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Documents\projects\"/>
    </mc:Choice>
  </mc:AlternateContent>
  <xr:revisionPtr revIDLastSave="0" documentId="13_ncr:1_{27D8D570-D853-4350-9EFA-A3B9A7BC38A5}" xr6:coauthVersionLast="47" xr6:coauthVersionMax="47" xr10:uidLastSave="{00000000-0000-0000-0000-000000000000}"/>
  <bookViews>
    <workbookView xWindow="-108" yWindow="-108" windowWidth="23256" windowHeight="12576" activeTab="4" xr2:uid="{39391AB7-F086-4E83-AF1C-C8B2C7A96ED9}"/>
  </bookViews>
  <sheets>
    <sheet name="Data" sheetId="1" r:id="rId1"/>
    <sheet name="Data Validation" sheetId="3" r:id="rId2"/>
    <sheet name="Transactions" sheetId="2" r:id="rId3"/>
    <sheet name="Analyze" sheetId="5" r:id="rId4"/>
    <sheet name="Dashboard" sheetId="4" r:id="rId5"/>
  </sheets>
  <externalReferences>
    <externalReference r:id="rId6"/>
  </externalReferences>
  <definedNames>
    <definedName name="_xlnm._FilterDatabase" localSheetId="2" hidden="1">Transactions!$A$1:$I$487</definedName>
    <definedName name="_xlchart.v1.0" hidden="1">Analyze!$O$12:$P$28</definedName>
    <definedName name="_xlchart.v1.1" hidden="1">Analyze!$Q$11</definedName>
    <definedName name="_xlchart.v1.2" hidden="1">Analyze!$Q$12:$Q$28</definedName>
    <definedName name="_xlchart.v1.3" hidden="1">Analyze!$P$34:$P$41</definedName>
    <definedName name="_xlchart.v1.4" hidden="1">Analyze!$Q$33</definedName>
    <definedName name="_xlchart.v1.5" hidden="1">Analyze!$Q$34:$Q$41</definedName>
    <definedName name="Categories">[1]!TblDV[Sub-category]</definedName>
    <definedName name="Slicer_Category">#N/A</definedName>
    <definedName name="Slicer_Dat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5" i="4" l="1"/>
  <c r="J35" i="4"/>
  <c r="I36" i="4"/>
  <c r="J36" i="4"/>
  <c r="I37" i="4"/>
  <c r="J37" i="4"/>
  <c r="I38" i="4"/>
  <c r="J38" i="4"/>
  <c r="I39" i="4"/>
  <c r="J39" i="4"/>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2" i="2"/>
</calcChain>
</file>

<file path=xl/sharedStrings.xml><?xml version="1.0" encoding="utf-8"?>
<sst xmlns="http://schemas.openxmlformats.org/spreadsheetml/2006/main" count="2642" uniqueCount="83">
  <si>
    <t>Checking</t>
  </si>
  <si>
    <t>ACME Pty Ltd</t>
  </si>
  <si>
    <t>Credit</t>
  </si>
  <si>
    <t>Ground</t>
  </si>
  <si>
    <t>Estate Mgt.</t>
  </si>
  <si>
    <t>Finance Co.</t>
  </si>
  <si>
    <t>Green's</t>
  </si>
  <si>
    <t>Elec. Co.</t>
  </si>
  <si>
    <t>Fuel. Co</t>
  </si>
  <si>
    <t>Event Cinemas</t>
  </si>
  <si>
    <t>Fashionistas</t>
  </si>
  <si>
    <t>Joe's Grill</t>
  </si>
  <si>
    <t>Taxi Co.</t>
  </si>
  <si>
    <t>Muscle Beach</t>
  </si>
  <si>
    <t>Smile Dental</t>
  </si>
  <si>
    <t>Phone Co.</t>
  </si>
  <si>
    <t>Sam's Gifts</t>
  </si>
  <si>
    <t>Streaming Co.</t>
  </si>
  <si>
    <t>Pizza Pomodoro</t>
  </si>
  <si>
    <t>Golden Arches</t>
  </si>
  <si>
    <t>Worldvision</t>
  </si>
  <si>
    <t>Ted's Trainers</t>
  </si>
  <si>
    <t>Ticketek</t>
  </si>
  <si>
    <t>Global Fashion</t>
  </si>
  <si>
    <t>Village Medical</t>
  </si>
  <si>
    <t>Sports Co.</t>
  </si>
  <si>
    <t>Foodary</t>
  </si>
  <si>
    <t>BW Club</t>
  </si>
  <si>
    <t>Home Decorator</t>
  </si>
  <si>
    <t>Fodary</t>
  </si>
  <si>
    <t>Account</t>
  </si>
  <si>
    <t>Date</t>
  </si>
  <si>
    <t>Description</t>
  </si>
  <si>
    <t>Debit</t>
  </si>
  <si>
    <t>Amount</t>
  </si>
  <si>
    <t>Sub-Category</t>
  </si>
  <si>
    <t>Sub-category</t>
  </si>
  <si>
    <t>Category</t>
  </si>
  <si>
    <t>Category Type</t>
  </si>
  <si>
    <t>Clothes</t>
  </si>
  <si>
    <t>Discretionary</t>
  </si>
  <si>
    <t>Expense</t>
  </si>
  <si>
    <t>Coffee</t>
  </si>
  <si>
    <t>Dining Out</t>
  </si>
  <si>
    <t>Dentist</t>
  </si>
  <si>
    <t>Medical</t>
  </si>
  <si>
    <t>Doctor</t>
  </si>
  <si>
    <t>Donation</t>
  </si>
  <si>
    <t>Charity</t>
  </si>
  <si>
    <t>Entertainment</t>
  </si>
  <si>
    <t>Furnishings</t>
  </si>
  <si>
    <t>Gas/Electrics</t>
  </si>
  <si>
    <t>Living Expenses</t>
  </si>
  <si>
    <t>Gifts</t>
  </si>
  <si>
    <t>Groceries</t>
  </si>
  <si>
    <t>Gym</t>
  </si>
  <si>
    <t>MV Fuel</t>
  </si>
  <si>
    <t>Transport</t>
  </si>
  <si>
    <t>MV Loan</t>
  </si>
  <si>
    <t>Phone</t>
  </si>
  <si>
    <t>Rent</t>
  </si>
  <si>
    <t>Restaurant</t>
  </si>
  <si>
    <t>Salary</t>
  </si>
  <si>
    <t>Income</t>
  </si>
  <si>
    <t>Taxi</t>
  </si>
  <si>
    <t>Categroy-Type</t>
  </si>
  <si>
    <t>Row Labels</t>
  </si>
  <si>
    <t>Grand Total</t>
  </si>
  <si>
    <t>Sum of Amount</t>
  </si>
  <si>
    <t>Sum of Debit</t>
  </si>
  <si>
    <t>(All)</t>
  </si>
  <si>
    <t>Jan</t>
  </si>
  <si>
    <t>Feb</t>
  </si>
  <si>
    <t>Mar</t>
  </si>
  <si>
    <t>Apr</t>
  </si>
  <si>
    <t>May</t>
  </si>
  <si>
    <t>Jun</t>
  </si>
  <si>
    <t>Jul</t>
  </si>
  <si>
    <t>Aug</t>
  </si>
  <si>
    <t>Sep</t>
  </si>
  <si>
    <t>Oct</t>
  </si>
  <si>
    <t>Net</t>
  </si>
  <si>
    <t>Top 5 Categories In Selected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</si>
</sst>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0;[Red]&quot;$&quot;#,##0"/>
    <numFmt numFmtId="166" formatCode="&quot;$&quot;#,##0"/>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0" fillId="2" borderId="1" xfId="0" applyFill="1" applyBorder="1"/>
    <xf numFmtId="14" fontId="0" fillId="2" borderId="2" xfId="0" applyNumberFormat="1" applyFill="1" applyBorder="1"/>
    <xf numFmtId="0" fontId="0" fillId="2" borderId="2" xfId="0" applyFill="1" applyBorder="1"/>
    <xf numFmtId="0" fontId="0" fillId="0" borderId="1" xfId="0" applyBorder="1"/>
    <xf numFmtId="14" fontId="0" fillId="0" borderId="2" xfId="0" applyNumberFormat="1" applyBorder="1"/>
    <xf numFmtId="0" fontId="0" fillId="0" borderId="2" xfId="0" applyBorder="1"/>
    <xf numFmtId="0" fontId="1" fillId="3" borderId="1" xfId="0" applyFont="1" applyFill="1" applyBorder="1"/>
    <xf numFmtId="164" fontId="1" fillId="3" borderId="2" xfId="0" applyNumberFormat="1" applyFont="1" applyFill="1" applyBorder="1"/>
    <xf numFmtId="0" fontId="1" fillId="3" borderId="2" xfId="0" applyFont="1" applyFill="1" applyBorder="1"/>
    <xf numFmtId="0" fontId="1" fillId="3" borderId="0" xfId="0" applyFont="1" applyFill="1" applyBorder="1"/>
    <xf numFmtId="0" fontId="2" fillId="0" borderId="3" xfId="0" applyFont="1" applyBorder="1"/>
    <xf numFmtId="0" fontId="0" fillId="0" borderId="0" xfId="0" applyFill="1"/>
    <xf numFmtId="0" fontId="0" fillId="0" borderId="2" xfId="0" applyFill="1" applyBorder="1"/>
    <xf numFmtId="0" fontId="1" fillId="3" borderId="4" xfId="0" applyFont="1" applyFill="1" applyBorder="1"/>
    <xf numFmtId="164" fontId="1" fillId="3" borderId="4" xfId="0" applyNumberFormat="1" applyFont="1" applyFill="1" applyBorder="1"/>
    <xf numFmtId="0" fontId="0" fillId="0" borderId="5" xfId="0" applyBorder="1"/>
    <xf numFmtId="14" fontId="0" fillId="0" borderId="5" xfId="0" applyNumberFormat="1" applyBorder="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5" fontId="0" fillId="0" borderId="0" xfId="0" applyNumberFormat="1"/>
    <xf numFmtId="166" fontId="0" fillId="0" borderId="0" xfId="0" applyNumberFormat="1"/>
    <xf numFmtId="14" fontId="0" fillId="0" borderId="0" xfId="0" applyNumberFormat="1" applyAlignment="1">
      <alignment horizontal="left"/>
    </xf>
  </cellXfs>
  <cellStyles count="1">
    <cellStyle name="Normal" xfId="0" builtinId="0"/>
  </cellStyles>
  <dxfs count="17">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9" formatCode="m/d/yyyy"/>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indexed="64"/>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0066"/>
      <color rgb="FFA531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Dashboard.xlsx]Analyze!PTdoughnut</c:name>
    <c:fmtId val="3"/>
  </c:pivotSource>
  <c:chart>
    <c:title>
      <c:tx>
        <c:rich>
          <a:bodyPr rot="0" spcFirstLastPara="1" vertOverflow="ellipsis" vert="horz" wrap="square" anchor="ctr" anchorCtr="1"/>
          <a:lstStyle/>
          <a:p>
            <a:pPr>
              <a:defRPr sz="1200" b="0" i="0" u="none" strike="noStrike" kern="1200" spc="0" baseline="0">
                <a:solidFill>
                  <a:schemeClr val="accent1">
                    <a:lumMod val="20000"/>
                    <a:lumOff val="80000"/>
                  </a:schemeClr>
                </a:solidFill>
                <a:latin typeface="+mn-lt"/>
                <a:ea typeface="+mn-ea"/>
                <a:cs typeface="+mn-cs"/>
              </a:defRPr>
            </a:pPr>
            <a:r>
              <a:rPr lang="en-US" sz="1200">
                <a:solidFill>
                  <a:schemeClr val="accent1">
                    <a:lumMod val="20000"/>
                    <a:lumOff val="80000"/>
                  </a:schemeClr>
                </a:solidFill>
              </a:rPr>
              <a:t>Total Spend By</a:t>
            </a:r>
            <a:r>
              <a:rPr lang="en-US" sz="1200" baseline="0">
                <a:solidFill>
                  <a:schemeClr val="accent1">
                    <a:lumMod val="20000"/>
                    <a:lumOff val="80000"/>
                  </a:schemeClr>
                </a:solidFill>
              </a:rPr>
              <a:t> </a:t>
            </a:r>
            <a:r>
              <a:rPr lang="en-US" sz="1200">
                <a:solidFill>
                  <a:schemeClr val="accent1">
                    <a:lumMod val="20000"/>
                    <a:lumOff val="80000"/>
                  </a:schemeClr>
                </a:solidFill>
              </a:rPr>
              <a:t>Account</a:t>
            </a:r>
          </a:p>
        </c:rich>
      </c:tx>
      <c:layout>
        <c:manualLayout>
          <c:xMode val="edge"/>
          <c:yMode val="edge"/>
          <c:x val="0.11998096851439385"/>
          <c:y val="8.179798603605921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6560424966799469E-2"/>
              <c:y val="-2.1786492374727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2194528970731251"/>
                  <c:h val="0.1958335477673134"/>
                </c:manualLayout>
              </c15:layout>
            </c:ext>
          </c:extLst>
        </c:dLbl>
      </c:pivotFmt>
      <c:pivotFmt>
        <c:idx val="6"/>
        <c:spPr>
          <a:solidFill>
            <a:schemeClr val="accent6"/>
          </a:solidFill>
          <a:ln w="19050">
            <a:solidFill>
              <a:schemeClr val="lt1"/>
            </a:solidFill>
          </a:ln>
          <a:effectLst/>
        </c:spPr>
        <c:dLbl>
          <c:idx val="0"/>
          <c:layout>
            <c:manualLayout>
              <c:x val="-1.9920318725099601E-2"/>
              <c:y val="-5.44662309368191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30202497098221287"/>
                  <c:h val="0.1958335477673134"/>
                </c:manualLayout>
              </c15:layout>
            </c:ext>
          </c:extLst>
        </c:dLbl>
      </c:pivotFmt>
    </c:pivotFmts>
    <c:plotArea>
      <c:layout>
        <c:manualLayout>
          <c:layoutTarget val="inner"/>
          <c:xMode val="edge"/>
          <c:yMode val="edge"/>
          <c:x val="0.12448860559096779"/>
          <c:y val="0.20994416139159075"/>
          <c:w val="0.74624786485022698"/>
          <c:h val="0.61455706517077513"/>
        </c:manualLayout>
      </c:layout>
      <c:doughnutChart>
        <c:varyColors val="1"/>
        <c:ser>
          <c:idx val="0"/>
          <c:order val="0"/>
          <c:tx>
            <c:strRef>
              <c:f>Analyze!$B$3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1E4-4833-9941-3C6A317198C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1E4-4833-9941-3C6A317198CA}"/>
              </c:ext>
            </c:extLst>
          </c:dPt>
          <c:dLbls>
            <c:dLbl>
              <c:idx val="0"/>
              <c:layout>
                <c:manualLayout>
                  <c:x val="-2.6560424966799469E-2"/>
                  <c:y val="-2.178649237472767E-2"/>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32194528970731251"/>
                      <c:h val="0.1958335477673134"/>
                    </c:manualLayout>
                  </c15:layout>
                </c:ext>
                <c:ext xmlns:c16="http://schemas.microsoft.com/office/drawing/2014/chart" uri="{C3380CC4-5D6E-409C-BE32-E72D297353CC}">
                  <c16:uniqueId val="{00000001-21E4-4833-9941-3C6A317198CA}"/>
                </c:ext>
              </c:extLst>
            </c:dLbl>
            <c:dLbl>
              <c:idx val="1"/>
              <c:layout>
                <c:manualLayout>
                  <c:x val="-1.9920318725099601E-2"/>
                  <c:y val="-5.4466230936819175E-3"/>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30202497098221287"/>
                      <c:h val="0.1958335477673134"/>
                    </c:manualLayout>
                  </c15:layout>
                </c:ext>
                <c:ext xmlns:c16="http://schemas.microsoft.com/office/drawing/2014/chart" uri="{C3380CC4-5D6E-409C-BE32-E72D297353CC}">
                  <c16:uniqueId val="{00000003-21E4-4833-9941-3C6A317198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Analyze!$A$4:$A$6</c:f>
              <c:strCache>
                <c:ptCount val="2"/>
                <c:pt idx="0">
                  <c:v>Checking</c:v>
                </c:pt>
                <c:pt idx="1">
                  <c:v>Credit</c:v>
                </c:pt>
              </c:strCache>
            </c:strRef>
          </c:cat>
          <c:val>
            <c:numRef>
              <c:f>Analyze!$B$4:$B$6</c:f>
              <c:numCache>
                <c:formatCode>"$"#,##0</c:formatCode>
                <c:ptCount val="2"/>
                <c:pt idx="0">
                  <c:v>12674.7</c:v>
                </c:pt>
                <c:pt idx="1">
                  <c:v>17970.300000000003</c:v>
                </c:pt>
              </c:numCache>
            </c:numRef>
          </c:val>
          <c:extLst>
            <c:ext xmlns:c16="http://schemas.microsoft.com/office/drawing/2014/chart" uri="{C3380CC4-5D6E-409C-BE32-E72D297353CC}">
              <c16:uniqueId val="{00000004-21E4-4833-9941-3C6A317198C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00B0F0"/>
        </a:gs>
        <a:gs pos="50000">
          <a:srgbClr val="0070C0"/>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Dashboard.xlsx]Analyze!PTexpensecolchart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Expenses</a:t>
            </a:r>
          </a:p>
        </c:rich>
      </c:tx>
      <c:layout>
        <c:manualLayout>
          <c:xMode val="edge"/>
          <c:yMode val="edge"/>
          <c:x val="5.3313418221039341E-2"/>
          <c:y val="3.05250305250305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Analyze!$A$20:$A$30</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Analyze!$B$20:$B$30</c:f>
              <c:numCache>
                <c:formatCode>#,##0</c:formatCode>
                <c:ptCount val="10"/>
                <c:pt idx="0">
                  <c:v>3058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C7BA-43B8-A804-EB1713FF9FC7}"/>
            </c:ext>
          </c:extLst>
        </c:ser>
        <c:dLbls>
          <c:dLblPos val="outEnd"/>
          <c:showLegendKey val="0"/>
          <c:showVal val="1"/>
          <c:showCatName val="0"/>
          <c:showSerName val="0"/>
          <c:showPercent val="0"/>
          <c:showBubbleSize val="0"/>
        </c:dLbls>
        <c:gapWidth val="50"/>
        <c:overlap val="-27"/>
        <c:axId val="321332783"/>
        <c:axId val="321327791"/>
      </c:barChart>
      <c:catAx>
        <c:axId val="32133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27791"/>
        <c:crosses val="autoZero"/>
        <c:auto val="1"/>
        <c:lblAlgn val="ctr"/>
        <c:lblOffset val="100"/>
        <c:noMultiLvlLbl val="0"/>
      </c:catAx>
      <c:valAx>
        <c:axId val="321327791"/>
        <c:scaling>
          <c:orientation val="minMax"/>
          <c:max val="3200"/>
          <c:min val="0"/>
        </c:scaling>
        <c:delete val="1"/>
        <c:axPos val="l"/>
        <c:numFmt formatCode="#,##0" sourceLinked="1"/>
        <c:majorTickMark val="none"/>
        <c:minorTickMark val="none"/>
        <c:tickLblPos val="nextTo"/>
        <c:crossAx val="32133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Dashboard.xlsx]Analyze!PTNetColChart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a:t>
            </a:r>
          </a:p>
        </c:rich>
      </c:tx>
      <c:layout>
        <c:manualLayout>
          <c:xMode val="edge"/>
          <c:yMode val="edge"/>
          <c:x val="2.8505440912655357E-2"/>
          <c:y val="0.446039091967808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21962022823556E-3"/>
          <c:y val="0.15963568412644072"/>
          <c:w val="0.98270831766765832"/>
          <c:h val="0.72088764946048411"/>
        </c:manualLayout>
      </c:layout>
      <c:barChart>
        <c:barDir val="col"/>
        <c:grouping val="clustered"/>
        <c:varyColors val="0"/>
        <c:ser>
          <c:idx val="0"/>
          <c:order val="0"/>
          <c:tx>
            <c:strRef>
              <c:f>Analyze!$J$11</c:f>
              <c:strCache>
                <c:ptCount val="1"/>
                <c:pt idx="0">
                  <c:v>Total</c:v>
                </c:pt>
              </c:strCache>
            </c:strRef>
          </c:tx>
          <c:spPr>
            <a:solidFill>
              <a:srgbClr val="FF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66"/>
                </a:solidFill>
                <a:prstDash val="sysDot"/>
              </a:ln>
              <a:effectLst/>
            </c:spPr>
            <c:trendlineType val="linear"/>
            <c:dispRSqr val="0"/>
            <c:dispEq val="0"/>
          </c:trendline>
          <c:cat>
            <c:strRef>
              <c:f>Analyze!$I$12:$I$22</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Analyze!$J$12:$J$22</c:f>
              <c:numCache>
                <c:formatCode>#,##0</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1-4D1C-48B5-A5F0-269CE5BEA52F}"/>
            </c:ext>
          </c:extLst>
        </c:ser>
        <c:dLbls>
          <c:dLblPos val="outEnd"/>
          <c:showLegendKey val="0"/>
          <c:showVal val="1"/>
          <c:showCatName val="0"/>
          <c:showSerName val="0"/>
          <c:showPercent val="0"/>
          <c:showBubbleSize val="0"/>
        </c:dLbls>
        <c:gapWidth val="50"/>
        <c:overlap val="-27"/>
        <c:axId val="391794863"/>
        <c:axId val="391796111"/>
      </c:barChart>
      <c:catAx>
        <c:axId val="39179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96111"/>
        <c:crosses val="autoZero"/>
        <c:auto val="1"/>
        <c:lblAlgn val="ctr"/>
        <c:lblOffset val="100"/>
        <c:noMultiLvlLbl val="0"/>
      </c:catAx>
      <c:valAx>
        <c:axId val="391796111"/>
        <c:scaling>
          <c:orientation val="minMax"/>
          <c:max val="3200"/>
          <c:min val="0"/>
        </c:scaling>
        <c:delete val="1"/>
        <c:axPos val="l"/>
        <c:numFmt formatCode="#,##0" sourceLinked="1"/>
        <c:majorTickMark val="none"/>
        <c:minorTickMark val="none"/>
        <c:tickLblPos val="nextTo"/>
        <c:crossAx val="3917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Dashboard.xlsx]Analyze!PTLineChart</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squar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squar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squar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Analyze!$E$25:$E$26</c:f>
              <c:strCache>
                <c:ptCount val="1"/>
                <c:pt idx="0">
                  <c:v>Living Expenses</c:v>
                </c:pt>
              </c:strCache>
            </c:strRef>
          </c:tx>
          <c:spPr>
            <a:ln w="28575" cap="rnd">
              <a:solidFill>
                <a:schemeClr val="accent1"/>
              </a:solidFill>
              <a:round/>
            </a:ln>
            <a:effectLst/>
          </c:spPr>
          <c:marker>
            <c:symbol val="none"/>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Analyze!$E$27:$E$36</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0-7FBB-4AC5-A37F-5A5B43F55022}"/>
            </c:ext>
          </c:extLst>
        </c:ser>
        <c:ser>
          <c:idx val="1"/>
          <c:order val="1"/>
          <c:tx>
            <c:strRef>
              <c:f>Analyze!$F$25:$F$26</c:f>
              <c:strCache>
                <c:ptCount val="1"/>
                <c:pt idx="0">
                  <c:v>Discretionary</c:v>
                </c:pt>
              </c:strCache>
            </c:strRef>
          </c:tx>
          <c:spPr>
            <a:ln w="28575" cap="rnd">
              <a:solidFill>
                <a:schemeClr val="accent2"/>
              </a:solidFill>
              <a:round/>
            </a:ln>
            <a:effectLst/>
          </c:spPr>
          <c:marker>
            <c:symbol val="none"/>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Analyze!$F$27:$F$36</c:f>
              <c:numCache>
                <c:formatCode>#,##0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747.30000000000007</c:v>
                </c:pt>
              </c:numCache>
            </c:numRef>
          </c:val>
          <c:smooth val="0"/>
          <c:extLst>
            <c:ext xmlns:c16="http://schemas.microsoft.com/office/drawing/2014/chart" uri="{C3380CC4-5D6E-409C-BE32-E72D297353CC}">
              <c16:uniqueId val="{00000001-7FBB-4AC5-A37F-5A5B43F55022}"/>
            </c:ext>
          </c:extLst>
        </c:ser>
        <c:ser>
          <c:idx val="2"/>
          <c:order val="2"/>
          <c:tx>
            <c:strRef>
              <c:f>Analyze!$G$25:$G$26</c:f>
              <c:strCache>
                <c:ptCount val="1"/>
                <c:pt idx="0">
                  <c:v>Transport</c:v>
                </c:pt>
              </c:strCache>
            </c:strRef>
          </c:tx>
          <c:spPr>
            <a:ln w="28575" cap="rnd">
              <a:solidFill>
                <a:schemeClr val="accent3"/>
              </a:solidFill>
              <a:round/>
            </a:ln>
            <a:effectLst/>
          </c:spPr>
          <c:marker>
            <c:symbol val="none"/>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Analyze!$G$27:$G$36</c:f>
              <c:numCache>
                <c:formatCode>#,##0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2-7FBB-4AC5-A37F-5A5B43F55022}"/>
            </c:ext>
          </c:extLst>
        </c:ser>
        <c:ser>
          <c:idx val="3"/>
          <c:order val="3"/>
          <c:tx>
            <c:strRef>
              <c:f>Analyze!$H$25:$H$26</c:f>
              <c:strCache>
                <c:ptCount val="1"/>
                <c:pt idx="0">
                  <c:v>Dining Out</c:v>
                </c:pt>
              </c:strCache>
            </c:strRef>
          </c:tx>
          <c:spPr>
            <a:ln w="28575" cap="rnd">
              <a:solidFill>
                <a:schemeClr val="accent4"/>
              </a:solidFill>
              <a:round/>
            </a:ln>
            <a:effectLst/>
          </c:spPr>
          <c:marker>
            <c:symbol val="none"/>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Analyze!$H$27:$H$36</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3-7FBB-4AC5-A37F-5A5B43F55022}"/>
            </c:ext>
          </c:extLst>
        </c:ser>
        <c:ser>
          <c:idx val="4"/>
          <c:order val="4"/>
          <c:tx>
            <c:strRef>
              <c:f>Analyze!$I$25:$I$26</c:f>
              <c:strCache>
                <c:ptCount val="1"/>
                <c:pt idx="0">
                  <c:v>Charity</c:v>
                </c:pt>
              </c:strCache>
            </c:strRef>
          </c:tx>
          <c:spPr>
            <a:ln w="28575" cap="rnd">
              <a:solidFill>
                <a:schemeClr val="accent5"/>
              </a:solidFill>
              <a:round/>
            </a:ln>
            <a:effectLst/>
          </c:spPr>
          <c:marker>
            <c:symbol val="none"/>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Analyze!$I$27:$I$36</c:f>
              <c:numCache>
                <c:formatCode>#,##0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04-7FBB-4AC5-A37F-5A5B43F55022}"/>
            </c:ext>
          </c:extLst>
        </c:ser>
        <c:ser>
          <c:idx val="5"/>
          <c:order val="5"/>
          <c:tx>
            <c:strRef>
              <c:f>Analyze!$J$25:$J$26</c:f>
              <c:strCache>
                <c:ptCount val="1"/>
                <c:pt idx="0">
                  <c:v>Medical</c:v>
                </c:pt>
              </c:strCache>
            </c:strRef>
          </c:tx>
          <c:spPr>
            <a:ln w="28575" cap="rnd">
              <a:solidFill>
                <a:schemeClr val="accent6"/>
              </a:solidFill>
              <a:round/>
            </a:ln>
            <a:effectLst/>
          </c:spPr>
          <c:marker>
            <c:symbol val="square"/>
            <c:size val="5"/>
            <c:spPr>
              <a:solidFill>
                <a:schemeClr val="accent6"/>
              </a:solidFill>
              <a:ln w="9525">
                <a:solidFill>
                  <a:schemeClr val="accent6"/>
                </a:solidFill>
              </a:ln>
              <a:effectLst/>
            </c:spPr>
          </c:marker>
          <c:cat>
            <c:strRef>
              <c:f>Analyze!$D$27:$D$36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Analyze!$J$27:$J$36</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05-7FBB-4AC5-A37F-5A5B43F55022}"/>
            </c:ext>
          </c:extLst>
        </c:ser>
        <c:dLbls>
          <c:showLegendKey val="0"/>
          <c:showVal val="0"/>
          <c:showCatName val="0"/>
          <c:showSerName val="0"/>
          <c:showPercent val="0"/>
          <c:showBubbleSize val="0"/>
        </c:dLbls>
        <c:smooth val="0"/>
        <c:axId val="394573167"/>
        <c:axId val="394574415"/>
      </c:lineChart>
      <c:catAx>
        <c:axId val="39457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74415"/>
        <c:crosses val="autoZero"/>
        <c:auto val="1"/>
        <c:lblAlgn val="ctr"/>
        <c:lblOffset val="100"/>
        <c:noMultiLvlLbl val="0"/>
      </c:catAx>
      <c:valAx>
        <c:axId val="394574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73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All Expenses-YTD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All Expenses-YTD</a:t>
          </a:r>
        </a:p>
      </cx:txPr>
    </cx:title>
    <cx:plotArea>
      <cx:plotAreaRegion>
        <cx:series layoutId="treemap" uniqueId="{FD60BFFA-9F63-49D1-9219-0708FA06B1EB}">
          <cx:tx>
            <cx:txData>
              <cx:f>_xlchart.v1.1</cx:f>
              <cx:v>Sum of Debit</cx:v>
            </cx:txData>
          </cx:tx>
          <cx:dataLabels pos="inEnd">
            <cx:txPr>
              <a:bodyPr spcFirstLastPara="1" vertOverflow="ellipsis" horzOverflow="overflow" wrap="square" lIns="0" tIns="0" rIns="0" bIns="0" anchor="ctr" anchorCtr="1"/>
              <a:lstStyle/>
              <a:p>
                <a:pPr algn="ctr" rtl="0">
                  <a:defRPr sz="900"/>
                </a:pPr>
                <a:endParaRPr lang="en-US" sz="9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Expense By Category-YTD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Expense By Category-YTD</a:t>
          </a:r>
        </a:p>
      </cx:txPr>
    </cx:title>
    <cx:plotArea>
      <cx:plotAreaRegion>
        <cx:series layoutId="waterfall" uniqueId="{A5B8E52C-35DC-4F33-8ED1-B75BE3AB1CA1}">
          <cx:tx>
            <cx:txData>
              <cx:f>_xlchart.v1.4</cx:f>
              <cx:v>Sum of Amount</cx:v>
            </cx:txData>
          </cx:tx>
          <cx:dataLabels pos="outEnd">
            <cx:visibility seriesName="0" categoryName="0" value="1"/>
          </cx:dataLabels>
          <cx:dataId val="0"/>
          <cx:layoutPr>
            <cx:subtotals>
              <cx:idx val="7"/>
            </cx:subtotals>
          </cx:layoutPr>
        </cx:series>
      </cx:plotAreaRegion>
      <cx:axis id="0">
        <cx:catScaling gapWidth="0.5"/>
        <cx:tickLabels/>
      </cx:axis>
      <cx:axis id="1" hidden="1">
        <cx:valScaling/>
        <cx:tickLabels/>
      </cx:axis>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microsoft.com/office/2014/relationships/chartEx" Target="../charts/chartEx2.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image" Target="../media/image11.png"/><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4.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3.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723900</xdr:colOff>
      <xdr:row>0</xdr:row>
      <xdr:rowOff>556260</xdr:rowOff>
    </xdr:from>
    <xdr:to>
      <xdr:col>11</xdr:col>
      <xdr:colOff>15240</xdr:colOff>
      <xdr:row>13</xdr:row>
      <xdr:rowOff>114300</xdr:rowOff>
    </xdr:to>
    <xdr:graphicFrame macro="">
      <xdr:nvGraphicFramePr>
        <xdr:cNvPr id="33" name="Chart 32">
          <a:extLst>
            <a:ext uri="{FF2B5EF4-FFF2-40B4-BE49-F238E27FC236}">
              <a16:creationId xmlns:a16="http://schemas.microsoft.com/office/drawing/2014/main" id="{B38DD9E0-5EDD-401D-8A5E-B6DE25518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20</xdr:col>
      <xdr:colOff>0</xdr:colOff>
      <xdr:row>1</xdr:row>
      <xdr:rowOff>60960</xdr:rowOff>
    </xdr:to>
    <xdr:sp macro="" textlink="">
      <xdr:nvSpPr>
        <xdr:cNvPr id="2" name="Rectangle 1">
          <a:extLst>
            <a:ext uri="{FF2B5EF4-FFF2-40B4-BE49-F238E27FC236}">
              <a16:creationId xmlns:a16="http://schemas.microsoft.com/office/drawing/2014/main" id="{F4E972F1-6173-4ED7-B903-8482AB8F5589}"/>
            </a:ext>
          </a:extLst>
        </xdr:cNvPr>
        <xdr:cNvSpPr/>
      </xdr:nvSpPr>
      <xdr:spPr>
        <a:xfrm>
          <a:off x="0" y="0"/>
          <a:ext cx="13738860" cy="640080"/>
        </a:xfrm>
        <a:prstGeom prst="rect">
          <a:avLst/>
        </a:prstGeom>
        <a:gradFill flip="none" rotWithShape="1">
          <a:gsLst>
            <a:gs pos="50000">
              <a:srgbClr val="00B0F0"/>
            </a:gs>
            <a:gs pos="100000">
              <a:srgbClr val="0070C0"/>
            </a:gs>
            <a:gs pos="0">
              <a:srgbClr val="0070C0"/>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t>Personal Finance Dashboard</a:t>
          </a:r>
        </a:p>
      </xdr:txBody>
    </xdr:sp>
    <xdr:clientData/>
  </xdr:twoCellAnchor>
  <xdr:twoCellAnchor editAs="oneCell">
    <xdr:from>
      <xdr:col>8</xdr:col>
      <xdr:colOff>152400</xdr:colOff>
      <xdr:row>0</xdr:row>
      <xdr:rowOff>38100</xdr:rowOff>
    </xdr:from>
    <xdr:to>
      <xdr:col>8</xdr:col>
      <xdr:colOff>563880</xdr:colOff>
      <xdr:row>0</xdr:row>
      <xdr:rowOff>449580</xdr:rowOff>
    </xdr:to>
    <xdr:pic>
      <xdr:nvPicPr>
        <xdr:cNvPr id="4" name="Graphic 3" descr="Home with solid fill">
          <a:extLst>
            <a:ext uri="{FF2B5EF4-FFF2-40B4-BE49-F238E27FC236}">
              <a16:creationId xmlns:a16="http://schemas.microsoft.com/office/drawing/2014/main" id="{677D710F-7E8D-4810-BFC1-555D70062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68340" y="38100"/>
          <a:ext cx="411480" cy="411480"/>
        </a:xfrm>
        <a:prstGeom prst="rect">
          <a:avLst/>
        </a:prstGeom>
      </xdr:spPr>
    </xdr:pic>
    <xdr:clientData/>
  </xdr:twoCellAnchor>
  <xdr:twoCellAnchor editAs="oneCell">
    <xdr:from>
      <xdr:col>12</xdr:col>
      <xdr:colOff>60000</xdr:colOff>
      <xdr:row>0</xdr:row>
      <xdr:rowOff>7620</xdr:rowOff>
    </xdr:from>
    <xdr:to>
      <xdr:col>12</xdr:col>
      <xdr:colOff>517200</xdr:colOff>
      <xdr:row>0</xdr:row>
      <xdr:rowOff>464820</xdr:rowOff>
    </xdr:to>
    <xdr:pic>
      <xdr:nvPicPr>
        <xdr:cNvPr id="6" name="Graphic 5" descr="Medical with solid fill">
          <a:extLst>
            <a:ext uri="{FF2B5EF4-FFF2-40B4-BE49-F238E27FC236}">
              <a16:creationId xmlns:a16="http://schemas.microsoft.com/office/drawing/2014/main" id="{C10C94D1-6F12-4C23-845E-06F097EBFFA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786680" y="7620"/>
          <a:ext cx="457200" cy="457200"/>
        </a:xfrm>
        <a:prstGeom prst="rect">
          <a:avLst/>
        </a:prstGeom>
      </xdr:spPr>
    </xdr:pic>
    <xdr:clientData/>
  </xdr:twoCellAnchor>
  <xdr:twoCellAnchor editAs="oneCell">
    <xdr:from>
      <xdr:col>17</xdr:col>
      <xdr:colOff>370980</xdr:colOff>
      <xdr:row>0</xdr:row>
      <xdr:rowOff>68580</xdr:rowOff>
    </xdr:from>
    <xdr:to>
      <xdr:col>18</xdr:col>
      <xdr:colOff>264300</xdr:colOff>
      <xdr:row>0</xdr:row>
      <xdr:rowOff>480060</xdr:rowOff>
    </xdr:to>
    <xdr:pic>
      <xdr:nvPicPr>
        <xdr:cNvPr id="8" name="Graphic 7" descr="Open hand with plant with solid fill">
          <a:extLst>
            <a:ext uri="{FF2B5EF4-FFF2-40B4-BE49-F238E27FC236}">
              <a16:creationId xmlns:a16="http://schemas.microsoft.com/office/drawing/2014/main" id="{68165DD3-58D1-4A9E-AF91-1A0DA7BFA47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372480" y="68580"/>
          <a:ext cx="411480" cy="411480"/>
        </a:xfrm>
        <a:prstGeom prst="rect">
          <a:avLst/>
        </a:prstGeom>
      </xdr:spPr>
    </xdr:pic>
    <xdr:clientData/>
  </xdr:twoCellAnchor>
  <xdr:twoCellAnchor editAs="oneCell">
    <xdr:from>
      <xdr:col>10</xdr:col>
      <xdr:colOff>113820</xdr:colOff>
      <xdr:row>0</xdr:row>
      <xdr:rowOff>0</xdr:rowOff>
    </xdr:from>
    <xdr:to>
      <xdr:col>10</xdr:col>
      <xdr:colOff>571020</xdr:colOff>
      <xdr:row>0</xdr:row>
      <xdr:rowOff>457200</xdr:rowOff>
    </xdr:to>
    <xdr:pic>
      <xdr:nvPicPr>
        <xdr:cNvPr id="10" name="Graphic 9" descr="Table setting with solid fill">
          <a:extLst>
            <a:ext uri="{FF2B5EF4-FFF2-40B4-BE49-F238E27FC236}">
              <a16:creationId xmlns:a16="http://schemas.microsoft.com/office/drawing/2014/main" id="{D755B123-68FB-46D5-A416-9C7248D9C1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208040" y="0"/>
          <a:ext cx="457200" cy="457200"/>
        </a:xfrm>
        <a:prstGeom prst="rect">
          <a:avLst/>
        </a:prstGeom>
      </xdr:spPr>
    </xdr:pic>
    <xdr:clientData/>
  </xdr:twoCellAnchor>
  <xdr:twoCellAnchor editAs="oneCell">
    <xdr:from>
      <xdr:col>14</xdr:col>
      <xdr:colOff>13800</xdr:colOff>
      <xdr:row>0</xdr:row>
      <xdr:rowOff>15240</xdr:rowOff>
    </xdr:from>
    <xdr:to>
      <xdr:col>14</xdr:col>
      <xdr:colOff>471000</xdr:colOff>
      <xdr:row>0</xdr:row>
      <xdr:rowOff>472440</xdr:rowOff>
    </xdr:to>
    <xdr:pic>
      <xdr:nvPicPr>
        <xdr:cNvPr id="12" name="Graphic 11" descr="Car with solid fill">
          <a:extLst>
            <a:ext uri="{FF2B5EF4-FFF2-40B4-BE49-F238E27FC236}">
              <a16:creationId xmlns:a16="http://schemas.microsoft.com/office/drawing/2014/main" id="{06DC1763-785A-413D-807A-6A7590F0E9F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051120" y="15240"/>
          <a:ext cx="457200" cy="457200"/>
        </a:xfrm>
        <a:prstGeom prst="rect">
          <a:avLst/>
        </a:prstGeom>
      </xdr:spPr>
    </xdr:pic>
    <xdr:clientData/>
  </xdr:twoCellAnchor>
  <xdr:twoCellAnchor editAs="oneCell">
    <xdr:from>
      <xdr:col>15</xdr:col>
      <xdr:colOff>592440</xdr:colOff>
      <xdr:row>0</xdr:row>
      <xdr:rowOff>22860</xdr:rowOff>
    </xdr:from>
    <xdr:to>
      <xdr:col>16</xdr:col>
      <xdr:colOff>97140</xdr:colOff>
      <xdr:row>0</xdr:row>
      <xdr:rowOff>434340</xdr:rowOff>
    </xdr:to>
    <xdr:pic>
      <xdr:nvPicPr>
        <xdr:cNvPr id="14" name="Graphic 13" descr="Shopping cart with solid fill">
          <a:extLst>
            <a:ext uri="{FF2B5EF4-FFF2-40B4-BE49-F238E27FC236}">
              <a16:creationId xmlns:a16="http://schemas.microsoft.com/office/drawing/2014/main" id="{1BB2FD47-B9CB-4B7E-BBE4-D5BD0E9C6BB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239360" y="22860"/>
          <a:ext cx="411480" cy="411480"/>
        </a:xfrm>
        <a:prstGeom prst="rect">
          <a:avLst/>
        </a:prstGeom>
      </xdr:spPr>
    </xdr:pic>
    <xdr:clientData/>
  </xdr:twoCellAnchor>
  <xdr:twoCellAnchor>
    <xdr:from>
      <xdr:col>8</xdr:col>
      <xdr:colOff>556260</xdr:colOff>
      <xdr:row>0</xdr:row>
      <xdr:rowOff>76200</xdr:rowOff>
    </xdr:from>
    <xdr:to>
      <xdr:col>10</xdr:col>
      <xdr:colOff>152400</xdr:colOff>
      <xdr:row>0</xdr:row>
      <xdr:rowOff>403860</xdr:rowOff>
    </xdr:to>
    <xdr:sp macro="" textlink="Analyze!E11">
      <xdr:nvSpPr>
        <xdr:cNvPr id="15" name="TextBox 14">
          <a:extLst>
            <a:ext uri="{FF2B5EF4-FFF2-40B4-BE49-F238E27FC236}">
              <a16:creationId xmlns:a16="http://schemas.microsoft.com/office/drawing/2014/main" id="{20A3B628-A51F-4DF0-BF16-F085BC1D2B9F}"/>
            </a:ext>
          </a:extLst>
        </xdr:cNvPr>
        <xdr:cNvSpPr txBox="1"/>
      </xdr:nvSpPr>
      <xdr:spPr>
        <a:xfrm>
          <a:off x="6172200" y="76200"/>
          <a:ext cx="1074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5B7B77C-AB2D-46AA-8387-A3DB1A74C3F5}" type="TxLink">
            <a:rPr lang="en-US" sz="1600" b="0" i="0" u="none" strike="noStrike">
              <a:solidFill>
                <a:schemeClr val="accent1">
                  <a:lumMod val="20000"/>
                  <a:lumOff val="80000"/>
                </a:schemeClr>
              </a:solidFill>
              <a:latin typeface="Calibri"/>
              <a:cs typeface="Calibri"/>
            </a:rPr>
            <a:pPr/>
            <a:t>$16,400</a:t>
          </a:fld>
          <a:endParaRPr lang="en-US" sz="1600">
            <a:solidFill>
              <a:schemeClr val="accent1">
                <a:lumMod val="20000"/>
                <a:lumOff val="80000"/>
              </a:schemeClr>
            </a:solidFill>
          </a:endParaRPr>
        </a:p>
      </xdr:txBody>
    </xdr:sp>
    <xdr:clientData/>
  </xdr:twoCellAnchor>
  <xdr:twoCellAnchor>
    <xdr:from>
      <xdr:col>8</xdr:col>
      <xdr:colOff>60960</xdr:colOff>
      <xdr:row>0</xdr:row>
      <xdr:rowOff>365760</xdr:rowOff>
    </xdr:from>
    <xdr:to>
      <xdr:col>10</xdr:col>
      <xdr:colOff>731520</xdr:colOff>
      <xdr:row>1</xdr:row>
      <xdr:rowOff>106680</xdr:rowOff>
    </xdr:to>
    <xdr:sp macro="" textlink="">
      <xdr:nvSpPr>
        <xdr:cNvPr id="17" name="TextBox 16">
          <a:extLst>
            <a:ext uri="{FF2B5EF4-FFF2-40B4-BE49-F238E27FC236}">
              <a16:creationId xmlns:a16="http://schemas.microsoft.com/office/drawing/2014/main" id="{05F01259-B53B-470D-A8A2-14082B7E2974}"/>
            </a:ext>
          </a:extLst>
        </xdr:cNvPr>
        <xdr:cNvSpPr txBox="1"/>
      </xdr:nvSpPr>
      <xdr:spPr>
        <a:xfrm>
          <a:off x="5676900" y="365760"/>
          <a:ext cx="21488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Living Expenses</a:t>
          </a:r>
        </a:p>
      </xdr:txBody>
    </xdr:sp>
    <xdr:clientData/>
  </xdr:twoCellAnchor>
  <xdr:twoCellAnchor>
    <xdr:from>
      <xdr:col>10</xdr:col>
      <xdr:colOff>563880</xdr:colOff>
      <xdr:row>0</xdr:row>
      <xdr:rowOff>91440</xdr:rowOff>
    </xdr:from>
    <xdr:to>
      <xdr:col>12</xdr:col>
      <xdr:colOff>160020</xdr:colOff>
      <xdr:row>0</xdr:row>
      <xdr:rowOff>419100</xdr:rowOff>
    </xdr:to>
    <xdr:sp macro="" textlink="Analyze!E14">
      <xdr:nvSpPr>
        <xdr:cNvPr id="18" name="TextBox 17">
          <a:extLst>
            <a:ext uri="{FF2B5EF4-FFF2-40B4-BE49-F238E27FC236}">
              <a16:creationId xmlns:a16="http://schemas.microsoft.com/office/drawing/2014/main" id="{268F2EAB-9023-46AA-A6BE-D146AA8526DE}"/>
            </a:ext>
          </a:extLst>
        </xdr:cNvPr>
        <xdr:cNvSpPr txBox="1"/>
      </xdr:nvSpPr>
      <xdr:spPr>
        <a:xfrm>
          <a:off x="7658100" y="91440"/>
          <a:ext cx="1097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3A72D60-7824-4CD5-AAE2-57A3ECBC93A7}" type="TxLink">
            <a:rPr lang="en-US" sz="1600" b="0" i="0" u="none" strike="noStrike">
              <a:solidFill>
                <a:schemeClr val="accent1">
                  <a:lumMod val="20000"/>
                  <a:lumOff val="80000"/>
                </a:schemeClr>
              </a:solidFill>
              <a:latin typeface="Calibri"/>
              <a:cs typeface="Calibri"/>
            </a:rPr>
            <a:pPr/>
            <a:t>$2,397</a:t>
          </a:fld>
          <a:endParaRPr lang="en-US" sz="1600">
            <a:solidFill>
              <a:schemeClr val="accent1">
                <a:lumMod val="20000"/>
                <a:lumOff val="80000"/>
              </a:schemeClr>
            </a:solidFill>
          </a:endParaRPr>
        </a:p>
      </xdr:txBody>
    </xdr:sp>
    <xdr:clientData/>
  </xdr:twoCellAnchor>
  <xdr:twoCellAnchor>
    <xdr:from>
      <xdr:col>10</xdr:col>
      <xdr:colOff>45720</xdr:colOff>
      <xdr:row>0</xdr:row>
      <xdr:rowOff>373380</xdr:rowOff>
    </xdr:from>
    <xdr:to>
      <xdr:col>12</xdr:col>
      <xdr:colOff>388620</xdr:colOff>
      <xdr:row>1</xdr:row>
      <xdr:rowOff>45720</xdr:rowOff>
    </xdr:to>
    <xdr:sp macro="" textlink="">
      <xdr:nvSpPr>
        <xdr:cNvPr id="19" name="TextBox 18">
          <a:extLst>
            <a:ext uri="{FF2B5EF4-FFF2-40B4-BE49-F238E27FC236}">
              <a16:creationId xmlns:a16="http://schemas.microsoft.com/office/drawing/2014/main" id="{463057E6-5772-43E0-A4A9-1D1E0D100F7F}"/>
            </a:ext>
          </a:extLst>
        </xdr:cNvPr>
        <xdr:cNvSpPr txBox="1"/>
      </xdr:nvSpPr>
      <xdr:spPr>
        <a:xfrm>
          <a:off x="6141720" y="373380"/>
          <a:ext cx="15621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Dinning Out</a:t>
          </a:r>
        </a:p>
      </xdr:txBody>
    </xdr:sp>
    <xdr:clientData/>
  </xdr:twoCellAnchor>
  <xdr:twoCellAnchor>
    <xdr:from>
      <xdr:col>12</xdr:col>
      <xdr:colOff>464820</xdr:colOff>
      <xdr:row>0</xdr:row>
      <xdr:rowOff>99060</xdr:rowOff>
    </xdr:from>
    <xdr:to>
      <xdr:col>14</xdr:col>
      <xdr:colOff>60960</xdr:colOff>
      <xdr:row>0</xdr:row>
      <xdr:rowOff>426720</xdr:rowOff>
    </xdr:to>
    <xdr:sp macro="" textlink="Analyze!E16">
      <xdr:nvSpPr>
        <xdr:cNvPr id="20" name="TextBox 19">
          <a:extLst>
            <a:ext uri="{FF2B5EF4-FFF2-40B4-BE49-F238E27FC236}">
              <a16:creationId xmlns:a16="http://schemas.microsoft.com/office/drawing/2014/main" id="{581B4CD1-B6A0-4458-AC56-6DC08C448446}"/>
            </a:ext>
          </a:extLst>
        </xdr:cNvPr>
        <xdr:cNvSpPr txBox="1"/>
      </xdr:nvSpPr>
      <xdr:spPr>
        <a:xfrm>
          <a:off x="8191500" y="99060"/>
          <a:ext cx="906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D6C5962-4D48-46C4-9CE7-ABF53965AFD1}" type="TxLink">
            <a:rPr lang="en-US" sz="1600" b="0" i="0" u="none" strike="noStrike">
              <a:solidFill>
                <a:schemeClr val="accent1">
                  <a:lumMod val="20000"/>
                  <a:lumOff val="80000"/>
                </a:schemeClr>
              </a:solidFill>
              <a:latin typeface="Calibri"/>
              <a:cs typeface="Calibri"/>
            </a:rPr>
            <a:pPr/>
            <a:t>$379</a:t>
          </a:fld>
          <a:endParaRPr lang="en-US" sz="1600">
            <a:solidFill>
              <a:schemeClr val="accent1">
                <a:lumMod val="20000"/>
                <a:lumOff val="80000"/>
              </a:schemeClr>
            </a:solidFill>
          </a:endParaRPr>
        </a:p>
      </xdr:txBody>
    </xdr:sp>
    <xdr:clientData/>
  </xdr:twoCellAnchor>
  <xdr:twoCellAnchor>
    <xdr:from>
      <xdr:col>12</xdr:col>
      <xdr:colOff>7620</xdr:colOff>
      <xdr:row>0</xdr:row>
      <xdr:rowOff>373380</xdr:rowOff>
    </xdr:from>
    <xdr:to>
      <xdr:col>14</xdr:col>
      <xdr:colOff>350520</xdr:colOff>
      <xdr:row>1</xdr:row>
      <xdr:rowOff>45720</xdr:rowOff>
    </xdr:to>
    <xdr:sp macro="" textlink="">
      <xdr:nvSpPr>
        <xdr:cNvPr id="21" name="TextBox 20">
          <a:extLst>
            <a:ext uri="{FF2B5EF4-FFF2-40B4-BE49-F238E27FC236}">
              <a16:creationId xmlns:a16="http://schemas.microsoft.com/office/drawing/2014/main" id="{4C0A221F-8152-4129-B847-7BF61B3ADF44}"/>
            </a:ext>
          </a:extLst>
        </xdr:cNvPr>
        <xdr:cNvSpPr txBox="1"/>
      </xdr:nvSpPr>
      <xdr:spPr>
        <a:xfrm>
          <a:off x="7322820" y="373380"/>
          <a:ext cx="15621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Medical</a:t>
          </a:r>
        </a:p>
      </xdr:txBody>
    </xdr:sp>
    <xdr:clientData/>
  </xdr:twoCellAnchor>
  <xdr:twoCellAnchor>
    <xdr:from>
      <xdr:col>14</xdr:col>
      <xdr:colOff>434340</xdr:colOff>
      <xdr:row>0</xdr:row>
      <xdr:rowOff>91440</xdr:rowOff>
    </xdr:from>
    <xdr:to>
      <xdr:col>16</xdr:col>
      <xdr:colOff>30480</xdr:colOff>
      <xdr:row>0</xdr:row>
      <xdr:rowOff>419100</xdr:rowOff>
    </xdr:to>
    <xdr:sp macro="" textlink="Analyze!E13">
      <xdr:nvSpPr>
        <xdr:cNvPr id="22" name="TextBox 21">
          <a:extLst>
            <a:ext uri="{FF2B5EF4-FFF2-40B4-BE49-F238E27FC236}">
              <a16:creationId xmlns:a16="http://schemas.microsoft.com/office/drawing/2014/main" id="{B315D8DD-CAF3-453A-8AB9-A24DC6D248CF}"/>
            </a:ext>
          </a:extLst>
        </xdr:cNvPr>
        <xdr:cNvSpPr txBox="1"/>
      </xdr:nvSpPr>
      <xdr:spPr>
        <a:xfrm>
          <a:off x="9471660" y="91440"/>
          <a:ext cx="9448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1D57BCF-DF67-4B1C-B796-FB44C6CA4348}" type="TxLink">
            <a:rPr lang="en-US" sz="1600" b="0" i="0" u="none" strike="noStrike">
              <a:solidFill>
                <a:schemeClr val="accent1">
                  <a:lumMod val="20000"/>
                  <a:lumOff val="80000"/>
                </a:schemeClr>
              </a:solidFill>
              <a:latin typeface="Calibri"/>
              <a:cs typeface="Calibri"/>
            </a:rPr>
            <a:pPr/>
            <a:t>$3,592</a:t>
          </a:fld>
          <a:endParaRPr lang="en-US" sz="1600">
            <a:solidFill>
              <a:schemeClr val="accent1">
                <a:lumMod val="20000"/>
                <a:lumOff val="80000"/>
              </a:schemeClr>
            </a:solidFill>
          </a:endParaRPr>
        </a:p>
      </xdr:txBody>
    </xdr:sp>
    <xdr:clientData/>
  </xdr:twoCellAnchor>
  <xdr:twoCellAnchor>
    <xdr:from>
      <xdr:col>13</xdr:col>
      <xdr:colOff>502920</xdr:colOff>
      <xdr:row>0</xdr:row>
      <xdr:rowOff>350520</xdr:rowOff>
    </xdr:from>
    <xdr:to>
      <xdr:col>16</xdr:col>
      <xdr:colOff>236220</xdr:colOff>
      <xdr:row>1</xdr:row>
      <xdr:rowOff>22860</xdr:rowOff>
    </xdr:to>
    <xdr:sp macro="" textlink="">
      <xdr:nvSpPr>
        <xdr:cNvPr id="23" name="TextBox 22">
          <a:extLst>
            <a:ext uri="{FF2B5EF4-FFF2-40B4-BE49-F238E27FC236}">
              <a16:creationId xmlns:a16="http://schemas.microsoft.com/office/drawing/2014/main" id="{A5E7192A-FB48-478C-BF81-7D3AE36B03B3}"/>
            </a:ext>
          </a:extLst>
        </xdr:cNvPr>
        <xdr:cNvSpPr txBox="1"/>
      </xdr:nvSpPr>
      <xdr:spPr>
        <a:xfrm>
          <a:off x="8427720" y="350520"/>
          <a:ext cx="15621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Transportation</a:t>
          </a:r>
        </a:p>
      </xdr:txBody>
    </xdr:sp>
    <xdr:clientData/>
  </xdr:twoCellAnchor>
  <xdr:twoCellAnchor>
    <xdr:from>
      <xdr:col>16</xdr:col>
      <xdr:colOff>53872</xdr:colOff>
      <xdr:row>0</xdr:row>
      <xdr:rowOff>30480</xdr:rowOff>
    </xdr:from>
    <xdr:to>
      <xdr:col>17</xdr:col>
      <xdr:colOff>487148</xdr:colOff>
      <xdr:row>0</xdr:row>
      <xdr:rowOff>449580</xdr:rowOff>
    </xdr:to>
    <xdr:sp macro="" textlink="Analyze!E12">
      <xdr:nvSpPr>
        <xdr:cNvPr id="24" name="TextBox 23">
          <a:extLst>
            <a:ext uri="{FF2B5EF4-FFF2-40B4-BE49-F238E27FC236}">
              <a16:creationId xmlns:a16="http://schemas.microsoft.com/office/drawing/2014/main" id="{29C38D72-6E9B-4E5C-8D93-3752AB83A998}"/>
            </a:ext>
          </a:extLst>
        </xdr:cNvPr>
        <xdr:cNvSpPr txBox="1"/>
      </xdr:nvSpPr>
      <xdr:spPr>
        <a:xfrm>
          <a:off x="11102872" y="30480"/>
          <a:ext cx="116479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C9B8C59-9D56-4A22-A679-DE94CDB43598}" type="TxLink">
            <a:rPr lang="en-US" sz="1600" b="0" i="0" u="none" strike="noStrike">
              <a:solidFill>
                <a:schemeClr val="accent1">
                  <a:lumMod val="20000"/>
                  <a:lumOff val="80000"/>
                </a:schemeClr>
              </a:solidFill>
              <a:latin typeface="Calibri"/>
              <a:cs typeface="Calibri"/>
            </a:rPr>
            <a:pPr/>
            <a:t>$7,328</a:t>
          </a:fld>
          <a:endParaRPr lang="en-US" sz="1600">
            <a:solidFill>
              <a:schemeClr val="accent1">
                <a:lumMod val="20000"/>
                <a:lumOff val="80000"/>
              </a:schemeClr>
            </a:solidFill>
          </a:endParaRPr>
        </a:p>
      </xdr:txBody>
    </xdr:sp>
    <xdr:clientData/>
  </xdr:twoCellAnchor>
  <xdr:twoCellAnchor>
    <xdr:from>
      <xdr:col>15</xdr:col>
      <xdr:colOff>483075</xdr:colOff>
      <xdr:row>0</xdr:row>
      <xdr:rowOff>368773</xdr:rowOff>
    </xdr:from>
    <xdr:to>
      <xdr:col>19</xdr:col>
      <xdr:colOff>42705</xdr:colOff>
      <xdr:row>1</xdr:row>
      <xdr:rowOff>111287</xdr:rowOff>
    </xdr:to>
    <xdr:sp macro="" textlink="">
      <xdr:nvSpPr>
        <xdr:cNvPr id="25" name="TextBox 24">
          <a:extLst>
            <a:ext uri="{FF2B5EF4-FFF2-40B4-BE49-F238E27FC236}">
              <a16:creationId xmlns:a16="http://schemas.microsoft.com/office/drawing/2014/main" id="{0303490F-B19E-4BB8-B05D-88699EE8A6FD}"/>
            </a:ext>
          </a:extLst>
        </xdr:cNvPr>
        <xdr:cNvSpPr txBox="1"/>
      </xdr:nvSpPr>
      <xdr:spPr>
        <a:xfrm>
          <a:off x="9627075" y="368773"/>
          <a:ext cx="1998030" cy="32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Discretionary</a:t>
          </a:r>
        </a:p>
      </xdr:txBody>
    </xdr:sp>
    <xdr:clientData/>
  </xdr:twoCellAnchor>
  <xdr:twoCellAnchor>
    <xdr:from>
      <xdr:col>18</xdr:col>
      <xdr:colOff>191032</xdr:colOff>
      <xdr:row>0</xdr:row>
      <xdr:rowOff>76200</xdr:rowOff>
    </xdr:from>
    <xdr:to>
      <xdr:col>20</xdr:col>
      <xdr:colOff>14708</xdr:colOff>
      <xdr:row>0</xdr:row>
      <xdr:rowOff>495300</xdr:rowOff>
    </xdr:to>
    <xdr:sp macro="" textlink="Analyze!E15">
      <xdr:nvSpPr>
        <xdr:cNvPr id="26" name="TextBox 25">
          <a:extLst>
            <a:ext uri="{FF2B5EF4-FFF2-40B4-BE49-F238E27FC236}">
              <a16:creationId xmlns:a16="http://schemas.microsoft.com/office/drawing/2014/main" id="{D4701066-3EF5-4D46-9966-F41616F40679}"/>
            </a:ext>
          </a:extLst>
        </xdr:cNvPr>
        <xdr:cNvSpPr txBox="1"/>
      </xdr:nvSpPr>
      <xdr:spPr>
        <a:xfrm>
          <a:off x="12710692" y="76200"/>
          <a:ext cx="10428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2FB91D4-E31D-4DBB-987E-519774C86B7E}" type="TxLink">
            <a:rPr lang="en-US" sz="1600" b="0" i="0" u="none" strike="noStrike">
              <a:solidFill>
                <a:schemeClr val="accent1">
                  <a:lumMod val="20000"/>
                  <a:lumOff val="80000"/>
                </a:schemeClr>
              </a:solidFill>
              <a:latin typeface="Calibri"/>
              <a:cs typeface="Calibri"/>
            </a:rPr>
            <a:pPr/>
            <a:t>$550</a:t>
          </a:fld>
          <a:endParaRPr lang="en-US" sz="1600">
            <a:solidFill>
              <a:schemeClr val="accent1">
                <a:lumMod val="20000"/>
                <a:lumOff val="80000"/>
              </a:schemeClr>
            </a:solidFill>
          </a:endParaRPr>
        </a:p>
      </xdr:txBody>
    </xdr:sp>
    <xdr:clientData/>
  </xdr:twoCellAnchor>
  <xdr:twoCellAnchor>
    <xdr:from>
      <xdr:col>17</xdr:col>
      <xdr:colOff>338295</xdr:colOff>
      <xdr:row>0</xdr:row>
      <xdr:rowOff>368773</xdr:rowOff>
    </xdr:from>
    <xdr:to>
      <xdr:col>20</xdr:col>
      <xdr:colOff>507525</xdr:colOff>
      <xdr:row>1</xdr:row>
      <xdr:rowOff>111287</xdr:rowOff>
    </xdr:to>
    <xdr:sp macro="" textlink="">
      <xdr:nvSpPr>
        <xdr:cNvPr id="27" name="TextBox 26">
          <a:extLst>
            <a:ext uri="{FF2B5EF4-FFF2-40B4-BE49-F238E27FC236}">
              <a16:creationId xmlns:a16="http://schemas.microsoft.com/office/drawing/2014/main" id="{9A4E4588-FAC1-43BF-9F8F-17D10BE33CFE}"/>
            </a:ext>
          </a:extLst>
        </xdr:cNvPr>
        <xdr:cNvSpPr txBox="1"/>
      </xdr:nvSpPr>
      <xdr:spPr>
        <a:xfrm>
          <a:off x="12339795" y="368773"/>
          <a:ext cx="1906590" cy="32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20000"/>
                  <a:lumOff val="80000"/>
                </a:schemeClr>
              </a:solidFill>
            </a:rPr>
            <a:t>Charity</a:t>
          </a:r>
        </a:p>
      </xdr:txBody>
    </xdr:sp>
    <xdr:clientData/>
  </xdr:twoCellAnchor>
  <xdr:twoCellAnchor>
    <xdr:from>
      <xdr:col>6</xdr:col>
      <xdr:colOff>807720</xdr:colOff>
      <xdr:row>0</xdr:row>
      <xdr:rowOff>22860</xdr:rowOff>
    </xdr:from>
    <xdr:to>
      <xdr:col>8</xdr:col>
      <xdr:colOff>91440</xdr:colOff>
      <xdr:row>1</xdr:row>
      <xdr:rowOff>38100</xdr:rowOff>
    </xdr:to>
    <xdr:sp macro="" textlink="">
      <xdr:nvSpPr>
        <xdr:cNvPr id="32" name="TextBox 31">
          <a:extLst>
            <a:ext uri="{FF2B5EF4-FFF2-40B4-BE49-F238E27FC236}">
              <a16:creationId xmlns:a16="http://schemas.microsoft.com/office/drawing/2014/main" id="{E64D419A-C3F5-4087-8E41-3C08D3731815}"/>
            </a:ext>
          </a:extLst>
        </xdr:cNvPr>
        <xdr:cNvSpPr txBox="1"/>
      </xdr:nvSpPr>
      <xdr:spPr>
        <a:xfrm>
          <a:off x="4465320" y="22860"/>
          <a:ext cx="95250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1">
                  <a:lumMod val="20000"/>
                  <a:lumOff val="80000"/>
                </a:schemeClr>
              </a:solidFill>
            </a:rPr>
            <a:t>Spend</a:t>
          </a:r>
        </a:p>
        <a:p>
          <a:pPr algn="ctr"/>
          <a:r>
            <a:rPr lang="en-US" sz="1400">
              <a:solidFill>
                <a:schemeClr val="accent1">
                  <a:lumMod val="20000"/>
                  <a:lumOff val="80000"/>
                </a:schemeClr>
              </a:solidFill>
            </a:rPr>
            <a:t>YTD</a:t>
          </a:r>
        </a:p>
      </xdr:txBody>
    </xdr:sp>
    <xdr:clientData/>
  </xdr:twoCellAnchor>
  <xdr:twoCellAnchor>
    <xdr:from>
      <xdr:col>8</xdr:col>
      <xdr:colOff>579120</xdr:colOff>
      <xdr:row>6</xdr:row>
      <xdr:rowOff>15240</xdr:rowOff>
    </xdr:from>
    <xdr:to>
      <xdr:col>9</xdr:col>
      <xdr:colOff>609600</xdr:colOff>
      <xdr:row>8</xdr:row>
      <xdr:rowOff>137160</xdr:rowOff>
    </xdr:to>
    <xdr:sp macro="" textlink="Analyze!B6">
      <xdr:nvSpPr>
        <xdr:cNvPr id="31" name="TextBox 30">
          <a:extLst>
            <a:ext uri="{FF2B5EF4-FFF2-40B4-BE49-F238E27FC236}">
              <a16:creationId xmlns:a16="http://schemas.microsoft.com/office/drawing/2014/main" id="{E696728B-9DE4-4C13-A064-D986CB626767}"/>
            </a:ext>
          </a:extLst>
        </xdr:cNvPr>
        <xdr:cNvSpPr txBox="1"/>
      </xdr:nvSpPr>
      <xdr:spPr>
        <a:xfrm>
          <a:off x="5905500" y="1508760"/>
          <a:ext cx="85344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15066C-8187-4E2C-B8AA-7E92A3830612}" type="TxLink">
            <a:rPr lang="en-US" sz="1400" b="0" i="0" u="none" strike="noStrike">
              <a:solidFill>
                <a:schemeClr val="accent1">
                  <a:lumMod val="20000"/>
                  <a:lumOff val="80000"/>
                </a:schemeClr>
              </a:solidFill>
              <a:latin typeface="Calibri"/>
              <a:cs typeface="Calibri"/>
            </a:rPr>
            <a:pPr algn="ctr"/>
            <a:t>$30,645</a:t>
          </a:fld>
          <a:endParaRPr lang="en-US" sz="1400">
            <a:solidFill>
              <a:schemeClr val="accent1">
                <a:lumMod val="20000"/>
                <a:lumOff val="80000"/>
              </a:schemeClr>
            </a:solidFill>
          </a:endParaRPr>
        </a:p>
      </xdr:txBody>
    </xdr:sp>
    <xdr:clientData/>
  </xdr:twoCellAnchor>
  <xdr:twoCellAnchor>
    <xdr:from>
      <xdr:col>0</xdr:col>
      <xdr:colOff>0</xdr:colOff>
      <xdr:row>1</xdr:row>
      <xdr:rowOff>76200</xdr:rowOff>
    </xdr:from>
    <xdr:to>
      <xdr:col>8</xdr:col>
      <xdr:colOff>106680</xdr:colOff>
      <xdr:row>12</xdr:row>
      <xdr:rowOff>144780</xdr:rowOff>
    </xdr:to>
    <xdr:graphicFrame macro="">
      <xdr:nvGraphicFramePr>
        <xdr:cNvPr id="35" name="Chart 34">
          <a:extLst>
            <a:ext uri="{FF2B5EF4-FFF2-40B4-BE49-F238E27FC236}">
              <a16:creationId xmlns:a16="http://schemas.microsoft.com/office/drawing/2014/main" id="{E1676F8F-2348-4430-8677-61443C72C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60960</xdr:colOff>
      <xdr:row>6</xdr:row>
      <xdr:rowOff>175260</xdr:rowOff>
    </xdr:from>
    <xdr:to>
      <xdr:col>8</xdr:col>
      <xdr:colOff>68580</xdr:colOff>
      <xdr:row>20</xdr:row>
      <xdr:rowOff>68580</xdr:rowOff>
    </xdr:to>
    <xdr:graphicFrame macro="">
      <xdr:nvGraphicFramePr>
        <xdr:cNvPr id="36" name="Chart 35">
          <a:extLst>
            <a:ext uri="{FF2B5EF4-FFF2-40B4-BE49-F238E27FC236}">
              <a16:creationId xmlns:a16="http://schemas.microsoft.com/office/drawing/2014/main" id="{6DA2623E-7E12-48D0-AB88-A8206964D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xdr:row>
      <xdr:rowOff>60960</xdr:rowOff>
    </xdr:from>
    <xdr:to>
      <xdr:col>7</xdr:col>
      <xdr:colOff>716280</xdr:colOff>
      <xdr:row>20</xdr:row>
      <xdr:rowOff>175260</xdr:rowOff>
    </xdr:to>
    <xdr:sp macro="" textlink="">
      <xdr:nvSpPr>
        <xdr:cNvPr id="37" name="Rectangle: Rounded Corners 36">
          <a:extLst>
            <a:ext uri="{FF2B5EF4-FFF2-40B4-BE49-F238E27FC236}">
              <a16:creationId xmlns:a16="http://schemas.microsoft.com/office/drawing/2014/main" id="{378FEF97-C29F-4A53-A489-2A77786E2C8F}"/>
            </a:ext>
          </a:extLst>
        </xdr:cNvPr>
        <xdr:cNvSpPr/>
      </xdr:nvSpPr>
      <xdr:spPr>
        <a:xfrm>
          <a:off x="0" y="640080"/>
          <a:ext cx="5265420" cy="3589020"/>
        </a:xfrm>
        <a:prstGeom prst="roundRect">
          <a:avLst>
            <a:gd name="adj" fmla="val 2230"/>
          </a:avLst>
        </a:prstGeom>
        <a:noFill/>
        <a:ln>
          <a:solidFill>
            <a:schemeClr val="accent5">
              <a:lumMod val="40000"/>
              <a:lumOff val="60000"/>
            </a:schemeClr>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0</xdr:colOff>
      <xdr:row>21</xdr:row>
      <xdr:rowOff>38100</xdr:rowOff>
    </xdr:from>
    <xdr:to>
      <xdr:col>7</xdr:col>
      <xdr:colOff>708660</xdr:colOff>
      <xdr:row>38</xdr:row>
      <xdr:rowOff>144780</xdr:rowOff>
    </xdr:to>
    <xdr:graphicFrame macro="">
      <xdr:nvGraphicFramePr>
        <xdr:cNvPr id="39" name="Chart 38">
          <a:extLst>
            <a:ext uri="{FF2B5EF4-FFF2-40B4-BE49-F238E27FC236}">
              <a16:creationId xmlns:a16="http://schemas.microsoft.com/office/drawing/2014/main" id="{1D959B5E-F04A-4421-8AE6-A581DB3EC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236220</xdr:colOff>
      <xdr:row>2</xdr:row>
      <xdr:rowOff>38100</xdr:rowOff>
    </xdr:from>
    <xdr:to>
      <xdr:col>18</xdr:col>
      <xdr:colOff>259080</xdr:colOff>
      <xdr:row>18</xdr:row>
      <xdr:rowOff>53340</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8E0BFC11-B494-4A85-8231-E271D477F3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635240" y="800100"/>
              <a:ext cx="5143500" cy="2941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45720</xdr:colOff>
      <xdr:row>1</xdr:row>
      <xdr:rowOff>53340</xdr:rowOff>
    </xdr:from>
    <xdr:to>
      <xdr:col>18</xdr:col>
      <xdr:colOff>373380</xdr:colOff>
      <xdr:row>20</xdr:row>
      <xdr:rowOff>114300</xdr:rowOff>
    </xdr:to>
    <xdr:sp macro="" textlink="">
      <xdr:nvSpPr>
        <xdr:cNvPr id="42" name="Rectangle: Rounded Corners 41">
          <a:extLst>
            <a:ext uri="{FF2B5EF4-FFF2-40B4-BE49-F238E27FC236}">
              <a16:creationId xmlns:a16="http://schemas.microsoft.com/office/drawing/2014/main" id="{B4F12E20-B487-4A42-8ACB-41F1C5BC097D}"/>
            </a:ext>
          </a:extLst>
        </xdr:cNvPr>
        <xdr:cNvSpPr/>
      </xdr:nvSpPr>
      <xdr:spPr>
        <a:xfrm>
          <a:off x="8823960" y="632460"/>
          <a:ext cx="5623560" cy="3535680"/>
        </a:xfrm>
        <a:prstGeom prst="roundRect">
          <a:avLst>
            <a:gd name="adj" fmla="val 2086"/>
          </a:avLst>
        </a:prstGeom>
        <a:noFill/>
        <a:ln>
          <a:solidFill>
            <a:schemeClr val="accent5">
              <a:lumMod val="40000"/>
              <a:lumOff val="6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68580</xdr:colOff>
      <xdr:row>20</xdr:row>
      <xdr:rowOff>175260</xdr:rowOff>
    </xdr:from>
    <xdr:to>
      <xdr:col>18</xdr:col>
      <xdr:colOff>335280</xdr:colOff>
      <xdr:row>36</xdr:row>
      <xdr:rowOff>38100</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CA86FEC1-D059-497D-B849-BCE42EACBB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7467600" y="4229100"/>
              <a:ext cx="538734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22860</xdr:colOff>
      <xdr:row>20</xdr:row>
      <xdr:rowOff>144780</xdr:rowOff>
    </xdr:from>
    <xdr:to>
      <xdr:col>18</xdr:col>
      <xdr:colOff>373380</xdr:colOff>
      <xdr:row>38</xdr:row>
      <xdr:rowOff>144780</xdr:rowOff>
    </xdr:to>
    <xdr:sp macro="" textlink="">
      <xdr:nvSpPr>
        <xdr:cNvPr id="46" name="Rectangle: Rounded Corners 45">
          <a:extLst>
            <a:ext uri="{FF2B5EF4-FFF2-40B4-BE49-F238E27FC236}">
              <a16:creationId xmlns:a16="http://schemas.microsoft.com/office/drawing/2014/main" id="{C89764CF-46BE-42ED-AA4D-7A9DBA6AA13A}"/>
            </a:ext>
          </a:extLst>
        </xdr:cNvPr>
        <xdr:cNvSpPr/>
      </xdr:nvSpPr>
      <xdr:spPr>
        <a:xfrm>
          <a:off x="7421880" y="4198620"/>
          <a:ext cx="5471160" cy="3284220"/>
        </a:xfrm>
        <a:prstGeom prst="roundRect">
          <a:avLst>
            <a:gd name="adj" fmla="val 2086"/>
          </a:avLst>
        </a:prstGeom>
        <a:noFill/>
        <a:ln>
          <a:solidFill>
            <a:schemeClr val="accent5">
              <a:lumMod val="40000"/>
              <a:lumOff val="6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76200</xdr:colOff>
      <xdr:row>33</xdr:row>
      <xdr:rowOff>175260</xdr:rowOff>
    </xdr:from>
    <xdr:to>
      <xdr:col>10</xdr:col>
      <xdr:colOff>548640</xdr:colOff>
      <xdr:row>33</xdr:row>
      <xdr:rowOff>175260</xdr:rowOff>
    </xdr:to>
    <xdr:cxnSp macro="">
      <xdr:nvCxnSpPr>
        <xdr:cNvPr id="47" name="Straight Connector 46">
          <a:extLst>
            <a:ext uri="{FF2B5EF4-FFF2-40B4-BE49-F238E27FC236}">
              <a16:creationId xmlns:a16="http://schemas.microsoft.com/office/drawing/2014/main" id="{A9E0B647-3018-4D6B-9144-B1F780DDE64B}"/>
            </a:ext>
          </a:extLst>
        </xdr:cNvPr>
        <xdr:cNvCxnSpPr/>
      </xdr:nvCxnSpPr>
      <xdr:spPr>
        <a:xfrm>
          <a:off x="5402580" y="6233160"/>
          <a:ext cx="195072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731520</xdr:colOff>
      <xdr:row>13</xdr:row>
      <xdr:rowOff>129541</xdr:rowOff>
    </xdr:from>
    <xdr:to>
      <xdr:col>11</xdr:col>
      <xdr:colOff>15240</xdr:colOff>
      <xdr:row>24</xdr:row>
      <xdr:rowOff>121920</xdr:rowOff>
    </xdr:to>
    <mc:AlternateContent xmlns:mc="http://schemas.openxmlformats.org/markup-compatibility/2006" xmlns:a14="http://schemas.microsoft.com/office/drawing/2010/main">
      <mc:Choice Requires="a14">
        <xdr:graphicFrame macro="">
          <xdr:nvGraphicFramePr>
            <xdr:cNvPr id="51" name="Date">
              <a:extLst>
                <a:ext uri="{FF2B5EF4-FFF2-40B4-BE49-F238E27FC236}">
                  <a16:creationId xmlns:a16="http://schemas.microsoft.com/office/drawing/2014/main" id="{23EF2413-3DDA-4FDB-B3E4-40CB1EB8CC7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280660" y="2903221"/>
              <a:ext cx="2133600" cy="200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731520</xdr:colOff>
      <xdr:row>24</xdr:row>
      <xdr:rowOff>114300</xdr:rowOff>
    </xdr:from>
    <xdr:to>
      <xdr:col>11</xdr:col>
      <xdr:colOff>15240</xdr:colOff>
      <xdr:row>32</xdr:row>
      <xdr:rowOff>121920</xdr:rowOff>
    </xdr:to>
    <mc:AlternateContent xmlns:mc="http://schemas.openxmlformats.org/markup-compatibility/2006" xmlns:a14="http://schemas.microsoft.com/office/drawing/2010/main">
      <mc:Choice Requires="a14">
        <xdr:graphicFrame macro="">
          <xdr:nvGraphicFramePr>
            <xdr:cNvPr id="52" name="Category">
              <a:extLst>
                <a:ext uri="{FF2B5EF4-FFF2-40B4-BE49-F238E27FC236}">
                  <a16:creationId xmlns:a16="http://schemas.microsoft.com/office/drawing/2014/main" id="{0F36369F-9180-4E0F-9772-18047B0230A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80660" y="4899660"/>
              <a:ext cx="21336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ownloads/Personal_Finance_Dashboard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Analysis"/>
      <sheetName val="Transactions"/>
      <sheetName val="Data Validation"/>
      <sheetName val="Nov Data"/>
      <sheetName val="More Resources"/>
      <sheetName val="Personal_Finance_Dashboard_dl"/>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4841.903124999997" createdVersion="7" refreshedVersion="7" minRefreshableVersion="3" recordCount="486" xr:uid="{3DF51E23-C3E2-4137-BA1A-5969A7CD5E86}">
  <cacheSource type="worksheet">
    <worksheetSource ref="A1:I487" sheet="Transactions"/>
  </cacheSource>
  <cacheFields count="9">
    <cacheField name="Account" numFmtId="0">
      <sharedItems count="2">
        <s v="Checking"/>
        <s v="Credit"/>
      </sharedItems>
    </cacheField>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base="1">
        <rangePr groupBy="months" startDate="2021-01-04T00:00:00" endDate="2021-11-01T00:00:00"/>
        <groupItems count="14">
          <s v="&lt;1/4/2021"/>
          <s v="Jan"/>
          <s v="Feb"/>
          <s v="Mar"/>
          <s v="Apr"/>
          <s v="May"/>
          <s v="Jun"/>
          <s v="Jul"/>
          <s v="Aug"/>
          <s v="Sep"/>
          <s v="Oct"/>
          <s v="Nov"/>
          <s v="Dec"/>
          <s v="&gt;11/1/2021"/>
        </groupItems>
      </fieldGroup>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emiMixedTypes="0" containsString="0" containsNumber="1" minValue="-900" maxValue="4000"/>
    </cacheField>
    <cacheField name="Sub-Category" numFmtId="0">
      <sharedItems count="18">
        <s v="Salary"/>
        <s v="Coffee"/>
        <s v="Rent"/>
        <s v="MV Loan"/>
        <s v="Groceries"/>
        <s v="Gas/Electrics"/>
        <s v="MV Fuel"/>
        <s v="Entertainment"/>
        <s v="Clothes"/>
        <s v="Restaurant"/>
        <s v="Taxi"/>
        <s v="Gym"/>
        <s v="Dentist"/>
        <s v="Phone"/>
        <s v="Gifts"/>
        <s v="Donation"/>
        <s v="Doctor"/>
        <s v="Furnishings"/>
      </sharedItems>
    </cacheField>
    <cacheField name="Category" numFmtId="0">
      <sharedItems count="7">
        <s v="Salary"/>
        <s v="Dining Out"/>
        <s v="Living Expenses"/>
        <s v="Transport"/>
        <s v="Discretionary"/>
        <s v="Medical"/>
        <s v="Charity"/>
      </sharedItems>
    </cacheField>
    <cacheField name="Categroy-Type" numFmtId="0">
      <sharedItems count="2">
        <s v="Income"/>
        <s v="Expense"/>
      </sharedItems>
    </cacheField>
  </cacheFields>
  <extLst>
    <ext xmlns:x14="http://schemas.microsoft.com/office/spreadsheetml/2009/9/main" uri="{725AE2AE-9491-48be-B2B4-4EB974FC3084}">
      <x14:pivotCacheDefinition pivotCacheId="8061468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4841.903756944441" createdVersion="7" refreshedVersion="7" minRefreshableVersion="3" recordCount="487" xr:uid="{7D47E5E6-A4DF-4026-B88B-1181587F3199}">
  <cacheSource type="worksheet">
    <worksheetSource ref="A1:I1048576" sheet="Transactions"/>
  </cacheSource>
  <cacheFields count="9">
    <cacheField name="Account" numFmtId="0">
      <sharedItems containsBlank="1"/>
    </cacheField>
    <cacheField name="Date" numFmtId="0">
      <sharedItems containsNonDate="0" containsDate="1" containsString="0" containsBlank="1" minDate="2021-01-04T00:00:00" maxDate="2021-11-01T00:00:00"/>
    </cacheField>
    <cacheField name="Description" numFmtId="0">
      <sharedItems containsBlank="1"/>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tring="0" containsBlank="1" containsNumber="1" minValue="-900" maxValue="4000"/>
    </cacheField>
    <cacheField name="Sub-Category" numFmtId="0">
      <sharedItems containsBlank="1"/>
    </cacheField>
    <cacheField name="Category" numFmtId="0">
      <sharedItems containsBlank="1" count="8">
        <s v="Salary"/>
        <s v="Dining Out"/>
        <s v="Living Expenses"/>
        <s v="Transport"/>
        <s v="Discretionary"/>
        <s v="Medical"/>
        <s v="Charity"/>
        <m/>
      </sharedItems>
    </cacheField>
    <cacheField name="Categroy-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ACME Pty Ltd"/>
    <m/>
    <n v="4000"/>
    <n v="4000"/>
    <x v="0"/>
    <x v="0"/>
    <x v="0"/>
  </r>
  <r>
    <x v="1"/>
    <x v="0"/>
    <s v="Ground"/>
    <n v="5"/>
    <m/>
    <n v="-5"/>
    <x v="1"/>
    <x v="1"/>
    <x v="1"/>
  </r>
  <r>
    <x v="0"/>
    <x v="1"/>
    <s v="Estate Mgt."/>
    <n v="900"/>
    <m/>
    <n v="-900"/>
    <x v="2"/>
    <x v="2"/>
    <x v="1"/>
  </r>
  <r>
    <x v="0"/>
    <x v="1"/>
    <s v="Finance Co."/>
    <n v="150"/>
    <m/>
    <n v="-150"/>
    <x v="3"/>
    <x v="3"/>
    <x v="1"/>
  </r>
  <r>
    <x v="1"/>
    <x v="1"/>
    <s v="Ground"/>
    <n v="5"/>
    <m/>
    <n v="-5"/>
    <x v="1"/>
    <x v="1"/>
    <x v="1"/>
  </r>
  <r>
    <x v="1"/>
    <x v="2"/>
    <s v="Ground"/>
    <n v="5"/>
    <m/>
    <n v="-5"/>
    <x v="1"/>
    <x v="1"/>
    <x v="1"/>
  </r>
  <r>
    <x v="1"/>
    <x v="3"/>
    <s v="Ground"/>
    <n v="5"/>
    <m/>
    <n v="-5"/>
    <x v="1"/>
    <x v="1"/>
    <x v="1"/>
  </r>
  <r>
    <x v="1"/>
    <x v="4"/>
    <s v="Ground"/>
    <n v="5"/>
    <m/>
    <n v="-5"/>
    <x v="1"/>
    <x v="1"/>
    <x v="1"/>
  </r>
  <r>
    <x v="1"/>
    <x v="4"/>
    <s v="Green's"/>
    <n v="155"/>
    <m/>
    <n v="-155"/>
    <x v="4"/>
    <x v="2"/>
    <x v="1"/>
  </r>
  <r>
    <x v="0"/>
    <x v="5"/>
    <s v="Elec. Co."/>
    <n v="50"/>
    <m/>
    <n v="-50"/>
    <x v="5"/>
    <x v="2"/>
    <x v="1"/>
  </r>
  <r>
    <x v="1"/>
    <x v="5"/>
    <s v="Ground"/>
    <n v="5"/>
    <m/>
    <n v="-5"/>
    <x v="1"/>
    <x v="1"/>
    <x v="1"/>
  </r>
  <r>
    <x v="1"/>
    <x v="6"/>
    <s v="Ground"/>
    <n v="5"/>
    <m/>
    <n v="-5"/>
    <x v="1"/>
    <x v="1"/>
    <x v="1"/>
  </r>
  <r>
    <x v="1"/>
    <x v="7"/>
    <s v="Fuel. Co"/>
    <n v="77"/>
    <m/>
    <n v="-77"/>
    <x v="6"/>
    <x v="3"/>
    <x v="1"/>
  </r>
  <r>
    <x v="1"/>
    <x v="7"/>
    <s v="Ground"/>
    <n v="5"/>
    <m/>
    <n v="-5"/>
    <x v="1"/>
    <x v="1"/>
    <x v="1"/>
  </r>
  <r>
    <x v="1"/>
    <x v="8"/>
    <s v="Ground"/>
    <n v="5"/>
    <m/>
    <n v="-5"/>
    <x v="1"/>
    <x v="1"/>
    <x v="1"/>
  </r>
  <r>
    <x v="1"/>
    <x v="9"/>
    <s v="Green's"/>
    <n v="135"/>
    <m/>
    <n v="-135"/>
    <x v="4"/>
    <x v="2"/>
    <x v="1"/>
  </r>
  <r>
    <x v="1"/>
    <x v="9"/>
    <s v="Ground"/>
    <n v="5"/>
    <m/>
    <n v="-5"/>
    <x v="1"/>
    <x v="1"/>
    <x v="1"/>
  </r>
  <r>
    <x v="1"/>
    <x v="10"/>
    <s v="Ground"/>
    <n v="5"/>
    <m/>
    <n v="-5"/>
    <x v="1"/>
    <x v="1"/>
    <x v="1"/>
  </r>
  <r>
    <x v="1"/>
    <x v="10"/>
    <s v="Event Cinemas"/>
    <n v="40"/>
    <m/>
    <n v="-40"/>
    <x v="7"/>
    <x v="4"/>
    <x v="1"/>
  </r>
  <r>
    <x v="1"/>
    <x v="10"/>
    <s v="Fashionistas"/>
    <n v="98"/>
    <m/>
    <n v="-98"/>
    <x v="8"/>
    <x v="4"/>
    <x v="1"/>
  </r>
  <r>
    <x v="1"/>
    <x v="10"/>
    <s v="Joe's Grill"/>
    <n v="52"/>
    <m/>
    <n v="-52"/>
    <x v="9"/>
    <x v="1"/>
    <x v="1"/>
  </r>
  <r>
    <x v="1"/>
    <x v="11"/>
    <s v="Taxi Co."/>
    <n v="28"/>
    <m/>
    <n v="-28"/>
    <x v="10"/>
    <x v="3"/>
    <x v="1"/>
  </r>
  <r>
    <x v="0"/>
    <x v="12"/>
    <s v="Muscle Beach"/>
    <n v="30"/>
    <m/>
    <n v="-30"/>
    <x v="11"/>
    <x v="4"/>
    <x v="1"/>
  </r>
  <r>
    <x v="1"/>
    <x v="12"/>
    <s v="Ground"/>
    <n v="5"/>
    <m/>
    <n v="-5"/>
    <x v="1"/>
    <x v="1"/>
    <x v="1"/>
  </r>
  <r>
    <x v="1"/>
    <x v="13"/>
    <s v="Ground"/>
    <n v="5"/>
    <m/>
    <n v="-5"/>
    <x v="1"/>
    <x v="1"/>
    <x v="1"/>
  </r>
  <r>
    <x v="0"/>
    <x v="13"/>
    <s v="Smile Dental"/>
    <n v="154"/>
    <m/>
    <n v="-154"/>
    <x v="12"/>
    <x v="5"/>
    <x v="1"/>
  </r>
  <r>
    <x v="0"/>
    <x v="13"/>
    <s v="Phone Co."/>
    <n v="40"/>
    <m/>
    <n v="-40"/>
    <x v="13"/>
    <x v="2"/>
    <x v="1"/>
  </r>
  <r>
    <x v="1"/>
    <x v="14"/>
    <s v="Sam's Gifts"/>
    <n v="45"/>
    <m/>
    <n v="-45"/>
    <x v="14"/>
    <x v="4"/>
    <x v="1"/>
  </r>
  <r>
    <x v="1"/>
    <x v="14"/>
    <s v="Streaming Co."/>
    <n v="32"/>
    <m/>
    <n v="-32"/>
    <x v="7"/>
    <x v="4"/>
    <x v="1"/>
  </r>
  <r>
    <x v="1"/>
    <x v="14"/>
    <s v="Ground"/>
    <n v="5"/>
    <m/>
    <n v="-5"/>
    <x v="1"/>
    <x v="1"/>
    <x v="1"/>
  </r>
  <r>
    <x v="1"/>
    <x v="15"/>
    <s v="Ground"/>
    <n v="5"/>
    <m/>
    <n v="-5"/>
    <x v="1"/>
    <x v="1"/>
    <x v="1"/>
  </r>
  <r>
    <x v="1"/>
    <x v="16"/>
    <s v="Ground"/>
    <n v="5"/>
    <m/>
    <n v="-5"/>
    <x v="1"/>
    <x v="1"/>
    <x v="1"/>
  </r>
  <r>
    <x v="1"/>
    <x v="16"/>
    <s v="Green's"/>
    <n v="170"/>
    <m/>
    <n v="-170"/>
    <x v="4"/>
    <x v="2"/>
    <x v="1"/>
  </r>
  <r>
    <x v="1"/>
    <x v="17"/>
    <s v="Pizza Pomodoro"/>
    <n v="37"/>
    <m/>
    <n v="-37"/>
    <x v="9"/>
    <x v="1"/>
    <x v="1"/>
  </r>
  <r>
    <x v="1"/>
    <x v="18"/>
    <s v="Golden Arches"/>
    <n v="12"/>
    <m/>
    <n v="-12"/>
    <x v="9"/>
    <x v="1"/>
    <x v="1"/>
  </r>
  <r>
    <x v="0"/>
    <x v="19"/>
    <s v="Worldvision"/>
    <n v="55"/>
    <m/>
    <n v="-55"/>
    <x v="15"/>
    <x v="6"/>
    <x v="1"/>
  </r>
  <r>
    <x v="1"/>
    <x v="19"/>
    <s v="Fuel. Co"/>
    <n v="63"/>
    <m/>
    <n v="-63"/>
    <x v="6"/>
    <x v="3"/>
    <x v="1"/>
  </r>
  <r>
    <x v="1"/>
    <x v="19"/>
    <s v="Ground"/>
    <n v="5"/>
    <m/>
    <n v="-5"/>
    <x v="1"/>
    <x v="1"/>
    <x v="1"/>
  </r>
  <r>
    <x v="1"/>
    <x v="20"/>
    <s v="Ground"/>
    <n v="5"/>
    <m/>
    <n v="-5"/>
    <x v="1"/>
    <x v="1"/>
    <x v="1"/>
  </r>
  <r>
    <x v="1"/>
    <x v="21"/>
    <s v="Ground"/>
    <n v="5"/>
    <m/>
    <n v="-5"/>
    <x v="1"/>
    <x v="1"/>
    <x v="1"/>
  </r>
  <r>
    <x v="1"/>
    <x v="22"/>
    <s v="Ground"/>
    <n v="5"/>
    <m/>
    <n v="-5"/>
    <x v="1"/>
    <x v="1"/>
    <x v="1"/>
  </r>
  <r>
    <x v="1"/>
    <x v="23"/>
    <s v="Ground"/>
    <n v="5"/>
    <m/>
    <n v="-5"/>
    <x v="1"/>
    <x v="1"/>
    <x v="1"/>
  </r>
  <r>
    <x v="1"/>
    <x v="23"/>
    <s v="Green's"/>
    <n v="162"/>
    <m/>
    <n v="-162"/>
    <x v="4"/>
    <x v="2"/>
    <x v="1"/>
  </r>
  <r>
    <x v="1"/>
    <x v="24"/>
    <s v="Ted's Trainers"/>
    <n v="125"/>
    <m/>
    <n v="-125"/>
    <x v="8"/>
    <x v="4"/>
    <x v="1"/>
  </r>
  <r>
    <x v="1"/>
    <x v="24"/>
    <s v="Ticketek"/>
    <n v="175"/>
    <m/>
    <n v="-175"/>
    <x v="7"/>
    <x v="4"/>
    <x v="1"/>
  </r>
  <r>
    <x v="1"/>
    <x v="25"/>
    <s v="Fashionistas"/>
    <n v="145"/>
    <m/>
    <n v="-145"/>
    <x v="8"/>
    <x v="4"/>
    <x v="1"/>
  </r>
  <r>
    <x v="1"/>
    <x v="25"/>
    <s v="Taxi Co."/>
    <n v="23"/>
    <m/>
    <n v="-23"/>
    <x v="10"/>
    <x v="3"/>
    <x v="1"/>
  </r>
  <r>
    <x v="0"/>
    <x v="26"/>
    <s v="ACME Pty Ltd"/>
    <m/>
    <n v="4000"/>
    <n v="4000"/>
    <x v="0"/>
    <x v="0"/>
    <x v="0"/>
  </r>
  <r>
    <x v="1"/>
    <x v="26"/>
    <s v="Ground"/>
    <n v="5"/>
    <m/>
    <n v="-5"/>
    <x v="1"/>
    <x v="1"/>
    <x v="1"/>
  </r>
  <r>
    <x v="0"/>
    <x v="27"/>
    <s v="Estate Mgt."/>
    <n v="900"/>
    <m/>
    <n v="-900"/>
    <x v="2"/>
    <x v="2"/>
    <x v="1"/>
  </r>
  <r>
    <x v="0"/>
    <x v="27"/>
    <s v="Finance Co."/>
    <n v="150"/>
    <m/>
    <n v="-150"/>
    <x v="3"/>
    <x v="3"/>
    <x v="1"/>
  </r>
  <r>
    <x v="1"/>
    <x v="27"/>
    <s v="Ground"/>
    <n v="5"/>
    <m/>
    <n v="-5"/>
    <x v="1"/>
    <x v="1"/>
    <x v="1"/>
  </r>
  <r>
    <x v="1"/>
    <x v="28"/>
    <s v="Ground"/>
    <n v="5"/>
    <m/>
    <n v="-5"/>
    <x v="1"/>
    <x v="1"/>
    <x v="1"/>
  </r>
  <r>
    <x v="1"/>
    <x v="29"/>
    <s v="Ground"/>
    <n v="5"/>
    <m/>
    <n v="-5"/>
    <x v="1"/>
    <x v="1"/>
    <x v="1"/>
  </r>
  <r>
    <x v="1"/>
    <x v="30"/>
    <s v="Ground"/>
    <n v="5"/>
    <m/>
    <n v="-5"/>
    <x v="1"/>
    <x v="1"/>
    <x v="1"/>
  </r>
  <r>
    <x v="1"/>
    <x v="30"/>
    <s v="Green's"/>
    <n v="205"/>
    <m/>
    <n v="-205"/>
    <x v="4"/>
    <x v="2"/>
    <x v="1"/>
  </r>
  <r>
    <x v="0"/>
    <x v="31"/>
    <s v="Elec. Co."/>
    <n v="51.1"/>
    <m/>
    <n v="-51.1"/>
    <x v="5"/>
    <x v="2"/>
    <x v="1"/>
  </r>
  <r>
    <x v="1"/>
    <x v="31"/>
    <s v="Ground"/>
    <n v="5"/>
    <m/>
    <n v="-5"/>
    <x v="1"/>
    <x v="1"/>
    <x v="1"/>
  </r>
  <r>
    <x v="1"/>
    <x v="32"/>
    <s v="Ground"/>
    <n v="5"/>
    <m/>
    <n v="-5"/>
    <x v="1"/>
    <x v="1"/>
    <x v="1"/>
  </r>
  <r>
    <x v="1"/>
    <x v="33"/>
    <s v="Fuel. Co"/>
    <n v="78"/>
    <m/>
    <n v="-78"/>
    <x v="6"/>
    <x v="3"/>
    <x v="1"/>
  </r>
  <r>
    <x v="1"/>
    <x v="33"/>
    <s v="Ground"/>
    <n v="5"/>
    <m/>
    <n v="-5"/>
    <x v="1"/>
    <x v="1"/>
    <x v="1"/>
  </r>
  <r>
    <x v="1"/>
    <x v="34"/>
    <s v="Ground"/>
    <n v="5"/>
    <m/>
    <n v="-5"/>
    <x v="1"/>
    <x v="1"/>
    <x v="1"/>
  </r>
  <r>
    <x v="1"/>
    <x v="35"/>
    <s v="Green's"/>
    <n v="135.9"/>
    <m/>
    <n v="-135.9"/>
    <x v="4"/>
    <x v="2"/>
    <x v="1"/>
  </r>
  <r>
    <x v="1"/>
    <x v="35"/>
    <s v="Ground"/>
    <n v="5"/>
    <m/>
    <n v="-5"/>
    <x v="1"/>
    <x v="1"/>
    <x v="1"/>
  </r>
  <r>
    <x v="1"/>
    <x v="36"/>
    <s v="Ground"/>
    <n v="5"/>
    <m/>
    <n v="-5"/>
    <x v="1"/>
    <x v="1"/>
    <x v="1"/>
  </r>
  <r>
    <x v="1"/>
    <x v="36"/>
    <s v="Event Cinemas"/>
    <n v="40.9"/>
    <m/>
    <n v="-40.9"/>
    <x v="7"/>
    <x v="4"/>
    <x v="1"/>
  </r>
  <r>
    <x v="1"/>
    <x v="36"/>
    <s v="Fashionistas"/>
    <n v="99"/>
    <m/>
    <n v="-99"/>
    <x v="8"/>
    <x v="4"/>
    <x v="1"/>
  </r>
  <r>
    <x v="1"/>
    <x v="36"/>
    <s v="Joe's Grill"/>
    <n v="53"/>
    <m/>
    <n v="-53"/>
    <x v="9"/>
    <x v="1"/>
    <x v="1"/>
  </r>
  <r>
    <x v="1"/>
    <x v="37"/>
    <s v="Taxi Co."/>
    <n v="28.9"/>
    <m/>
    <n v="-28.9"/>
    <x v="10"/>
    <x v="3"/>
    <x v="1"/>
  </r>
  <r>
    <x v="0"/>
    <x v="38"/>
    <s v="Muscle Beach"/>
    <n v="30"/>
    <m/>
    <n v="-30"/>
    <x v="11"/>
    <x v="4"/>
    <x v="1"/>
  </r>
  <r>
    <x v="1"/>
    <x v="38"/>
    <s v="Ground"/>
    <n v="5"/>
    <m/>
    <n v="-5"/>
    <x v="1"/>
    <x v="1"/>
    <x v="1"/>
  </r>
  <r>
    <x v="1"/>
    <x v="39"/>
    <s v="Ground"/>
    <n v="5"/>
    <m/>
    <n v="-5"/>
    <x v="1"/>
    <x v="1"/>
    <x v="1"/>
  </r>
  <r>
    <x v="0"/>
    <x v="39"/>
    <s v="Phone Co."/>
    <n v="40"/>
    <m/>
    <n v="-40"/>
    <x v="13"/>
    <x v="2"/>
    <x v="1"/>
  </r>
  <r>
    <x v="1"/>
    <x v="40"/>
    <s v="Sam's Gifts"/>
    <n v="45.9"/>
    <m/>
    <n v="-45.9"/>
    <x v="14"/>
    <x v="4"/>
    <x v="1"/>
  </r>
  <r>
    <x v="1"/>
    <x v="40"/>
    <s v="Streaming Co."/>
    <n v="35"/>
    <m/>
    <n v="-35"/>
    <x v="7"/>
    <x v="4"/>
    <x v="1"/>
  </r>
  <r>
    <x v="1"/>
    <x v="40"/>
    <s v="Ground"/>
    <n v="5"/>
    <m/>
    <n v="-5"/>
    <x v="1"/>
    <x v="1"/>
    <x v="1"/>
  </r>
  <r>
    <x v="1"/>
    <x v="41"/>
    <s v="Ground"/>
    <n v="5"/>
    <m/>
    <n v="-5"/>
    <x v="1"/>
    <x v="1"/>
    <x v="1"/>
  </r>
  <r>
    <x v="1"/>
    <x v="42"/>
    <s v="Ground"/>
    <n v="5"/>
    <m/>
    <n v="-5"/>
    <x v="1"/>
    <x v="1"/>
    <x v="1"/>
  </r>
  <r>
    <x v="1"/>
    <x v="42"/>
    <s v="Green's"/>
    <n v="171"/>
    <m/>
    <n v="-171"/>
    <x v="4"/>
    <x v="2"/>
    <x v="1"/>
  </r>
  <r>
    <x v="1"/>
    <x v="43"/>
    <s v="Pizza Pomodoro"/>
    <n v="37.9"/>
    <m/>
    <n v="-37.9"/>
    <x v="9"/>
    <x v="1"/>
    <x v="1"/>
  </r>
  <r>
    <x v="1"/>
    <x v="44"/>
    <s v="Golden Arches"/>
    <n v="12.9"/>
    <m/>
    <n v="-12.9"/>
    <x v="9"/>
    <x v="1"/>
    <x v="1"/>
  </r>
  <r>
    <x v="0"/>
    <x v="45"/>
    <s v="Worldvision"/>
    <n v="55"/>
    <m/>
    <n v="-55"/>
    <x v="15"/>
    <x v="6"/>
    <x v="1"/>
  </r>
  <r>
    <x v="1"/>
    <x v="45"/>
    <s v="Fuel. Co"/>
    <n v="64.099999999999994"/>
    <m/>
    <n v="-64.099999999999994"/>
    <x v="6"/>
    <x v="3"/>
    <x v="1"/>
  </r>
  <r>
    <x v="1"/>
    <x v="45"/>
    <s v="Ground"/>
    <n v="5"/>
    <m/>
    <n v="-5"/>
    <x v="1"/>
    <x v="1"/>
    <x v="1"/>
  </r>
  <r>
    <x v="1"/>
    <x v="46"/>
    <s v="Ground"/>
    <n v="5"/>
    <m/>
    <n v="-5"/>
    <x v="1"/>
    <x v="1"/>
    <x v="1"/>
  </r>
  <r>
    <x v="1"/>
    <x v="47"/>
    <s v="Ground"/>
    <n v="5"/>
    <m/>
    <n v="-5"/>
    <x v="1"/>
    <x v="1"/>
    <x v="1"/>
  </r>
  <r>
    <x v="1"/>
    <x v="48"/>
    <s v="Ground"/>
    <n v="5"/>
    <m/>
    <n v="-5"/>
    <x v="1"/>
    <x v="1"/>
    <x v="1"/>
  </r>
  <r>
    <x v="1"/>
    <x v="49"/>
    <s v="Ground"/>
    <n v="5"/>
    <m/>
    <n v="-5"/>
    <x v="1"/>
    <x v="1"/>
    <x v="1"/>
  </r>
  <r>
    <x v="1"/>
    <x v="49"/>
    <s v="Green's"/>
    <n v="162.9"/>
    <m/>
    <n v="-162.9"/>
    <x v="4"/>
    <x v="2"/>
    <x v="1"/>
  </r>
  <r>
    <x v="1"/>
    <x v="50"/>
    <s v="Ted's Trainers"/>
    <n v="125.9"/>
    <m/>
    <n v="-125.9"/>
    <x v="8"/>
    <x v="4"/>
    <x v="1"/>
  </r>
  <r>
    <x v="1"/>
    <x v="50"/>
    <s v="Global Fashion"/>
    <n v="137"/>
    <m/>
    <n v="-137"/>
    <x v="8"/>
    <x v="4"/>
    <x v="1"/>
  </r>
  <r>
    <x v="1"/>
    <x v="51"/>
    <s v="Fashionistas"/>
    <n v="146.1"/>
    <m/>
    <n v="-146.1"/>
    <x v="8"/>
    <x v="4"/>
    <x v="1"/>
  </r>
  <r>
    <x v="1"/>
    <x v="51"/>
    <s v="Taxi Co."/>
    <n v="24.1"/>
    <m/>
    <n v="-24.1"/>
    <x v="10"/>
    <x v="3"/>
    <x v="1"/>
  </r>
  <r>
    <x v="0"/>
    <x v="52"/>
    <s v="ACME Pty Ltd"/>
    <m/>
    <n v="4000"/>
    <n v="4000"/>
    <x v="0"/>
    <x v="0"/>
    <x v="0"/>
  </r>
  <r>
    <x v="1"/>
    <x v="52"/>
    <s v="Ground"/>
    <n v="5"/>
    <m/>
    <n v="-5"/>
    <x v="1"/>
    <x v="1"/>
    <x v="1"/>
  </r>
  <r>
    <x v="0"/>
    <x v="53"/>
    <s v="Estate Mgt."/>
    <n v="900"/>
    <m/>
    <n v="-900"/>
    <x v="2"/>
    <x v="2"/>
    <x v="1"/>
  </r>
  <r>
    <x v="0"/>
    <x v="53"/>
    <s v="Finance Co."/>
    <n v="150"/>
    <m/>
    <n v="-150"/>
    <x v="3"/>
    <x v="3"/>
    <x v="1"/>
  </r>
  <r>
    <x v="1"/>
    <x v="53"/>
    <s v="Ground"/>
    <n v="5"/>
    <m/>
    <n v="-5"/>
    <x v="1"/>
    <x v="1"/>
    <x v="1"/>
  </r>
  <r>
    <x v="1"/>
    <x v="54"/>
    <s v="Ground"/>
    <n v="5"/>
    <m/>
    <n v="-5"/>
    <x v="1"/>
    <x v="1"/>
    <x v="1"/>
  </r>
  <r>
    <x v="1"/>
    <x v="55"/>
    <s v="Ground"/>
    <n v="5"/>
    <m/>
    <n v="-5"/>
    <x v="1"/>
    <x v="1"/>
    <x v="1"/>
  </r>
  <r>
    <x v="1"/>
    <x v="56"/>
    <s v="Ground"/>
    <n v="5"/>
    <m/>
    <n v="-5"/>
    <x v="1"/>
    <x v="1"/>
    <x v="1"/>
  </r>
  <r>
    <x v="1"/>
    <x v="56"/>
    <s v="Green's"/>
    <n v="149"/>
    <m/>
    <n v="-149"/>
    <x v="4"/>
    <x v="2"/>
    <x v="1"/>
  </r>
  <r>
    <x v="0"/>
    <x v="57"/>
    <s v="Elec. Co."/>
    <n v="52.1"/>
    <m/>
    <n v="-52.1"/>
    <x v="5"/>
    <x v="2"/>
    <x v="1"/>
  </r>
  <r>
    <x v="1"/>
    <x v="57"/>
    <s v="Ground"/>
    <n v="5"/>
    <m/>
    <n v="-5"/>
    <x v="1"/>
    <x v="1"/>
    <x v="1"/>
  </r>
  <r>
    <x v="1"/>
    <x v="58"/>
    <s v="Ground"/>
    <n v="5"/>
    <m/>
    <n v="-5"/>
    <x v="1"/>
    <x v="1"/>
    <x v="1"/>
  </r>
  <r>
    <x v="1"/>
    <x v="59"/>
    <s v="Fuel. Co"/>
    <n v="78.900000000000006"/>
    <m/>
    <n v="-78.900000000000006"/>
    <x v="6"/>
    <x v="3"/>
    <x v="1"/>
  </r>
  <r>
    <x v="1"/>
    <x v="59"/>
    <s v="Ground"/>
    <n v="5"/>
    <m/>
    <n v="-5"/>
    <x v="1"/>
    <x v="1"/>
    <x v="1"/>
  </r>
  <r>
    <x v="1"/>
    <x v="60"/>
    <s v="Ground"/>
    <n v="5"/>
    <m/>
    <n v="-5"/>
    <x v="1"/>
    <x v="1"/>
    <x v="1"/>
  </r>
  <r>
    <x v="1"/>
    <x v="61"/>
    <s v="Green's"/>
    <n v="137"/>
    <m/>
    <n v="-137"/>
    <x v="4"/>
    <x v="2"/>
    <x v="1"/>
  </r>
  <r>
    <x v="1"/>
    <x v="61"/>
    <s v="Ground"/>
    <n v="5"/>
    <m/>
    <n v="-5"/>
    <x v="1"/>
    <x v="1"/>
    <x v="1"/>
  </r>
  <r>
    <x v="1"/>
    <x v="62"/>
    <s v="Ground"/>
    <n v="5"/>
    <m/>
    <n v="-5"/>
    <x v="1"/>
    <x v="1"/>
    <x v="1"/>
  </r>
  <r>
    <x v="1"/>
    <x v="62"/>
    <s v="Event Cinemas"/>
    <n v="41.8"/>
    <m/>
    <n v="-41.8"/>
    <x v="7"/>
    <x v="4"/>
    <x v="1"/>
  </r>
  <r>
    <x v="1"/>
    <x v="62"/>
    <s v="Fashionistas"/>
    <n v="99.9"/>
    <m/>
    <n v="-99.9"/>
    <x v="8"/>
    <x v="4"/>
    <x v="1"/>
  </r>
  <r>
    <x v="1"/>
    <x v="62"/>
    <s v="Joe's Grill"/>
    <n v="54"/>
    <m/>
    <n v="-54"/>
    <x v="9"/>
    <x v="1"/>
    <x v="1"/>
  </r>
  <r>
    <x v="1"/>
    <x v="63"/>
    <s v="Taxi Co."/>
    <n v="30"/>
    <m/>
    <n v="-30"/>
    <x v="10"/>
    <x v="3"/>
    <x v="1"/>
  </r>
  <r>
    <x v="0"/>
    <x v="64"/>
    <s v="Muscle Beach"/>
    <n v="30"/>
    <m/>
    <n v="-30"/>
    <x v="11"/>
    <x v="4"/>
    <x v="1"/>
  </r>
  <r>
    <x v="1"/>
    <x v="64"/>
    <s v="Ground"/>
    <n v="5"/>
    <m/>
    <n v="-5"/>
    <x v="1"/>
    <x v="1"/>
    <x v="1"/>
  </r>
  <r>
    <x v="1"/>
    <x v="65"/>
    <s v="Ground"/>
    <n v="5"/>
    <m/>
    <n v="-5"/>
    <x v="1"/>
    <x v="1"/>
    <x v="1"/>
  </r>
  <r>
    <x v="0"/>
    <x v="65"/>
    <s v="Village Medical"/>
    <n v="75"/>
    <m/>
    <n v="-75"/>
    <x v="16"/>
    <x v="5"/>
    <x v="1"/>
  </r>
  <r>
    <x v="0"/>
    <x v="65"/>
    <s v="Phone Co."/>
    <n v="40"/>
    <m/>
    <n v="-40"/>
    <x v="13"/>
    <x v="2"/>
    <x v="1"/>
  </r>
  <r>
    <x v="1"/>
    <x v="66"/>
    <s v="Sam's Gifts"/>
    <n v="46.8"/>
    <m/>
    <n v="-46.8"/>
    <x v="14"/>
    <x v="4"/>
    <x v="1"/>
  </r>
  <r>
    <x v="1"/>
    <x v="66"/>
    <s v="Streaming Co."/>
    <n v="35"/>
    <m/>
    <n v="-35"/>
    <x v="7"/>
    <x v="4"/>
    <x v="1"/>
  </r>
  <r>
    <x v="1"/>
    <x v="66"/>
    <s v="Ground"/>
    <n v="5"/>
    <m/>
    <n v="-5"/>
    <x v="1"/>
    <x v="1"/>
    <x v="1"/>
  </r>
  <r>
    <x v="1"/>
    <x v="67"/>
    <s v="Ground"/>
    <n v="5"/>
    <m/>
    <n v="-5"/>
    <x v="1"/>
    <x v="1"/>
    <x v="1"/>
  </r>
  <r>
    <x v="1"/>
    <x v="68"/>
    <s v="Ground"/>
    <n v="5"/>
    <m/>
    <n v="-5"/>
    <x v="1"/>
    <x v="1"/>
    <x v="1"/>
  </r>
  <r>
    <x v="1"/>
    <x v="68"/>
    <s v="Green's"/>
    <n v="171.9"/>
    <m/>
    <n v="-171.9"/>
    <x v="4"/>
    <x v="2"/>
    <x v="1"/>
  </r>
  <r>
    <x v="1"/>
    <x v="69"/>
    <s v="Pizza Pomodoro"/>
    <n v="39"/>
    <m/>
    <n v="-39"/>
    <x v="9"/>
    <x v="1"/>
    <x v="1"/>
  </r>
  <r>
    <x v="1"/>
    <x v="70"/>
    <s v="Golden Arches"/>
    <n v="14"/>
    <m/>
    <n v="-14"/>
    <x v="9"/>
    <x v="1"/>
    <x v="1"/>
  </r>
  <r>
    <x v="0"/>
    <x v="71"/>
    <s v="Worldvision"/>
    <n v="55"/>
    <m/>
    <n v="-55"/>
    <x v="15"/>
    <x v="6"/>
    <x v="1"/>
  </r>
  <r>
    <x v="1"/>
    <x v="71"/>
    <s v="Fuel. Co"/>
    <n v="65"/>
    <m/>
    <n v="-65"/>
    <x v="6"/>
    <x v="3"/>
    <x v="1"/>
  </r>
  <r>
    <x v="1"/>
    <x v="71"/>
    <s v="Ground"/>
    <n v="5"/>
    <m/>
    <n v="-5"/>
    <x v="1"/>
    <x v="1"/>
    <x v="1"/>
  </r>
  <r>
    <x v="1"/>
    <x v="72"/>
    <s v="Ground"/>
    <n v="5"/>
    <m/>
    <n v="-5"/>
    <x v="1"/>
    <x v="1"/>
    <x v="1"/>
  </r>
  <r>
    <x v="1"/>
    <x v="73"/>
    <s v="Ground"/>
    <n v="5"/>
    <m/>
    <n v="-5"/>
    <x v="1"/>
    <x v="1"/>
    <x v="1"/>
  </r>
  <r>
    <x v="1"/>
    <x v="74"/>
    <s v="Ground"/>
    <n v="5"/>
    <m/>
    <n v="-5"/>
    <x v="1"/>
    <x v="1"/>
    <x v="1"/>
  </r>
  <r>
    <x v="1"/>
    <x v="75"/>
    <s v="Ground"/>
    <n v="5"/>
    <m/>
    <n v="-5"/>
    <x v="1"/>
    <x v="1"/>
    <x v="1"/>
  </r>
  <r>
    <x v="1"/>
    <x v="75"/>
    <s v="Green's"/>
    <n v="209"/>
    <m/>
    <n v="-209"/>
    <x v="4"/>
    <x v="2"/>
    <x v="1"/>
  </r>
  <r>
    <x v="1"/>
    <x v="76"/>
    <s v="Ted's Trainers"/>
    <n v="127"/>
    <m/>
    <n v="-127"/>
    <x v="8"/>
    <x v="4"/>
    <x v="1"/>
  </r>
  <r>
    <x v="1"/>
    <x v="76"/>
    <s v="Sports Co."/>
    <n v="177.2"/>
    <m/>
    <n v="-177.2"/>
    <x v="8"/>
    <x v="4"/>
    <x v="1"/>
  </r>
  <r>
    <x v="1"/>
    <x v="77"/>
    <s v="Fashionistas"/>
    <n v="147.1"/>
    <m/>
    <n v="-147.1"/>
    <x v="8"/>
    <x v="4"/>
    <x v="1"/>
  </r>
  <r>
    <x v="1"/>
    <x v="77"/>
    <s v="Taxi Co."/>
    <n v="25"/>
    <m/>
    <n v="-25"/>
    <x v="10"/>
    <x v="3"/>
    <x v="1"/>
  </r>
  <r>
    <x v="1"/>
    <x v="78"/>
    <s v="Foodary"/>
    <n v="15"/>
    <m/>
    <n v="-15"/>
    <x v="9"/>
    <x v="1"/>
    <x v="1"/>
  </r>
  <r>
    <x v="1"/>
    <x v="79"/>
    <s v="Ground"/>
    <n v="5"/>
    <m/>
    <n v="-5"/>
    <x v="1"/>
    <x v="1"/>
    <x v="1"/>
  </r>
  <r>
    <x v="1"/>
    <x v="80"/>
    <s v="Ground"/>
    <n v="5"/>
    <m/>
    <n v="-5"/>
    <x v="1"/>
    <x v="1"/>
    <x v="1"/>
  </r>
  <r>
    <x v="0"/>
    <x v="81"/>
    <s v="ACME Pty Ltd"/>
    <m/>
    <n v="4000"/>
    <n v="4000"/>
    <x v="0"/>
    <x v="0"/>
    <x v="0"/>
  </r>
  <r>
    <x v="1"/>
    <x v="81"/>
    <s v="Ground"/>
    <n v="5"/>
    <m/>
    <n v="-5"/>
    <x v="1"/>
    <x v="1"/>
    <x v="1"/>
  </r>
  <r>
    <x v="0"/>
    <x v="82"/>
    <s v="Estate Mgt."/>
    <n v="900"/>
    <m/>
    <n v="-900"/>
    <x v="2"/>
    <x v="2"/>
    <x v="1"/>
  </r>
  <r>
    <x v="0"/>
    <x v="82"/>
    <s v="Finance Co."/>
    <n v="150"/>
    <m/>
    <n v="-150"/>
    <x v="3"/>
    <x v="3"/>
    <x v="1"/>
  </r>
  <r>
    <x v="1"/>
    <x v="82"/>
    <s v="Ground"/>
    <n v="5"/>
    <m/>
    <n v="-5"/>
    <x v="1"/>
    <x v="1"/>
    <x v="1"/>
  </r>
  <r>
    <x v="1"/>
    <x v="83"/>
    <s v="Ground"/>
    <n v="5"/>
    <m/>
    <n v="-5"/>
    <x v="1"/>
    <x v="1"/>
    <x v="1"/>
  </r>
  <r>
    <x v="1"/>
    <x v="84"/>
    <s v="Ground"/>
    <n v="5"/>
    <m/>
    <n v="-5"/>
    <x v="1"/>
    <x v="1"/>
    <x v="1"/>
  </r>
  <r>
    <x v="1"/>
    <x v="85"/>
    <s v="Ground"/>
    <n v="5"/>
    <m/>
    <n v="-5"/>
    <x v="1"/>
    <x v="1"/>
    <x v="1"/>
  </r>
  <r>
    <x v="1"/>
    <x v="85"/>
    <s v="Green's"/>
    <n v="158.19999999999999"/>
    <m/>
    <n v="-158.19999999999999"/>
    <x v="4"/>
    <x v="2"/>
    <x v="1"/>
  </r>
  <r>
    <x v="0"/>
    <x v="86"/>
    <s v="Elec. Co."/>
    <n v="53.2"/>
    <m/>
    <n v="-53.2"/>
    <x v="5"/>
    <x v="2"/>
    <x v="1"/>
  </r>
  <r>
    <x v="1"/>
    <x v="86"/>
    <s v="Ground"/>
    <n v="5"/>
    <m/>
    <n v="-5"/>
    <x v="1"/>
    <x v="1"/>
    <x v="1"/>
  </r>
  <r>
    <x v="1"/>
    <x v="87"/>
    <s v="Ground"/>
    <n v="5"/>
    <m/>
    <n v="-5"/>
    <x v="1"/>
    <x v="1"/>
    <x v="1"/>
  </r>
  <r>
    <x v="1"/>
    <x v="88"/>
    <s v="Fuel. Co"/>
    <n v="79.900000000000006"/>
    <m/>
    <n v="-79.900000000000006"/>
    <x v="6"/>
    <x v="3"/>
    <x v="1"/>
  </r>
  <r>
    <x v="1"/>
    <x v="88"/>
    <s v="Ground"/>
    <n v="5"/>
    <m/>
    <n v="-5"/>
    <x v="1"/>
    <x v="1"/>
    <x v="1"/>
  </r>
  <r>
    <x v="1"/>
    <x v="89"/>
    <s v="Ground"/>
    <n v="5"/>
    <m/>
    <n v="-5"/>
    <x v="1"/>
    <x v="1"/>
    <x v="1"/>
  </r>
  <r>
    <x v="1"/>
    <x v="90"/>
    <s v="Green's"/>
    <n v="98"/>
    <m/>
    <n v="-98"/>
    <x v="4"/>
    <x v="2"/>
    <x v="1"/>
  </r>
  <r>
    <x v="1"/>
    <x v="90"/>
    <s v="Ground"/>
    <n v="5"/>
    <m/>
    <n v="-5"/>
    <x v="1"/>
    <x v="1"/>
    <x v="1"/>
  </r>
  <r>
    <x v="1"/>
    <x v="91"/>
    <s v="Ground"/>
    <n v="5"/>
    <m/>
    <n v="-5"/>
    <x v="1"/>
    <x v="1"/>
    <x v="1"/>
  </r>
  <r>
    <x v="1"/>
    <x v="91"/>
    <s v="Event Cinemas"/>
    <n v="42.8"/>
    <m/>
    <n v="-42.8"/>
    <x v="7"/>
    <x v="4"/>
    <x v="1"/>
  </r>
  <r>
    <x v="1"/>
    <x v="91"/>
    <s v="Fashionistas"/>
    <n v="100.9"/>
    <m/>
    <n v="-100.9"/>
    <x v="8"/>
    <x v="4"/>
    <x v="1"/>
  </r>
  <r>
    <x v="1"/>
    <x v="91"/>
    <s v="Joe's Grill"/>
    <n v="54.9"/>
    <m/>
    <n v="-54.9"/>
    <x v="9"/>
    <x v="1"/>
    <x v="1"/>
  </r>
  <r>
    <x v="1"/>
    <x v="92"/>
    <s v="Taxi Co."/>
    <n v="31"/>
    <m/>
    <n v="-31"/>
    <x v="10"/>
    <x v="3"/>
    <x v="1"/>
  </r>
  <r>
    <x v="0"/>
    <x v="93"/>
    <s v="Muscle Beach"/>
    <n v="30"/>
    <m/>
    <n v="-30"/>
    <x v="11"/>
    <x v="4"/>
    <x v="1"/>
  </r>
  <r>
    <x v="1"/>
    <x v="93"/>
    <s v="Ground"/>
    <n v="5"/>
    <m/>
    <n v="-5"/>
    <x v="1"/>
    <x v="1"/>
    <x v="1"/>
  </r>
  <r>
    <x v="1"/>
    <x v="94"/>
    <s v="Ground"/>
    <n v="5"/>
    <m/>
    <n v="-5"/>
    <x v="1"/>
    <x v="1"/>
    <x v="1"/>
  </r>
  <r>
    <x v="0"/>
    <x v="94"/>
    <s v="Phone Co."/>
    <n v="40"/>
    <m/>
    <n v="-40"/>
    <x v="13"/>
    <x v="2"/>
    <x v="1"/>
  </r>
  <r>
    <x v="1"/>
    <x v="95"/>
    <s v="Sam's Gifts"/>
    <n v="47.9"/>
    <m/>
    <n v="-47.9"/>
    <x v="14"/>
    <x v="4"/>
    <x v="1"/>
  </r>
  <r>
    <x v="1"/>
    <x v="95"/>
    <s v="Streaming Co."/>
    <n v="35"/>
    <m/>
    <n v="-35"/>
    <x v="7"/>
    <x v="4"/>
    <x v="1"/>
  </r>
  <r>
    <x v="1"/>
    <x v="95"/>
    <s v="Ground"/>
    <n v="5"/>
    <m/>
    <n v="-5"/>
    <x v="1"/>
    <x v="1"/>
    <x v="1"/>
  </r>
  <r>
    <x v="1"/>
    <x v="96"/>
    <s v="Ground"/>
    <n v="5"/>
    <m/>
    <n v="-5"/>
    <x v="1"/>
    <x v="1"/>
    <x v="1"/>
  </r>
  <r>
    <x v="1"/>
    <x v="97"/>
    <s v="Ground"/>
    <n v="5"/>
    <m/>
    <n v="-5"/>
    <x v="1"/>
    <x v="1"/>
    <x v="1"/>
  </r>
  <r>
    <x v="1"/>
    <x v="97"/>
    <s v="Green's"/>
    <n v="173"/>
    <m/>
    <n v="-173"/>
    <x v="4"/>
    <x v="2"/>
    <x v="1"/>
  </r>
  <r>
    <x v="1"/>
    <x v="98"/>
    <s v="Pizza Pomodoro"/>
    <n v="40.1"/>
    <m/>
    <n v="-40.1"/>
    <x v="9"/>
    <x v="1"/>
    <x v="1"/>
  </r>
  <r>
    <x v="1"/>
    <x v="99"/>
    <s v="Golden Arches"/>
    <n v="15.1"/>
    <m/>
    <n v="-15.1"/>
    <x v="9"/>
    <x v="1"/>
    <x v="1"/>
  </r>
  <r>
    <x v="0"/>
    <x v="100"/>
    <s v="Worldvision"/>
    <n v="55"/>
    <m/>
    <n v="-55"/>
    <x v="15"/>
    <x v="6"/>
    <x v="1"/>
  </r>
  <r>
    <x v="1"/>
    <x v="100"/>
    <s v="Fuel. Co"/>
    <n v="66"/>
    <m/>
    <n v="-66"/>
    <x v="6"/>
    <x v="3"/>
    <x v="1"/>
  </r>
  <r>
    <x v="1"/>
    <x v="100"/>
    <s v="Ground"/>
    <n v="5"/>
    <m/>
    <n v="-5"/>
    <x v="1"/>
    <x v="1"/>
    <x v="1"/>
  </r>
  <r>
    <x v="1"/>
    <x v="101"/>
    <s v="Ground"/>
    <n v="5"/>
    <m/>
    <n v="-5"/>
    <x v="1"/>
    <x v="1"/>
    <x v="1"/>
  </r>
  <r>
    <x v="1"/>
    <x v="102"/>
    <s v="Ground"/>
    <n v="5"/>
    <m/>
    <n v="-5"/>
    <x v="1"/>
    <x v="1"/>
    <x v="1"/>
  </r>
  <r>
    <x v="1"/>
    <x v="103"/>
    <s v="Ground"/>
    <n v="5"/>
    <m/>
    <n v="-5"/>
    <x v="1"/>
    <x v="1"/>
    <x v="1"/>
  </r>
  <r>
    <x v="1"/>
    <x v="104"/>
    <s v="Ground"/>
    <n v="5"/>
    <m/>
    <n v="-5"/>
    <x v="1"/>
    <x v="1"/>
    <x v="1"/>
  </r>
  <r>
    <x v="1"/>
    <x v="104"/>
    <s v="Green's"/>
    <n v="164.9"/>
    <m/>
    <n v="-164.9"/>
    <x v="4"/>
    <x v="2"/>
    <x v="1"/>
  </r>
  <r>
    <x v="1"/>
    <x v="105"/>
    <s v="Ted's Trainers"/>
    <n v="127.9"/>
    <m/>
    <n v="-127.9"/>
    <x v="8"/>
    <x v="4"/>
    <x v="1"/>
  </r>
  <r>
    <x v="1"/>
    <x v="105"/>
    <s v="BW Club"/>
    <n v="300"/>
    <m/>
    <n v="-300"/>
    <x v="7"/>
    <x v="4"/>
    <x v="1"/>
  </r>
  <r>
    <x v="1"/>
    <x v="106"/>
    <s v="Fashionistas"/>
    <n v="148.1"/>
    <m/>
    <n v="-148.1"/>
    <x v="8"/>
    <x v="4"/>
    <x v="1"/>
  </r>
  <r>
    <x v="1"/>
    <x v="106"/>
    <s v="Taxi Co."/>
    <n v="26.1"/>
    <m/>
    <n v="-26.1"/>
    <x v="10"/>
    <x v="3"/>
    <x v="1"/>
  </r>
  <r>
    <x v="1"/>
    <x v="107"/>
    <s v="Foodary"/>
    <n v="15"/>
    <m/>
    <n v="-15"/>
    <x v="9"/>
    <x v="1"/>
    <x v="1"/>
  </r>
  <r>
    <x v="1"/>
    <x v="107"/>
    <s v="Ground"/>
    <n v="5"/>
    <m/>
    <n v="-5"/>
    <x v="1"/>
    <x v="1"/>
    <x v="1"/>
  </r>
  <r>
    <x v="1"/>
    <x v="108"/>
    <s v="Ground"/>
    <n v="5"/>
    <m/>
    <n v="-5"/>
    <x v="1"/>
    <x v="1"/>
    <x v="1"/>
  </r>
  <r>
    <x v="1"/>
    <x v="109"/>
    <s v="Ground"/>
    <n v="5"/>
    <m/>
    <n v="-5"/>
    <x v="1"/>
    <x v="1"/>
    <x v="1"/>
  </r>
  <r>
    <x v="0"/>
    <x v="110"/>
    <s v="ACME Pty Ltd"/>
    <m/>
    <n v="4000"/>
    <n v="4000"/>
    <x v="0"/>
    <x v="0"/>
    <x v="0"/>
  </r>
  <r>
    <x v="0"/>
    <x v="110"/>
    <s v="Estate Mgt."/>
    <n v="900"/>
    <m/>
    <n v="-900"/>
    <x v="2"/>
    <x v="2"/>
    <x v="1"/>
  </r>
  <r>
    <x v="0"/>
    <x v="110"/>
    <s v="Finance Co."/>
    <n v="150"/>
    <m/>
    <n v="-150"/>
    <x v="3"/>
    <x v="3"/>
    <x v="1"/>
  </r>
  <r>
    <x v="1"/>
    <x v="110"/>
    <s v="Ground"/>
    <n v="5"/>
    <m/>
    <n v="-5"/>
    <x v="1"/>
    <x v="1"/>
    <x v="1"/>
  </r>
  <r>
    <x v="1"/>
    <x v="111"/>
    <s v="Ground"/>
    <n v="5"/>
    <m/>
    <n v="-5"/>
    <x v="1"/>
    <x v="1"/>
    <x v="1"/>
  </r>
  <r>
    <x v="1"/>
    <x v="112"/>
    <s v="Ground"/>
    <n v="5"/>
    <m/>
    <n v="-5"/>
    <x v="1"/>
    <x v="1"/>
    <x v="1"/>
  </r>
  <r>
    <x v="1"/>
    <x v="113"/>
    <s v="Ground"/>
    <n v="5"/>
    <m/>
    <n v="-5"/>
    <x v="1"/>
    <x v="1"/>
    <x v="1"/>
  </r>
  <r>
    <x v="1"/>
    <x v="113"/>
    <s v="Green's"/>
    <n v="170"/>
    <m/>
    <n v="-170"/>
    <x v="4"/>
    <x v="2"/>
    <x v="1"/>
  </r>
  <r>
    <x v="0"/>
    <x v="114"/>
    <s v="Elec. Co."/>
    <n v="54.1"/>
    <m/>
    <n v="-54.1"/>
    <x v="5"/>
    <x v="2"/>
    <x v="1"/>
  </r>
  <r>
    <x v="1"/>
    <x v="114"/>
    <s v="Ground"/>
    <n v="5"/>
    <m/>
    <n v="-5"/>
    <x v="1"/>
    <x v="1"/>
    <x v="1"/>
  </r>
  <r>
    <x v="1"/>
    <x v="115"/>
    <s v="Ground"/>
    <n v="5"/>
    <m/>
    <n v="-5"/>
    <x v="1"/>
    <x v="1"/>
    <x v="1"/>
  </r>
  <r>
    <x v="1"/>
    <x v="116"/>
    <s v="Fuel. Co"/>
    <n v="81"/>
    <m/>
    <n v="-81"/>
    <x v="6"/>
    <x v="3"/>
    <x v="1"/>
  </r>
  <r>
    <x v="1"/>
    <x v="116"/>
    <s v="Ground"/>
    <n v="5"/>
    <m/>
    <n v="-5"/>
    <x v="1"/>
    <x v="1"/>
    <x v="1"/>
  </r>
  <r>
    <x v="1"/>
    <x v="117"/>
    <s v="Ground"/>
    <n v="5"/>
    <m/>
    <n v="-5"/>
    <x v="1"/>
    <x v="1"/>
    <x v="1"/>
  </r>
  <r>
    <x v="1"/>
    <x v="118"/>
    <s v="Green's"/>
    <n v="139.1"/>
    <m/>
    <n v="-139.1"/>
    <x v="4"/>
    <x v="2"/>
    <x v="1"/>
  </r>
  <r>
    <x v="1"/>
    <x v="118"/>
    <s v="Ground"/>
    <n v="5"/>
    <m/>
    <n v="-5"/>
    <x v="1"/>
    <x v="1"/>
    <x v="1"/>
  </r>
  <r>
    <x v="1"/>
    <x v="119"/>
    <s v="Ground"/>
    <n v="5"/>
    <m/>
    <n v="-5"/>
    <x v="1"/>
    <x v="1"/>
    <x v="1"/>
  </r>
  <r>
    <x v="1"/>
    <x v="119"/>
    <s v="Event Cinemas"/>
    <n v="43.9"/>
    <m/>
    <n v="-43.9"/>
    <x v="7"/>
    <x v="4"/>
    <x v="1"/>
  </r>
  <r>
    <x v="1"/>
    <x v="119"/>
    <s v="Fashionistas"/>
    <n v="101.80000000000001"/>
    <m/>
    <n v="-101.80000000000001"/>
    <x v="8"/>
    <x v="4"/>
    <x v="1"/>
  </r>
  <r>
    <x v="1"/>
    <x v="119"/>
    <s v="Joe's Grill"/>
    <n v="55.9"/>
    <m/>
    <n v="-55.9"/>
    <x v="9"/>
    <x v="1"/>
    <x v="1"/>
  </r>
  <r>
    <x v="1"/>
    <x v="120"/>
    <s v="Taxi Co."/>
    <n v="32"/>
    <m/>
    <n v="-32"/>
    <x v="10"/>
    <x v="3"/>
    <x v="1"/>
  </r>
  <r>
    <x v="0"/>
    <x v="121"/>
    <s v="Muscle Beach"/>
    <n v="30"/>
    <m/>
    <n v="-30"/>
    <x v="11"/>
    <x v="4"/>
    <x v="1"/>
  </r>
  <r>
    <x v="1"/>
    <x v="121"/>
    <s v="Ground"/>
    <n v="5"/>
    <m/>
    <n v="-5"/>
    <x v="1"/>
    <x v="1"/>
    <x v="1"/>
  </r>
  <r>
    <x v="1"/>
    <x v="122"/>
    <s v="Ground"/>
    <n v="5"/>
    <m/>
    <n v="-5"/>
    <x v="1"/>
    <x v="1"/>
    <x v="1"/>
  </r>
  <r>
    <x v="0"/>
    <x v="122"/>
    <s v="Village Medical"/>
    <n v="75"/>
    <m/>
    <n v="-75"/>
    <x v="16"/>
    <x v="5"/>
    <x v="1"/>
  </r>
  <r>
    <x v="0"/>
    <x v="122"/>
    <s v="Phone Co."/>
    <n v="40"/>
    <m/>
    <n v="-40"/>
    <x v="13"/>
    <x v="2"/>
    <x v="1"/>
  </r>
  <r>
    <x v="1"/>
    <x v="123"/>
    <s v="Sam's Gifts"/>
    <n v="49"/>
    <m/>
    <n v="-49"/>
    <x v="14"/>
    <x v="4"/>
    <x v="1"/>
  </r>
  <r>
    <x v="1"/>
    <x v="123"/>
    <s v="Streaming Co."/>
    <n v="35"/>
    <m/>
    <n v="-35"/>
    <x v="7"/>
    <x v="4"/>
    <x v="1"/>
  </r>
  <r>
    <x v="1"/>
    <x v="123"/>
    <s v="Ground"/>
    <n v="5"/>
    <m/>
    <n v="-5"/>
    <x v="1"/>
    <x v="1"/>
    <x v="1"/>
  </r>
  <r>
    <x v="1"/>
    <x v="124"/>
    <s v="Ground"/>
    <n v="5"/>
    <m/>
    <n v="-5"/>
    <x v="1"/>
    <x v="1"/>
    <x v="1"/>
  </r>
  <r>
    <x v="1"/>
    <x v="125"/>
    <s v="Ground"/>
    <n v="5"/>
    <m/>
    <n v="-5"/>
    <x v="1"/>
    <x v="1"/>
    <x v="1"/>
  </r>
  <r>
    <x v="1"/>
    <x v="125"/>
    <s v="Green's"/>
    <n v="174"/>
    <m/>
    <n v="-174"/>
    <x v="4"/>
    <x v="2"/>
    <x v="1"/>
  </r>
  <r>
    <x v="1"/>
    <x v="126"/>
    <s v="Pizza Pomodoro"/>
    <n v="41.1"/>
    <m/>
    <n v="-41.1"/>
    <x v="9"/>
    <x v="1"/>
    <x v="1"/>
  </r>
  <r>
    <x v="1"/>
    <x v="127"/>
    <s v="Golden Arches"/>
    <n v="16.2"/>
    <m/>
    <n v="-16.2"/>
    <x v="9"/>
    <x v="1"/>
    <x v="1"/>
  </r>
  <r>
    <x v="0"/>
    <x v="128"/>
    <s v="Worldvision"/>
    <n v="55"/>
    <m/>
    <n v="-55"/>
    <x v="15"/>
    <x v="6"/>
    <x v="1"/>
  </r>
  <r>
    <x v="1"/>
    <x v="128"/>
    <s v="Fuel. Co"/>
    <n v="67"/>
    <m/>
    <n v="-67"/>
    <x v="6"/>
    <x v="3"/>
    <x v="1"/>
  </r>
  <r>
    <x v="1"/>
    <x v="128"/>
    <s v="Ground"/>
    <n v="5"/>
    <m/>
    <n v="-5"/>
    <x v="1"/>
    <x v="1"/>
    <x v="1"/>
  </r>
  <r>
    <x v="1"/>
    <x v="129"/>
    <s v="Ground"/>
    <n v="5"/>
    <m/>
    <n v="-5"/>
    <x v="1"/>
    <x v="1"/>
    <x v="1"/>
  </r>
  <r>
    <x v="1"/>
    <x v="130"/>
    <s v="Ground"/>
    <n v="5"/>
    <m/>
    <n v="-5"/>
    <x v="1"/>
    <x v="1"/>
    <x v="1"/>
  </r>
  <r>
    <x v="1"/>
    <x v="131"/>
    <s v="Ground"/>
    <n v="5"/>
    <m/>
    <n v="-5"/>
    <x v="1"/>
    <x v="1"/>
    <x v="1"/>
  </r>
  <r>
    <x v="1"/>
    <x v="132"/>
    <s v="Ground"/>
    <n v="5"/>
    <m/>
    <n v="-5"/>
    <x v="1"/>
    <x v="1"/>
    <x v="1"/>
  </r>
  <r>
    <x v="1"/>
    <x v="132"/>
    <s v="Green's"/>
    <n v="165.8"/>
    <m/>
    <n v="-165.8"/>
    <x v="4"/>
    <x v="2"/>
    <x v="1"/>
  </r>
  <r>
    <x v="1"/>
    <x v="133"/>
    <s v="Ted's Trainers"/>
    <n v="128.80000000000001"/>
    <m/>
    <n v="-128.80000000000001"/>
    <x v="8"/>
    <x v="4"/>
    <x v="1"/>
  </r>
  <r>
    <x v="1"/>
    <x v="133"/>
    <s v="Home Decorator"/>
    <n v="235"/>
    <m/>
    <n v="-235"/>
    <x v="17"/>
    <x v="4"/>
    <x v="1"/>
  </r>
  <r>
    <x v="1"/>
    <x v="134"/>
    <s v="Fashionistas"/>
    <n v="149.19999999999999"/>
    <m/>
    <n v="-149.19999999999999"/>
    <x v="8"/>
    <x v="4"/>
    <x v="1"/>
  </r>
  <r>
    <x v="1"/>
    <x v="134"/>
    <s v="Taxi Co."/>
    <n v="27.200000000000003"/>
    <m/>
    <n v="-27.200000000000003"/>
    <x v="10"/>
    <x v="3"/>
    <x v="1"/>
  </r>
  <r>
    <x v="1"/>
    <x v="135"/>
    <s v="Foodary"/>
    <n v="15"/>
    <m/>
    <n v="-15"/>
    <x v="9"/>
    <x v="1"/>
    <x v="1"/>
  </r>
  <r>
    <x v="1"/>
    <x v="136"/>
    <s v="Ground"/>
    <n v="5"/>
    <m/>
    <n v="-5"/>
    <x v="1"/>
    <x v="1"/>
    <x v="1"/>
  </r>
  <r>
    <x v="1"/>
    <x v="135"/>
    <s v="Ground"/>
    <n v="5"/>
    <m/>
    <n v="-5"/>
    <x v="1"/>
    <x v="1"/>
    <x v="1"/>
  </r>
  <r>
    <x v="0"/>
    <x v="137"/>
    <s v="ACME Pty Ltd"/>
    <m/>
    <n v="4000"/>
    <n v="4000"/>
    <x v="0"/>
    <x v="0"/>
    <x v="0"/>
  </r>
  <r>
    <x v="1"/>
    <x v="138"/>
    <s v="Ground"/>
    <n v="5"/>
    <m/>
    <n v="-5"/>
    <x v="1"/>
    <x v="1"/>
    <x v="1"/>
  </r>
  <r>
    <x v="0"/>
    <x v="138"/>
    <s v="Estate Mgt."/>
    <n v="900"/>
    <m/>
    <n v="-900"/>
    <x v="2"/>
    <x v="2"/>
    <x v="1"/>
  </r>
  <r>
    <x v="0"/>
    <x v="138"/>
    <s v="Finance Co."/>
    <n v="150"/>
    <m/>
    <n v="-150"/>
    <x v="3"/>
    <x v="3"/>
    <x v="1"/>
  </r>
  <r>
    <x v="1"/>
    <x v="138"/>
    <s v="Ground"/>
    <n v="5"/>
    <m/>
    <n v="-5"/>
    <x v="1"/>
    <x v="1"/>
    <x v="1"/>
  </r>
  <r>
    <x v="1"/>
    <x v="139"/>
    <s v="Ground"/>
    <n v="5"/>
    <m/>
    <n v="-5"/>
    <x v="1"/>
    <x v="1"/>
    <x v="1"/>
  </r>
  <r>
    <x v="1"/>
    <x v="140"/>
    <s v="Ground"/>
    <n v="5"/>
    <m/>
    <n v="-5"/>
    <x v="1"/>
    <x v="1"/>
    <x v="1"/>
  </r>
  <r>
    <x v="1"/>
    <x v="141"/>
    <s v="Ground"/>
    <n v="5"/>
    <m/>
    <n v="-5"/>
    <x v="1"/>
    <x v="1"/>
    <x v="1"/>
  </r>
  <r>
    <x v="1"/>
    <x v="141"/>
    <s v="Green's"/>
    <n v="119"/>
    <m/>
    <n v="-119"/>
    <x v="4"/>
    <x v="2"/>
    <x v="1"/>
  </r>
  <r>
    <x v="0"/>
    <x v="142"/>
    <s v="Elec. Co."/>
    <n v="55"/>
    <m/>
    <n v="-55"/>
    <x v="5"/>
    <x v="2"/>
    <x v="1"/>
  </r>
  <r>
    <x v="1"/>
    <x v="142"/>
    <s v="Ground"/>
    <n v="5"/>
    <m/>
    <n v="-5"/>
    <x v="1"/>
    <x v="1"/>
    <x v="1"/>
  </r>
  <r>
    <x v="1"/>
    <x v="143"/>
    <s v="Ground"/>
    <n v="5"/>
    <m/>
    <n v="-5"/>
    <x v="1"/>
    <x v="1"/>
    <x v="1"/>
  </r>
  <r>
    <x v="1"/>
    <x v="144"/>
    <s v="Fuel. Co"/>
    <n v="82.1"/>
    <m/>
    <n v="-82.1"/>
    <x v="6"/>
    <x v="3"/>
    <x v="1"/>
  </r>
  <r>
    <x v="1"/>
    <x v="144"/>
    <s v="Ground"/>
    <n v="5"/>
    <m/>
    <n v="-5"/>
    <x v="1"/>
    <x v="1"/>
    <x v="1"/>
  </r>
  <r>
    <x v="1"/>
    <x v="145"/>
    <s v="Ground"/>
    <n v="5"/>
    <m/>
    <n v="-5"/>
    <x v="1"/>
    <x v="1"/>
    <x v="1"/>
  </r>
  <r>
    <x v="1"/>
    <x v="146"/>
    <s v="Green's"/>
    <n v="140.19999999999999"/>
    <m/>
    <n v="-140.19999999999999"/>
    <x v="4"/>
    <x v="2"/>
    <x v="1"/>
  </r>
  <r>
    <x v="1"/>
    <x v="146"/>
    <s v="Ground"/>
    <n v="5"/>
    <m/>
    <n v="-5"/>
    <x v="1"/>
    <x v="1"/>
    <x v="1"/>
  </r>
  <r>
    <x v="1"/>
    <x v="147"/>
    <s v="Ground"/>
    <n v="5"/>
    <m/>
    <n v="-5"/>
    <x v="1"/>
    <x v="1"/>
    <x v="1"/>
  </r>
  <r>
    <x v="1"/>
    <x v="147"/>
    <s v="Event Cinemas"/>
    <n v="44.9"/>
    <m/>
    <n v="-44.9"/>
    <x v="7"/>
    <x v="4"/>
    <x v="1"/>
  </r>
  <r>
    <x v="1"/>
    <x v="147"/>
    <s v="Fashionistas"/>
    <n v="102.9"/>
    <m/>
    <n v="-102.9"/>
    <x v="8"/>
    <x v="4"/>
    <x v="1"/>
  </r>
  <r>
    <x v="1"/>
    <x v="147"/>
    <s v="Joe's Grill"/>
    <n v="56.9"/>
    <m/>
    <n v="-56.9"/>
    <x v="9"/>
    <x v="1"/>
    <x v="1"/>
  </r>
  <r>
    <x v="1"/>
    <x v="148"/>
    <s v="Taxi Co."/>
    <n v="33.1"/>
    <m/>
    <n v="-33.1"/>
    <x v="10"/>
    <x v="3"/>
    <x v="1"/>
  </r>
  <r>
    <x v="0"/>
    <x v="149"/>
    <s v="Muscle Beach"/>
    <n v="30"/>
    <m/>
    <n v="-30"/>
    <x v="11"/>
    <x v="4"/>
    <x v="1"/>
  </r>
  <r>
    <x v="1"/>
    <x v="149"/>
    <s v="Ground"/>
    <n v="5"/>
    <m/>
    <n v="-5"/>
    <x v="1"/>
    <x v="1"/>
    <x v="1"/>
  </r>
  <r>
    <x v="1"/>
    <x v="150"/>
    <s v="Ground"/>
    <n v="5"/>
    <m/>
    <n v="-5"/>
    <x v="1"/>
    <x v="1"/>
    <x v="1"/>
  </r>
  <r>
    <x v="0"/>
    <x v="150"/>
    <s v="Phone Co."/>
    <n v="40"/>
    <m/>
    <n v="-40"/>
    <x v="13"/>
    <x v="2"/>
    <x v="1"/>
  </r>
  <r>
    <x v="1"/>
    <x v="151"/>
    <s v="Sam's Gifts"/>
    <n v="50.1"/>
    <m/>
    <n v="-50.1"/>
    <x v="14"/>
    <x v="4"/>
    <x v="1"/>
  </r>
  <r>
    <x v="1"/>
    <x v="151"/>
    <s v="Streaming Co."/>
    <n v="35"/>
    <m/>
    <n v="-35"/>
    <x v="7"/>
    <x v="4"/>
    <x v="1"/>
  </r>
  <r>
    <x v="1"/>
    <x v="151"/>
    <s v="Ground"/>
    <n v="5"/>
    <m/>
    <n v="-5"/>
    <x v="1"/>
    <x v="1"/>
    <x v="1"/>
  </r>
  <r>
    <x v="1"/>
    <x v="152"/>
    <s v="Ground"/>
    <n v="5"/>
    <m/>
    <n v="-5"/>
    <x v="1"/>
    <x v="1"/>
    <x v="1"/>
  </r>
  <r>
    <x v="1"/>
    <x v="153"/>
    <s v="Ground"/>
    <n v="5"/>
    <m/>
    <n v="-5"/>
    <x v="1"/>
    <x v="1"/>
    <x v="1"/>
  </r>
  <r>
    <x v="1"/>
    <x v="153"/>
    <s v="Green's"/>
    <n v="234"/>
    <m/>
    <n v="-234"/>
    <x v="4"/>
    <x v="2"/>
    <x v="1"/>
  </r>
  <r>
    <x v="1"/>
    <x v="154"/>
    <s v="Pizza Pomodoro"/>
    <n v="42.1"/>
    <m/>
    <n v="-42.1"/>
    <x v="9"/>
    <x v="1"/>
    <x v="1"/>
  </r>
  <r>
    <x v="1"/>
    <x v="155"/>
    <s v="Golden Arches"/>
    <n v="17.099999999999998"/>
    <m/>
    <n v="-17.099999999999998"/>
    <x v="9"/>
    <x v="1"/>
    <x v="1"/>
  </r>
  <r>
    <x v="0"/>
    <x v="156"/>
    <s v="Worldvision"/>
    <n v="55"/>
    <m/>
    <n v="-55"/>
    <x v="15"/>
    <x v="6"/>
    <x v="1"/>
  </r>
  <r>
    <x v="1"/>
    <x v="156"/>
    <s v="Fuel. Co"/>
    <n v="67.900000000000006"/>
    <m/>
    <n v="-67.900000000000006"/>
    <x v="6"/>
    <x v="3"/>
    <x v="1"/>
  </r>
  <r>
    <x v="1"/>
    <x v="156"/>
    <s v="Ground"/>
    <n v="5"/>
    <m/>
    <n v="-5"/>
    <x v="1"/>
    <x v="1"/>
    <x v="1"/>
  </r>
  <r>
    <x v="1"/>
    <x v="157"/>
    <s v="Ground"/>
    <n v="5"/>
    <m/>
    <n v="-5"/>
    <x v="1"/>
    <x v="1"/>
    <x v="1"/>
  </r>
  <r>
    <x v="1"/>
    <x v="158"/>
    <s v="Ground"/>
    <n v="5"/>
    <m/>
    <n v="-5"/>
    <x v="1"/>
    <x v="1"/>
    <x v="1"/>
  </r>
  <r>
    <x v="1"/>
    <x v="159"/>
    <s v="Ground"/>
    <n v="5"/>
    <m/>
    <n v="-5"/>
    <x v="1"/>
    <x v="1"/>
    <x v="1"/>
  </r>
  <r>
    <x v="1"/>
    <x v="160"/>
    <s v="Ground"/>
    <n v="5"/>
    <m/>
    <n v="-5"/>
    <x v="1"/>
    <x v="1"/>
    <x v="1"/>
  </r>
  <r>
    <x v="1"/>
    <x v="160"/>
    <s v="Green's"/>
    <n v="166.9"/>
    <m/>
    <n v="-166.9"/>
    <x v="4"/>
    <x v="2"/>
    <x v="1"/>
  </r>
  <r>
    <x v="1"/>
    <x v="161"/>
    <s v="Ted's Trainers"/>
    <n v="129.9"/>
    <m/>
    <n v="-129.9"/>
    <x v="8"/>
    <x v="4"/>
    <x v="1"/>
  </r>
  <r>
    <x v="1"/>
    <x v="161"/>
    <s v="Ticketek"/>
    <n v="180.29999999999998"/>
    <m/>
    <n v="-180.29999999999998"/>
    <x v="7"/>
    <x v="4"/>
    <x v="1"/>
  </r>
  <r>
    <x v="1"/>
    <x v="162"/>
    <s v="Fashionistas"/>
    <n v="150.1"/>
    <m/>
    <n v="-150.1"/>
    <x v="8"/>
    <x v="4"/>
    <x v="1"/>
  </r>
  <r>
    <x v="1"/>
    <x v="162"/>
    <s v="Taxi Co."/>
    <n v="28.200000000000003"/>
    <m/>
    <n v="-28.200000000000003"/>
    <x v="10"/>
    <x v="3"/>
    <x v="1"/>
  </r>
  <r>
    <x v="1"/>
    <x v="162"/>
    <s v="Foodary"/>
    <n v="15"/>
    <m/>
    <n v="-15"/>
    <x v="9"/>
    <x v="1"/>
    <x v="1"/>
  </r>
  <r>
    <x v="1"/>
    <x v="163"/>
    <s v="Ground"/>
    <n v="5"/>
    <m/>
    <n v="-5"/>
    <x v="1"/>
    <x v="1"/>
    <x v="1"/>
  </r>
  <r>
    <x v="1"/>
    <x v="164"/>
    <s v="Ground"/>
    <n v="5"/>
    <m/>
    <n v="-5"/>
    <x v="1"/>
    <x v="1"/>
    <x v="1"/>
  </r>
  <r>
    <x v="0"/>
    <x v="165"/>
    <s v="ACME Pty Ltd"/>
    <m/>
    <n v="4000"/>
    <n v="4000"/>
    <x v="0"/>
    <x v="0"/>
    <x v="0"/>
  </r>
  <r>
    <x v="1"/>
    <x v="166"/>
    <s v="Ground"/>
    <n v="5"/>
    <m/>
    <n v="-5"/>
    <x v="1"/>
    <x v="1"/>
    <x v="1"/>
  </r>
  <r>
    <x v="0"/>
    <x v="167"/>
    <s v="Estate Mgt."/>
    <n v="900"/>
    <m/>
    <n v="-900"/>
    <x v="2"/>
    <x v="2"/>
    <x v="1"/>
  </r>
  <r>
    <x v="0"/>
    <x v="167"/>
    <s v="Finance Co."/>
    <n v="150"/>
    <m/>
    <n v="-150"/>
    <x v="3"/>
    <x v="3"/>
    <x v="1"/>
  </r>
  <r>
    <x v="1"/>
    <x v="167"/>
    <s v="Fodary"/>
    <n v="15"/>
    <m/>
    <n v="-15"/>
    <x v="9"/>
    <x v="1"/>
    <x v="1"/>
  </r>
  <r>
    <x v="1"/>
    <x v="167"/>
    <s v="Ground"/>
    <n v="5"/>
    <m/>
    <n v="-5"/>
    <x v="1"/>
    <x v="1"/>
    <x v="1"/>
  </r>
  <r>
    <x v="1"/>
    <x v="168"/>
    <s v="Ground"/>
    <n v="5"/>
    <m/>
    <n v="-5"/>
    <x v="1"/>
    <x v="1"/>
    <x v="1"/>
  </r>
  <r>
    <x v="1"/>
    <x v="169"/>
    <s v="Ground"/>
    <n v="5"/>
    <m/>
    <n v="-5"/>
    <x v="1"/>
    <x v="1"/>
    <x v="1"/>
  </r>
  <r>
    <x v="1"/>
    <x v="169"/>
    <s v="Green's"/>
    <n v="180"/>
    <m/>
    <n v="-180"/>
    <x v="4"/>
    <x v="2"/>
    <x v="1"/>
  </r>
  <r>
    <x v="0"/>
    <x v="170"/>
    <s v="Elec. Co."/>
    <n v="56.1"/>
    <m/>
    <n v="-56.1"/>
    <x v="5"/>
    <x v="2"/>
    <x v="1"/>
  </r>
  <r>
    <x v="1"/>
    <x v="170"/>
    <s v="Ground"/>
    <n v="5"/>
    <m/>
    <n v="-5"/>
    <x v="1"/>
    <x v="1"/>
    <x v="1"/>
  </r>
  <r>
    <x v="1"/>
    <x v="171"/>
    <s v="Ground"/>
    <n v="5"/>
    <m/>
    <n v="-5"/>
    <x v="1"/>
    <x v="1"/>
    <x v="1"/>
  </r>
  <r>
    <x v="1"/>
    <x v="172"/>
    <s v="Fuel. Co"/>
    <n v="83.1"/>
    <m/>
    <n v="-83.1"/>
    <x v="6"/>
    <x v="3"/>
    <x v="1"/>
  </r>
  <r>
    <x v="1"/>
    <x v="172"/>
    <s v="Ground"/>
    <n v="5"/>
    <m/>
    <n v="-5"/>
    <x v="1"/>
    <x v="1"/>
    <x v="1"/>
  </r>
  <r>
    <x v="1"/>
    <x v="173"/>
    <s v="Ground"/>
    <n v="5"/>
    <m/>
    <n v="-5"/>
    <x v="1"/>
    <x v="1"/>
    <x v="1"/>
  </r>
  <r>
    <x v="1"/>
    <x v="174"/>
    <s v="Green's"/>
    <n v="141.1"/>
    <m/>
    <n v="-141.1"/>
    <x v="4"/>
    <x v="2"/>
    <x v="1"/>
  </r>
  <r>
    <x v="1"/>
    <x v="174"/>
    <s v="Ground"/>
    <n v="5"/>
    <m/>
    <n v="-5"/>
    <x v="1"/>
    <x v="1"/>
    <x v="1"/>
  </r>
  <r>
    <x v="1"/>
    <x v="175"/>
    <s v="Ground"/>
    <n v="5"/>
    <m/>
    <n v="-5"/>
    <x v="1"/>
    <x v="1"/>
    <x v="1"/>
  </r>
  <r>
    <x v="1"/>
    <x v="175"/>
    <s v="Event Cinemas"/>
    <n v="45.8"/>
    <m/>
    <n v="-45.8"/>
    <x v="7"/>
    <x v="4"/>
    <x v="1"/>
  </r>
  <r>
    <x v="1"/>
    <x v="175"/>
    <s v="Fashionistas"/>
    <n v="103.80000000000001"/>
    <m/>
    <n v="-103.80000000000001"/>
    <x v="8"/>
    <x v="4"/>
    <x v="1"/>
  </r>
  <r>
    <x v="1"/>
    <x v="175"/>
    <s v="Joe's Grill"/>
    <n v="58"/>
    <m/>
    <n v="-58"/>
    <x v="9"/>
    <x v="1"/>
    <x v="1"/>
  </r>
  <r>
    <x v="1"/>
    <x v="176"/>
    <s v="Taxi Co."/>
    <n v="34.200000000000003"/>
    <m/>
    <n v="-34.200000000000003"/>
    <x v="10"/>
    <x v="3"/>
    <x v="1"/>
  </r>
  <r>
    <x v="0"/>
    <x v="177"/>
    <s v="Muscle Beach"/>
    <n v="30"/>
    <m/>
    <n v="-30"/>
    <x v="11"/>
    <x v="4"/>
    <x v="1"/>
  </r>
  <r>
    <x v="1"/>
    <x v="177"/>
    <s v="Ground"/>
    <n v="5"/>
    <m/>
    <n v="-5"/>
    <x v="1"/>
    <x v="1"/>
    <x v="1"/>
  </r>
  <r>
    <x v="1"/>
    <x v="178"/>
    <s v="Ground"/>
    <n v="5"/>
    <m/>
    <n v="-5"/>
    <x v="1"/>
    <x v="1"/>
    <x v="1"/>
  </r>
  <r>
    <x v="0"/>
    <x v="178"/>
    <s v="Phone Co."/>
    <n v="40"/>
    <m/>
    <n v="-40"/>
    <x v="13"/>
    <x v="2"/>
    <x v="1"/>
  </r>
  <r>
    <x v="1"/>
    <x v="179"/>
    <s v="Sam's Gifts"/>
    <n v="51.1"/>
    <m/>
    <n v="-51.1"/>
    <x v="14"/>
    <x v="4"/>
    <x v="1"/>
  </r>
  <r>
    <x v="1"/>
    <x v="179"/>
    <s v="Streaming Co."/>
    <n v="35"/>
    <m/>
    <n v="-35"/>
    <x v="7"/>
    <x v="4"/>
    <x v="1"/>
  </r>
  <r>
    <x v="1"/>
    <x v="179"/>
    <s v="Ground"/>
    <n v="5"/>
    <m/>
    <n v="-5"/>
    <x v="1"/>
    <x v="1"/>
    <x v="1"/>
  </r>
  <r>
    <x v="1"/>
    <x v="180"/>
    <s v="Ground"/>
    <n v="5"/>
    <m/>
    <n v="-5"/>
    <x v="1"/>
    <x v="1"/>
    <x v="1"/>
  </r>
  <r>
    <x v="1"/>
    <x v="181"/>
    <s v="Ground"/>
    <n v="5"/>
    <m/>
    <n v="-5"/>
    <x v="1"/>
    <x v="1"/>
    <x v="1"/>
  </r>
  <r>
    <x v="1"/>
    <x v="181"/>
    <s v="Green's"/>
    <n v="176"/>
    <m/>
    <n v="-176"/>
    <x v="4"/>
    <x v="2"/>
    <x v="1"/>
  </r>
  <r>
    <x v="1"/>
    <x v="182"/>
    <s v="Pizza Pomodoro"/>
    <n v="43.1"/>
    <m/>
    <n v="-43.1"/>
    <x v="9"/>
    <x v="1"/>
    <x v="1"/>
  </r>
  <r>
    <x v="1"/>
    <x v="183"/>
    <s v="Golden Arches"/>
    <n v="18.2"/>
    <m/>
    <n v="-18.2"/>
    <x v="9"/>
    <x v="1"/>
    <x v="1"/>
  </r>
  <r>
    <x v="0"/>
    <x v="184"/>
    <s v="Worldvision"/>
    <n v="55"/>
    <m/>
    <n v="-55"/>
    <x v="15"/>
    <x v="6"/>
    <x v="1"/>
  </r>
  <r>
    <x v="1"/>
    <x v="184"/>
    <s v="Fuel. Co"/>
    <n v="68.800000000000011"/>
    <m/>
    <n v="-68.800000000000011"/>
    <x v="6"/>
    <x v="3"/>
    <x v="1"/>
  </r>
  <r>
    <x v="1"/>
    <x v="184"/>
    <s v="Ground"/>
    <n v="5"/>
    <m/>
    <n v="-5"/>
    <x v="1"/>
    <x v="1"/>
    <x v="1"/>
  </r>
  <r>
    <x v="1"/>
    <x v="185"/>
    <s v="Ground"/>
    <n v="5"/>
    <m/>
    <n v="-5"/>
    <x v="1"/>
    <x v="1"/>
    <x v="1"/>
  </r>
  <r>
    <x v="1"/>
    <x v="186"/>
    <s v="Ground"/>
    <n v="5"/>
    <m/>
    <n v="-5"/>
    <x v="1"/>
    <x v="1"/>
    <x v="1"/>
  </r>
  <r>
    <x v="1"/>
    <x v="187"/>
    <s v="Ground"/>
    <n v="5"/>
    <m/>
    <n v="-5"/>
    <x v="1"/>
    <x v="1"/>
    <x v="1"/>
  </r>
  <r>
    <x v="1"/>
    <x v="188"/>
    <s v="Ground"/>
    <n v="5"/>
    <m/>
    <n v="-5"/>
    <x v="1"/>
    <x v="1"/>
    <x v="1"/>
  </r>
  <r>
    <x v="1"/>
    <x v="188"/>
    <s v="Green's"/>
    <n v="193"/>
    <m/>
    <n v="-193"/>
    <x v="4"/>
    <x v="2"/>
    <x v="1"/>
  </r>
  <r>
    <x v="1"/>
    <x v="189"/>
    <s v="Ted's Trainers"/>
    <n v="130.80000000000001"/>
    <m/>
    <n v="-130.80000000000001"/>
    <x v="8"/>
    <x v="4"/>
    <x v="1"/>
  </r>
  <r>
    <x v="1"/>
    <x v="189"/>
    <s v="Home Decorator"/>
    <n v="181.39999999999998"/>
    <m/>
    <n v="-181.39999999999998"/>
    <x v="17"/>
    <x v="4"/>
    <x v="1"/>
  </r>
  <r>
    <x v="1"/>
    <x v="190"/>
    <s v="Fashionistas"/>
    <n v="151.19999999999999"/>
    <m/>
    <n v="-151.19999999999999"/>
    <x v="8"/>
    <x v="4"/>
    <x v="1"/>
  </r>
  <r>
    <x v="1"/>
    <x v="190"/>
    <s v="Taxi Co."/>
    <n v="29.300000000000004"/>
    <m/>
    <n v="-29.300000000000004"/>
    <x v="10"/>
    <x v="3"/>
    <x v="1"/>
  </r>
  <r>
    <x v="1"/>
    <x v="190"/>
    <s v="Foodary"/>
    <n v="15"/>
    <m/>
    <n v="-15"/>
    <x v="9"/>
    <x v="1"/>
    <x v="1"/>
  </r>
  <r>
    <x v="1"/>
    <x v="191"/>
    <s v="Ground"/>
    <n v="5"/>
    <m/>
    <n v="-5"/>
    <x v="1"/>
    <x v="1"/>
    <x v="1"/>
  </r>
  <r>
    <x v="1"/>
    <x v="192"/>
    <s v="Ground"/>
    <n v="5"/>
    <m/>
    <n v="-5"/>
    <x v="1"/>
    <x v="1"/>
    <x v="1"/>
  </r>
  <r>
    <x v="0"/>
    <x v="192"/>
    <s v="ACME Pty Ltd"/>
    <m/>
    <n v="4000"/>
    <n v="4000"/>
    <x v="0"/>
    <x v="0"/>
    <x v="0"/>
  </r>
  <r>
    <x v="1"/>
    <x v="193"/>
    <s v="Ground"/>
    <n v="5"/>
    <m/>
    <n v="-5"/>
    <x v="1"/>
    <x v="1"/>
    <x v="1"/>
  </r>
  <r>
    <x v="0"/>
    <x v="194"/>
    <s v="Estate Mgt."/>
    <n v="900"/>
    <m/>
    <n v="-900"/>
    <x v="2"/>
    <x v="2"/>
    <x v="1"/>
  </r>
  <r>
    <x v="0"/>
    <x v="194"/>
    <s v="Finance Co."/>
    <n v="150"/>
    <m/>
    <n v="-150"/>
    <x v="3"/>
    <x v="3"/>
    <x v="1"/>
  </r>
  <r>
    <x v="1"/>
    <x v="194"/>
    <s v="Ground"/>
    <n v="5"/>
    <m/>
    <n v="-5"/>
    <x v="1"/>
    <x v="1"/>
    <x v="1"/>
  </r>
  <r>
    <x v="1"/>
    <x v="194"/>
    <s v="Ground"/>
    <n v="5"/>
    <m/>
    <n v="-5"/>
    <x v="1"/>
    <x v="1"/>
    <x v="1"/>
  </r>
  <r>
    <x v="1"/>
    <x v="195"/>
    <s v="Ground"/>
    <n v="5"/>
    <m/>
    <n v="-5"/>
    <x v="1"/>
    <x v="1"/>
    <x v="1"/>
  </r>
  <r>
    <x v="1"/>
    <x v="196"/>
    <s v="Ground"/>
    <n v="5"/>
    <m/>
    <n v="-5"/>
    <x v="1"/>
    <x v="1"/>
    <x v="1"/>
  </r>
  <r>
    <x v="1"/>
    <x v="196"/>
    <s v="Green's"/>
    <n v="137"/>
    <m/>
    <n v="-137"/>
    <x v="4"/>
    <x v="2"/>
    <x v="1"/>
  </r>
  <r>
    <x v="0"/>
    <x v="197"/>
    <s v="Elec. Co."/>
    <n v="57"/>
    <m/>
    <n v="-57"/>
    <x v="5"/>
    <x v="2"/>
    <x v="1"/>
  </r>
  <r>
    <x v="1"/>
    <x v="197"/>
    <s v="Ground"/>
    <n v="5"/>
    <m/>
    <n v="-5"/>
    <x v="1"/>
    <x v="1"/>
    <x v="1"/>
  </r>
  <r>
    <x v="1"/>
    <x v="198"/>
    <s v="Ground"/>
    <n v="5"/>
    <m/>
    <n v="-5"/>
    <x v="1"/>
    <x v="1"/>
    <x v="1"/>
  </r>
  <r>
    <x v="1"/>
    <x v="199"/>
    <s v="Fuel. Co"/>
    <n v="84.199999999999989"/>
    <m/>
    <n v="-84.199999999999989"/>
    <x v="6"/>
    <x v="3"/>
    <x v="1"/>
  </r>
  <r>
    <x v="1"/>
    <x v="199"/>
    <s v="Ground"/>
    <n v="5"/>
    <m/>
    <n v="-5"/>
    <x v="1"/>
    <x v="1"/>
    <x v="1"/>
  </r>
  <r>
    <x v="1"/>
    <x v="200"/>
    <s v="Ground"/>
    <n v="5"/>
    <m/>
    <n v="-5"/>
    <x v="1"/>
    <x v="1"/>
    <x v="1"/>
  </r>
  <r>
    <x v="1"/>
    <x v="201"/>
    <s v="Green's"/>
    <n v="142.1"/>
    <m/>
    <n v="-142.1"/>
    <x v="4"/>
    <x v="2"/>
    <x v="1"/>
  </r>
  <r>
    <x v="1"/>
    <x v="201"/>
    <s v="Ground"/>
    <n v="5"/>
    <m/>
    <n v="-5"/>
    <x v="1"/>
    <x v="1"/>
    <x v="1"/>
  </r>
  <r>
    <x v="1"/>
    <x v="202"/>
    <s v="Ground"/>
    <n v="5"/>
    <m/>
    <n v="-5"/>
    <x v="1"/>
    <x v="1"/>
    <x v="1"/>
  </r>
  <r>
    <x v="1"/>
    <x v="202"/>
    <s v="Event Cinemas"/>
    <n v="46.8"/>
    <m/>
    <n v="-46.8"/>
    <x v="7"/>
    <x v="4"/>
    <x v="1"/>
  </r>
  <r>
    <x v="1"/>
    <x v="202"/>
    <s v="Fashionistas"/>
    <n v="104.70000000000002"/>
    <m/>
    <n v="-104.70000000000002"/>
    <x v="8"/>
    <x v="4"/>
    <x v="1"/>
  </r>
  <r>
    <x v="1"/>
    <x v="202"/>
    <s v="Joe's Grill"/>
    <n v="59.1"/>
    <m/>
    <n v="-59.1"/>
    <x v="9"/>
    <x v="1"/>
    <x v="1"/>
  </r>
  <r>
    <x v="1"/>
    <x v="203"/>
    <s v="Taxi Co."/>
    <n v="35.1"/>
    <m/>
    <n v="-35.1"/>
    <x v="10"/>
    <x v="3"/>
    <x v="1"/>
  </r>
  <r>
    <x v="0"/>
    <x v="204"/>
    <s v="Muscle Beach"/>
    <n v="30"/>
    <m/>
    <n v="-30"/>
    <x v="11"/>
    <x v="4"/>
    <x v="1"/>
  </r>
  <r>
    <x v="1"/>
    <x v="204"/>
    <s v="Ground"/>
    <n v="5"/>
    <m/>
    <n v="-5"/>
    <x v="1"/>
    <x v="1"/>
    <x v="1"/>
  </r>
  <r>
    <x v="1"/>
    <x v="205"/>
    <s v="Ground"/>
    <n v="5"/>
    <m/>
    <n v="-5"/>
    <x v="1"/>
    <x v="1"/>
    <x v="1"/>
  </r>
  <r>
    <x v="0"/>
    <x v="205"/>
    <s v="Phone Co."/>
    <n v="40"/>
    <m/>
    <n v="-40"/>
    <x v="13"/>
    <x v="2"/>
    <x v="1"/>
  </r>
  <r>
    <x v="1"/>
    <x v="206"/>
    <s v="Sam's Gifts"/>
    <n v="52.1"/>
    <m/>
    <n v="-52.1"/>
    <x v="14"/>
    <x v="4"/>
    <x v="1"/>
  </r>
  <r>
    <x v="1"/>
    <x v="206"/>
    <s v="Streaming Co."/>
    <n v="35"/>
    <m/>
    <n v="-35"/>
    <x v="7"/>
    <x v="4"/>
    <x v="1"/>
  </r>
  <r>
    <x v="1"/>
    <x v="206"/>
    <s v="Ground"/>
    <n v="5"/>
    <m/>
    <n v="-5"/>
    <x v="1"/>
    <x v="1"/>
    <x v="1"/>
  </r>
  <r>
    <x v="1"/>
    <x v="207"/>
    <s v="Ground"/>
    <n v="5"/>
    <m/>
    <n v="-5"/>
    <x v="1"/>
    <x v="1"/>
    <x v="1"/>
  </r>
  <r>
    <x v="1"/>
    <x v="208"/>
    <s v="Ground"/>
    <n v="5"/>
    <m/>
    <n v="-5"/>
    <x v="1"/>
    <x v="1"/>
    <x v="1"/>
  </r>
  <r>
    <x v="1"/>
    <x v="208"/>
    <s v="Green's"/>
    <n v="177"/>
    <m/>
    <n v="-177"/>
    <x v="4"/>
    <x v="2"/>
    <x v="1"/>
  </r>
  <r>
    <x v="1"/>
    <x v="209"/>
    <s v="Pizza Pomodoro"/>
    <n v="44.2"/>
    <m/>
    <n v="-44.2"/>
    <x v="9"/>
    <x v="1"/>
    <x v="1"/>
  </r>
  <r>
    <x v="1"/>
    <x v="210"/>
    <s v="Golden Arches"/>
    <n v="19.2"/>
    <m/>
    <n v="-19.2"/>
    <x v="9"/>
    <x v="1"/>
    <x v="1"/>
  </r>
  <r>
    <x v="0"/>
    <x v="211"/>
    <s v="Worldvision"/>
    <n v="55"/>
    <m/>
    <n v="-55"/>
    <x v="15"/>
    <x v="6"/>
    <x v="1"/>
  </r>
  <r>
    <x v="1"/>
    <x v="211"/>
    <s v="Fuel. Co"/>
    <n v="69.700000000000017"/>
    <m/>
    <n v="-69.700000000000017"/>
    <x v="6"/>
    <x v="3"/>
    <x v="1"/>
  </r>
  <r>
    <x v="1"/>
    <x v="211"/>
    <s v="Ground"/>
    <n v="5"/>
    <m/>
    <n v="-5"/>
    <x v="1"/>
    <x v="1"/>
    <x v="1"/>
  </r>
  <r>
    <x v="1"/>
    <x v="212"/>
    <s v="Ground"/>
    <n v="5"/>
    <m/>
    <n v="-5"/>
    <x v="1"/>
    <x v="1"/>
    <x v="1"/>
  </r>
  <r>
    <x v="1"/>
    <x v="213"/>
    <s v="Ground"/>
    <n v="5"/>
    <m/>
    <n v="-5"/>
    <x v="1"/>
    <x v="1"/>
    <x v="1"/>
  </r>
  <r>
    <x v="1"/>
    <x v="214"/>
    <s v="Ground"/>
    <n v="5"/>
    <m/>
    <n v="-5"/>
    <x v="1"/>
    <x v="1"/>
    <x v="1"/>
  </r>
  <r>
    <x v="1"/>
    <x v="215"/>
    <s v="Ground"/>
    <n v="5"/>
    <m/>
    <n v="-5"/>
    <x v="1"/>
    <x v="1"/>
    <x v="1"/>
  </r>
  <r>
    <x v="1"/>
    <x v="215"/>
    <s v="Green's"/>
    <n v="117"/>
    <m/>
    <n v="-117"/>
    <x v="4"/>
    <x v="2"/>
    <x v="1"/>
  </r>
  <r>
    <x v="1"/>
    <x v="216"/>
    <s v="Ted's Trainers"/>
    <n v="131.9"/>
    <m/>
    <n v="-131.9"/>
    <x v="8"/>
    <x v="4"/>
    <x v="1"/>
  </r>
  <r>
    <x v="1"/>
    <x v="216"/>
    <s v="Ticketek"/>
    <n v="182.39999999999998"/>
    <m/>
    <n v="-182.39999999999998"/>
    <x v="7"/>
    <x v="4"/>
    <x v="1"/>
  </r>
  <r>
    <x v="1"/>
    <x v="217"/>
    <s v="Fashionistas"/>
    <n v="152.29999999999998"/>
    <m/>
    <n v="-152.29999999999998"/>
    <x v="8"/>
    <x v="4"/>
    <x v="1"/>
  </r>
  <r>
    <x v="1"/>
    <x v="217"/>
    <s v="Taxi Co."/>
    <n v="30.300000000000004"/>
    <m/>
    <n v="-30.300000000000004"/>
    <x v="10"/>
    <x v="3"/>
    <x v="1"/>
  </r>
  <r>
    <x v="1"/>
    <x v="217"/>
    <s v="Foodary"/>
    <n v="15"/>
    <m/>
    <n v="-15"/>
    <x v="9"/>
    <x v="1"/>
    <x v="1"/>
  </r>
  <r>
    <x v="1"/>
    <x v="218"/>
    <s v="Ground"/>
    <n v="5"/>
    <m/>
    <n v="-5"/>
    <x v="1"/>
    <x v="1"/>
    <x v="1"/>
  </r>
  <r>
    <x v="1"/>
    <x v="219"/>
    <s v="Ground"/>
    <n v="5"/>
    <m/>
    <n v="-5"/>
    <x v="1"/>
    <x v="1"/>
    <x v="1"/>
  </r>
  <r>
    <x v="0"/>
    <x v="219"/>
    <s v="ACME Pty Ltd"/>
    <m/>
    <n v="4000"/>
    <n v="4000"/>
    <x v="0"/>
    <x v="0"/>
    <x v="0"/>
  </r>
  <r>
    <x v="1"/>
    <x v="220"/>
    <s v="Ground"/>
    <n v="5"/>
    <m/>
    <n v="-5"/>
    <x v="1"/>
    <x v="1"/>
    <x v="1"/>
  </r>
  <r>
    <x v="0"/>
    <x v="221"/>
    <s v="Estate Mgt."/>
    <n v="900"/>
    <m/>
    <n v="-900"/>
    <x v="2"/>
    <x v="2"/>
    <x v="1"/>
  </r>
  <r>
    <x v="0"/>
    <x v="221"/>
    <s v="Finance Co."/>
    <n v="150"/>
    <m/>
    <n v="-150"/>
    <x v="3"/>
    <x v="3"/>
    <x v="1"/>
  </r>
  <r>
    <x v="1"/>
    <x v="221"/>
    <s v="Ground"/>
    <n v="5"/>
    <m/>
    <n v="-5"/>
    <x v="1"/>
    <x v="1"/>
    <x v="1"/>
  </r>
  <r>
    <x v="1"/>
    <x v="221"/>
    <s v="Ground"/>
    <n v="5"/>
    <m/>
    <n v="-5"/>
    <x v="1"/>
    <x v="1"/>
    <x v="1"/>
  </r>
  <r>
    <x v="1"/>
    <x v="222"/>
    <s v="Ground"/>
    <n v="5"/>
    <m/>
    <n v="-5"/>
    <x v="1"/>
    <x v="1"/>
    <x v="1"/>
  </r>
  <r>
    <x v="1"/>
    <x v="223"/>
    <s v="Ground"/>
    <n v="5"/>
    <m/>
    <n v="-5"/>
    <x v="1"/>
    <x v="1"/>
    <x v="1"/>
  </r>
  <r>
    <x v="1"/>
    <x v="223"/>
    <s v="Green's"/>
    <n v="163.39999999999998"/>
    <m/>
    <n v="-163.39999999999998"/>
    <x v="4"/>
    <x v="2"/>
    <x v="1"/>
  </r>
  <r>
    <x v="0"/>
    <x v="224"/>
    <s v="Elec. Co."/>
    <n v="58.1"/>
    <m/>
    <n v="-58.1"/>
    <x v="5"/>
    <x v="2"/>
    <x v="1"/>
  </r>
  <r>
    <x v="1"/>
    <x v="224"/>
    <s v="Ground"/>
    <n v="5"/>
    <m/>
    <n v="-5"/>
    <x v="1"/>
    <x v="1"/>
    <x v="1"/>
  </r>
  <r>
    <x v="1"/>
    <x v="225"/>
    <s v="Ground"/>
    <n v="5"/>
    <m/>
    <n v="-5"/>
    <x v="1"/>
    <x v="1"/>
    <x v="1"/>
  </r>
  <r>
    <x v="1"/>
    <x v="226"/>
    <s v="Fuel. Co"/>
    <n v="85.299999999999983"/>
    <m/>
    <n v="-85.299999999999983"/>
    <x v="6"/>
    <x v="3"/>
    <x v="1"/>
  </r>
  <r>
    <x v="1"/>
    <x v="226"/>
    <s v="Ground"/>
    <n v="5"/>
    <m/>
    <n v="-5"/>
    <x v="1"/>
    <x v="1"/>
    <x v="1"/>
  </r>
  <r>
    <x v="1"/>
    <x v="227"/>
    <s v="Ground"/>
    <n v="5"/>
    <m/>
    <n v="-5"/>
    <x v="1"/>
    <x v="1"/>
    <x v="1"/>
  </r>
  <r>
    <x v="1"/>
    <x v="228"/>
    <s v="Green's"/>
    <n v="143"/>
    <m/>
    <n v="-143"/>
    <x v="4"/>
    <x v="2"/>
    <x v="1"/>
  </r>
  <r>
    <x v="1"/>
    <x v="228"/>
    <s v="Ground"/>
    <n v="5"/>
    <m/>
    <n v="-5"/>
    <x v="1"/>
    <x v="1"/>
    <x v="1"/>
  </r>
  <r>
    <x v="1"/>
    <x v="229"/>
    <s v="Ground"/>
    <n v="5"/>
    <m/>
    <n v="-5"/>
    <x v="1"/>
    <x v="1"/>
    <x v="1"/>
  </r>
  <r>
    <x v="1"/>
    <x v="229"/>
    <s v="Event Cinemas"/>
    <n v="47.8"/>
    <m/>
    <n v="-47.8"/>
    <x v="7"/>
    <x v="4"/>
    <x v="1"/>
  </r>
  <r>
    <x v="1"/>
    <x v="229"/>
    <s v="Fashionistas"/>
    <n v="105.80000000000001"/>
    <m/>
    <n v="-105.80000000000001"/>
    <x v="8"/>
    <x v="4"/>
    <x v="1"/>
  </r>
  <r>
    <x v="1"/>
    <x v="229"/>
    <s v="Joe's Grill"/>
    <n v="60.1"/>
    <m/>
    <n v="-60.1"/>
    <x v="9"/>
    <x v="1"/>
    <x v="1"/>
  </r>
  <r>
    <x v="1"/>
    <x v="230"/>
    <s v="Taxi Co."/>
    <n v="36.200000000000003"/>
    <m/>
    <n v="-36.200000000000003"/>
    <x v="10"/>
    <x v="3"/>
    <x v="1"/>
  </r>
  <r>
    <x v="0"/>
    <x v="231"/>
    <s v="Muscle Beach"/>
    <n v="30"/>
    <m/>
    <n v="-30"/>
    <x v="11"/>
    <x v="4"/>
    <x v="1"/>
  </r>
  <r>
    <x v="1"/>
    <x v="231"/>
    <s v="Ground"/>
    <n v="5"/>
    <m/>
    <n v="-5"/>
    <x v="1"/>
    <x v="1"/>
    <x v="1"/>
  </r>
  <r>
    <x v="1"/>
    <x v="232"/>
    <s v="Ground"/>
    <n v="5"/>
    <m/>
    <n v="-5"/>
    <x v="1"/>
    <x v="1"/>
    <x v="1"/>
  </r>
  <r>
    <x v="0"/>
    <x v="232"/>
    <s v="Phone Co."/>
    <n v="40"/>
    <m/>
    <n v="-40"/>
    <x v="13"/>
    <x v="2"/>
    <x v="1"/>
  </r>
  <r>
    <x v="1"/>
    <x v="233"/>
    <s v="Sam's Gifts"/>
    <n v="53"/>
    <m/>
    <n v="-53"/>
    <x v="14"/>
    <x v="4"/>
    <x v="1"/>
  </r>
  <r>
    <x v="1"/>
    <x v="233"/>
    <s v="Streaming Co."/>
    <n v="35"/>
    <m/>
    <n v="-35"/>
    <x v="7"/>
    <x v="4"/>
    <x v="1"/>
  </r>
  <r>
    <x v="1"/>
    <x v="233"/>
    <s v="Ground"/>
    <n v="5"/>
    <m/>
    <n v="-5"/>
    <x v="1"/>
    <x v="1"/>
    <x v="1"/>
  </r>
  <r>
    <x v="1"/>
    <x v="234"/>
    <s v="Ground"/>
    <n v="5"/>
    <m/>
    <n v="-5"/>
    <x v="1"/>
    <x v="1"/>
    <x v="1"/>
  </r>
  <r>
    <x v="1"/>
    <x v="235"/>
    <s v="Ground"/>
    <n v="5"/>
    <m/>
    <n v="-5"/>
    <x v="1"/>
    <x v="1"/>
    <x v="1"/>
  </r>
  <r>
    <x v="1"/>
    <x v="235"/>
    <s v="Green's"/>
    <n v="177.9"/>
    <m/>
    <n v="-177.9"/>
    <x v="4"/>
    <x v="2"/>
    <x v="1"/>
  </r>
  <r>
    <x v="1"/>
    <x v="236"/>
    <s v="Pizza Pomodoro"/>
    <n v="45.300000000000004"/>
    <m/>
    <n v="-45.300000000000004"/>
    <x v="9"/>
    <x v="1"/>
    <x v="1"/>
  </r>
  <r>
    <x v="1"/>
    <x v="237"/>
    <s v="Golden Arches"/>
    <n v="20.099999999999998"/>
    <m/>
    <n v="-20.099999999999998"/>
    <x v="9"/>
    <x v="1"/>
    <x v="1"/>
  </r>
  <r>
    <x v="0"/>
    <x v="238"/>
    <s v="Worldvision"/>
    <n v="55"/>
    <m/>
    <n v="-55"/>
    <x v="15"/>
    <x v="6"/>
    <x v="1"/>
  </r>
  <r>
    <x v="1"/>
    <x v="238"/>
    <s v="Fuel. Co"/>
    <n v="70.600000000000023"/>
    <m/>
    <n v="-70.600000000000023"/>
    <x v="6"/>
    <x v="3"/>
    <x v="1"/>
  </r>
  <r>
    <x v="1"/>
    <x v="238"/>
    <s v="Ground"/>
    <n v="5"/>
    <m/>
    <n v="-5"/>
    <x v="1"/>
    <x v="1"/>
    <x v="1"/>
  </r>
  <r>
    <x v="1"/>
    <x v="239"/>
    <s v="Ground"/>
    <n v="5"/>
    <m/>
    <n v="-5"/>
    <x v="1"/>
    <x v="1"/>
    <x v="1"/>
  </r>
  <r>
    <x v="1"/>
    <x v="240"/>
    <s v="Ground"/>
    <n v="5"/>
    <m/>
    <n v="-5"/>
    <x v="1"/>
    <x v="1"/>
    <x v="1"/>
  </r>
  <r>
    <x v="1"/>
    <x v="241"/>
    <s v="Ground"/>
    <n v="5"/>
    <m/>
    <n v="-5"/>
    <x v="1"/>
    <x v="1"/>
    <x v="1"/>
  </r>
  <r>
    <x v="1"/>
    <x v="242"/>
    <s v="Ground"/>
    <n v="5"/>
    <m/>
    <n v="-5"/>
    <x v="1"/>
    <x v="1"/>
    <x v="1"/>
  </r>
  <r>
    <x v="1"/>
    <x v="242"/>
    <s v="Green's"/>
    <n v="223"/>
    <m/>
    <n v="-223"/>
    <x v="4"/>
    <x v="2"/>
    <x v="1"/>
  </r>
  <r>
    <x v="1"/>
    <x v="243"/>
    <s v="Ted's Trainers"/>
    <n v="132.9"/>
    <m/>
    <n v="-132.9"/>
    <x v="8"/>
    <x v="4"/>
    <x v="1"/>
  </r>
  <r>
    <x v="1"/>
    <x v="243"/>
    <s v="Global Fashion"/>
    <n v="175"/>
    <m/>
    <n v="-175"/>
    <x v="8"/>
    <x v="4"/>
    <x v="1"/>
  </r>
  <r>
    <x v="1"/>
    <x v="244"/>
    <s v="Fashionistas"/>
    <n v="153.39999999999998"/>
    <m/>
    <n v="-153.39999999999998"/>
    <x v="8"/>
    <x v="4"/>
    <x v="1"/>
  </r>
  <r>
    <x v="1"/>
    <x v="244"/>
    <s v="Taxi Co."/>
    <n v="31.200000000000003"/>
    <m/>
    <n v="-31.200000000000003"/>
    <x v="10"/>
    <x v="3"/>
    <x v="1"/>
  </r>
  <r>
    <x v="1"/>
    <x v="244"/>
    <s v="Foodary"/>
    <n v="15"/>
    <m/>
    <n v="-15"/>
    <x v="9"/>
    <x v="1"/>
    <x v="1"/>
  </r>
  <r>
    <x v="1"/>
    <x v="245"/>
    <s v="Ground"/>
    <n v="5"/>
    <m/>
    <n v="-5"/>
    <x v="1"/>
    <x v="1"/>
    <x v="1"/>
  </r>
  <r>
    <x v="1"/>
    <x v="246"/>
    <s v="Ground"/>
    <n v="5"/>
    <m/>
    <n v="-5"/>
    <x v="1"/>
    <x v="1"/>
    <x v="1"/>
  </r>
  <r>
    <x v="0"/>
    <x v="246"/>
    <s v="ACME Pty Ltd"/>
    <m/>
    <n v="4000"/>
    <n v="4000"/>
    <x v="0"/>
    <x v="0"/>
    <x v="0"/>
  </r>
  <r>
    <x v="1"/>
    <x v="247"/>
    <s v="Ground"/>
    <n v="5"/>
    <m/>
    <n v="-5"/>
    <x v="1"/>
    <x v="1"/>
    <x v="1"/>
  </r>
  <r>
    <x v="0"/>
    <x v="248"/>
    <s v="Estate Mgt."/>
    <n v="900"/>
    <m/>
    <n v="-900"/>
    <x v="2"/>
    <x v="2"/>
    <x v="1"/>
  </r>
  <r>
    <x v="0"/>
    <x v="248"/>
    <s v="Finance Co."/>
    <n v="150"/>
    <m/>
    <n v="-150"/>
    <x v="3"/>
    <x v="3"/>
    <x v="1"/>
  </r>
  <r>
    <x v="1"/>
    <x v="248"/>
    <s v="Ground"/>
    <n v="5"/>
    <m/>
    <n v="-5"/>
    <x v="1"/>
    <x v="1"/>
    <x v="1"/>
  </r>
  <r>
    <x v="1"/>
    <x v="248"/>
    <s v="Ground"/>
    <n v="5"/>
    <m/>
    <n v="-5"/>
    <x v="1"/>
    <x v="1"/>
    <x v="1"/>
  </r>
  <r>
    <x v="1"/>
    <x v="249"/>
    <s v="Ground"/>
    <n v="5"/>
    <m/>
    <n v="-5"/>
    <x v="1"/>
    <x v="1"/>
    <x v="1"/>
  </r>
  <r>
    <x v="1"/>
    <x v="250"/>
    <s v="Ground"/>
    <n v="5"/>
    <m/>
    <n v="-5"/>
    <x v="1"/>
    <x v="1"/>
    <x v="1"/>
  </r>
  <r>
    <x v="1"/>
    <x v="250"/>
    <s v="Green's"/>
    <n v="105"/>
    <m/>
    <n v="-105"/>
    <x v="4"/>
    <x v="2"/>
    <x v="1"/>
  </r>
  <r>
    <x v="0"/>
    <x v="251"/>
    <s v="Elec. Co."/>
    <n v="59"/>
    <m/>
    <n v="-59"/>
    <x v="5"/>
    <x v="2"/>
    <x v="1"/>
  </r>
  <r>
    <x v="1"/>
    <x v="251"/>
    <s v="Ground"/>
    <n v="5"/>
    <m/>
    <n v="-5"/>
    <x v="1"/>
    <x v="1"/>
    <x v="1"/>
  </r>
  <r>
    <x v="1"/>
    <x v="252"/>
    <s v="Ground"/>
    <n v="5"/>
    <m/>
    <n v="-5"/>
    <x v="1"/>
    <x v="1"/>
    <x v="1"/>
  </r>
  <r>
    <x v="1"/>
    <x v="253"/>
    <s v="Fuel. Co"/>
    <n v="86.399999999999977"/>
    <m/>
    <n v="-86.399999999999977"/>
    <x v="6"/>
    <x v="3"/>
    <x v="1"/>
  </r>
  <r>
    <x v="1"/>
    <x v="253"/>
    <s v="Ground"/>
    <n v="5"/>
    <m/>
    <n v="-5"/>
    <x v="1"/>
    <x v="1"/>
    <x v="1"/>
  </r>
  <r>
    <x v="1"/>
    <x v="254"/>
    <s v="Ground"/>
    <n v="5"/>
    <m/>
    <n v="-5"/>
    <x v="1"/>
    <x v="1"/>
    <x v="1"/>
  </r>
  <r>
    <x v="1"/>
    <x v="255"/>
    <s v="Green's"/>
    <n v="143.9"/>
    <m/>
    <n v="-143.9"/>
    <x v="4"/>
    <x v="2"/>
    <x v="1"/>
  </r>
  <r>
    <x v="1"/>
    <x v="255"/>
    <s v="Ground"/>
    <n v="5"/>
    <m/>
    <n v="-5"/>
    <x v="1"/>
    <x v="1"/>
    <x v="1"/>
  </r>
  <r>
    <x v="1"/>
    <x v="256"/>
    <s v="Ground"/>
    <n v="5"/>
    <m/>
    <n v="-5"/>
    <x v="1"/>
    <x v="1"/>
    <x v="1"/>
  </r>
  <r>
    <x v="1"/>
    <x v="256"/>
    <s v="Event Cinemas"/>
    <n v="48.8"/>
    <m/>
    <n v="-48.8"/>
    <x v="7"/>
    <x v="4"/>
    <x v="1"/>
  </r>
  <r>
    <x v="1"/>
    <x v="256"/>
    <s v="Fashionistas"/>
    <n v="106.70000000000002"/>
    <m/>
    <n v="-106.70000000000002"/>
    <x v="8"/>
    <x v="4"/>
    <x v="1"/>
  </r>
  <r>
    <x v="1"/>
    <x v="256"/>
    <s v="Joe's Grill"/>
    <n v="61.1"/>
    <m/>
    <n v="-61.1"/>
    <x v="9"/>
    <x v="1"/>
    <x v="1"/>
  </r>
  <r>
    <x v="1"/>
    <x v="257"/>
    <s v="Taxi Co."/>
    <n v="37.200000000000003"/>
    <m/>
    <n v="-37.200000000000003"/>
    <x v="10"/>
    <x v="3"/>
    <x v="1"/>
  </r>
  <r>
    <x v="0"/>
    <x v="258"/>
    <s v="Muscle Beach"/>
    <n v="30"/>
    <m/>
    <n v="-30"/>
    <x v="11"/>
    <x v="4"/>
    <x v="1"/>
  </r>
  <r>
    <x v="1"/>
    <x v="258"/>
    <s v="Ground"/>
    <n v="5"/>
    <m/>
    <n v="-5"/>
    <x v="1"/>
    <x v="1"/>
    <x v="1"/>
  </r>
  <r>
    <x v="1"/>
    <x v="259"/>
    <s v="Ground"/>
    <n v="5"/>
    <m/>
    <n v="-5"/>
    <x v="1"/>
    <x v="1"/>
    <x v="1"/>
  </r>
  <r>
    <x v="0"/>
    <x v="259"/>
    <s v="Village Medical"/>
    <n v="75"/>
    <m/>
    <n v="-75"/>
    <x v="16"/>
    <x v="5"/>
    <x v="1"/>
  </r>
  <r>
    <x v="0"/>
    <x v="259"/>
    <s v="Phone Co."/>
    <n v="40"/>
    <m/>
    <n v="-40"/>
    <x v="13"/>
    <x v="2"/>
    <x v="1"/>
  </r>
  <r>
    <x v="1"/>
    <x v="260"/>
    <s v="Sam's Gifts"/>
    <n v="54.1"/>
    <m/>
    <n v="-54.1"/>
    <x v="14"/>
    <x v="4"/>
    <x v="1"/>
  </r>
  <r>
    <x v="1"/>
    <x v="260"/>
    <s v="Streaming Co."/>
    <n v="35"/>
    <m/>
    <n v="-35"/>
    <x v="7"/>
    <x v="4"/>
    <x v="1"/>
  </r>
  <r>
    <x v="1"/>
    <x v="260"/>
    <s v="Ground"/>
    <n v="5"/>
    <m/>
    <n v="-5"/>
    <x v="1"/>
    <x v="1"/>
    <x v="1"/>
  </r>
  <r>
    <x v="1"/>
    <x v="261"/>
    <s v="Ground"/>
    <n v="5"/>
    <m/>
    <n v="-5"/>
    <x v="1"/>
    <x v="1"/>
    <x v="1"/>
  </r>
  <r>
    <x v="1"/>
    <x v="262"/>
    <s v="Ground"/>
    <n v="5"/>
    <m/>
    <n v="-5"/>
    <x v="1"/>
    <x v="1"/>
    <x v="1"/>
  </r>
  <r>
    <x v="1"/>
    <x v="262"/>
    <s v="Green's"/>
    <n v="178.9"/>
    <m/>
    <n v="-178.9"/>
    <x v="4"/>
    <x v="2"/>
    <x v="1"/>
  </r>
  <r>
    <x v="1"/>
    <x v="263"/>
    <s v="Pizza Pomodoro"/>
    <n v="46.2"/>
    <m/>
    <n v="-46.2"/>
    <x v="9"/>
    <x v="1"/>
    <x v="1"/>
  </r>
  <r>
    <x v="1"/>
    <x v="264"/>
    <s v="Golden Arches"/>
    <n v="21.099999999999998"/>
    <m/>
    <n v="-21.099999999999998"/>
    <x v="9"/>
    <x v="1"/>
    <x v="1"/>
  </r>
  <r>
    <x v="0"/>
    <x v="265"/>
    <s v="Worldvision"/>
    <n v="55"/>
    <m/>
    <n v="-55"/>
    <x v="15"/>
    <x v="6"/>
    <x v="1"/>
  </r>
  <r>
    <x v="1"/>
    <x v="265"/>
    <s v="Fuel. Co"/>
    <n v="71.500000000000028"/>
    <m/>
    <n v="-71.500000000000028"/>
    <x v="6"/>
    <x v="3"/>
    <x v="1"/>
  </r>
  <r>
    <x v="1"/>
    <x v="265"/>
    <s v="Ground"/>
    <n v="5"/>
    <m/>
    <n v="-5"/>
    <x v="1"/>
    <x v="1"/>
    <x v="1"/>
  </r>
  <r>
    <x v="1"/>
    <x v="266"/>
    <s v="Ground"/>
    <n v="5"/>
    <m/>
    <n v="-5"/>
    <x v="1"/>
    <x v="1"/>
    <x v="1"/>
  </r>
  <r>
    <x v="1"/>
    <x v="267"/>
    <s v="Ground"/>
    <n v="5"/>
    <m/>
    <n v="-5"/>
    <x v="1"/>
    <x v="1"/>
    <x v="1"/>
  </r>
  <r>
    <x v="1"/>
    <x v="268"/>
    <s v="Ground"/>
    <n v="5"/>
    <m/>
    <n v="-5"/>
    <x v="1"/>
    <x v="1"/>
    <x v="1"/>
  </r>
  <r>
    <x v="1"/>
    <x v="269"/>
    <s v="Ground"/>
    <n v="5"/>
    <m/>
    <n v="-5"/>
    <x v="1"/>
    <x v="1"/>
    <x v="1"/>
  </r>
  <r>
    <x v="1"/>
    <x v="269"/>
    <s v="Green's"/>
    <n v="189"/>
    <m/>
    <n v="-189"/>
    <x v="4"/>
    <x v="2"/>
    <x v="1"/>
  </r>
  <r>
    <x v="1"/>
    <x v="270"/>
    <s v="Ted's Trainers"/>
    <n v="133.80000000000001"/>
    <m/>
    <n v="-133.80000000000001"/>
    <x v="8"/>
    <x v="4"/>
    <x v="1"/>
  </r>
  <r>
    <x v="1"/>
    <x v="270"/>
    <s v="Ticketek"/>
    <n v="184.39999999999998"/>
    <m/>
    <n v="-184.39999999999998"/>
    <x v="7"/>
    <x v="4"/>
    <x v="1"/>
  </r>
  <r>
    <x v="1"/>
    <x v="271"/>
    <s v="Fashionistas"/>
    <n v="154.49999999999997"/>
    <m/>
    <n v="-154.49999999999997"/>
    <x v="8"/>
    <x v="4"/>
    <x v="1"/>
  </r>
  <r>
    <x v="1"/>
    <x v="271"/>
    <s v="Taxi Co."/>
    <n v="32.1"/>
    <m/>
    <n v="-32.1"/>
    <x v="10"/>
    <x v="3"/>
    <x v="1"/>
  </r>
  <r>
    <x v="1"/>
    <x v="271"/>
    <s v="Foodary"/>
    <n v="15"/>
    <m/>
    <n v="-15"/>
    <x v="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s v="Checking"/>
    <d v="2021-01-04T00:00:00"/>
    <s v="ACME Pty Ltd"/>
    <m/>
    <n v="4000"/>
    <n v="4000"/>
    <s v="Salary"/>
    <x v="0"/>
    <s v="Income"/>
  </r>
  <r>
    <s v="Credit"/>
    <d v="2021-01-04T00:00:00"/>
    <s v="Ground"/>
    <n v="5"/>
    <m/>
    <n v="-5"/>
    <s v="Coffee"/>
    <x v="1"/>
    <s v="Expense"/>
  </r>
  <r>
    <s v="Checking"/>
    <d v="2021-01-05T00:00:00"/>
    <s v="Estate Mgt."/>
    <n v="900"/>
    <m/>
    <n v="-900"/>
    <s v="Rent"/>
    <x v="2"/>
    <s v="Expense"/>
  </r>
  <r>
    <s v="Checking"/>
    <d v="2021-01-05T00:00:00"/>
    <s v="Finance Co."/>
    <n v="150"/>
    <m/>
    <n v="-150"/>
    <s v="MV Loan"/>
    <x v="3"/>
    <s v="Expense"/>
  </r>
  <r>
    <s v="Credit"/>
    <d v="2021-01-05T00:00:00"/>
    <s v="Ground"/>
    <n v="5"/>
    <m/>
    <n v="-5"/>
    <s v="Coffee"/>
    <x v="1"/>
    <s v="Expense"/>
  </r>
  <r>
    <s v="Credit"/>
    <d v="2021-01-06T00:00:00"/>
    <s v="Ground"/>
    <n v="5"/>
    <m/>
    <n v="-5"/>
    <s v="Coffee"/>
    <x v="1"/>
    <s v="Expense"/>
  </r>
  <r>
    <s v="Credit"/>
    <d v="2021-01-07T00:00:00"/>
    <s v="Ground"/>
    <n v="5"/>
    <m/>
    <n v="-5"/>
    <s v="Coffee"/>
    <x v="1"/>
    <s v="Expense"/>
  </r>
  <r>
    <s v="Credit"/>
    <d v="2021-01-08T00:00:00"/>
    <s v="Ground"/>
    <n v="5"/>
    <m/>
    <n v="-5"/>
    <s v="Coffee"/>
    <x v="1"/>
    <s v="Expense"/>
  </r>
  <r>
    <s v="Credit"/>
    <d v="2021-01-08T00:00:00"/>
    <s v="Green's"/>
    <n v="155"/>
    <m/>
    <n v="-155"/>
    <s v="Groceries"/>
    <x v="2"/>
    <s v="Expense"/>
  </r>
  <r>
    <s v="Checking"/>
    <d v="2021-01-11T00:00:00"/>
    <s v="Elec. Co."/>
    <n v="50"/>
    <m/>
    <n v="-50"/>
    <s v="Gas/Electrics"/>
    <x v="2"/>
    <s v="Expense"/>
  </r>
  <r>
    <s v="Credit"/>
    <d v="2021-01-11T00:00:00"/>
    <s v="Ground"/>
    <n v="5"/>
    <m/>
    <n v="-5"/>
    <s v="Coffee"/>
    <x v="1"/>
    <s v="Expense"/>
  </r>
  <r>
    <s v="Credit"/>
    <d v="2021-01-12T00:00:00"/>
    <s v="Ground"/>
    <n v="5"/>
    <m/>
    <n v="-5"/>
    <s v="Coffee"/>
    <x v="1"/>
    <s v="Expense"/>
  </r>
  <r>
    <s v="Credit"/>
    <d v="2021-01-13T00:00:00"/>
    <s v="Fuel. Co"/>
    <n v="77"/>
    <m/>
    <n v="-77"/>
    <s v="MV Fuel"/>
    <x v="3"/>
    <s v="Expense"/>
  </r>
  <r>
    <s v="Credit"/>
    <d v="2021-01-13T00:00:00"/>
    <s v="Ground"/>
    <n v="5"/>
    <m/>
    <n v="-5"/>
    <s v="Coffee"/>
    <x v="1"/>
    <s v="Expense"/>
  </r>
  <r>
    <s v="Credit"/>
    <d v="2021-01-14T00:00:00"/>
    <s v="Ground"/>
    <n v="5"/>
    <m/>
    <n v="-5"/>
    <s v="Coffee"/>
    <x v="1"/>
    <s v="Expense"/>
  </r>
  <r>
    <s v="Credit"/>
    <d v="2021-01-15T00:00:00"/>
    <s v="Green's"/>
    <n v="135"/>
    <m/>
    <n v="-135"/>
    <s v="Groceries"/>
    <x v="2"/>
    <s v="Expense"/>
  </r>
  <r>
    <s v="Credit"/>
    <d v="2021-01-15T00:00:00"/>
    <s v="Ground"/>
    <n v="5"/>
    <m/>
    <n v="-5"/>
    <s v="Coffee"/>
    <x v="1"/>
    <s v="Expense"/>
  </r>
  <r>
    <s v="Credit"/>
    <d v="2021-01-16T00:00:00"/>
    <s v="Ground"/>
    <n v="5"/>
    <m/>
    <n v="-5"/>
    <s v="Coffee"/>
    <x v="1"/>
    <s v="Expense"/>
  </r>
  <r>
    <s v="Credit"/>
    <d v="2021-01-16T00:00:00"/>
    <s v="Event Cinemas"/>
    <n v="40"/>
    <m/>
    <n v="-40"/>
    <s v="Entertainment"/>
    <x v="4"/>
    <s v="Expense"/>
  </r>
  <r>
    <s v="Credit"/>
    <d v="2021-01-16T00:00:00"/>
    <s v="Fashionistas"/>
    <n v="98"/>
    <m/>
    <n v="-98"/>
    <s v="Clothes"/>
    <x v="4"/>
    <s v="Expense"/>
  </r>
  <r>
    <s v="Credit"/>
    <d v="2021-01-16T00:00:00"/>
    <s v="Joe's Grill"/>
    <n v="52"/>
    <m/>
    <n v="-52"/>
    <s v="Restaurant"/>
    <x v="1"/>
    <s v="Expense"/>
  </r>
  <r>
    <s v="Credit"/>
    <d v="2021-01-17T00:00:00"/>
    <s v="Taxi Co."/>
    <n v="28"/>
    <m/>
    <n v="-28"/>
    <s v="Taxi"/>
    <x v="3"/>
    <s v="Expense"/>
  </r>
  <r>
    <s v="Checking"/>
    <d v="2021-01-18T00:00:00"/>
    <s v="Muscle Beach"/>
    <n v="30"/>
    <m/>
    <n v="-30"/>
    <s v="Gym"/>
    <x v="4"/>
    <s v="Expense"/>
  </r>
  <r>
    <s v="Credit"/>
    <d v="2021-01-18T00:00:00"/>
    <s v="Ground"/>
    <n v="5"/>
    <m/>
    <n v="-5"/>
    <s v="Coffee"/>
    <x v="1"/>
    <s v="Expense"/>
  </r>
  <r>
    <s v="Credit"/>
    <d v="2021-01-19T00:00:00"/>
    <s v="Ground"/>
    <n v="5"/>
    <m/>
    <n v="-5"/>
    <s v="Coffee"/>
    <x v="1"/>
    <s v="Expense"/>
  </r>
  <r>
    <s v="Checking"/>
    <d v="2021-01-19T00:00:00"/>
    <s v="Smile Dental"/>
    <n v="154"/>
    <m/>
    <n v="-154"/>
    <s v="Dentist"/>
    <x v="5"/>
    <s v="Expense"/>
  </r>
  <r>
    <s v="Checking"/>
    <d v="2021-01-19T00:00:00"/>
    <s v="Phone Co."/>
    <n v="40"/>
    <m/>
    <n v="-40"/>
    <s v="Phone"/>
    <x v="2"/>
    <s v="Expense"/>
  </r>
  <r>
    <s v="Credit"/>
    <d v="2021-01-20T00:00:00"/>
    <s v="Sam's Gifts"/>
    <n v="45"/>
    <m/>
    <n v="-45"/>
    <s v="Gifts"/>
    <x v="4"/>
    <s v="Expense"/>
  </r>
  <r>
    <s v="Credit"/>
    <d v="2021-01-20T00:00:00"/>
    <s v="Streaming Co."/>
    <n v="32"/>
    <m/>
    <n v="-32"/>
    <s v="Entertainment"/>
    <x v="4"/>
    <s v="Expense"/>
  </r>
  <r>
    <s v="Credit"/>
    <d v="2021-01-20T00:00:00"/>
    <s v="Ground"/>
    <n v="5"/>
    <m/>
    <n v="-5"/>
    <s v="Coffee"/>
    <x v="1"/>
    <s v="Expense"/>
  </r>
  <r>
    <s v="Credit"/>
    <d v="2021-01-21T00:00:00"/>
    <s v="Ground"/>
    <n v="5"/>
    <m/>
    <n v="-5"/>
    <s v="Coffee"/>
    <x v="1"/>
    <s v="Expense"/>
  </r>
  <r>
    <s v="Credit"/>
    <d v="2021-01-22T00:00:00"/>
    <s v="Ground"/>
    <n v="5"/>
    <m/>
    <n v="-5"/>
    <s v="Coffee"/>
    <x v="1"/>
    <s v="Expense"/>
  </r>
  <r>
    <s v="Credit"/>
    <d v="2021-01-22T00:00:00"/>
    <s v="Green's"/>
    <n v="170"/>
    <m/>
    <n v="-170"/>
    <s v="Groceries"/>
    <x v="2"/>
    <s v="Expense"/>
  </r>
  <r>
    <s v="Credit"/>
    <d v="2021-01-23T00:00:00"/>
    <s v="Pizza Pomodoro"/>
    <n v="37"/>
    <m/>
    <n v="-37"/>
    <s v="Restaurant"/>
    <x v="1"/>
    <s v="Expense"/>
  </r>
  <r>
    <s v="Credit"/>
    <d v="2021-01-24T00:00:00"/>
    <s v="Golden Arches"/>
    <n v="12"/>
    <m/>
    <n v="-12"/>
    <s v="Restaurant"/>
    <x v="1"/>
    <s v="Expense"/>
  </r>
  <r>
    <s v="Checking"/>
    <d v="2021-01-25T00:00:00"/>
    <s v="Worldvision"/>
    <n v="55"/>
    <m/>
    <n v="-55"/>
    <s v="Donation"/>
    <x v="6"/>
    <s v="Expense"/>
  </r>
  <r>
    <s v="Credit"/>
    <d v="2021-01-25T00:00:00"/>
    <s v="Fuel. Co"/>
    <n v="63"/>
    <m/>
    <n v="-63"/>
    <s v="MV Fuel"/>
    <x v="3"/>
    <s v="Expense"/>
  </r>
  <r>
    <s v="Credit"/>
    <d v="2021-01-25T00:00:00"/>
    <s v="Ground"/>
    <n v="5"/>
    <m/>
    <n v="-5"/>
    <s v="Coffee"/>
    <x v="1"/>
    <s v="Expense"/>
  </r>
  <r>
    <s v="Credit"/>
    <d v="2021-01-26T00:00:00"/>
    <s v="Ground"/>
    <n v="5"/>
    <m/>
    <n v="-5"/>
    <s v="Coffee"/>
    <x v="1"/>
    <s v="Expense"/>
  </r>
  <r>
    <s v="Credit"/>
    <d v="2021-01-27T00:00:00"/>
    <s v="Ground"/>
    <n v="5"/>
    <m/>
    <n v="-5"/>
    <s v="Coffee"/>
    <x v="1"/>
    <s v="Expense"/>
  </r>
  <r>
    <s v="Credit"/>
    <d v="2021-01-28T00:00:00"/>
    <s v="Ground"/>
    <n v="5"/>
    <m/>
    <n v="-5"/>
    <s v="Coffee"/>
    <x v="1"/>
    <s v="Expense"/>
  </r>
  <r>
    <s v="Credit"/>
    <d v="2021-01-29T00:00:00"/>
    <s v="Ground"/>
    <n v="5"/>
    <m/>
    <n v="-5"/>
    <s v="Coffee"/>
    <x v="1"/>
    <s v="Expense"/>
  </r>
  <r>
    <s v="Credit"/>
    <d v="2021-01-29T00:00:00"/>
    <s v="Green's"/>
    <n v="162"/>
    <m/>
    <n v="-162"/>
    <s v="Groceries"/>
    <x v="2"/>
    <s v="Expense"/>
  </r>
  <r>
    <s v="Credit"/>
    <d v="2021-01-30T00:00:00"/>
    <s v="Ted's Trainers"/>
    <n v="125"/>
    <m/>
    <n v="-125"/>
    <s v="Clothes"/>
    <x v="4"/>
    <s v="Expense"/>
  </r>
  <r>
    <s v="Credit"/>
    <d v="2021-01-30T00:00:00"/>
    <s v="Ticketek"/>
    <n v="175"/>
    <m/>
    <n v="-175"/>
    <s v="Entertainment"/>
    <x v="4"/>
    <s v="Expense"/>
  </r>
  <r>
    <s v="Credit"/>
    <d v="2021-01-31T00:00:00"/>
    <s v="Fashionistas"/>
    <n v="145"/>
    <m/>
    <n v="-145"/>
    <s v="Clothes"/>
    <x v="4"/>
    <s v="Expense"/>
  </r>
  <r>
    <s v="Credit"/>
    <d v="2021-01-31T00:00:00"/>
    <s v="Taxi Co."/>
    <n v="23"/>
    <m/>
    <n v="-23"/>
    <s v="Taxi"/>
    <x v="3"/>
    <s v="Expense"/>
  </r>
  <r>
    <s v="Checking"/>
    <d v="2021-02-01T00:00:00"/>
    <s v="ACME Pty Ltd"/>
    <m/>
    <n v="4000"/>
    <n v="4000"/>
    <s v="Salary"/>
    <x v="0"/>
    <s v="Income"/>
  </r>
  <r>
    <s v="Credit"/>
    <d v="2021-02-01T00:00:00"/>
    <s v="Ground"/>
    <n v="5"/>
    <m/>
    <n v="-5"/>
    <s v="Coffee"/>
    <x v="1"/>
    <s v="Expense"/>
  </r>
  <r>
    <s v="Checking"/>
    <d v="2021-02-02T00:00:00"/>
    <s v="Estate Mgt."/>
    <n v="900"/>
    <m/>
    <n v="-900"/>
    <s v="Rent"/>
    <x v="2"/>
    <s v="Expense"/>
  </r>
  <r>
    <s v="Checking"/>
    <d v="2021-02-02T00:00:00"/>
    <s v="Finance Co."/>
    <n v="150"/>
    <m/>
    <n v="-150"/>
    <s v="MV Loan"/>
    <x v="3"/>
    <s v="Expense"/>
  </r>
  <r>
    <s v="Credit"/>
    <d v="2021-02-02T00:00:00"/>
    <s v="Ground"/>
    <n v="5"/>
    <m/>
    <n v="-5"/>
    <s v="Coffee"/>
    <x v="1"/>
    <s v="Expense"/>
  </r>
  <r>
    <s v="Credit"/>
    <d v="2021-02-03T00:00:00"/>
    <s v="Ground"/>
    <n v="5"/>
    <m/>
    <n v="-5"/>
    <s v="Coffee"/>
    <x v="1"/>
    <s v="Expense"/>
  </r>
  <r>
    <s v="Credit"/>
    <d v="2021-02-04T00:00:00"/>
    <s v="Ground"/>
    <n v="5"/>
    <m/>
    <n v="-5"/>
    <s v="Coffee"/>
    <x v="1"/>
    <s v="Expense"/>
  </r>
  <r>
    <s v="Credit"/>
    <d v="2021-02-05T00:00:00"/>
    <s v="Ground"/>
    <n v="5"/>
    <m/>
    <n v="-5"/>
    <s v="Coffee"/>
    <x v="1"/>
    <s v="Expense"/>
  </r>
  <r>
    <s v="Credit"/>
    <d v="2021-02-05T00:00:00"/>
    <s v="Green's"/>
    <n v="205"/>
    <m/>
    <n v="-205"/>
    <s v="Groceries"/>
    <x v="2"/>
    <s v="Expense"/>
  </r>
  <r>
    <s v="Checking"/>
    <d v="2021-02-08T00:00:00"/>
    <s v="Elec. Co."/>
    <n v="51.1"/>
    <m/>
    <n v="-51.1"/>
    <s v="Gas/Electrics"/>
    <x v="2"/>
    <s v="Expense"/>
  </r>
  <r>
    <s v="Credit"/>
    <d v="2021-02-08T00:00:00"/>
    <s v="Ground"/>
    <n v="5"/>
    <m/>
    <n v="-5"/>
    <s v="Coffee"/>
    <x v="1"/>
    <s v="Expense"/>
  </r>
  <r>
    <s v="Credit"/>
    <d v="2021-02-09T00:00:00"/>
    <s v="Ground"/>
    <n v="5"/>
    <m/>
    <n v="-5"/>
    <s v="Coffee"/>
    <x v="1"/>
    <s v="Expense"/>
  </r>
  <r>
    <s v="Credit"/>
    <d v="2021-02-10T00:00:00"/>
    <s v="Fuel. Co"/>
    <n v="78"/>
    <m/>
    <n v="-78"/>
    <s v="MV Fuel"/>
    <x v="3"/>
    <s v="Expense"/>
  </r>
  <r>
    <s v="Credit"/>
    <d v="2021-02-10T00:00:00"/>
    <s v="Ground"/>
    <n v="5"/>
    <m/>
    <n v="-5"/>
    <s v="Coffee"/>
    <x v="1"/>
    <s v="Expense"/>
  </r>
  <r>
    <s v="Credit"/>
    <d v="2021-02-11T00:00:00"/>
    <s v="Ground"/>
    <n v="5"/>
    <m/>
    <n v="-5"/>
    <s v="Coffee"/>
    <x v="1"/>
    <s v="Expense"/>
  </r>
  <r>
    <s v="Credit"/>
    <d v="2021-02-12T00:00:00"/>
    <s v="Green's"/>
    <n v="135.9"/>
    <m/>
    <n v="-135.9"/>
    <s v="Groceries"/>
    <x v="2"/>
    <s v="Expense"/>
  </r>
  <r>
    <s v="Credit"/>
    <d v="2021-02-12T00:00:00"/>
    <s v="Ground"/>
    <n v="5"/>
    <m/>
    <n v="-5"/>
    <s v="Coffee"/>
    <x v="1"/>
    <s v="Expense"/>
  </r>
  <r>
    <s v="Credit"/>
    <d v="2021-02-13T00:00:00"/>
    <s v="Ground"/>
    <n v="5"/>
    <m/>
    <n v="-5"/>
    <s v="Coffee"/>
    <x v="1"/>
    <s v="Expense"/>
  </r>
  <r>
    <s v="Credit"/>
    <d v="2021-02-13T00:00:00"/>
    <s v="Event Cinemas"/>
    <n v="40.9"/>
    <m/>
    <n v="-40.9"/>
    <s v="Entertainment"/>
    <x v="4"/>
    <s v="Expense"/>
  </r>
  <r>
    <s v="Credit"/>
    <d v="2021-02-13T00:00:00"/>
    <s v="Fashionistas"/>
    <n v="99"/>
    <m/>
    <n v="-99"/>
    <s v="Clothes"/>
    <x v="4"/>
    <s v="Expense"/>
  </r>
  <r>
    <s v="Credit"/>
    <d v="2021-02-13T00:00:00"/>
    <s v="Joe's Grill"/>
    <n v="53"/>
    <m/>
    <n v="-53"/>
    <s v="Restaurant"/>
    <x v="1"/>
    <s v="Expense"/>
  </r>
  <r>
    <s v="Credit"/>
    <d v="2021-02-14T00:00:00"/>
    <s v="Taxi Co."/>
    <n v="28.9"/>
    <m/>
    <n v="-28.9"/>
    <s v="Taxi"/>
    <x v="3"/>
    <s v="Expense"/>
  </r>
  <r>
    <s v="Checking"/>
    <d v="2021-02-15T00:00:00"/>
    <s v="Muscle Beach"/>
    <n v="30"/>
    <m/>
    <n v="-30"/>
    <s v="Gym"/>
    <x v="4"/>
    <s v="Expense"/>
  </r>
  <r>
    <s v="Credit"/>
    <d v="2021-02-15T00:00:00"/>
    <s v="Ground"/>
    <n v="5"/>
    <m/>
    <n v="-5"/>
    <s v="Coffee"/>
    <x v="1"/>
    <s v="Expense"/>
  </r>
  <r>
    <s v="Credit"/>
    <d v="2021-02-16T00:00:00"/>
    <s v="Ground"/>
    <n v="5"/>
    <m/>
    <n v="-5"/>
    <s v="Coffee"/>
    <x v="1"/>
    <s v="Expense"/>
  </r>
  <r>
    <s v="Checking"/>
    <d v="2021-02-16T00:00:00"/>
    <s v="Phone Co."/>
    <n v="40"/>
    <m/>
    <n v="-40"/>
    <s v="Phone"/>
    <x v="2"/>
    <s v="Expense"/>
  </r>
  <r>
    <s v="Credit"/>
    <d v="2021-02-17T00:00:00"/>
    <s v="Sam's Gifts"/>
    <n v="45.9"/>
    <m/>
    <n v="-45.9"/>
    <s v="Gifts"/>
    <x v="4"/>
    <s v="Expense"/>
  </r>
  <r>
    <s v="Credit"/>
    <d v="2021-02-17T00:00:00"/>
    <s v="Streaming Co."/>
    <n v="35"/>
    <m/>
    <n v="-35"/>
    <s v="Entertainment"/>
    <x v="4"/>
    <s v="Expense"/>
  </r>
  <r>
    <s v="Credit"/>
    <d v="2021-02-17T00:00:00"/>
    <s v="Ground"/>
    <n v="5"/>
    <m/>
    <n v="-5"/>
    <s v="Coffee"/>
    <x v="1"/>
    <s v="Expense"/>
  </r>
  <r>
    <s v="Credit"/>
    <d v="2021-02-18T00:00:00"/>
    <s v="Ground"/>
    <n v="5"/>
    <m/>
    <n v="-5"/>
    <s v="Coffee"/>
    <x v="1"/>
    <s v="Expense"/>
  </r>
  <r>
    <s v="Credit"/>
    <d v="2021-02-19T00:00:00"/>
    <s v="Ground"/>
    <n v="5"/>
    <m/>
    <n v="-5"/>
    <s v="Coffee"/>
    <x v="1"/>
    <s v="Expense"/>
  </r>
  <r>
    <s v="Credit"/>
    <d v="2021-02-19T00:00:00"/>
    <s v="Green's"/>
    <n v="171"/>
    <m/>
    <n v="-171"/>
    <s v="Groceries"/>
    <x v="2"/>
    <s v="Expense"/>
  </r>
  <r>
    <s v="Credit"/>
    <d v="2021-02-20T00:00:00"/>
    <s v="Pizza Pomodoro"/>
    <n v="37.9"/>
    <m/>
    <n v="-37.9"/>
    <s v="Restaurant"/>
    <x v="1"/>
    <s v="Expense"/>
  </r>
  <r>
    <s v="Credit"/>
    <d v="2021-02-21T00:00:00"/>
    <s v="Golden Arches"/>
    <n v="12.9"/>
    <m/>
    <n v="-12.9"/>
    <s v="Restaurant"/>
    <x v="1"/>
    <s v="Expense"/>
  </r>
  <r>
    <s v="Checking"/>
    <d v="2021-02-22T00:00:00"/>
    <s v="Worldvision"/>
    <n v="55"/>
    <m/>
    <n v="-55"/>
    <s v="Donation"/>
    <x v="6"/>
    <s v="Expense"/>
  </r>
  <r>
    <s v="Credit"/>
    <d v="2021-02-22T00:00:00"/>
    <s v="Fuel. Co"/>
    <n v="64.099999999999994"/>
    <m/>
    <n v="-64.099999999999994"/>
    <s v="MV Fuel"/>
    <x v="3"/>
    <s v="Expense"/>
  </r>
  <r>
    <s v="Credit"/>
    <d v="2021-02-22T00:00:00"/>
    <s v="Ground"/>
    <n v="5"/>
    <m/>
    <n v="-5"/>
    <s v="Coffee"/>
    <x v="1"/>
    <s v="Expense"/>
  </r>
  <r>
    <s v="Credit"/>
    <d v="2021-02-23T00:00:00"/>
    <s v="Ground"/>
    <n v="5"/>
    <m/>
    <n v="-5"/>
    <s v="Coffee"/>
    <x v="1"/>
    <s v="Expense"/>
  </r>
  <r>
    <s v="Credit"/>
    <d v="2021-02-24T00:00:00"/>
    <s v="Ground"/>
    <n v="5"/>
    <m/>
    <n v="-5"/>
    <s v="Coffee"/>
    <x v="1"/>
    <s v="Expense"/>
  </r>
  <r>
    <s v="Credit"/>
    <d v="2021-02-25T00:00:00"/>
    <s v="Ground"/>
    <n v="5"/>
    <m/>
    <n v="-5"/>
    <s v="Coffee"/>
    <x v="1"/>
    <s v="Expense"/>
  </r>
  <r>
    <s v="Credit"/>
    <d v="2021-02-26T00:00:00"/>
    <s v="Ground"/>
    <n v="5"/>
    <m/>
    <n v="-5"/>
    <s v="Coffee"/>
    <x v="1"/>
    <s v="Expense"/>
  </r>
  <r>
    <s v="Credit"/>
    <d v="2021-02-26T00:00:00"/>
    <s v="Green's"/>
    <n v="162.9"/>
    <m/>
    <n v="-162.9"/>
    <s v="Groceries"/>
    <x v="2"/>
    <s v="Expense"/>
  </r>
  <r>
    <s v="Credit"/>
    <d v="2021-02-27T00:00:00"/>
    <s v="Ted's Trainers"/>
    <n v="125.9"/>
    <m/>
    <n v="-125.9"/>
    <s v="Clothes"/>
    <x v="4"/>
    <s v="Expense"/>
  </r>
  <r>
    <s v="Credit"/>
    <d v="2021-02-27T00:00:00"/>
    <s v="Global Fashion"/>
    <n v="137"/>
    <m/>
    <n v="-137"/>
    <s v="Clothes"/>
    <x v="4"/>
    <s v="Expense"/>
  </r>
  <r>
    <s v="Credit"/>
    <d v="2021-02-28T00:00:00"/>
    <s v="Fashionistas"/>
    <n v="146.1"/>
    <m/>
    <n v="-146.1"/>
    <s v="Clothes"/>
    <x v="4"/>
    <s v="Expense"/>
  </r>
  <r>
    <s v="Credit"/>
    <d v="2021-02-28T00:00:00"/>
    <s v="Taxi Co."/>
    <n v="24.1"/>
    <m/>
    <n v="-24.1"/>
    <s v="Taxi"/>
    <x v="3"/>
    <s v="Expense"/>
  </r>
  <r>
    <s v="Checking"/>
    <d v="2021-03-01T00:00:00"/>
    <s v="ACME Pty Ltd"/>
    <m/>
    <n v="4000"/>
    <n v="4000"/>
    <s v="Salary"/>
    <x v="0"/>
    <s v="Income"/>
  </r>
  <r>
    <s v="Credit"/>
    <d v="2021-03-01T00:00:00"/>
    <s v="Ground"/>
    <n v="5"/>
    <m/>
    <n v="-5"/>
    <s v="Coffee"/>
    <x v="1"/>
    <s v="Expense"/>
  </r>
  <r>
    <s v="Checking"/>
    <d v="2021-03-02T00:00:00"/>
    <s v="Estate Mgt."/>
    <n v="900"/>
    <m/>
    <n v="-900"/>
    <s v="Rent"/>
    <x v="2"/>
    <s v="Expense"/>
  </r>
  <r>
    <s v="Checking"/>
    <d v="2021-03-02T00:00:00"/>
    <s v="Finance Co."/>
    <n v="150"/>
    <m/>
    <n v="-150"/>
    <s v="MV Loan"/>
    <x v="3"/>
    <s v="Expense"/>
  </r>
  <r>
    <s v="Credit"/>
    <d v="2021-03-02T00:00:00"/>
    <s v="Ground"/>
    <n v="5"/>
    <m/>
    <n v="-5"/>
    <s v="Coffee"/>
    <x v="1"/>
    <s v="Expense"/>
  </r>
  <r>
    <s v="Credit"/>
    <d v="2021-03-03T00:00:00"/>
    <s v="Ground"/>
    <n v="5"/>
    <m/>
    <n v="-5"/>
    <s v="Coffee"/>
    <x v="1"/>
    <s v="Expense"/>
  </r>
  <r>
    <s v="Credit"/>
    <d v="2021-03-04T00:00:00"/>
    <s v="Ground"/>
    <n v="5"/>
    <m/>
    <n v="-5"/>
    <s v="Coffee"/>
    <x v="1"/>
    <s v="Expense"/>
  </r>
  <r>
    <s v="Credit"/>
    <d v="2021-03-05T00:00:00"/>
    <s v="Ground"/>
    <n v="5"/>
    <m/>
    <n v="-5"/>
    <s v="Coffee"/>
    <x v="1"/>
    <s v="Expense"/>
  </r>
  <r>
    <s v="Credit"/>
    <d v="2021-03-05T00:00:00"/>
    <s v="Green's"/>
    <n v="149"/>
    <m/>
    <n v="-149"/>
    <s v="Groceries"/>
    <x v="2"/>
    <s v="Expense"/>
  </r>
  <r>
    <s v="Checking"/>
    <d v="2021-03-08T00:00:00"/>
    <s v="Elec. Co."/>
    <n v="52.1"/>
    <m/>
    <n v="-52.1"/>
    <s v="Gas/Electrics"/>
    <x v="2"/>
    <s v="Expense"/>
  </r>
  <r>
    <s v="Credit"/>
    <d v="2021-03-08T00:00:00"/>
    <s v="Ground"/>
    <n v="5"/>
    <m/>
    <n v="-5"/>
    <s v="Coffee"/>
    <x v="1"/>
    <s v="Expense"/>
  </r>
  <r>
    <s v="Credit"/>
    <d v="2021-03-09T00:00:00"/>
    <s v="Ground"/>
    <n v="5"/>
    <m/>
    <n v="-5"/>
    <s v="Coffee"/>
    <x v="1"/>
    <s v="Expense"/>
  </r>
  <r>
    <s v="Credit"/>
    <d v="2021-03-10T00:00:00"/>
    <s v="Fuel. Co"/>
    <n v="78.900000000000006"/>
    <m/>
    <n v="-78.900000000000006"/>
    <s v="MV Fuel"/>
    <x v="3"/>
    <s v="Expense"/>
  </r>
  <r>
    <s v="Credit"/>
    <d v="2021-03-10T00:00:00"/>
    <s v="Ground"/>
    <n v="5"/>
    <m/>
    <n v="-5"/>
    <s v="Coffee"/>
    <x v="1"/>
    <s v="Expense"/>
  </r>
  <r>
    <s v="Credit"/>
    <d v="2021-03-11T00:00:00"/>
    <s v="Ground"/>
    <n v="5"/>
    <m/>
    <n v="-5"/>
    <s v="Coffee"/>
    <x v="1"/>
    <s v="Expense"/>
  </r>
  <r>
    <s v="Credit"/>
    <d v="2021-03-12T00:00:00"/>
    <s v="Green's"/>
    <n v="137"/>
    <m/>
    <n v="-137"/>
    <s v="Groceries"/>
    <x v="2"/>
    <s v="Expense"/>
  </r>
  <r>
    <s v="Credit"/>
    <d v="2021-03-12T00:00:00"/>
    <s v="Ground"/>
    <n v="5"/>
    <m/>
    <n v="-5"/>
    <s v="Coffee"/>
    <x v="1"/>
    <s v="Expense"/>
  </r>
  <r>
    <s v="Credit"/>
    <d v="2021-03-13T00:00:00"/>
    <s v="Ground"/>
    <n v="5"/>
    <m/>
    <n v="-5"/>
    <s v="Coffee"/>
    <x v="1"/>
    <s v="Expense"/>
  </r>
  <r>
    <s v="Credit"/>
    <d v="2021-03-13T00:00:00"/>
    <s v="Event Cinemas"/>
    <n v="41.8"/>
    <m/>
    <n v="-41.8"/>
    <s v="Entertainment"/>
    <x v="4"/>
    <s v="Expense"/>
  </r>
  <r>
    <s v="Credit"/>
    <d v="2021-03-13T00:00:00"/>
    <s v="Fashionistas"/>
    <n v="99.9"/>
    <m/>
    <n v="-99.9"/>
    <s v="Clothes"/>
    <x v="4"/>
    <s v="Expense"/>
  </r>
  <r>
    <s v="Credit"/>
    <d v="2021-03-13T00:00:00"/>
    <s v="Joe's Grill"/>
    <n v="54"/>
    <m/>
    <n v="-54"/>
    <s v="Restaurant"/>
    <x v="1"/>
    <s v="Expense"/>
  </r>
  <r>
    <s v="Credit"/>
    <d v="2021-03-14T00:00:00"/>
    <s v="Taxi Co."/>
    <n v="30"/>
    <m/>
    <n v="-30"/>
    <s v="Taxi"/>
    <x v="3"/>
    <s v="Expense"/>
  </r>
  <r>
    <s v="Checking"/>
    <d v="2021-03-15T00:00:00"/>
    <s v="Muscle Beach"/>
    <n v="30"/>
    <m/>
    <n v="-30"/>
    <s v="Gym"/>
    <x v="4"/>
    <s v="Expense"/>
  </r>
  <r>
    <s v="Credit"/>
    <d v="2021-03-15T00:00:00"/>
    <s v="Ground"/>
    <n v="5"/>
    <m/>
    <n v="-5"/>
    <s v="Coffee"/>
    <x v="1"/>
    <s v="Expense"/>
  </r>
  <r>
    <s v="Credit"/>
    <d v="2021-03-16T00:00:00"/>
    <s v="Ground"/>
    <n v="5"/>
    <m/>
    <n v="-5"/>
    <s v="Coffee"/>
    <x v="1"/>
    <s v="Expense"/>
  </r>
  <r>
    <s v="Checking"/>
    <d v="2021-03-16T00:00:00"/>
    <s v="Village Medical"/>
    <n v="75"/>
    <m/>
    <n v="-75"/>
    <s v="Doctor"/>
    <x v="5"/>
    <s v="Expense"/>
  </r>
  <r>
    <s v="Checking"/>
    <d v="2021-03-16T00:00:00"/>
    <s v="Phone Co."/>
    <n v="40"/>
    <m/>
    <n v="-40"/>
    <s v="Phone"/>
    <x v="2"/>
    <s v="Expense"/>
  </r>
  <r>
    <s v="Credit"/>
    <d v="2021-03-17T00:00:00"/>
    <s v="Sam's Gifts"/>
    <n v="46.8"/>
    <m/>
    <n v="-46.8"/>
    <s v="Gifts"/>
    <x v="4"/>
    <s v="Expense"/>
  </r>
  <r>
    <s v="Credit"/>
    <d v="2021-03-17T00:00:00"/>
    <s v="Streaming Co."/>
    <n v="35"/>
    <m/>
    <n v="-35"/>
    <s v="Entertainment"/>
    <x v="4"/>
    <s v="Expense"/>
  </r>
  <r>
    <s v="Credit"/>
    <d v="2021-03-17T00:00:00"/>
    <s v="Ground"/>
    <n v="5"/>
    <m/>
    <n v="-5"/>
    <s v="Coffee"/>
    <x v="1"/>
    <s v="Expense"/>
  </r>
  <r>
    <s v="Credit"/>
    <d v="2021-03-18T00:00:00"/>
    <s v="Ground"/>
    <n v="5"/>
    <m/>
    <n v="-5"/>
    <s v="Coffee"/>
    <x v="1"/>
    <s v="Expense"/>
  </r>
  <r>
    <s v="Credit"/>
    <d v="2021-03-19T00:00:00"/>
    <s v="Ground"/>
    <n v="5"/>
    <m/>
    <n v="-5"/>
    <s v="Coffee"/>
    <x v="1"/>
    <s v="Expense"/>
  </r>
  <r>
    <s v="Credit"/>
    <d v="2021-03-19T00:00:00"/>
    <s v="Green's"/>
    <n v="171.9"/>
    <m/>
    <n v="-171.9"/>
    <s v="Groceries"/>
    <x v="2"/>
    <s v="Expense"/>
  </r>
  <r>
    <s v="Credit"/>
    <d v="2021-03-20T00:00:00"/>
    <s v="Pizza Pomodoro"/>
    <n v="39"/>
    <m/>
    <n v="-39"/>
    <s v="Restaurant"/>
    <x v="1"/>
    <s v="Expense"/>
  </r>
  <r>
    <s v="Credit"/>
    <d v="2021-03-21T00:00:00"/>
    <s v="Golden Arches"/>
    <n v="14"/>
    <m/>
    <n v="-14"/>
    <s v="Restaurant"/>
    <x v="1"/>
    <s v="Expense"/>
  </r>
  <r>
    <s v="Checking"/>
    <d v="2021-03-22T00:00:00"/>
    <s v="Worldvision"/>
    <n v="55"/>
    <m/>
    <n v="-55"/>
    <s v="Donation"/>
    <x v="6"/>
    <s v="Expense"/>
  </r>
  <r>
    <s v="Credit"/>
    <d v="2021-03-22T00:00:00"/>
    <s v="Fuel. Co"/>
    <n v="65"/>
    <m/>
    <n v="-65"/>
    <s v="MV Fuel"/>
    <x v="3"/>
    <s v="Expense"/>
  </r>
  <r>
    <s v="Credit"/>
    <d v="2021-03-22T00:00:00"/>
    <s v="Ground"/>
    <n v="5"/>
    <m/>
    <n v="-5"/>
    <s v="Coffee"/>
    <x v="1"/>
    <s v="Expense"/>
  </r>
  <r>
    <s v="Credit"/>
    <d v="2021-03-23T00:00:00"/>
    <s v="Ground"/>
    <n v="5"/>
    <m/>
    <n v="-5"/>
    <s v="Coffee"/>
    <x v="1"/>
    <s v="Expense"/>
  </r>
  <r>
    <s v="Credit"/>
    <d v="2021-03-24T00:00:00"/>
    <s v="Ground"/>
    <n v="5"/>
    <m/>
    <n v="-5"/>
    <s v="Coffee"/>
    <x v="1"/>
    <s v="Expense"/>
  </r>
  <r>
    <s v="Credit"/>
    <d v="2021-03-25T00:00:00"/>
    <s v="Ground"/>
    <n v="5"/>
    <m/>
    <n v="-5"/>
    <s v="Coffee"/>
    <x v="1"/>
    <s v="Expense"/>
  </r>
  <r>
    <s v="Credit"/>
    <d v="2021-03-26T00:00:00"/>
    <s v="Ground"/>
    <n v="5"/>
    <m/>
    <n v="-5"/>
    <s v="Coffee"/>
    <x v="1"/>
    <s v="Expense"/>
  </r>
  <r>
    <s v="Credit"/>
    <d v="2021-03-26T00:00:00"/>
    <s v="Green's"/>
    <n v="209"/>
    <m/>
    <n v="-209"/>
    <s v="Groceries"/>
    <x v="2"/>
    <s v="Expense"/>
  </r>
  <r>
    <s v="Credit"/>
    <d v="2021-03-27T00:00:00"/>
    <s v="Ted's Trainers"/>
    <n v="127"/>
    <m/>
    <n v="-127"/>
    <s v="Clothes"/>
    <x v="4"/>
    <s v="Expense"/>
  </r>
  <r>
    <s v="Credit"/>
    <d v="2021-03-27T00:00:00"/>
    <s v="Sports Co."/>
    <n v="177.2"/>
    <m/>
    <n v="-177.2"/>
    <s v="Clothes"/>
    <x v="4"/>
    <s v="Expense"/>
  </r>
  <r>
    <s v="Credit"/>
    <d v="2021-03-28T00:00:00"/>
    <s v="Fashionistas"/>
    <n v="147.1"/>
    <m/>
    <n v="-147.1"/>
    <s v="Clothes"/>
    <x v="4"/>
    <s v="Expense"/>
  </r>
  <r>
    <s v="Credit"/>
    <d v="2021-03-28T00:00:00"/>
    <s v="Taxi Co."/>
    <n v="25"/>
    <m/>
    <n v="-25"/>
    <s v="Taxi"/>
    <x v="3"/>
    <s v="Expense"/>
  </r>
  <r>
    <s v="Credit"/>
    <d v="2021-03-29T00:00:00"/>
    <s v="Foodary"/>
    <n v="15"/>
    <m/>
    <n v="-15"/>
    <s v="Restaurant"/>
    <x v="1"/>
    <s v="Expense"/>
  </r>
  <r>
    <s v="Credit"/>
    <d v="2021-03-30T00:00:00"/>
    <s v="Ground"/>
    <n v="5"/>
    <m/>
    <n v="-5"/>
    <s v="Coffee"/>
    <x v="1"/>
    <s v="Expense"/>
  </r>
  <r>
    <s v="Credit"/>
    <d v="2021-03-31T00:00:00"/>
    <s v="Ground"/>
    <n v="5"/>
    <m/>
    <n v="-5"/>
    <s v="Coffee"/>
    <x v="1"/>
    <s v="Expense"/>
  </r>
  <r>
    <s v="Checking"/>
    <d v="2021-04-01T00:00:00"/>
    <s v="ACME Pty Ltd"/>
    <m/>
    <n v="4000"/>
    <n v="4000"/>
    <s v="Salary"/>
    <x v="0"/>
    <s v="Income"/>
  </r>
  <r>
    <s v="Credit"/>
    <d v="2021-04-01T00:00:00"/>
    <s v="Ground"/>
    <n v="5"/>
    <m/>
    <n v="-5"/>
    <s v="Coffee"/>
    <x v="1"/>
    <s v="Expense"/>
  </r>
  <r>
    <s v="Checking"/>
    <d v="2021-04-02T00:00:00"/>
    <s v="Estate Mgt."/>
    <n v="900"/>
    <m/>
    <n v="-900"/>
    <s v="Rent"/>
    <x v="2"/>
    <s v="Expense"/>
  </r>
  <r>
    <s v="Checking"/>
    <d v="2021-04-02T00:00:00"/>
    <s v="Finance Co."/>
    <n v="150"/>
    <m/>
    <n v="-150"/>
    <s v="MV Loan"/>
    <x v="3"/>
    <s v="Expense"/>
  </r>
  <r>
    <s v="Credit"/>
    <d v="2021-04-02T00:00:00"/>
    <s v="Ground"/>
    <n v="5"/>
    <m/>
    <n v="-5"/>
    <s v="Coffee"/>
    <x v="1"/>
    <s v="Expense"/>
  </r>
  <r>
    <s v="Credit"/>
    <d v="2021-04-03T00:00:00"/>
    <s v="Ground"/>
    <n v="5"/>
    <m/>
    <n v="-5"/>
    <s v="Coffee"/>
    <x v="1"/>
    <s v="Expense"/>
  </r>
  <r>
    <s v="Credit"/>
    <d v="2021-04-04T00:00:00"/>
    <s v="Ground"/>
    <n v="5"/>
    <m/>
    <n v="-5"/>
    <s v="Coffee"/>
    <x v="1"/>
    <s v="Expense"/>
  </r>
  <r>
    <s v="Credit"/>
    <d v="2021-04-05T00:00:00"/>
    <s v="Ground"/>
    <n v="5"/>
    <m/>
    <n v="-5"/>
    <s v="Coffee"/>
    <x v="1"/>
    <s v="Expense"/>
  </r>
  <r>
    <s v="Credit"/>
    <d v="2021-04-05T00:00:00"/>
    <s v="Green's"/>
    <n v="158.19999999999999"/>
    <m/>
    <n v="-158.19999999999999"/>
    <s v="Groceries"/>
    <x v="2"/>
    <s v="Expense"/>
  </r>
  <r>
    <s v="Checking"/>
    <d v="2021-04-08T00:00:00"/>
    <s v="Elec. Co."/>
    <n v="53.2"/>
    <m/>
    <n v="-53.2"/>
    <s v="Gas/Electrics"/>
    <x v="2"/>
    <s v="Expense"/>
  </r>
  <r>
    <s v="Credit"/>
    <d v="2021-04-08T00:00:00"/>
    <s v="Ground"/>
    <n v="5"/>
    <m/>
    <n v="-5"/>
    <s v="Coffee"/>
    <x v="1"/>
    <s v="Expense"/>
  </r>
  <r>
    <s v="Credit"/>
    <d v="2021-04-09T00:00:00"/>
    <s v="Ground"/>
    <n v="5"/>
    <m/>
    <n v="-5"/>
    <s v="Coffee"/>
    <x v="1"/>
    <s v="Expense"/>
  </r>
  <r>
    <s v="Credit"/>
    <d v="2021-04-10T00:00:00"/>
    <s v="Fuel. Co"/>
    <n v="79.900000000000006"/>
    <m/>
    <n v="-79.900000000000006"/>
    <s v="MV Fuel"/>
    <x v="3"/>
    <s v="Expense"/>
  </r>
  <r>
    <s v="Credit"/>
    <d v="2021-04-10T00:00:00"/>
    <s v="Ground"/>
    <n v="5"/>
    <m/>
    <n v="-5"/>
    <s v="Coffee"/>
    <x v="1"/>
    <s v="Expense"/>
  </r>
  <r>
    <s v="Credit"/>
    <d v="2021-04-11T00:00:00"/>
    <s v="Ground"/>
    <n v="5"/>
    <m/>
    <n v="-5"/>
    <s v="Coffee"/>
    <x v="1"/>
    <s v="Expense"/>
  </r>
  <r>
    <s v="Credit"/>
    <d v="2021-04-12T00:00:00"/>
    <s v="Green's"/>
    <n v="98"/>
    <m/>
    <n v="-98"/>
    <s v="Groceries"/>
    <x v="2"/>
    <s v="Expense"/>
  </r>
  <r>
    <s v="Credit"/>
    <d v="2021-04-12T00:00:00"/>
    <s v="Ground"/>
    <n v="5"/>
    <m/>
    <n v="-5"/>
    <s v="Coffee"/>
    <x v="1"/>
    <s v="Expense"/>
  </r>
  <r>
    <s v="Credit"/>
    <d v="2021-04-13T00:00:00"/>
    <s v="Ground"/>
    <n v="5"/>
    <m/>
    <n v="-5"/>
    <s v="Coffee"/>
    <x v="1"/>
    <s v="Expense"/>
  </r>
  <r>
    <s v="Credit"/>
    <d v="2021-04-13T00:00:00"/>
    <s v="Event Cinemas"/>
    <n v="42.8"/>
    <m/>
    <n v="-42.8"/>
    <s v="Entertainment"/>
    <x v="4"/>
    <s v="Expense"/>
  </r>
  <r>
    <s v="Credit"/>
    <d v="2021-04-13T00:00:00"/>
    <s v="Fashionistas"/>
    <n v="100.9"/>
    <m/>
    <n v="-100.9"/>
    <s v="Clothes"/>
    <x v="4"/>
    <s v="Expense"/>
  </r>
  <r>
    <s v="Credit"/>
    <d v="2021-04-13T00:00:00"/>
    <s v="Joe's Grill"/>
    <n v="54.9"/>
    <m/>
    <n v="-54.9"/>
    <s v="Restaurant"/>
    <x v="1"/>
    <s v="Expense"/>
  </r>
  <r>
    <s v="Credit"/>
    <d v="2021-04-14T00:00:00"/>
    <s v="Taxi Co."/>
    <n v="31"/>
    <m/>
    <n v="-31"/>
    <s v="Taxi"/>
    <x v="3"/>
    <s v="Expense"/>
  </r>
  <r>
    <s v="Checking"/>
    <d v="2021-04-15T00:00:00"/>
    <s v="Muscle Beach"/>
    <n v="30"/>
    <m/>
    <n v="-30"/>
    <s v="Gym"/>
    <x v="4"/>
    <s v="Expense"/>
  </r>
  <r>
    <s v="Credit"/>
    <d v="2021-04-15T00:00:00"/>
    <s v="Ground"/>
    <n v="5"/>
    <m/>
    <n v="-5"/>
    <s v="Coffee"/>
    <x v="1"/>
    <s v="Expense"/>
  </r>
  <r>
    <s v="Credit"/>
    <d v="2021-04-16T00:00:00"/>
    <s v="Ground"/>
    <n v="5"/>
    <m/>
    <n v="-5"/>
    <s v="Coffee"/>
    <x v="1"/>
    <s v="Expense"/>
  </r>
  <r>
    <s v="Checking"/>
    <d v="2021-04-16T00:00:00"/>
    <s v="Phone Co."/>
    <n v="40"/>
    <m/>
    <n v="-40"/>
    <s v="Phone"/>
    <x v="2"/>
    <s v="Expense"/>
  </r>
  <r>
    <s v="Credit"/>
    <d v="2021-04-17T00:00:00"/>
    <s v="Sam's Gifts"/>
    <n v="47.9"/>
    <m/>
    <n v="-47.9"/>
    <s v="Gifts"/>
    <x v="4"/>
    <s v="Expense"/>
  </r>
  <r>
    <s v="Credit"/>
    <d v="2021-04-17T00:00:00"/>
    <s v="Streaming Co."/>
    <n v="35"/>
    <m/>
    <n v="-35"/>
    <s v="Entertainment"/>
    <x v="4"/>
    <s v="Expense"/>
  </r>
  <r>
    <s v="Credit"/>
    <d v="2021-04-17T00:00:00"/>
    <s v="Ground"/>
    <n v="5"/>
    <m/>
    <n v="-5"/>
    <s v="Coffee"/>
    <x v="1"/>
    <s v="Expense"/>
  </r>
  <r>
    <s v="Credit"/>
    <d v="2021-04-18T00:00:00"/>
    <s v="Ground"/>
    <n v="5"/>
    <m/>
    <n v="-5"/>
    <s v="Coffee"/>
    <x v="1"/>
    <s v="Expense"/>
  </r>
  <r>
    <s v="Credit"/>
    <d v="2021-04-19T00:00:00"/>
    <s v="Ground"/>
    <n v="5"/>
    <m/>
    <n v="-5"/>
    <s v="Coffee"/>
    <x v="1"/>
    <s v="Expense"/>
  </r>
  <r>
    <s v="Credit"/>
    <d v="2021-04-19T00:00:00"/>
    <s v="Green's"/>
    <n v="173"/>
    <m/>
    <n v="-173"/>
    <s v="Groceries"/>
    <x v="2"/>
    <s v="Expense"/>
  </r>
  <r>
    <s v="Credit"/>
    <d v="2021-04-20T00:00:00"/>
    <s v="Pizza Pomodoro"/>
    <n v="40.1"/>
    <m/>
    <n v="-40.1"/>
    <s v="Restaurant"/>
    <x v="1"/>
    <s v="Expense"/>
  </r>
  <r>
    <s v="Credit"/>
    <d v="2021-04-21T00:00:00"/>
    <s v="Golden Arches"/>
    <n v="15.1"/>
    <m/>
    <n v="-15.1"/>
    <s v="Restaurant"/>
    <x v="1"/>
    <s v="Expense"/>
  </r>
  <r>
    <s v="Checking"/>
    <d v="2021-04-22T00:00:00"/>
    <s v="Worldvision"/>
    <n v="55"/>
    <m/>
    <n v="-55"/>
    <s v="Donation"/>
    <x v="6"/>
    <s v="Expense"/>
  </r>
  <r>
    <s v="Credit"/>
    <d v="2021-04-22T00:00:00"/>
    <s v="Fuel. Co"/>
    <n v="66"/>
    <m/>
    <n v="-66"/>
    <s v="MV Fuel"/>
    <x v="3"/>
    <s v="Expense"/>
  </r>
  <r>
    <s v="Credit"/>
    <d v="2021-04-22T00:00:00"/>
    <s v="Ground"/>
    <n v="5"/>
    <m/>
    <n v="-5"/>
    <s v="Coffee"/>
    <x v="1"/>
    <s v="Expense"/>
  </r>
  <r>
    <s v="Credit"/>
    <d v="2021-04-23T00:00:00"/>
    <s v="Ground"/>
    <n v="5"/>
    <m/>
    <n v="-5"/>
    <s v="Coffee"/>
    <x v="1"/>
    <s v="Expense"/>
  </r>
  <r>
    <s v="Credit"/>
    <d v="2021-04-24T00:00:00"/>
    <s v="Ground"/>
    <n v="5"/>
    <m/>
    <n v="-5"/>
    <s v="Coffee"/>
    <x v="1"/>
    <s v="Expense"/>
  </r>
  <r>
    <s v="Credit"/>
    <d v="2021-04-25T00:00:00"/>
    <s v="Ground"/>
    <n v="5"/>
    <m/>
    <n v="-5"/>
    <s v="Coffee"/>
    <x v="1"/>
    <s v="Expense"/>
  </r>
  <r>
    <s v="Credit"/>
    <d v="2021-04-26T00:00:00"/>
    <s v="Ground"/>
    <n v="5"/>
    <m/>
    <n v="-5"/>
    <s v="Coffee"/>
    <x v="1"/>
    <s v="Expense"/>
  </r>
  <r>
    <s v="Credit"/>
    <d v="2021-04-26T00:00:00"/>
    <s v="Green's"/>
    <n v="164.9"/>
    <m/>
    <n v="-164.9"/>
    <s v="Groceries"/>
    <x v="2"/>
    <s v="Expense"/>
  </r>
  <r>
    <s v="Credit"/>
    <d v="2021-04-27T00:00:00"/>
    <s v="Ted's Trainers"/>
    <n v="127.9"/>
    <m/>
    <n v="-127.9"/>
    <s v="Clothes"/>
    <x v="4"/>
    <s v="Expense"/>
  </r>
  <r>
    <s v="Credit"/>
    <d v="2021-04-27T00:00:00"/>
    <s v="BW Club"/>
    <n v="300"/>
    <m/>
    <n v="-300"/>
    <s v="Entertainment"/>
    <x v="4"/>
    <s v="Expense"/>
  </r>
  <r>
    <s v="Credit"/>
    <d v="2021-04-28T00:00:00"/>
    <s v="Fashionistas"/>
    <n v="148.1"/>
    <m/>
    <n v="-148.1"/>
    <s v="Clothes"/>
    <x v="4"/>
    <s v="Expense"/>
  </r>
  <r>
    <s v="Credit"/>
    <d v="2021-04-28T00:00:00"/>
    <s v="Taxi Co."/>
    <n v="26.1"/>
    <m/>
    <n v="-26.1"/>
    <s v="Taxi"/>
    <x v="3"/>
    <s v="Expense"/>
  </r>
  <r>
    <s v="Credit"/>
    <d v="2021-04-29T00:00:00"/>
    <s v="Foodary"/>
    <n v="15"/>
    <m/>
    <n v="-15"/>
    <s v="Restaurant"/>
    <x v="1"/>
    <s v="Expense"/>
  </r>
  <r>
    <s v="Credit"/>
    <d v="2021-04-29T00:00:00"/>
    <s v="Ground"/>
    <n v="5"/>
    <m/>
    <n v="-5"/>
    <s v="Coffee"/>
    <x v="1"/>
    <s v="Expense"/>
  </r>
  <r>
    <s v="Credit"/>
    <d v="2021-04-30T00:00:00"/>
    <s v="Ground"/>
    <n v="5"/>
    <m/>
    <n v="-5"/>
    <s v="Coffee"/>
    <x v="1"/>
    <s v="Expense"/>
  </r>
  <r>
    <s v="Credit"/>
    <d v="2021-05-02T00:00:00"/>
    <s v="Ground"/>
    <n v="5"/>
    <m/>
    <n v="-5"/>
    <s v="Coffee"/>
    <x v="1"/>
    <s v="Expense"/>
  </r>
  <r>
    <s v="Checking"/>
    <d v="2021-05-03T00:00:00"/>
    <s v="ACME Pty Ltd"/>
    <m/>
    <n v="4000"/>
    <n v="4000"/>
    <s v="Salary"/>
    <x v="0"/>
    <s v="Income"/>
  </r>
  <r>
    <s v="Checking"/>
    <d v="2021-05-03T00:00:00"/>
    <s v="Estate Mgt."/>
    <n v="900"/>
    <m/>
    <n v="-900"/>
    <s v="Rent"/>
    <x v="2"/>
    <s v="Expense"/>
  </r>
  <r>
    <s v="Checking"/>
    <d v="2021-05-03T00:00:00"/>
    <s v="Finance Co."/>
    <n v="150"/>
    <m/>
    <n v="-150"/>
    <s v="MV Loan"/>
    <x v="3"/>
    <s v="Expense"/>
  </r>
  <r>
    <s v="Credit"/>
    <d v="2021-05-03T00:00:00"/>
    <s v="Ground"/>
    <n v="5"/>
    <m/>
    <n v="-5"/>
    <s v="Coffee"/>
    <x v="1"/>
    <s v="Expense"/>
  </r>
  <r>
    <s v="Credit"/>
    <d v="2021-05-04T00:00:00"/>
    <s v="Ground"/>
    <n v="5"/>
    <m/>
    <n v="-5"/>
    <s v="Coffee"/>
    <x v="1"/>
    <s v="Expense"/>
  </r>
  <r>
    <s v="Credit"/>
    <d v="2021-05-05T00:00:00"/>
    <s v="Ground"/>
    <n v="5"/>
    <m/>
    <n v="-5"/>
    <s v="Coffee"/>
    <x v="1"/>
    <s v="Expense"/>
  </r>
  <r>
    <s v="Credit"/>
    <d v="2021-05-06T00:00:00"/>
    <s v="Ground"/>
    <n v="5"/>
    <m/>
    <n v="-5"/>
    <s v="Coffee"/>
    <x v="1"/>
    <s v="Expense"/>
  </r>
  <r>
    <s v="Credit"/>
    <d v="2021-05-06T00:00:00"/>
    <s v="Green's"/>
    <n v="170"/>
    <m/>
    <n v="-170"/>
    <s v="Groceries"/>
    <x v="2"/>
    <s v="Expense"/>
  </r>
  <r>
    <s v="Checking"/>
    <d v="2021-05-09T00:00:00"/>
    <s v="Elec. Co."/>
    <n v="54.1"/>
    <m/>
    <n v="-54.1"/>
    <s v="Gas/Electrics"/>
    <x v="2"/>
    <s v="Expense"/>
  </r>
  <r>
    <s v="Credit"/>
    <d v="2021-05-09T00:00:00"/>
    <s v="Ground"/>
    <n v="5"/>
    <m/>
    <n v="-5"/>
    <s v="Coffee"/>
    <x v="1"/>
    <s v="Expense"/>
  </r>
  <r>
    <s v="Credit"/>
    <d v="2021-05-10T00:00:00"/>
    <s v="Ground"/>
    <n v="5"/>
    <m/>
    <n v="-5"/>
    <s v="Coffee"/>
    <x v="1"/>
    <s v="Expense"/>
  </r>
  <r>
    <s v="Credit"/>
    <d v="2021-05-11T00:00:00"/>
    <s v="Fuel. Co"/>
    <n v="81"/>
    <m/>
    <n v="-81"/>
    <s v="MV Fuel"/>
    <x v="3"/>
    <s v="Expense"/>
  </r>
  <r>
    <s v="Credit"/>
    <d v="2021-05-11T00:00:00"/>
    <s v="Ground"/>
    <n v="5"/>
    <m/>
    <n v="-5"/>
    <s v="Coffee"/>
    <x v="1"/>
    <s v="Expense"/>
  </r>
  <r>
    <s v="Credit"/>
    <d v="2021-05-12T00:00:00"/>
    <s v="Ground"/>
    <n v="5"/>
    <m/>
    <n v="-5"/>
    <s v="Coffee"/>
    <x v="1"/>
    <s v="Expense"/>
  </r>
  <r>
    <s v="Credit"/>
    <d v="2021-05-13T00:00:00"/>
    <s v="Green's"/>
    <n v="139.1"/>
    <m/>
    <n v="-139.1"/>
    <s v="Groceries"/>
    <x v="2"/>
    <s v="Expense"/>
  </r>
  <r>
    <s v="Credit"/>
    <d v="2021-05-13T00:00:00"/>
    <s v="Ground"/>
    <n v="5"/>
    <m/>
    <n v="-5"/>
    <s v="Coffee"/>
    <x v="1"/>
    <s v="Expense"/>
  </r>
  <r>
    <s v="Credit"/>
    <d v="2021-05-14T00:00:00"/>
    <s v="Ground"/>
    <n v="5"/>
    <m/>
    <n v="-5"/>
    <s v="Coffee"/>
    <x v="1"/>
    <s v="Expense"/>
  </r>
  <r>
    <s v="Credit"/>
    <d v="2021-05-14T00:00:00"/>
    <s v="Event Cinemas"/>
    <n v="43.9"/>
    <m/>
    <n v="-43.9"/>
    <s v="Entertainment"/>
    <x v="4"/>
    <s v="Expense"/>
  </r>
  <r>
    <s v="Credit"/>
    <d v="2021-05-14T00:00:00"/>
    <s v="Fashionistas"/>
    <n v="101.80000000000001"/>
    <m/>
    <n v="-101.80000000000001"/>
    <s v="Clothes"/>
    <x v="4"/>
    <s v="Expense"/>
  </r>
  <r>
    <s v="Credit"/>
    <d v="2021-05-14T00:00:00"/>
    <s v="Joe's Grill"/>
    <n v="55.9"/>
    <m/>
    <n v="-55.9"/>
    <s v="Restaurant"/>
    <x v="1"/>
    <s v="Expense"/>
  </r>
  <r>
    <s v="Credit"/>
    <d v="2021-05-15T00:00:00"/>
    <s v="Taxi Co."/>
    <n v="32"/>
    <m/>
    <n v="-32"/>
    <s v="Taxi"/>
    <x v="3"/>
    <s v="Expense"/>
  </r>
  <r>
    <s v="Checking"/>
    <d v="2021-05-16T00:00:00"/>
    <s v="Muscle Beach"/>
    <n v="30"/>
    <m/>
    <n v="-30"/>
    <s v="Gym"/>
    <x v="4"/>
    <s v="Expense"/>
  </r>
  <r>
    <s v="Credit"/>
    <d v="2021-05-16T00:00:00"/>
    <s v="Ground"/>
    <n v="5"/>
    <m/>
    <n v="-5"/>
    <s v="Coffee"/>
    <x v="1"/>
    <s v="Expense"/>
  </r>
  <r>
    <s v="Credit"/>
    <d v="2021-05-17T00:00:00"/>
    <s v="Ground"/>
    <n v="5"/>
    <m/>
    <n v="-5"/>
    <s v="Coffee"/>
    <x v="1"/>
    <s v="Expense"/>
  </r>
  <r>
    <s v="Checking"/>
    <d v="2021-05-17T00:00:00"/>
    <s v="Village Medical"/>
    <n v="75"/>
    <m/>
    <n v="-75"/>
    <s v="Doctor"/>
    <x v="5"/>
    <s v="Expense"/>
  </r>
  <r>
    <s v="Checking"/>
    <d v="2021-05-17T00:00:00"/>
    <s v="Phone Co."/>
    <n v="40"/>
    <m/>
    <n v="-40"/>
    <s v="Phone"/>
    <x v="2"/>
    <s v="Expense"/>
  </r>
  <r>
    <s v="Credit"/>
    <d v="2021-05-18T00:00:00"/>
    <s v="Sam's Gifts"/>
    <n v="49"/>
    <m/>
    <n v="-49"/>
    <s v="Gifts"/>
    <x v="4"/>
    <s v="Expense"/>
  </r>
  <r>
    <s v="Credit"/>
    <d v="2021-05-18T00:00:00"/>
    <s v="Streaming Co."/>
    <n v="35"/>
    <m/>
    <n v="-35"/>
    <s v="Entertainment"/>
    <x v="4"/>
    <s v="Expense"/>
  </r>
  <r>
    <s v="Credit"/>
    <d v="2021-05-18T00:00:00"/>
    <s v="Ground"/>
    <n v="5"/>
    <m/>
    <n v="-5"/>
    <s v="Coffee"/>
    <x v="1"/>
    <s v="Expense"/>
  </r>
  <r>
    <s v="Credit"/>
    <d v="2021-05-19T00:00:00"/>
    <s v="Ground"/>
    <n v="5"/>
    <m/>
    <n v="-5"/>
    <s v="Coffee"/>
    <x v="1"/>
    <s v="Expense"/>
  </r>
  <r>
    <s v="Credit"/>
    <d v="2021-05-20T00:00:00"/>
    <s v="Ground"/>
    <n v="5"/>
    <m/>
    <n v="-5"/>
    <s v="Coffee"/>
    <x v="1"/>
    <s v="Expense"/>
  </r>
  <r>
    <s v="Credit"/>
    <d v="2021-05-20T00:00:00"/>
    <s v="Green's"/>
    <n v="174"/>
    <m/>
    <n v="-174"/>
    <s v="Groceries"/>
    <x v="2"/>
    <s v="Expense"/>
  </r>
  <r>
    <s v="Credit"/>
    <d v="2021-05-21T00:00:00"/>
    <s v="Pizza Pomodoro"/>
    <n v="41.1"/>
    <m/>
    <n v="-41.1"/>
    <s v="Restaurant"/>
    <x v="1"/>
    <s v="Expense"/>
  </r>
  <r>
    <s v="Credit"/>
    <d v="2021-05-22T00:00:00"/>
    <s v="Golden Arches"/>
    <n v="16.2"/>
    <m/>
    <n v="-16.2"/>
    <s v="Restaurant"/>
    <x v="1"/>
    <s v="Expense"/>
  </r>
  <r>
    <s v="Checking"/>
    <d v="2021-05-23T00:00:00"/>
    <s v="Worldvision"/>
    <n v="55"/>
    <m/>
    <n v="-55"/>
    <s v="Donation"/>
    <x v="6"/>
    <s v="Expense"/>
  </r>
  <r>
    <s v="Credit"/>
    <d v="2021-05-23T00:00:00"/>
    <s v="Fuel. Co"/>
    <n v="67"/>
    <m/>
    <n v="-67"/>
    <s v="MV Fuel"/>
    <x v="3"/>
    <s v="Expense"/>
  </r>
  <r>
    <s v="Credit"/>
    <d v="2021-05-23T00:00:00"/>
    <s v="Ground"/>
    <n v="5"/>
    <m/>
    <n v="-5"/>
    <s v="Coffee"/>
    <x v="1"/>
    <s v="Expense"/>
  </r>
  <r>
    <s v="Credit"/>
    <d v="2021-05-24T00:00:00"/>
    <s v="Ground"/>
    <n v="5"/>
    <m/>
    <n v="-5"/>
    <s v="Coffee"/>
    <x v="1"/>
    <s v="Expense"/>
  </r>
  <r>
    <s v="Credit"/>
    <d v="2021-05-25T00:00:00"/>
    <s v="Ground"/>
    <n v="5"/>
    <m/>
    <n v="-5"/>
    <s v="Coffee"/>
    <x v="1"/>
    <s v="Expense"/>
  </r>
  <r>
    <s v="Credit"/>
    <d v="2021-05-26T00:00:00"/>
    <s v="Ground"/>
    <n v="5"/>
    <m/>
    <n v="-5"/>
    <s v="Coffee"/>
    <x v="1"/>
    <s v="Expense"/>
  </r>
  <r>
    <s v="Credit"/>
    <d v="2021-05-27T00:00:00"/>
    <s v="Ground"/>
    <n v="5"/>
    <m/>
    <n v="-5"/>
    <s v="Coffee"/>
    <x v="1"/>
    <s v="Expense"/>
  </r>
  <r>
    <s v="Credit"/>
    <d v="2021-05-27T00:00:00"/>
    <s v="Green's"/>
    <n v="165.8"/>
    <m/>
    <n v="-165.8"/>
    <s v="Groceries"/>
    <x v="2"/>
    <s v="Expense"/>
  </r>
  <r>
    <s v="Credit"/>
    <d v="2021-05-28T00:00:00"/>
    <s v="Ted's Trainers"/>
    <n v="128.80000000000001"/>
    <m/>
    <n v="-128.80000000000001"/>
    <s v="Clothes"/>
    <x v="4"/>
    <s v="Expense"/>
  </r>
  <r>
    <s v="Credit"/>
    <d v="2021-05-28T00:00:00"/>
    <s v="Home Decorator"/>
    <n v="235"/>
    <m/>
    <n v="-235"/>
    <s v="Furnishings"/>
    <x v="4"/>
    <s v="Expense"/>
  </r>
  <r>
    <s v="Credit"/>
    <d v="2021-05-29T00:00:00"/>
    <s v="Fashionistas"/>
    <n v="149.19999999999999"/>
    <m/>
    <n v="-149.19999999999999"/>
    <s v="Clothes"/>
    <x v="4"/>
    <s v="Expense"/>
  </r>
  <r>
    <s v="Credit"/>
    <d v="2021-05-29T00:00:00"/>
    <s v="Taxi Co."/>
    <n v="27.200000000000003"/>
    <m/>
    <n v="-27.200000000000003"/>
    <s v="Taxi"/>
    <x v="3"/>
    <s v="Expense"/>
  </r>
  <r>
    <s v="Credit"/>
    <d v="2021-05-31T00:00:00"/>
    <s v="Foodary"/>
    <n v="15"/>
    <m/>
    <n v="-15"/>
    <s v="Restaurant"/>
    <x v="1"/>
    <s v="Expense"/>
  </r>
  <r>
    <s v="Credit"/>
    <d v="2021-05-30T00:00:00"/>
    <s v="Ground"/>
    <n v="5"/>
    <m/>
    <n v="-5"/>
    <s v="Coffee"/>
    <x v="1"/>
    <s v="Expense"/>
  </r>
  <r>
    <s v="Credit"/>
    <d v="2021-05-31T00:00:00"/>
    <s v="Ground"/>
    <n v="5"/>
    <m/>
    <n v="-5"/>
    <s v="Coffee"/>
    <x v="1"/>
    <s v="Expense"/>
  </r>
  <r>
    <s v="Checking"/>
    <d v="2021-06-01T00:00:00"/>
    <s v="ACME Pty Ltd"/>
    <m/>
    <n v="4000"/>
    <n v="4000"/>
    <s v="Salary"/>
    <x v="0"/>
    <s v="Income"/>
  </r>
  <r>
    <s v="Credit"/>
    <d v="2021-06-03T00:00:00"/>
    <s v="Ground"/>
    <n v="5"/>
    <m/>
    <n v="-5"/>
    <s v="Coffee"/>
    <x v="1"/>
    <s v="Expense"/>
  </r>
  <r>
    <s v="Checking"/>
    <d v="2021-06-03T00:00:00"/>
    <s v="Estate Mgt."/>
    <n v="900"/>
    <m/>
    <n v="-900"/>
    <s v="Rent"/>
    <x v="2"/>
    <s v="Expense"/>
  </r>
  <r>
    <s v="Checking"/>
    <d v="2021-06-03T00:00:00"/>
    <s v="Finance Co."/>
    <n v="150"/>
    <m/>
    <n v="-150"/>
    <s v="MV Loan"/>
    <x v="3"/>
    <s v="Expense"/>
  </r>
  <r>
    <s v="Credit"/>
    <d v="2021-06-03T00:00:00"/>
    <s v="Ground"/>
    <n v="5"/>
    <m/>
    <n v="-5"/>
    <s v="Coffee"/>
    <x v="1"/>
    <s v="Expense"/>
  </r>
  <r>
    <s v="Credit"/>
    <d v="2021-06-04T00:00:00"/>
    <s v="Ground"/>
    <n v="5"/>
    <m/>
    <n v="-5"/>
    <s v="Coffee"/>
    <x v="1"/>
    <s v="Expense"/>
  </r>
  <r>
    <s v="Credit"/>
    <d v="2021-06-05T00:00:00"/>
    <s v="Ground"/>
    <n v="5"/>
    <m/>
    <n v="-5"/>
    <s v="Coffee"/>
    <x v="1"/>
    <s v="Expense"/>
  </r>
  <r>
    <s v="Credit"/>
    <d v="2021-06-06T00:00:00"/>
    <s v="Ground"/>
    <n v="5"/>
    <m/>
    <n v="-5"/>
    <s v="Coffee"/>
    <x v="1"/>
    <s v="Expense"/>
  </r>
  <r>
    <s v="Credit"/>
    <d v="2021-06-06T00:00:00"/>
    <s v="Green's"/>
    <n v="119"/>
    <m/>
    <n v="-119"/>
    <s v="Groceries"/>
    <x v="2"/>
    <s v="Expense"/>
  </r>
  <r>
    <s v="Checking"/>
    <d v="2021-06-09T00:00:00"/>
    <s v="Elec. Co."/>
    <n v="55"/>
    <m/>
    <n v="-55"/>
    <s v="Gas/Electrics"/>
    <x v="2"/>
    <s v="Expense"/>
  </r>
  <r>
    <s v="Credit"/>
    <d v="2021-06-09T00:00:00"/>
    <s v="Ground"/>
    <n v="5"/>
    <m/>
    <n v="-5"/>
    <s v="Coffee"/>
    <x v="1"/>
    <s v="Expense"/>
  </r>
  <r>
    <s v="Credit"/>
    <d v="2021-06-10T00:00:00"/>
    <s v="Ground"/>
    <n v="5"/>
    <m/>
    <n v="-5"/>
    <s v="Coffee"/>
    <x v="1"/>
    <s v="Expense"/>
  </r>
  <r>
    <s v="Credit"/>
    <d v="2021-06-11T00:00:00"/>
    <s v="Fuel. Co"/>
    <n v="82.1"/>
    <m/>
    <n v="-82.1"/>
    <s v="MV Fuel"/>
    <x v="3"/>
    <s v="Expense"/>
  </r>
  <r>
    <s v="Credit"/>
    <d v="2021-06-11T00:00:00"/>
    <s v="Ground"/>
    <n v="5"/>
    <m/>
    <n v="-5"/>
    <s v="Coffee"/>
    <x v="1"/>
    <s v="Expense"/>
  </r>
  <r>
    <s v="Credit"/>
    <d v="2021-06-12T00:00:00"/>
    <s v="Ground"/>
    <n v="5"/>
    <m/>
    <n v="-5"/>
    <s v="Coffee"/>
    <x v="1"/>
    <s v="Expense"/>
  </r>
  <r>
    <s v="Credit"/>
    <d v="2021-06-13T00:00:00"/>
    <s v="Green's"/>
    <n v="140.19999999999999"/>
    <m/>
    <n v="-140.19999999999999"/>
    <s v="Groceries"/>
    <x v="2"/>
    <s v="Expense"/>
  </r>
  <r>
    <s v="Credit"/>
    <d v="2021-06-13T00:00:00"/>
    <s v="Ground"/>
    <n v="5"/>
    <m/>
    <n v="-5"/>
    <s v="Coffee"/>
    <x v="1"/>
    <s v="Expense"/>
  </r>
  <r>
    <s v="Credit"/>
    <d v="2021-06-14T00:00:00"/>
    <s v="Ground"/>
    <n v="5"/>
    <m/>
    <n v="-5"/>
    <s v="Coffee"/>
    <x v="1"/>
    <s v="Expense"/>
  </r>
  <r>
    <s v="Credit"/>
    <d v="2021-06-14T00:00:00"/>
    <s v="Event Cinemas"/>
    <n v="44.9"/>
    <m/>
    <n v="-44.9"/>
    <s v="Entertainment"/>
    <x v="4"/>
    <s v="Expense"/>
  </r>
  <r>
    <s v="Credit"/>
    <d v="2021-06-14T00:00:00"/>
    <s v="Fashionistas"/>
    <n v="102.9"/>
    <m/>
    <n v="-102.9"/>
    <s v="Clothes"/>
    <x v="4"/>
    <s v="Expense"/>
  </r>
  <r>
    <s v="Credit"/>
    <d v="2021-06-14T00:00:00"/>
    <s v="Joe's Grill"/>
    <n v="56.9"/>
    <m/>
    <n v="-56.9"/>
    <s v="Restaurant"/>
    <x v="1"/>
    <s v="Expense"/>
  </r>
  <r>
    <s v="Credit"/>
    <d v="2021-06-15T00:00:00"/>
    <s v="Taxi Co."/>
    <n v="33.1"/>
    <m/>
    <n v="-33.1"/>
    <s v="Taxi"/>
    <x v="3"/>
    <s v="Expense"/>
  </r>
  <r>
    <s v="Checking"/>
    <d v="2021-06-16T00:00:00"/>
    <s v="Muscle Beach"/>
    <n v="30"/>
    <m/>
    <n v="-30"/>
    <s v="Gym"/>
    <x v="4"/>
    <s v="Expense"/>
  </r>
  <r>
    <s v="Credit"/>
    <d v="2021-06-16T00:00:00"/>
    <s v="Ground"/>
    <n v="5"/>
    <m/>
    <n v="-5"/>
    <s v="Coffee"/>
    <x v="1"/>
    <s v="Expense"/>
  </r>
  <r>
    <s v="Credit"/>
    <d v="2021-06-17T00:00:00"/>
    <s v="Ground"/>
    <n v="5"/>
    <m/>
    <n v="-5"/>
    <s v="Coffee"/>
    <x v="1"/>
    <s v="Expense"/>
  </r>
  <r>
    <s v="Checking"/>
    <d v="2021-06-17T00:00:00"/>
    <s v="Phone Co."/>
    <n v="40"/>
    <m/>
    <n v="-40"/>
    <s v="Phone"/>
    <x v="2"/>
    <s v="Expense"/>
  </r>
  <r>
    <s v="Credit"/>
    <d v="2021-06-18T00:00:00"/>
    <s v="Sam's Gifts"/>
    <n v="50.1"/>
    <m/>
    <n v="-50.1"/>
    <s v="Gifts"/>
    <x v="4"/>
    <s v="Expense"/>
  </r>
  <r>
    <s v="Credit"/>
    <d v="2021-06-18T00:00:00"/>
    <s v="Streaming Co."/>
    <n v="35"/>
    <m/>
    <n v="-35"/>
    <s v="Entertainment"/>
    <x v="4"/>
    <s v="Expense"/>
  </r>
  <r>
    <s v="Credit"/>
    <d v="2021-06-18T00:00:00"/>
    <s v="Ground"/>
    <n v="5"/>
    <m/>
    <n v="-5"/>
    <s v="Coffee"/>
    <x v="1"/>
    <s v="Expense"/>
  </r>
  <r>
    <s v="Credit"/>
    <d v="2021-06-19T00:00:00"/>
    <s v="Ground"/>
    <n v="5"/>
    <m/>
    <n v="-5"/>
    <s v="Coffee"/>
    <x v="1"/>
    <s v="Expense"/>
  </r>
  <r>
    <s v="Credit"/>
    <d v="2021-06-20T00:00:00"/>
    <s v="Ground"/>
    <n v="5"/>
    <m/>
    <n v="-5"/>
    <s v="Coffee"/>
    <x v="1"/>
    <s v="Expense"/>
  </r>
  <r>
    <s v="Credit"/>
    <d v="2021-06-20T00:00:00"/>
    <s v="Green's"/>
    <n v="234"/>
    <m/>
    <n v="-234"/>
    <s v="Groceries"/>
    <x v="2"/>
    <s v="Expense"/>
  </r>
  <r>
    <s v="Credit"/>
    <d v="2021-06-21T00:00:00"/>
    <s v="Pizza Pomodoro"/>
    <n v="42.1"/>
    <m/>
    <n v="-42.1"/>
    <s v="Restaurant"/>
    <x v="1"/>
    <s v="Expense"/>
  </r>
  <r>
    <s v="Credit"/>
    <d v="2021-06-22T00:00:00"/>
    <s v="Golden Arches"/>
    <n v="17.099999999999998"/>
    <m/>
    <n v="-17.099999999999998"/>
    <s v="Restaurant"/>
    <x v="1"/>
    <s v="Expense"/>
  </r>
  <r>
    <s v="Checking"/>
    <d v="2021-06-23T00:00:00"/>
    <s v="Worldvision"/>
    <n v="55"/>
    <m/>
    <n v="-55"/>
    <s v="Donation"/>
    <x v="6"/>
    <s v="Expense"/>
  </r>
  <r>
    <s v="Credit"/>
    <d v="2021-06-23T00:00:00"/>
    <s v="Fuel. Co"/>
    <n v="67.900000000000006"/>
    <m/>
    <n v="-67.900000000000006"/>
    <s v="MV Fuel"/>
    <x v="3"/>
    <s v="Expense"/>
  </r>
  <r>
    <s v="Credit"/>
    <d v="2021-06-23T00:00:00"/>
    <s v="Ground"/>
    <n v="5"/>
    <m/>
    <n v="-5"/>
    <s v="Coffee"/>
    <x v="1"/>
    <s v="Expense"/>
  </r>
  <r>
    <s v="Credit"/>
    <d v="2021-06-24T00:00:00"/>
    <s v="Ground"/>
    <n v="5"/>
    <m/>
    <n v="-5"/>
    <s v="Coffee"/>
    <x v="1"/>
    <s v="Expense"/>
  </r>
  <r>
    <s v="Credit"/>
    <d v="2021-06-25T00:00:00"/>
    <s v="Ground"/>
    <n v="5"/>
    <m/>
    <n v="-5"/>
    <s v="Coffee"/>
    <x v="1"/>
    <s v="Expense"/>
  </r>
  <r>
    <s v="Credit"/>
    <d v="2021-06-26T00:00:00"/>
    <s v="Ground"/>
    <n v="5"/>
    <m/>
    <n v="-5"/>
    <s v="Coffee"/>
    <x v="1"/>
    <s v="Expense"/>
  </r>
  <r>
    <s v="Credit"/>
    <d v="2021-06-27T00:00:00"/>
    <s v="Ground"/>
    <n v="5"/>
    <m/>
    <n v="-5"/>
    <s v="Coffee"/>
    <x v="1"/>
    <s v="Expense"/>
  </r>
  <r>
    <s v="Credit"/>
    <d v="2021-06-27T00:00:00"/>
    <s v="Green's"/>
    <n v="166.9"/>
    <m/>
    <n v="-166.9"/>
    <s v="Groceries"/>
    <x v="2"/>
    <s v="Expense"/>
  </r>
  <r>
    <s v="Credit"/>
    <d v="2021-06-28T00:00:00"/>
    <s v="Ted's Trainers"/>
    <n v="129.9"/>
    <m/>
    <n v="-129.9"/>
    <s v="Clothes"/>
    <x v="4"/>
    <s v="Expense"/>
  </r>
  <r>
    <s v="Credit"/>
    <d v="2021-06-28T00:00:00"/>
    <s v="Ticketek"/>
    <n v="180.29999999999998"/>
    <m/>
    <n v="-180.29999999999998"/>
    <s v="Entertainment"/>
    <x v="4"/>
    <s v="Expense"/>
  </r>
  <r>
    <s v="Credit"/>
    <d v="2021-06-29T00:00:00"/>
    <s v="Fashionistas"/>
    <n v="150.1"/>
    <m/>
    <n v="-150.1"/>
    <s v="Clothes"/>
    <x v="4"/>
    <s v="Expense"/>
  </r>
  <r>
    <s v="Credit"/>
    <d v="2021-06-29T00:00:00"/>
    <s v="Taxi Co."/>
    <n v="28.200000000000003"/>
    <m/>
    <n v="-28.200000000000003"/>
    <s v="Taxi"/>
    <x v="3"/>
    <s v="Expense"/>
  </r>
  <r>
    <s v="Credit"/>
    <d v="2021-06-29T00:00:00"/>
    <s v="Foodary"/>
    <n v="15"/>
    <m/>
    <n v="-15"/>
    <s v="Restaurant"/>
    <x v="1"/>
    <s v="Expense"/>
  </r>
  <r>
    <s v="Credit"/>
    <d v="2021-06-30T00:00:00"/>
    <s v="Ground"/>
    <n v="5"/>
    <m/>
    <n v="-5"/>
    <s v="Coffee"/>
    <x v="1"/>
    <s v="Expense"/>
  </r>
  <r>
    <s v="Credit"/>
    <d v="2021-07-01T00:00:00"/>
    <s v="Ground"/>
    <n v="5"/>
    <m/>
    <n v="-5"/>
    <s v="Coffee"/>
    <x v="1"/>
    <s v="Expense"/>
  </r>
  <r>
    <s v="Checking"/>
    <d v="2021-07-02T00:00:00"/>
    <s v="ACME Pty Ltd"/>
    <m/>
    <n v="4000"/>
    <n v="4000"/>
    <s v="Salary"/>
    <x v="0"/>
    <s v="Income"/>
  </r>
  <r>
    <s v="Credit"/>
    <d v="2021-07-03T00:00:00"/>
    <s v="Ground"/>
    <n v="5"/>
    <m/>
    <n v="-5"/>
    <s v="Coffee"/>
    <x v="1"/>
    <s v="Expense"/>
  </r>
  <r>
    <s v="Checking"/>
    <d v="2021-07-05T00:00:00"/>
    <s v="Estate Mgt."/>
    <n v="900"/>
    <m/>
    <n v="-900"/>
    <s v="Rent"/>
    <x v="2"/>
    <s v="Expense"/>
  </r>
  <r>
    <s v="Checking"/>
    <d v="2021-07-05T00:00:00"/>
    <s v="Finance Co."/>
    <n v="150"/>
    <m/>
    <n v="-150"/>
    <s v="MV Loan"/>
    <x v="3"/>
    <s v="Expense"/>
  </r>
  <r>
    <s v="Credit"/>
    <d v="2021-07-05T00:00:00"/>
    <s v="Fodary"/>
    <n v="15"/>
    <m/>
    <n v="-15"/>
    <s v="Restaurant"/>
    <x v="1"/>
    <s v="Expense"/>
  </r>
  <r>
    <s v="Credit"/>
    <d v="2021-07-05T00:00:00"/>
    <s v="Ground"/>
    <n v="5"/>
    <m/>
    <n v="-5"/>
    <s v="Coffee"/>
    <x v="1"/>
    <s v="Expense"/>
  </r>
  <r>
    <s v="Credit"/>
    <d v="2021-07-06T00:00:00"/>
    <s v="Ground"/>
    <n v="5"/>
    <m/>
    <n v="-5"/>
    <s v="Coffee"/>
    <x v="1"/>
    <s v="Expense"/>
  </r>
  <r>
    <s v="Credit"/>
    <d v="2021-07-07T00:00:00"/>
    <s v="Ground"/>
    <n v="5"/>
    <m/>
    <n v="-5"/>
    <s v="Coffee"/>
    <x v="1"/>
    <s v="Expense"/>
  </r>
  <r>
    <s v="Credit"/>
    <d v="2021-07-07T00:00:00"/>
    <s v="Green's"/>
    <n v="180"/>
    <m/>
    <n v="-180"/>
    <s v="Groceries"/>
    <x v="2"/>
    <s v="Expense"/>
  </r>
  <r>
    <s v="Checking"/>
    <d v="2021-07-10T00:00:00"/>
    <s v="Elec. Co."/>
    <n v="56.1"/>
    <m/>
    <n v="-56.1"/>
    <s v="Gas/Electrics"/>
    <x v="2"/>
    <s v="Expense"/>
  </r>
  <r>
    <s v="Credit"/>
    <d v="2021-07-10T00:00:00"/>
    <s v="Ground"/>
    <n v="5"/>
    <m/>
    <n v="-5"/>
    <s v="Coffee"/>
    <x v="1"/>
    <s v="Expense"/>
  </r>
  <r>
    <s v="Credit"/>
    <d v="2021-07-11T00:00:00"/>
    <s v="Ground"/>
    <n v="5"/>
    <m/>
    <n v="-5"/>
    <s v="Coffee"/>
    <x v="1"/>
    <s v="Expense"/>
  </r>
  <r>
    <s v="Credit"/>
    <d v="2021-07-12T00:00:00"/>
    <s v="Fuel. Co"/>
    <n v="83.1"/>
    <m/>
    <n v="-83.1"/>
    <s v="MV Fuel"/>
    <x v="3"/>
    <s v="Expense"/>
  </r>
  <r>
    <s v="Credit"/>
    <d v="2021-07-12T00:00:00"/>
    <s v="Ground"/>
    <n v="5"/>
    <m/>
    <n v="-5"/>
    <s v="Coffee"/>
    <x v="1"/>
    <s v="Expense"/>
  </r>
  <r>
    <s v="Credit"/>
    <d v="2021-07-13T00:00:00"/>
    <s v="Ground"/>
    <n v="5"/>
    <m/>
    <n v="-5"/>
    <s v="Coffee"/>
    <x v="1"/>
    <s v="Expense"/>
  </r>
  <r>
    <s v="Credit"/>
    <d v="2021-07-14T00:00:00"/>
    <s v="Green's"/>
    <n v="141.1"/>
    <m/>
    <n v="-141.1"/>
    <s v="Groceries"/>
    <x v="2"/>
    <s v="Expense"/>
  </r>
  <r>
    <s v="Credit"/>
    <d v="2021-07-14T00:00:00"/>
    <s v="Ground"/>
    <n v="5"/>
    <m/>
    <n v="-5"/>
    <s v="Coffee"/>
    <x v="1"/>
    <s v="Expense"/>
  </r>
  <r>
    <s v="Credit"/>
    <d v="2021-07-15T00:00:00"/>
    <s v="Ground"/>
    <n v="5"/>
    <m/>
    <n v="-5"/>
    <s v="Coffee"/>
    <x v="1"/>
    <s v="Expense"/>
  </r>
  <r>
    <s v="Credit"/>
    <d v="2021-07-15T00:00:00"/>
    <s v="Event Cinemas"/>
    <n v="45.8"/>
    <m/>
    <n v="-45.8"/>
    <s v="Entertainment"/>
    <x v="4"/>
    <s v="Expense"/>
  </r>
  <r>
    <s v="Credit"/>
    <d v="2021-07-15T00:00:00"/>
    <s v="Fashionistas"/>
    <n v="103.80000000000001"/>
    <m/>
    <n v="-103.80000000000001"/>
    <s v="Clothes"/>
    <x v="4"/>
    <s v="Expense"/>
  </r>
  <r>
    <s v="Credit"/>
    <d v="2021-07-15T00:00:00"/>
    <s v="Joe's Grill"/>
    <n v="58"/>
    <m/>
    <n v="-58"/>
    <s v="Restaurant"/>
    <x v="1"/>
    <s v="Expense"/>
  </r>
  <r>
    <s v="Credit"/>
    <d v="2021-07-16T00:00:00"/>
    <s v="Taxi Co."/>
    <n v="34.200000000000003"/>
    <m/>
    <n v="-34.200000000000003"/>
    <s v="Taxi"/>
    <x v="3"/>
    <s v="Expense"/>
  </r>
  <r>
    <s v="Checking"/>
    <d v="2021-07-17T00:00:00"/>
    <s v="Muscle Beach"/>
    <n v="30"/>
    <m/>
    <n v="-30"/>
    <s v="Gym"/>
    <x v="4"/>
    <s v="Expense"/>
  </r>
  <r>
    <s v="Credit"/>
    <d v="2021-07-17T00:00:00"/>
    <s v="Ground"/>
    <n v="5"/>
    <m/>
    <n v="-5"/>
    <s v="Coffee"/>
    <x v="1"/>
    <s v="Expense"/>
  </r>
  <r>
    <s v="Credit"/>
    <d v="2021-07-18T00:00:00"/>
    <s v="Ground"/>
    <n v="5"/>
    <m/>
    <n v="-5"/>
    <s v="Coffee"/>
    <x v="1"/>
    <s v="Expense"/>
  </r>
  <r>
    <s v="Checking"/>
    <d v="2021-07-18T00:00:00"/>
    <s v="Phone Co."/>
    <n v="40"/>
    <m/>
    <n v="-40"/>
    <s v="Phone"/>
    <x v="2"/>
    <s v="Expense"/>
  </r>
  <r>
    <s v="Credit"/>
    <d v="2021-07-19T00:00:00"/>
    <s v="Sam's Gifts"/>
    <n v="51.1"/>
    <m/>
    <n v="-51.1"/>
    <s v="Gifts"/>
    <x v="4"/>
    <s v="Expense"/>
  </r>
  <r>
    <s v="Credit"/>
    <d v="2021-07-19T00:00:00"/>
    <s v="Streaming Co."/>
    <n v="35"/>
    <m/>
    <n v="-35"/>
    <s v="Entertainment"/>
    <x v="4"/>
    <s v="Expense"/>
  </r>
  <r>
    <s v="Credit"/>
    <d v="2021-07-19T00:00:00"/>
    <s v="Ground"/>
    <n v="5"/>
    <m/>
    <n v="-5"/>
    <s v="Coffee"/>
    <x v="1"/>
    <s v="Expense"/>
  </r>
  <r>
    <s v="Credit"/>
    <d v="2021-07-20T00:00:00"/>
    <s v="Ground"/>
    <n v="5"/>
    <m/>
    <n v="-5"/>
    <s v="Coffee"/>
    <x v="1"/>
    <s v="Expense"/>
  </r>
  <r>
    <s v="Credit"/>
    <d v="2021-07-21T00:00:00"/>
    <s v="Ground"/>
    <n v="5"/>
    <m/>
    <n v="-5"/>
    <s v="Coffee"/>
    <x v="1"/>
    <s v="Expense"/>
  </r>
  <r>
    <s v="Credit"/>
    <d v="2021-07-21T00:00:00"/>
    <s v="Green's"/>
    <n v="176"/>
    <m/>
    <n v="-176"/>
    <s v="Groceries"/>
    <x v="2"/>
    <s v="Expense"/>
  </r>
  <r>
    <s v="Credit"/>
    <d v="2021-07-22T00:00:00"/>
    <s v="Pizza Pomodoro"/>
    <n v="43.1"/>
    <m/>
    <n v="-43.1"/>
    <s v="Restaurant"/>
    <x v="1"/>
    <s v="Expense"/>
  </r>
  <r>
    <s v="Credit"/>
    <d v="2021-07-23T00:00:00"/>
    <s v="Golden Arches"/>
    <n v="18.2"/>
    <m/>
    <n v="-18.2"/>
    <s v="Restaurant"/>
    <x v="1"/>
    <s v="Expense"/>
  </r>
  <r>
    <s v="Checking"/>
    <d v="2021-07-24T00:00:00"/>
    <s v="Worldvision"/>
    <n v="55"/>
    <m/>
    <n v="-55"/>
    <s v="Donation"/>
    <x v="6"/>
    <s v="Expense"/>
  </r>
  <r>
    <s v="Credit"/>
    <d v="2021-07-24T00:00:00"/>
    <s v="Fuel. Co"/>
    <n v="68.800000000000011"/>
    <m/>
    <n v="-68.800000000000011"/>
    <s v="MV Fuel"/>
    <x v="3"/>
    <s v="Expense"/>
  </r>
  <r>
    <s v="Credit"/>
    <d v="2021-07-24T00:00:00"/>
    <s v="Ground"/>
    <n v="5"/>
    <m/>
    <n v="-5"/>
    <s v="Coffee"/>
    <x v="1"/>
    <s v="Expense"/>
  </r>
  <r>
    <s v="Credit"/>
    <d v="2021-07-25T00:00:00"/>
    <s v="Ground"/>
    <n v="5"/>
    <m/>
    <n v="-5"/>
    <s v="Coffee"/>
    <x v="1"/>
    <s v="Expense"/>
  </r>
  <r>
    <s v="Credit"/>
    <d v="2021-07-26T00:00:00"/>
    <s v="Ground"/>
    <n v="5"/>
    <m/>
    <n v="-5"/>
    <s v="Coffee"/>
    <x v="1"/>
    <s v="Expense"/>
  </r>
  <r>
    <s v="Credit"/>
    <d v="2021-07-27T00:00:00"/>
    <s v="Ground"/>
    <n v="5"/>
    <m/>
    <n v="-5"/>
    <s v="Coffee"/>
    <x v="1"/>
    <s v="Expense"/>
  </r>
  <r>
    <s v="Credit"/>
    <d v="2021-07-28T00:00:00"/>
    <s v="Ground"/>
    <n v="5"/>
    <m/>
    <n v="-5"/>
    <s v="Coffee"/>
    <x v="1"/>
    <s v="Expense"/>
  </r>
  <r>
    <s v="Credit"/>
    <d v="2021-07-28T00:00:00"/>
    <s v="Green's"/>
    <n v="193"/>
    <m/>
    <n v="-193"/>
    <s v="Groceries"/>
    <x v="2"/>
    <s v="Expense"/>
  </r>
  <r>
    <s v="Credit"/>
    <d v="2021-07-29T00:00:00"/>
    <s v="Ted's Trainers"/>
    <n v="130.80000000000001"/>
    <m/>
    <n v="-130.80000000000001"/>
    <s v="Clothes"/>
    <x v="4"/>
    <s v="Expense"/>
  </r>
  <r>
    <s v="Credit"/>
    <d v="2021-07-29T00:00:00"/>
    <s v="Home Decorator"/>
    <n v="181.39999999999998"/>
    <m/>
    <n v="-181.39999999999998"/>
    <s v="Furnishings"/>
    <x v="4"/>
    <s v="Expense"/>
  </r>
  <r>
    <s v="Credit"/>
    <d v="2021-07-30T00:00:00"/>
    <s v="Fashionistas"/>
    <n v="151.19999999999999"/>
    <m/>
    <n v="-151.19999999999999"/>
    <s v="Clothes"/>
    <x v="4"/>
    <s v="Expense"/>
  </r>
  <r>
    <s v="Credit"/>
    <d v="2021-07-30T00:00:00"/>
    <s v="Taxi Co."/>
    <n v="29.300000000000004"/>
    <m/>
    <n v="-29.300000000000004"/>
    <s v="Taxi"/>
    <x v="3"/>
    <s v="Expense"/>
  </r>
  <r>
    <s v="Credit"/>
    <d v="2021-07-30T00:00:00"/>
    <s v="Foodary"/>
    <n v="15"/>
    <m/>
    <n v="-15"/>
    <s v="Restaurant"/>
    <x v="1"/>
    <s v="Expense"/>
  </r>
  <r>
    <s v="Credit"/>
    <d v="2021-07-31T00:00:00"/>
    <s v="Ground"/>
    <n v="5"/>
    <m/>
    <n v="-5"/>
    <s v="Coffee"/>
    <x v="1"/>
    <s v="Expense"/>
  </r>
  <r>
    <s v="Credit"/>
    <d v="2021-08-02T00:00:00"/>
    <s v="Ground"/>
    <n v="5"/>
    <m/>
    <n v="-5"/>
    <s v="Coffee"/>
    <x v="1"/>
    <s v="Expense"/>
  </r>
  <r>
    <s v="Checking"/>
    <d v="2021-08-02T00:00:00"/>
    <s v="ACME Pty Ltd"/>
    <m/>
    <n v="4000"/>
    <n v="4000"/>
    <s v="Salary"/>
    <x v="0"/>
    <s v="Income"/>
  </r>
  <r>
    <s v="Credit"/>
    <d v="2021-08-03T00:00:00"/>
    <s v="Ground"/>
    <n v="5"/>
    <m/>
    <n v="-5"/>
    <s v="Coffee"/>
    <x v="1"/>
    <s v="Expense"/>
  </r>
  <r>
    <s v="Checking"/>
    <d v="2021-08-05T00:00:00"/>
    <s v="Estate Mgt."/>
    <n v="900"/>
    <m/>
    <n v="-900"/>
    <s v="Rent"/>
    <x v="2"/>
    <s v="Expense"/>
  </r>
  <r>
    <s v="Checking"/>
    <d v="2021-08-05T00:00:00"/>
    <s v="Finance Co."/>
    <n v="150"/>
    <m/>
    <n v="-150"/>
    <s v="MV Loan"/>
    <x v="3"/>
    <s v="Expense"/>
  </r>
  <r>
    <s v="Credit"/>
    <d v="2021-08-05T00:00:00"/>
    <s v="Ground"/>
    <n v="5"/>
    <m/>
    <n v="-5"/>
    <s v="Coffee"/>
    <x v="1"/>
    <s v="Expense"/>
  </r>
  <r>
    <s v="Credit"/>
    <d v="2021-08-05T00:00:00"/>
    <s v="Ground"/>
    <n v="5"/>
    <m/>
    <n v="-5"/>
    <s v="Coffee"/>
    <x v="1"/>
    <s v="Expense"/>
  </r>
  <r>
    <s v="Credit"/>
    <d v="2021-08-06T00:00:00"/>
    <s v="Ground"/>
    <n v="5"/>
    <m/>
    <n v="-5"/>
    <s v="Coffee"/>
    <x v="1"/>
    <s v="Expense"/>
  </r>
  <r>
    <s v="Credit"/>
    <d v="2021-08-07T00:00:00"/>
    <s v="Ground"/>
    <n v="5"/>
    <m/>
    <n v="-5"/>
    <s v="Coffee"/>
    <x v="1"/>
    <s v="Expense"/>
  </r>
  <r>
    <s v="Credit"/>
    <d v="2021-08-07T00:00:00"/>
    <s v="Green's"/>
    <n v="137"/>
    <m/>
    <n v="-137"/>
    <s v="Groceries"/>
    <x v="2"/>
    <s v="Expense"/>
  </r>
  <r>
    <s v="Checking"/>
    <d v="2021-08-10T00:00:00"/>
    <s v="Elec. Co."/>
    <n v="57"/>
    <m/>
    <n v="-57"/>
    <s v="Gas/Electrics"/>
    <x v="2"/>
    <s v="Expense"/>
  </r>
  <r>
    <s v="Credit"/>
    <d v="2021-08-10T00:00:00"/>
    <s v="Ground"/>
    <n v="5"/>
    <m/>
    <n v="-5"/>
    <s v="Coffee"/>
    <x v="1"/>
    <s v="Expense"/>
  </r>
  <r>
    <s v="Credit"/>
    <d v="2021-08-11T00:00:00"/>
    <s v="Ground"/>
    <n v="5"/>
    <m/>
    <n v="-5"/>
    <s v="Coffee"/>
    <x v="1"/>
    <s v="Expense"/>
  </r>
  <r>
    <s v="Credit"/>
    <d v="2021-08-12T00:00:00"/>
    <s v="Fuel. Co"/>
    <n v="84.199999999999989"/>
    <m/>
    <n v="-84.199999999999989"/>
    <s v="MV Fuel"/>
    <x v="3"/>
    <s v="Expense"/>
  </r>
  <r>
    <s v="Credit"/>
    <d v="2021-08-12T00:00:00"/>
    <s v="Ground"/>
    <n v="5"/>
    <m/>
    <n v="-5"/>
    <s v="Coffee"/>
    <x v="1"/>
    <s v="Expense"/>
  </r>
  <r>
    <s v="Credit"/>
    <d v="2021-08-13T00:00:00"/>
    <s v="Ground"/>
    <n v="5"/>
    <m/>
    <n v="-5"/>
    <s v="Coffee"/>
    <x v="1"/>
    <s v="Expense"/>
  </r>
  <r>
    <s v="Credit"/>
    <d v="2021-08-14T00:00:00"/>
    <s v="Green's"/>
    <n v="142.1"/>
    <m/>
    <n v="-142.1"/>
    <s v="Groceries"/>
    <x v="2"/>
    <s v="Expense"/>
  </r>
  <r>
    <s v="Credit"/>
    <d v="2021-08-14T00:00:00"/>
    <s v="Ground"/>
    <n v="5"/>
    <m/>
    <n v="-5"/>
    <s v="Coffee"/>
    <x v="1"/>
    <s v="Expense"/>
  </r>
  <r>
    <s v="Credit"/>
    <d v="2021-08-15T00:00:00"/>
    <s v="Ground"/>
    <n v="5"/>
    <m/>
    <n v="-5"/>
    <s v="Coffee"/>
    <x v="1"/>
    <s v="Expense"/>
  </r>
  <r>
    <s v="Credit"/>
    <d v="2021-08-15T00:00:00"/>
    <s v="Event Cinemas"/>
    <n v="46.8"/>
    <m/>
    <n v="-46.8"/>
    <s v="Entertainment"/>
    <x v="4"/>
    <s v="Expense"/>
  </r>
  <r>
    <s v="Credit"/>
    <d v="2021-08-15T00:00:00"/>
    <s v="Fashionistas"/>
    <n v="104.70000000000002"/>
    <m/>
    <n v="-104.70000000000002"/>
    <s v="Clothes"/>
    <x v="4"/>
    <s v="Expense"/>
  </r>
  <r>
    <s v="Credit"/>
    <d v="2021-08-15T00:00:00"/>
    <s v="Joe's Grill"/>
    <n v="59.1"/>
    <m/>
    <n v="-59.1"/>
    <s v="Restaurant"/>
    <x v="1"/>
    <s v="Expense"/>
  </r>
  <r>
    <s v="Credit"/>
    <d v="2021-08-16T00:00:00"/>
    <s v="Taxi Co."/>
    <n v="35.1"/>
    <m/>
    <n v="-35.1"/>
    <s v="Taxi"/>
    <x v="3"/>
    <s v="Expense"/>
  </r>
  <r>
    <s v="Checking"/>
    <d v="2021-08-17T00:00:00"/>
    <s v="Muscle Beach"/>
    <n v="30"/>
    <m/>
    <n v="-30"/>
    <s v="Gym"/>
    <x v="4"/>
    <s v="Expense"/>
  </r>
  <r>
    <s v="Credit"/>
    <d v="2021-08-17T00:00:00"/>
    <s v="Ground"/>
    <n v="5"/>
    <m/>
    <n v="-5"/>
    <s v="Coffee"/>
    <x v="1"/>
    <s v="Expense"/>
  </r>
  <r>
    <s v="Credit"/>
    <d v="2021-08-18T00:00:00"/>
    <s v="Ground"/>
    <n v="5"/>
    <m/>
    <n v="-5"/>
    <s v="Coffee"/>
    <x v="1"/>
    <s v="Expense"/>
  </r>
  <r>
    <s v="Checking"/>
    <d v="2021-08-18T00:00:00"/>
    <s v="Phone Co."/>
    <n v="40"/>
    <m/>
    <n v="-40"/>
    <s v="Phone"/>
    <x v="2"/>
    <s v="Expense"/>
  </r>
  <r>
    <s v="Credit"/>
    <d v="2021-08-19T00:00:00"/>
    <s v="Sam's Gifts"/>
    <n v="52.1"/>
    <m/>
    <n v="-52.1"/>
    <s v="Gifts"/>
    <x v="4"/>
    <s v="Expense"/>
  </r>
  <r>
    <s v="Credit"/>
    <d v="2021-08-19T00:00:00"/>
    <s v="Streaming Co."/>
    <n v="35"/>
    <m/>
    <n v="-35"/>
    <s v="Entertainment"/>
    <x v="4"/>
    <s v="Expense"/>
  </r>
  <r>
    <s v="Credit"/>
    <d v="2021-08-19T00:00:00"/>
    <s v="Ground"/>
    <n v="5"/>
    <m/>
    <n v="-5"/>
    <s v="Coffee"/>
    <x v="1"/>
    <s v="Expense"/>
  </r>
  <r>
    <s v="Credit"/>
    <d v="2021-08-20T00:00:00"/>
    <s v="Ground"/>
    <n v="5"/>
    <m/>
    <n v="-5"/>
    <s v="Coffee"/>
    <x v="1"/>
    <s v="Expense"/>
  </r>
  <r>
    <s v="Credit"/>
    <d v="2021-08-21T00:00:00"/>
    <s v="Ground"/>
    <n v="5"/>
    <m/>
    <n v="-5"/>
    <s v="Coffee"/>
    <x v="1"/>
    <s v="Expense"/>
  </r>
  <r>
    <s v="Credit"/>
    <d v="2021-08-21T00:00:00"/>
    <s v="Green's"/>
    <n v="177"/>
    <m/>
    <n v="-177"/>
    <s v="Groceries"/>
    <x v="2"/>
    <s v="Expense"/>
  </r>
  <r>
    <s v="Credit"/>
    <d v="2021-08-22T00:00:00"/>
    <s v="Pizza Pomodoro"/>
    <n v="44.2"/>
    <m/>
    <n v="-44.2"/>
    <s v="Restaurant"/>
    <x v="1"/>
    <s v="Expense"/>
  </r>
  <r>
    <s v="Credit"/>
    <d v="2021-08-23T00:00:00"/>
    <s v="Golden Arches"/>
    <n v="19.2"/>
    <m/>
    <n v="-19.2"/>
    <s v="Restaurant"/>
    <x v="1"/>
    <s v="Expense"/>
  </r>
  <r>
    <s v="Checking"/>
    <d v="2021-08-24T00:00:00"/>
    <s v="Worldvision"/>
    <n v="55"/>
    <m/>
    <n v="-55"/>
    <s v="Donation"/>
    <x v="6"/>
    <s v="Expense"/>
  </r>
  <r>
    <s v="Credit"/>
    <d v="2021-08-24T00:00:00"/>
    <s v="Fuel. Co"/>
    <n v="69.700000000000017"/>
    <m/>
    <n v="-69.700000000000017"/>
    <s v="MV Fuel"/>
    <x v="3"/>
    <s v="Expense"/>
  </r>
  <r>
    <s v="Credit"/>
    <d v="2021-08-24T00:00:00"/>
    <s v="Ground"/>
    <n v="5"/>
    <m/>
    <n v="-5"/>
    <s v="Coffee"/>
    <x v="1"/>
    <s v="Expense"/>
  </r>
  <r>
    <s v="Credit"/>
    <d v="2021-08-25T00:00:00"/>
    <s v="Ground"/>
    <n v="5"/>
    <m/>
    <n v="-5"/>
    <s v="Coffee"/>
    <x v="1"/>
    <s v="Expense"/>
  </r>
  <r>
    <s v="Credit"/>
    <d v="2021-08-26T00:00:00"/>
    <s v="Ground"/>
    <n v="5"/>
    <m/>
    <n v="-5"/>
    <s v="Coffee"/>
    <x v="1"/>
    <s v="Expense"/>
  </r>
  <r>
    <s v="Credit"/>
    <d v="2021-08-27T00:00:00"/>
    <s v="Ground"/>
    <n v="5"/>
    <m/>
    <n v="-5"/>
    <s v="Coffee"/>
    <x v="1"/>
    <s v="Expense"/>
  </r>
  <r>
    <s v="Credit"/>
    <d v="2021-08-28T00:00:00"/>
    <s v="Ground"/>
    <n v="5"/>
    <m/>
    <n v="-5"/>
    <s v="Coffee"/>
    <x v="1"/>
    <s v="Expense"/>
  </r>
  <r>
    <s v="Credit"/>
    <d v="2021-08-28T00:00:00"/>
    <s v="Green's"/>
    <n v="117"/>
    <m/>
    <n v="-117"/>
    <s v="Groceries"/>
    <x v="2"/>
    <s v="Expense"/>
  </r>
  <r>
    <s v="Credit"/>
    <d v="2021-08-29T00:00:00"/>
    <s v="Ted's Trainers"/>
    <n v="131.9"/>
    <m/>
    <n v="-131.9"/>
    <s v="Clothes"/>
    <x v="4"/>
    <s v="Expense"/>
  </r>
  <r>
    <s v="Credit"/>
    <d v="2021-08-29T00:00:00"/>
    <s v="Ticketek"/>
    <n v="182.39999999999998"/>
    <m/>
    <n v="-182.39999999999998"/>
    <s v="Entertainment"/>
    <x v="4"/>
    <s v="Expense"/>
  </r>
  <r>
    <s v="Credit"/>
    <d v="2021-08-30T00:00:00"/>
    <s v="Fashionistas"/>
    <n v="152.29999999999998"/>
    <m/>
    <n v="-152.29999999999998"/>
    <s v="Clothes"/>
    <x v="4"/>
    <s v="Expense"/>
  </r>
  <r>
    <s v="Credit"/>
    <d v="2021-08-30T00:00:00"/>
    <s v="Taxi Co."/>
    <n v="30.300000000000004"/>
    <m/>
    <n v="-30.300000000000004"/>
    <s v="Taxi"/>
    <x v="3"/>
    <s v="Expense"/>
  </r>
  <r>
    <s v="Credit"/>
    <d v="2021-08-30T00:00:00"/>
    <s v="Foodary"/>
    <n v="15"/>
    <m/>
    <n v="-15"/>
    <s v="Restaurant"/>
    <x v="1"/>
    <s v="Expense"/>
  </r>
  <r>
    <s v="Credit"/>
    <d v="2021-08-31T00:00:00"/>
    <s v="Ground"/>
    <n v="5"/>
    <m/>
    <n v="-5"/>
    <s v="Coffee"/>
    <x v="1"/>
    <s v="Expense"/>
  </r>
  <r>
    <s v="Credit"/>
    <d v="2021-09-02T00:00:00"/>
    <s v="Ground"/>
    <n v="5"/>
    <m/>
    <n v="-5"/>
    <s v="Coffee"/>
    <x v="1"/>
    <s v="Expense"/>
  </r>
  <r>
    <s v="Checking"/>
    <d v="2021-09-02T00:00:00"/>
    <s v="ACME Pty Ltd"/>
    <m/>
    <n v="4000"/>
    <n v="4000"/>
    <s v="Salary"/>
    <x v="0"/>
    <s v="Income"/>
  </r>
  <r>
    <s v="Credit"/>
    <d v="2021-09-03T00:00:00"/>
    <s v="Ground"/>
    <n v="5"/>
    <m/>
    <n v="-5"/>
    <s v="Coffee"/>
    <x v="1"/>
    <s v="Expense"/>
  </r>
  <r>
    <s v="Checking"/>
    <d v="2021-09-05T00:00:00"/>
    <s v="Estate Mgt."/>
    <n v="900"/>
    <m/>
    <n v="-900"/>
    <s v="Rent"/>
    <x v="2"/>
    <s v="Expense"/>
  </r>
  <r>
    <s v="Checking"/>
    <d v="2021-09-05T00:00:00"/>
    <s v="Finance Co."/>
    <n v="150"/>
    <m/>
    <n v="-150"/>
    <s v="MV Loan"/>
    <x v="3"/>
    <s v="Expense"/>
  </r>
  <r>
    <s v="Credit"/>
    <d v="2021-09-05T00:00:00"/>
    <s v="Ground"/>
    <n v="5"/>
    <m/>
    <n v="-5"/>
    <s v="Coffee"/>
    <x v="1"/>
    <s v="Expense"/>
  </r>
  <r>
    <s v="Credit"/>
    <d v="2021-09-05T00:00:00"/>
    <s v="Ground"/>
    <n v="5"/>
    <m/>
    <n v="-5"/>
    <s v="Coffee"/>
    <x v="1"/>
    <s v="Expense"/>
  </r>
  <r>
    <s v="Credit"/>
    <d v="2021-09-06T00:00:00"/>
    <s v="Ground"/>
    <n v="5"/>
    <m/>
    <n v="-5"/>
    <s v="Coffee"/>
    <x v="1"/>
    <s v="Expense"/>
  </r>
  <r>
    <s v="Credit"/>
    <d v="2021-09-07T00:00:00"/>
    <s v="Ground"/>
    <n v="5"/>
    <m/>
    <n v="-5"/>
    <s v="Coffee"/>
    <x v="1"/>
    <s v="Expense"/>
  </r>
  <r>
    <s v="Credit"/>
    <d v="2021-09-07T00:00:00"/>
    <s v="Green's"/>
    <n v="163.39999999999998"/>
    <m/>
    <n v="-163.39999999999998"/>
    <s v="Groceries"/>
    <x v="2"/>
    <s v="Expense"/>
  </r>
  <r>
    <s v="Checking"/>
    <d v="2021-09-10T00:00:00"/>
    <s v="Elec. Co."/>
    <n v="58.1"/>
    <m/>
    <n v="-58.1"/>
    <s v="Gas/Electrics"/>
    <x v="2"/>
    <s v="Expense"/>
  </r>
  <r>
    <s v="Credit"/>
    <d v="2021-09-10T00:00:00"/>
    <s v="Ground"/>
    <n v="5"/>
    <m/>
    <n v="-5"/>
    <s v="Coffee"/>
    <x v="1"/>
    <s v="Expense"/>
  </r>
  <r>
    <s v="Credit"/>
    <d v="2021-09-11T00:00:00"/>
    <s v="Ground"/>
    <n v="5"/>
    <m/>
    <n v="-5"/>
    <s v="Coffee"/>
    <x v="1"/>
    <s v="Expense"/>
  </r>
  <r>
    <s v="Credit"/>
    <d v="2021-09-12T00:00:00"/>
    <s v="Fuel. Co"/>
    <n v="85.299999999999983"/>
    <m/>
    <n v="-85.299999999999983"/>
    <s v="MV Fuel"/>
    <x v="3"/>
    <s v="Expense"/>
  </r>
  <r>
    <s v="Credit"/>
    <d v="2021-09-12T00:00:00"/>
    <s v="Ground"/>
    <n v="5"/>
    <m/>
    <n v="-5"/>
    <s v="Coffee"/>
    <x v="1"/>
    <s v="Expense"/>
  </r>
  <r>
    <s v="Credit"/>
    <d v="2021-09-13T00:00:00"/>
    <s v="Ground"/>
    <n v="5"/>
    <m/>
    <n v="-5"/>
    <s v="Coffee"/>
    <x v="1"/>
    <s v="Expense"/>
  </r>
  <r>
    <s v="Credit"/>
    <d v="2021-09-14T00:00:00"/>
    <s v="Green's"/>
    <n v="143"/>
    <m/>
    <n v="-143"/>
    <s v="Groceries"/>
    <x v="2"/>
    <s v="Expense"/>
  </r>
  <r>
    <s v="Credit"/>
    <d v="2021-09-14T00:00:00"/>
    <s v="Ground"/>
    <n v="5"/>
    <m/>
    <n v="-5"/>
    <s v="Coffee"/>
    <x v="1"/>
    <s v="Expense"/>
  </r>
  <r>
    <s v="Credit"/>
    <d v="2021-09-15T00:00:00"/>
    <s v="Ground"/>
    <n v="5"/>
    <m/>
    <n v="-5"/>
    <s v="Coffee"/>
    <x v="1"/>
    <s v="Expense"/>
  </r>
  <r>
    <s v="Credit"/>
    <d v="2021-09-15T00:00:00"/>
    <s v="Event Cinemas"/>
    <n v="47.8"/>
    <m/>
    <n v="-47.8"/>
    <s v="Entertainment"/>
    <x v="4"/>
    <s v="Expense"/>
  </r>
  <r>
    <s v="Credit"/>
    <d v="2021-09-15T00:00:00"/>
    <s v="Fashionistas"/>
    <n v="105.80000000000001"/>
    <m/>
    <n v="-105.80000000000001"/>
    <s v="Clothes"/>
    <x v="4"/>
    <s v="Expense"/>
  </r>
  <r>
    <s v="Credit"/>
    <d v="2021-09-15T00:00:00"/>
    <s v="Joe's Grill"/>
    <n v="60.1"/>
    <m/>
    <n v="-60.1"/>
    <s v="Restaurant"/>
    <x v="1"/>
    <s v="Expense"/>
  </r>
  <r>
    <s v="Credit"/>
    <d v="2021-09-16T00:00:00"/>
    <s v="Taxi Co."/>
    <n v="36.200000000000003"/>
    <m/>
    <n v="-36.200000000000003"/>
    <s v="Taxi"/>
    <x v="3"/>
    <s v="Expense"/>
  </r>
  <r>
    <s v="Checking"/>
    <d v="2021-09-17T00:00:00"/>
    <s v="Muscle Beach"/>
    <n v="30"/>
    <m/>
    <n v="-30"/>
    <s v="Gym"/>
    <x v="4"/>
    <s v="Expense"/>
  </r>
  <r>
    <s v="Credit"/>
    <d v="2021-09-17T00:00:00"/>
    <s v="Ground"/>
    <n v="5"/>
    <m/>
    <n v="-5"/>
    <s v="Coffee"/>
    <x v="1"/>
    <s v="Expense"/>
  </r>
  <r>
    <s v="Credit"/>
    <d v="2021-09-18T00:00:00"/>
    <s v="Ground"/>
    <n v="5"/>
    <m/>
    <n v="-5"/>
    <s v="Coffee"/>
    <x v="1"/>
    <s v="Expense"/>
  </r>
  <r>
    <s v="Checking"/>
    <d v="2021-09-18T00:00:00"/>
    <s v="Phone Co."/>
    <n v="40"/>
    <m/>
    <n v="-40"/>
    <s v="Phone"/>
    <x v="2"/>
    <s v="Expense"/>
  </r>
  <r>
    <s v="Credit"/>
    <d v="2021-09-19T00:00:00"/>
    <s v="Sam's Gifts"/>
    <n v="53"/>
    <m/>
    <n v="-53"/>
    <s v="Gifts"/>
    <x v="4"/>
    <s v="Expense"/>
  </r>
  <r>
    <s v="Credit"/>
    <d v="2021-09-19T00:00:00"/>
    <s v="Streaming Co."/>
    <n v="35"/>
    <m/>
    <n v="-35"/>
    <s v="Entertainment"/>
    <x v="4"/>
    <s v="Expense"/>
  </r>
  <r>
    <s v="Credit"/>
    <d v="2021-09-19T00:00:00"/>
    <s v="Ground"/>
    <n v="5"/>
    <m/>
    <n v="-5"/>
    <s v="Coffee"/>
    <x v="1"/>
    <s v="Expense"/>
  </r>
  <r>
    <s v="Credit"/>
    <d v="2021-09-20T00:00:00"/>
    <s v="Ground"/>
    <n v="5"/>
    <m/>
    <n v="-5"/>
    <s v="Coffee"/>
    <x v="1"/>
    <s v="Expense"/>
  </r>
  <r>
    <s v="Credit"/>
    <d v="2021-09-21T00:00:00"/>
    <s v="Ground"/>
    <n v="5"/>
    <m/>
    <n v="-5"/>
    <s v="Coffee"/>
    <x v="1"/>
    <s v="Expense"/>
  </r>
  <r>
    <s v="Credit"/>
    <d v="2021-09-21T00:00:00"/>
    <s v="Green's"/>
    <n v="177.9"/>
    <m/>
    <n v="-177.9"/>
    <s v="Groceries"/>
    <x v="2"/>
    <s v="Expense"/>
  </r>
  <r>
    <s v="Credit"/>
    <d v="2021-09-22T00:00:00"/>
    <s v="Pizza Pomodoro"/>
    <n v="45.300000000000004"/>
    <m/>
    <n v="-45.300000000000004"/>
    <s v="Restaurant"/>
    <x v="1"/>
    <s v="Expense"/>
  </r>
  <r>
    <s v="Credit"/>
    <d v="2021-09-23T00:00:00"/>
    <s v="Golden Arches"/>
    <n v="20.099999999999998"/>
    <m/>
    <n v="-20.099999999999998"/>
    <s v="Restaurant"/>
    <x v="1"/>
    <s v="Expense"/>
  </r>
  <r>
    <s v="Checking"/>
    <d v="2021-09-24T00:00:00"/>
    <s v="Worldvision"/>
    <n v="55"/>
    <m/>
    <n v="-55"/>
    <s v="Donation"/>
    <x v="6"/>
    <s v="Expense"/>
  </r>
  <r>
    <s v="Credit"/>
    <d v="2021-09-24T00:00:00"/>
    <s v="Fuel. Co"/>
    <n v="70.600000000000023"/>
    <m/>
    <n v="-70.600000000000023"/>
    <s v="MV Fuel"/>
    <x v="3"/>
    <s v="Expense"/>
  </r>
  <r>
    <s v="Credit"/>
    <d v="2021-09-24T00:00:00"/>
    <s v="Ground"/>
    <n v="5"/>
    <m/>
    <n v="-5"/>
    <s v="Coffee"/>
    <x v="1"/>
    <s v="Expense"/>
  </r>
  <r>
    <s v="Credit"/>
    <d v="2021-09-25T00:00:00"/>
    <s v="Ground"/>
    <n v="5"/>
    <m/>
    <n v="-5"/>
    <s v="Coffee"/>
    <x v="1"/>
    <s v="Expense"/>
  </r>
  <r>
    <s v="Credit"/>
    <d v="2021-09-26T00:00:00"/>
    <s v="Ground"/>
    <n v="5"/>
    <m/>
    <n v="-5"/>
    <s v="Coffee"/>
    <x v="1"/>
    <s v="Expense"/>
  </r>
  <r>
    <s v="Credit"/>
    <d v="2021-09-27T00:00:00"/>
    <s v="Ground"/>
    <n v="5"/>
    <m/>
    <n v="-5"/>
    <s v="Coffee"/>
    <x v="1"/>
    <s v="Expense"/>
  </r>
  <r>
    <s v="Credit"/>
    <d v="2021-09-28T00:00:00"/>
    <s v="Ground"/>
    <n v="5"/>
    <m/>
    <n v="-5"/>
    <s v="Coffee"/>
    <x v="1"/>
    <s v="Expense"/>
  </r>
  <r>
    <s v="Credit"/>
    <d v="2021-09-28T00:00:00"/>
    <s v="Green's"/>
    <n v="223"/>
    <m/>
    <n v="-223"/>
    <s v="Groceries"/>
    <x v="2"/>
    <s v="Expense"/>
  </r>
  <r>
    <s v="Credit"/>
    <d v="2021-09-29T00:00:00"/>
    <s v="Ted's Trainers"/>
    <n v="132.9"/>
    <m/>
    <n v="-132.9"/>
    <s v="Clothes"/>
    <x v="4"/>
    <s v="Expense"/>
  </r>
  <r>
    <s v="Credit"/>
    <d v="2021-09-29T00:00:00"/>
    <s v="Global Fashion"/>
    <n v="175"/>
    <m/>
    <n v="-175"/>
    <s v="Clothes"/>
    <x v="4"/>
    <s v="Expense"/>
  </r>
  <r>
    <s v="Credit"/>
    <d v="2021-09-30T00:00:00"/>
    <s v="Fashionistas"/>
    <n v="153.39999999999998"/>
    <m/>
    <n v="-153.39999999999998"/>
    <s v="Clothes"/>
    <x v="4"/>
    <s v="Expense"/>
  </r>
  <r>
    <s v="Credit"/>
    <d v="2021-09-30T00:00:00"/>
    <s v="Taxi Co."/>
    <n v="31.200000000000003"/>
    <m/>
    <n v="-31.200000000000003"/>
    <s v="Taxi"/>
    <x v="3"/>
    <s v="Expense"/>
  </r>
  <r>
    <s v="Credit"/>
    <d v="2021-09-30T00:00:00"/>
    <s v="Foodary"/>
    <n v="15"/>
    <m/>
    <n v="-15"/>
    <s v="Restaurant"/>
    <x v="1"/>
    <s v="Expense"/>
  </r>
  <r>
    <s v="Credit"/>
    <d v="2021-10-01T00:00:00"/>
    <s v="Ground"/>
    <n v="5"/>
    <m/>
    <n v="-5"/>
    <s v="Coffee"/>
    <x v="1"/>
    <s v="Expense"/>
  </r>
  <r>
    <s v="Credit"/>
    <d v="2021-10-03T00:00:00"/>
    <s v="Ground"/>
    <n v="5"/>
    <m/>
    <n v="-5"/>
    <s v="Coffee"/>
    <x v="1"/>
    <s v="Expense"/>
  </r>
  <r>
    <s v="Checking"/>
    <d v="2021-10-03T00:00:00"/>
    <s v="ACME Pty Ltd"/>
    <m/>
    <n v="4000"/>
    <n v="4000"/>
    <s v="Salary"/>
    <x v="0"/>
    <s v="Income"/>
  </r>
  <r>
    <s v="Credit"/>
    <d v="2021-10-04T00:00:00"/>
    <s v="Ground"/>
    <n v="5"/>
    <m/>
    <n v="-5"/>
    <s v="Coffee"/>
    <x v="1"/>
    <s v="Expense"/>
  </r>
  <r>
    <s v="Checking"/>
    <d v="2021-10-06T00:00:00"/>
    <s v="Estate Mgt."/>
    <n v="900"/>
    <m/>
    <n v="-900"/>
    <s v="Rent"/>
    <x v="2"/>
    <s v="Expense"/>
  </r>
  <r>
    <s v="Checking"/>
    <d v="2021-10-06T00:00:00"/>
    <s v="Finance Co."/>
    <n v="150"/>
    <m/>
    <n v="-150"/>
    <s v="MV Loan"/>
    <x v="3"/>
    <s v="Expense"/>
  </r>
  <r>
    <s v="Credit"/>
    <d v="2021-10-06T00:00:00"/>
    <s v="Ground"/>
    <n v="5"/>
    <m/>
    <n v="-5"/>
    <s v="Coffee"/>
    <x v="1"/>
    <s v="Expense"/>
  </r>
  <r>
    <s v="Credit"/>
    <d v="2021-10-06T00:00:00"/>
    <s v="Ground"/>
    <n v="5"/>
    <m/>
    <n v="-5"/>
    <s v="Coffee"/>
    <x v="1"/>
    <s v="Expense"/>
  </r>
  <r>
    <s v="Credit"/>
    <d v="2021-10-07T00:00:00"/>
    <s v="Ground"/>
    <n v="5"/>
    <m/>
    <n v="-5"/>
    <s v="Coffee"/>
    <x v="1"/>
    <s v="Expense"/>
  </r>
  <r>
    <s v="Credit"/>
    <d v="2021-10-08T00:00:00"/>
    <s v="Ground"/>
    <n v="5"/>
    <m/>
    <n v="-5"/>
    <s v="Coffee"/>
    <x v="1"/>
    <s v="Expense"/>
  </r>
  <r>
    <s v="Credit"/>
    <d v="2021-10-08T00:00:00"/>
    <s v="Green's"/>
    <n v="105"/>
    <m/>
    <n v="-105"/>
    <s v="Groceries"/>
    <x v="2"/>
    <s v="Expense"/>
  </r>
  <r>
    <s v="Checking"/>
    <d v="2021-10-11T00:00:00"/>
    <s v="Elec. Co."/>
    <n v="59"/>
    <m/>
    <n v="-59"/>
    <s v="Gas/Electrics"/>
    <x v="2"/>
    <s v="Expense"/>
  </r>
  <r>
    <s v="Credit"/>
    <d v="2021-10-11T00:00:00"/>
    <s v="Ground"/>
    <n v="5"/>
    <m/>
    <n v="-5"/>
    <s v="Coffee"/>
    <x v="1"/>
    <s v="Expense"/>
  </r>
  <r>
    <s v="Credit"/>
    <d v="2021-10-12T00:00:00"/>
    <s v="Ground"/>
    <n v="5"/>
    <m/>
    <n v="-5"/>
    <s v="Coffee"/>
    <x v="1"/>
    <s v="Expense"/>
  </r>
  <r>
    <s v="Credit"/>
    <d v="2021-10-13T00:00:00"/>
    <s v="Fuel. Co"/>
    <n v="86.399999999999977"/>
    <m/>
    <n v="-86.399999999999977"/>
    <s v="MV Fuel"/>
    <x v="3"/>
    <s v="Expense"/>
  </r>
  <r>
    <s v="Credit"/>
    <d v="2021-10-13T00:00:00"/>
    <s v="Ground"/>
    <n v="5"/>
    <m/>
    <n v="-5"/>
    <s v="Coffee"/>
    <x v="1"/>
    <s v="Expense"/>
  </r>
  <r>
    <s v="Credit"/>
    <d v="2021-10-14T00:00:00"/>
    <s v="Ground"/>
    <n v="5"/>
    <m/>
    <n v="-5"/>
    <s v="Coffee"/>
    <x v="1"/>
    <s v="Expense"/>
  </r>
  <r>
    <s v="Credit"/>
    <d v="2021-10-15T00:00:00"/>
    <s v="Green's"/>
    <n v="143.9"/>
    <m/>
    <n v="-143.9"/>
    <s v="Groceries"/>
    <x v="2"/>
    <s v="Expense"/>
  </r>
  <r>
    <s v="Credit"/>
    <d v="2021-10-15T00:00:00"/>
    <s v="Ground"/>
    <n v="5"/>
    <m/>
    <n v="-5"/>
    <s v="Coffee"/>
    <x v="1"/>
    <s v="Expense"/>
  </r>
  <r>
    <s v="Credit"/>
    <d v="2021-10-16T00:00:00"/>
    <s v="Ground"/>
    <n v="5"/>
    <m/>
    <n v="-5"/>
    <s v="Coffee"/>
    <x v="1"/>
    <s v="Expense"/>
  </r>
  <r>
    <s v="Credit"/>
    <d v="2021-10-16T00:00:00"/>
    <s v="Event Cinemas"/>
    <n v="48.8"/>
    <m/>
    <n v="-48.8"/>
    <s v="Entertainment"/>
    <x v="4"/>
    <s v="Expense"/>
  </r>
  <r>
    <s v="Credit"/>
    <d v="2021-10-16T00:00:00"/>
    <s v="Fashionistas"/>
    <n v="106.70000000000002"/>
    <m/>
    <n v="-106.70000000000002"/>
    <s v="Clothes"/>
    <x v="4"/>
    <s v="Expense"/>
  </r>
  <r>
    <s v="Credit"/>
    <d v="2021-10-16T00:00:00"/>
    <s v="Joe's Grill"/>
    <n v="61.1"/>
    <m/>
    <n v="-61.1"/>
    <s v="Restaurant"/>
    <x v="1"/>
    <s v="Expense"/>
  </r>
  <r>
    <s v="Credit"/>
    <d v="2021-10-17T00:00:00"/>
    <s v="Taxi Co."/>
    <n v="37.200000000000003"/>
    <m/>
    <n v="-37.200000000000003"/>
    <s v="Taxi"/>
    <x v="3"/>
    <s v="Expense"/>
  </r>
  <r>
    <s v="Checking"/>
    <d v="2021-10-18T00:00:00"/>
    <s v="Muscle Beach"/>
    <n v="30"/>
    <m/>
    <n v="-30"/>
    <s v="Gym"/>
    <x v="4"/>
    <s v="Expense"/>
  </r>
  <r>
    <s v="Credit"/>
    <d v="2021-10-18T00:00:00"/>
    <s v="Ground"/>
    <n v="5"/>
    <m/>
    <n v="-5"/>
    <s v="Coffee"/>
    <x v="1"/>
    <s v="Expense"/>
  </r>
  <r>
    <s v="Credit"/>
    <d v="2021-10-19T00:00:00"/>
    <s v="Ground"/>
    <n v="5"/>
    <m/>
    <n v="-5"/>
    <s v="Coffee"/>
    <x v="1"/>
    <s v="Expense"/>
  </r>
  <r>
    <s v="Checking"/>
    <d v="2021-10-19T00:00:00"/>
    <s v="Village Medical"/>
    <n v="75"/>
    <m/>
    <n v="-75"/>
    <s v="Doctor"/>
    <x v="5"/>
    <s v="Expense"/>
  </r>
  <r>
    <s v="Checking"/>
    <d v="2021-10-19T00:00:00"/>
    <s v="Phone Co."/>
    <n v="40"/>
    <m/>
    <n v="-40"/>
    <s v="Phone"/>
    <x v="2"/>
    <s v="Expense"/>
  </r>
  <r>
    <s v="Credit"/>
    <d v="2021-10-20T00:00:00"/>
    <s v="Sam's Gifts"/>
    <n v="54.1"/>
    <m/>
    <n v="-54.1"/>
    <s v="Gifts"/>
    <x v="4"/>
    <s v="Expense"/>
  </r>
  <r>
    <s v="Credit"/>
    <d v="2021-10-20T00:00:00"/>
    <s v="Streaming Co."/>
    <n v="35"/>
    <m/>
    <n v="-35"/>
    <s v="Entertainment"/>
    <x v="4"/>
    <s v="Expense"/>
  </r>
  <r>
    <s v="Credit"/>
    <d v="2021-10-20T00:00:00"/>
    <s v="Ground"/>
    <n v="5"/>
    <m/>
    <n v="-5"/>
    <s v="Coffee"/>
    <x v="1"/>
    <s v="Expense"/>
  </r>
  <r>
    <s v="Credit"/>
    <d v="2021-10-21T00:00:00"/>
    <s v="Ground"/>
    <n v="5"/>
    <m/>
    <n v="-5"/>
    <s v="Coffee"/>
    <x v="1"/>
    <s v="Expense"/>
  </r>
  <r>
    <s v="Credit"/>
    <d v="2021-10-22T00:00:00"/>
    <s v="Ground"/>
    <n v="5"/>
    <m/>
    <n v="-5"/>
    <s v="Coffee"/>
    <x v="1"/>
    <s v="Expense"/>
  </r>
  <r>
    <s v="Credit"/>
    <d v="2021-10-22T00:00:00"/>
    <s v="Green's"/>
    <n v="178.9"/>
    <m/>
    <n v="-178.9"/>
    <s v="Groceries"/>
    <x v="2"/>
    <s v="Expense"/>
  </r>
  <r>
    <s v="Credit"/>
    <d v="2021-10-23T00:00:00"/>
    <s v="Pizza Pomodoro"/>
    <n v="46.2"/>
    <m/>
    <n v="-46.2"/>
    <s v="Restaurant"/>
    <x v="1"/>
    <s v="Expense"/>
  </r>
  <r>
    <s v="Credit"/>
    <d v="2021-10-24T00:00:00"/>
    <s v="Golden Arches"/>
    <n v="21.099999999999998"/>
    <m/>
    <n v="-21.099999999999998"/>
    <s v="Restaurant"/>
    <x v="1"/>
    <s v="Expense"/>
  </r>
  <r>
    <s v="Checking"/>
    <d v="2021-10-25T00:00:00"/>
    <s v="Worldvision"/>
    <n v="55"/>
    <m/>
    <n v="-55"/>
    <s v="Donation"/>
    <x v="6"/>
    <s v="Expense"/>
  </r>
  <r>
    <s v="Credit"/>
    <d v="2021-10-25T00:00:00"/>
    <s v="Fuel. Co"/>
    <n v="71.500000000000028"/>
    <m/>
    <n v="-71.500000000000028"/>
    <s v="MV Fuel"/>
    <x v="3"/>
    <s v="Expense"/>
  </r>
  <r>
    <s v="Credit"/>
    <d v="2021-10-25T00:00:00"/>
    <s v="Ground"/>
    <n v="5"/>
    <m/>
    <n v="-5"/>
    <s v="Coffee"/>
    <x v="1"/>
    <s v="Expense"/>
  </r>
  <r>
    <s v="Credit"/>
    <d v="2021-10-26T00:00:00"/>
    <s v="Ground"/>
    <n v="5"/>
    <m/>
    <n v="-5"/>
    <s v="Coffee"/>
    <x v="1"/>
    <s v="Expense"/>
  </r>
  <r>
    <s v="Credit"/>
    <d v="2021-10-27T00:00:00"/>
    <s v="Ground"/>
    <n v="5"/>
    <m/>
    <n v="-5"/>
    <s v="Coffee"/>
    <x v="1"/>
    <s v="Expense"/>
  </r>
  <r>
    <s v="Credit"/>
    <d v="2021-10-28T00:00:00"/>
    <s v="Ground"/>
    <n v="5"/>
    <m/>
    <n v="-5"/>
    <s v="Coffee"/>
    <x v="1"/>
    <s v="Expense"/>
  </r>
  <r>
    <s v="Credit"/>
    <d v="2021-10-29T00:00:00"/>
    <s v="Ground"/>
    <n v="5"/>
    <m/>
    <n v="-5"/>
    <s v="Coffee"/>
    <x v="1"/>
    <s v="Expense"/>
  </r>
  <r>
    <s v="Credit"/>
    <d v="2021-10-29T00:00:00"/>
    <s v="Green's"/>
    <n v="189"/>
    <m/>
    <n v="-189"/>
    <s v="Groceries"/>
    <x v="2"/>
    <s v="Expense"/>
  </r>
  <r>
    <s v="Credit"/>
    <d v="2021-10-30T00:00:00"/>
    <s v="Ted's Trainers"/>
    <n v="133.80000000000001"/>
    <m/>
    <n v="-133.80000000000001"/>
    <s v="Clothes"/>
    <x v="4"/>
    <s v="Expense"/>
  </r>
  <r>
    <s v="Credit"/>
    <d v="2021-10-30T00:00:00"/>
    <s v="Ticketek"/>
    <n v="184.39999999999998"/>
    <m/>
    <n v="-184.39999999999998"/>
    <s v="Entertainment"/>
    <x v="4"/>
    <s v="Expense"/>
  </r>
  <r>
    <s v="Credit"/>
    <d v="2021-10-31T00:00:00"/>
    <s v="Fashionistas"/>
    <n v="154.49999999999997"/>
    <m/>
    <n v="-154.49999999999997"/>
    <s v="Clothes"/>
    <x v="4"/>
    <s v="Expense"/>
  </r>
  <r>
    <s v="Credit"/>
    <d v="2021-10-31T00:00:00"/>
    <s v="Taxi Co."/>
    <n v="32.1"/>
    <m/>
    <n v="-32.1"/>
    <s v="Taxi"/>
    <x v="3"/>
    <s v="Expense"/>
  </r>
  <r>
    <s v="Credit"/>
    <d v="2021-10-31T00:00:00"/>
    <s v="Foodary"/>
    <n v="15"/>
    <m/>
    <n v="-15"/>
    <s v="Restaurant"/>
    <x v="1"/>
    <s v="Expense"/>
  </r>
  <r>
    <m/>
    <m/>
    <m/>
    <m/>
    <m/>
    <m/>
    <m/>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26C84-7466-43E1-A674-3FA793CDF11D}" name="PTNetColChart" cacheId="0" applyNumberFormats="0" applyBorderFormats="0" applyFontFormats="0" applyPatternFormats="0" applyAlignmentFormats="0" applyWidthHeightFormats="1" dataCaption="Values" grandTotalCaption="Net" updatedVersion="7" minRefreshableVersion="3" useAutoFormatting="1" itemPrintTitles="1" createdVersion="7" indent="0" outline="1" outlineData="1" multipleFieldFilters="0" chartFormat="8">
  <location ref="I11:J22" firstHeaderRow="1" firstDataRow="1" firstDataCol="1"/>
  <pivotFields count="9">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Sum of Amount" fld="5"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7C8E3E-D18B-467A-A0EB-6ECE830810FB}" name="PivotTable2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I43:J49" firstHeaderRow="1" firstDataRow="1" firstDataCol="1"/>
  <pivotFields count="9">
    <pivotField showAll="0"/>
    <pivotField showAll="0"/>
    <pivotField showAll="0"/>
    <pivotField showAll="0"/>
    <pivotField showAll="0"/>
    <pivotField dataField="1" showAll="0"/>
    <pivotField showAll="0"/>
    <pivotField axis="axisRow" showAll="0" sortType="ascending">
      <items count="9">
        <item x="6"/>
        <item x="1"/>
        <item x="4"/>
        <item x="2"/>
        <item x="5"/>
        <item h="1" x="0"/>
        <item x="3"/>
        <item h="1" x="7"/>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6">
    <i>
      <x v="3"/>
    </i>
    <i>
      <x v="2"/>
    </i>
    <i>
      <x v="6"/>
    </i>
    <i>
      <x v="1"/>
    </i>
    <i>
      <x/>
    </i>
    <i>
      <x v="4"/>
    </i>
  </rowItems>
  <colItems count="1">
    <i/>
  </colItems>
  <dataFields count="1">
    <dataField name="Sum of Amount" fld="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B3682-4FD7-48AA-BE85-335074DFD145}" name="PTSumofdebit"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E42:F47" firstHeaderRow="1" firstDataRow="1" firstDataCol="1"/>
  <pivotFields count="9">
    <pivotField showAll="0"/>
    <pivotField showAll="0"/>
    <pivotField showAll="0"/>
    <pivotField dataField="1" showAll="0"/>
    <pivotField showAll="0"/>
    <pivotField showAll="0"/>
    <pivotField showAll="0"/>
    <pivotField axis="axisRow" showAll="0" measureFilter="1" sortType="descending">
      <items count="9">
        <item x="6"/>
        <item x="1"/>
        <item x="4"/>
        <item x="2"/>
        <item x="5"/>
        <item x="0"/>
        <item x="3"/>
        <item x="7"/>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5">
    <i>
      <x v="3"/>
    </i>
    <i>
      <x v="2"/>
    </i>
    <i>
      <x v="6"/>
    </i>
    <i>
      <x v="1"/>
    </i>
    <i>
      <x/>
    </i>
  </rowItems>
  <colItems count="1">
    <i/>
  </colItems>
  <dataFields count="1">
    <dataField name="Sum of Debit" fld="3" baseField="0" baseItem="0"/>
  </dataFields>
  <pivotTableStyleInfo name="PivotStyleLight16" showRowHeaders="1" showColHeaders="1" showRowStripes="0" showColStripes="0" showLastColumn="1"/>
  <filters count="1">
    <filter fld="7"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BB07A-416C-4911-AE53-23CE3FD4C901}" name="PTexpensecolchar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30" firstHeaderRow="1" firstDataRow="1" firstDataCol="1" rowPageCount="1" colPageCount="1"/>
  <pivotFields count="9">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8">
        <item x="6"/>
        <item x="1"/>
        <item x="4"/>
        <item x="2"/>
        <item x="5"/>
        <item x="0"/>
        <item x="3"/>
        <item t="default"/>
      </items>
    </pivotField>
    <pivotField axis="axisPage" showAll="0">
      <items count="3">
        <item x="1"/>
        <item x="0"/>
        <item t="default"/>
      </items>
    </pivotField>
  </pivotFields>
  <rowFields count="1">
    <field x="1"/>
  </rowFields>
  <rowItems count="11">
    <i>
      <x v="1"/>
    </i>
    <i>
      <x v="2"/>
    </i>
    <i>
      <x v="3"/>
    </i>
    <i>
      <x v="4"/>
    </i>
    <i>
      <x v="5"/>
    </i>
    <i>
      <x v="6"/>
    </i>
    <i>
      <x v="7"/>
    </i>
    <i>
      <x v="8"/>
    </i>
    <i>
      <x v="9"/>
    </i>
    <i>
      <x v="10"/>
    </i>
    <i t="grand">
      <x/>
    </i>
  </rowItems>
  <colItems count="1">
    <i/>
  </colItems>
  <pageFields count="1">
    <pageField fld="8" hier="-1"/>
  </pageFields>
  <dataFields count="1">
    <dataField name="Sum of Debit" fld="3"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B82A75-57D1-4BC2-B659-50B71F89D241}" name="PTdoughnu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9">
    <pivotField axis="axisRow" showAll="0">
      <items count="3">
        <item x="0"/>
        <item x="1"/>
        <item t="default"/>
      </items>
    </pivotField>
    <pivotField numFmtId="14" showAll="0"/>
    <pivotField showAll="0"/>
    <pivotField dataField="1" showAll="0"/>
    <pivotField showAll="0"/>
    <pivotField showAll="0"/>
    <pivotField showAll="0"/>
    <pivotField showAll="0"/>
    <pivotField showAll="0"/>
  </pivotFields>
  <rowFields count="1">
    <field x="0"/>
  </rowFields>
  <rowItems count="3">
    <i>
      <x/>
    </i>
    <i>
      <x v="1"/>
    </i>
    <i t="grand">
      <x/>
    </i>
  </rowItems>
  <colItems count="1">
    <i/>
  </colItems>
  <dataFields count="1">
    <dataField name="Sum of Debit" fld="3" baseField="0" baseItem="0" numFmtId="166"/>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FB8E4C-B36D-4320-AFA2-07B57B852FEB}" name="PTWaterfall" cacheId="0" applyNumberFormats="0" applyBorderFormats="0" applyFontFormats="0" applyPatternFormats="0" applyAlignmentFormats="0" applyWidthHeightFormats="1" dataCaption="Values" grandTotalCaption="Net" updatedVersion="7" minRefreshableVersion="3" useAutoFormatting="1" itemPrintTitles="1" createdVersion="7" indent="0" outline="1" outlineData="1" multipleFieldFilters="0">
  <location ref="P33:Q41" firstHeaderRow="1" firstDataRow="1" firstDataCol="1" rowPageCount="1" colPageCount="1"/>
  <pivotFields count="9">
    <pivotField showAll="0"/>
    <pivotField axis="axisPage"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axis="axisRow" showAll="0">
      <items count="8">
        <item x="0"/>
        <item x="2"/>
        <item x="4"/>
        <item x="3"/>
        <item x="1"/>
        <item x="6"/>
        <item x="5"/>
        <item t="default"/>
      </items>
    </pivotField>
    <pivotField showAll="0"/>
  </pivotFields>
  <rowFields count="1">
    <field x="7"/>
  </rowFields>
  <rowItems count="8">
    <i>
      <x/>
    </i>
    <i>
      <x v="1"/>
    </i>
    <i>
      <x v="2"/>
    </i>
    <i>
      <x v="3"/>
    </i>
    <i>
      <x v="4"/>
    </i>
    <i>
      <x v="5"/>
    </i>
    <i>
      <x v="6"/>
    </i>
    <i t="grand">
      <x/>
    </i>
  </rowItems>
  <colItems count="1">
    <i/>
  </colItems>
  <pageFields count="1">
    <pageField fld="1" hier="-1"/>
  </pageFields>
  <dataFields count="1">
    <dataField name="Sum of Amount"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A13662-535A-42C2-842B-54BBD0664289}"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0:E17" firstHeaderRow="1" firstDataRow="1" firstDataCol="1"/>
  <pivotFields count="9">
    <pivotField showAll="0"/>
    <pivotField showAll="0"/>
    <pivotField showAll="0"/>
    <pivotField showAll="0"/>
    <pivotField showAll="0"/>
    <pivotField dataField="1" showAll="0"/>
    <pivotField showAll="0"/>
    <pivotField axis="axisRow" showAll="0" sortType="ascending">
      <items count="9">
        <item x="6"/>
        <item x="1"/>
        <item x="4"/>
        <item x="2"/>
        <item x="5"/>
        <item h="1" x="0"/>
        <item x="3"/>
        <item h="1" x="7"/>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7">
    <i>
      <x v="3"/>
    </i>
    <i>
      <x v="2"/>
    </i>
    <i>
      <x v="6"/>
    </i>
    <i>
      <x v="1"/>
    </i>
    <i>
      <x/>
    </i>
    <i>
      <x v="4"/>
    </i>
    <i t="grand">
      <x/>
    </i>
  </rowItems>
  <colItems count="1">
    <i/>
  </colItems>
  <dataFields count="1">
    <dataField name="Sum of Amount" fld="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EA9555-3BF1-439D-BFDF-02E2D197E069}" name="PTTreeMap"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location ref="O11:Q28" firstHeaderRow="1" firstDataRow="1" firstDataCol="2" rowPageCount="1" colPageCount="1"/>
  <pivotFields count="9">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outline="0" showAll="0"/>
    <pivotField compact="0" outline="0" showAll="0"/>
    <pivotField compact="0" outline="0" showAll="0"/>
    <pivotField axis="axisRow" compact="0" outline="0" showAll="0">
      <items count="19">
        <item x="8"/>
        <item x="1"/>
        <item x="12"/>
        <item x="16"/>
        <item x="15"/>
        <item x="7"/>
        <item x="17"/>
        <item x="5"/>
        <item x="14"/>
        <item x="4"/>
        <item x="11"/>
        <item x="6"/>
        <item x="3"/>
        <item x="13"/>
        <item x="2"/>
        <item x="9"/>
        <item x="0"/>
        <item x="10"/>
        <item t="default"/>
      </items>
    </pivotField>
    <pivotField axis="axisRow" compact="0" outline="0" showAll="0" defaultSubtotal="0">
      <items count="7">
        <item x="6"/>
        <item x="1"/>
        <item x="4"/>
        <item x="2"/>
        <item x="5"/>
        <item x="0"/>
        <item x="3"/>
      </items>
    </pivotField>
    <pivotField axis="axisPage" compact="0" outline="0" multipleItemSelectionAllowed="1" showAll="0">
      <items count="3">
        <item x="1"/>
        <item h="1" x="0"/>
        <item t="default"/>
      </items>
    </pivotField>
  </pivotFields>
  <rowFields count="2">
    <field x="7"/>
    <field x="6"/>
  </rowFields>
  <rowItems count="17">
    <i>
      <x/>
      <x v="4"/>
    </i>
    <i>
      <x v="1"/>
      <x v="1"/>
    </i>
    <i r="1">
      <x v="15"/>
    </i>
    <i>
      <x v="2"/>
      <x/>
    </i>
    <i r="1">
      <x v="5"/>
    </i>
    <i r="1">
      <x v="6"/>
    </i>
    <i r="1">
      <x v="8"/>
    </i>
    <i r="1">
      <x v="10"/>
    </i>
    <i>
      <x v="3"/>
      <x v="7"/>
    </i>
    <i r="1">
      <x v="9"/>
    </i>
    <i r="1">
      <x v="13"/>
    </i>
    <i r="1">
      <x v="14"/>
    </i>
    <i>
      <x v="4"/>
      <x v="2"/>
    </i>
    <i r="1">
      <x v="3"/>
    </i>
    <i>
      <x v="6"/>
      <x v="11"/>
    </i>
    <i r="1">
      <x v="12"/>
    </i>
    <i r="1">
      <x v="17"/>
    </i>
  </rowItems>
  <colItems count="1">
    <i/>
  </colItems>
  <pageFields count="1">
    <pageField fld="8" hier="-1"/>
  </pageField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05248C-AEB7-4196-8683-84BA263FBBB8}" name="PTLineCha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colHeaderCaption="Category">
  <location ref="D25:J36" firstHeaderRow="1" firstDataRow="2" firstDataCol="1" rowPageCount="1" colPageCount="1"/>
  <pivotFields count="9">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Col"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s>
  <rowFields count="1">
    <field x="1"/>
  </rowFields>
  <rowItems count="10">
    <i>
      <x v="1"/>
    </i>
    <i>
      <x v="2"/>
    </i>
    <i>
      <x v="3"/>
    </i>
    <i>
      <x v="4"/>
    </i>
    <i>
      <x v="5"/>
    </i>
    <i>
      <x v="6"/>
    </i>
    <i>
      <x v="7"/>
    </i>
    <i>
      <x v="8"/>
    </i>
    <i>
      <x v="9"/>
    </i>
    <i>
      <x v="10"/>
    </i>
  </rowItems>
  <colFields count="1">
    <field x="7"/>
  </colFields>
  <colItems count="6">
    <i>
      <x v="3"/>
    </i>
    <i>
      <x v="2"/>
    </i>
    <i>
      <x v="6"/>
    </i>
    <i>
      <x v="1"/>
    </i>
    <i>
      <x/>
    </i>
    <i>
      <x v="4"/>
    </i>
  </colItems>
  <pageFields count="1">
    <pageField fld="8" item="0" hier="-1"/>
  </pageFields>
  <dataFields count="1">
    <dataField name="Sum of Debit" fld="3" baseField="0" baseItem="0" numFmtId="3"/>
  </dataFields>
  <chartFormats count="2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7" count="1" selected="0">
            <x v="3"/>
          </reference>
        </references>
      </pivotArea>
    </chartFormat>
    <chartFormat chart="5" format="7" series="1">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2">
          <reference field="4294967294" count="1" selected="0">
            <x v="0"/>
          </reference>
          <reference field="7" count="1" selected="0">
            <x v="6"/>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0"/>
          </reference>
        </references>
      </pivotArea>
    </chartFormat>
    <chartFormat chart="5" format="11" series="1">
      <pivotArea type="data" outline="0" fieldPosition="0">
        <references count="2">
          <reference field="4294967294" count="1" selected="0">
            <x v="0"/>
          </reference>
          <reference field="7" count="1" selected="0">
            <x v="4"/>
          </reference>
        </references>
      </pivotArea>
    </chartFormat>
    <chartFormat chart="6" format="12" series="1">
      <pivotArea type="data" outline="0" fieldPosition="0">
        <references count="2">
          <reference field="4294967294" count="1" selected="0">
            <x v="0"/>
          </reference>
          <reference field="7" count="1" selected="0">
            <x v="3"/>
          </reference>
        </references>
      </pivotArea>
    </chartFormat>
    <chartFormat chart="6" format="13" series="1">
      <pivotArea type="data" outline="0" fieldPosition="0">
        <references count="2">
          <reference field="4294967294" count="1" selected="0">
            <x v="0"/>
          </reference>
          <reference field="7" count="1" selected="0">
            <x v="2"/>
          </reference>
        </references>
      </pivotArea>
    </chartFormat>
    <chartFormat chart="6" format="14" series="1">
      <pivotArea type="data" outline="0" fieldPosition="0">
        <references count="2">
          <reference field="4294967294" count="1" selected="0">
            <x v="0"/>
          </reference>
          <reference field="7" count="1" selected="0">
            <x v="6"/>
          </reference>
        </references>
      </pivotArea>
    </chartFormat>
    <chartFormat chart="6" format="15" series="1">
      <pivotArea type="data" outline="0" fieldPosition="0">
        <references count="2">
          <reference field="4294967294" count="1" selected="0">
            <x v="0"/>
          </reference>
          <reference field="7" count="1" selected="0">
            <x v="1"/>
          </reference>
        </references>
      </pivotArea>
    </chartFormat>
    <chartFormat chart="6" format="16" series="1">
      <pivotArea type="data" outline="0" fieldPosition="0">
        <references count="2">
          <reference field="4294967294" count="1" selected="0">
            <x v="0"/>
          </reference>
          <reference field="7" count="1" selected="0">
            <x v="0"/>
          </reference>
        </references>
      </pivotArea>
    </chartFormat>
    <chartFormat chart="6" format="17" series="1">
      <pivotArea type="data" outline="0" fieldPosition="0">
        <references count="2">
          <reference field="4294967294" count="1" selected="0">
            <x v="0"/>
          </reference>
          <reference field="7" count="1" selected="0">
            <x v="4"/>
          </reference>
        </references>
      </pivotArea>
    </chartFormat>
    <chartFormat chart="7" format="12" series="1">
      <pivotArea type="data" outline="0" fieldPosition="0">
        <references count="2">
          <reference field="4294967294" count="1" selected="0">
            <x v="0"/>
          </reference>
          <reference field="7" count="1" selected="0">
            <x v="3"/>
          </reference>
        </references>
      </pivotArea>
    </chartFormat>
    <chartFormat chart="7" format="13" series="1">
      <pivotArea type="data" outline="0" fieldPosition="0">
        <references count="2">
          <reference field="4294967294" count="1" selected="0">
            <x v="0"/>
          </reference>
          <reference field="7" count="1" selected="0">
            <x v="2"/>
          </reference>
        </references>
      </pivotArea>
    </chartFormat>
    <chartFormat chart="7" format="14" series="1">
      <pivotArea type="data" outline="0" fieldPosition="0">
        <references count="2">
          <reference field="4294967294" count="1" selected="0">
            <x v="0"/>
          </reference>
          <reference field="7" count="1" selected="0">
            <x v="6"/>
          </reference>
        </references>
      </pivotArea>
    </chartFormat>
    <chartFormat chart="7" format="15" series="1">
      <pivotArea type="data" outline="0" fieldPosition="0">
        <references count="2">
          <reference field="4294967294" count="1" selected="0">
            <x v="0"/>
          </reference>
          <reference field="7" count="1" selected="0">
            <x v="1"/>
          </reference>
        </references>
      </pivotArea>
    </chartFormat>
    <chartFormat chart="7" format="16" series="1">
      <pivotArea type="data" outline="0" fieldPosition="0">
        <references count="2">
          <reference field="4294967294" count="1" selected="0">
            <x v="0"/>
          </reference>
          <reference field="7" count="1" selected="0">
            <x v="0"/>
          </reference>
        </references>
      </pivotArea>
    </chartFormat>
    <chartFormat chart="7" format="17"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81CE3E-B9FB-49BA-8F4A-E4DB8E737FB5}" name="PTslicer"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O46:O53" firstHeaderRow="1" firstDataRow="1" firstDataCol="1" rowPageCount="1" colPageCount="1"/>
  <pivotFields count="9">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8">
        <item x="6"/>
        <item x="1"/>
        <item x="4"/>
        <item x="2"/>
        <item x="5"/>
        <item x="0"/>
        <item x="3"/>
        <item t="default"/>
      </items>
    </pivotField>
    <pivotField axis="axisPage" showAll="0">
      <items count="3">
        <item x="1"/>
        <item x="0"/>
        <item t="default"/>
      </items>
    </pivotField>
  </pivotFields>
  <rowFields count="1">
    <field x="7"/>
  </rowFields>
  <rowItems count="7">
    <i>
      <x/>
    </i>
    <i>
      <x v="1"/>
    </i>
    <i>
      <x v="2"/>
    </i>
    <i>
      <x v="3"/>
    </i>
    <i>
      <x v="4"/>
    </i>
    <i>
      <x v="5"/>
    </i>
    <i>
      <x v="6"/>
    </i>
  </rowItems>
  <colItems count="1">
    <i/>
  </colItem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6397106-8922-498E-B275-6EAB56B46A87}" sourceName="Date">
  <pivotTables>
    <pivotTable tabId="5" name="PTTreeMap"/>
    <pivotTable tabId="5" name="PTNetColChart"/>
    <pivotTable tabId="5" name="PTWaterfall"/>
    <pivotTable tabId="5" name="PTslicer"/>
  </pivotTables>
  <data>
    <tabular pivotCacheId="806146848">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4A0447-0EF2-449D-888E-E20DBFD84814}" sourceName="Category">
  <pivotTables>
    <pivotTable tabId="5" name="PTTreeMap"/>
    <pivotTable tabId="5" name="PTexpensecolchart"/>
    <pivotTable tabId="5" name="PTslicer"/>
  </pivotTables>
  <data>
    <tabular pivotCacheId="806146848" sortOrder="descending">
      <items count="7">
        <i x="3" s="1"/>
        <i x="0" s="1"/>
        <i x="5" s="1"/>
        <i x="2" s="1"/>
        <i x="4" s="1"/>
        <i x="1" s="1"/>
        <i x="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14540CC-A2B1-4EED-AB8F-BE616775647C}" cache="Slicer_Date" caption="Mth" columnCount="2" style="SlicerStyleLight6" rowHeight="234950"/>
  <slicer name="Category" xr10:uid="{573C0F3F-3655-49E5-8588-37283F0FFCCE}" cache="Slicer_Category" caption="Category"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648647-5966-4646-B70C-07026DADD496}" name="TblDV" displayName="TblDV" ref="B1:D19" totalsRowShown="0" headerRowDxfId="16" headerRowBorderDxfId="15">
  <autoFilter ref="B1:D19" xr:uid="{C1648647-5966-4646-B70C-07026DADD496}"/>
  <tableColumns count="3">
    <tableColumn id="1" xr3:uid="{86D0590C-00F9-4FAA-A988-9D6D9A99E291}" name="Sub-category"/>
    <tableColumn id="2" xr3:uid="{AFF91208-716E-4AC7-8ADA-4E448A7A742A}" name="Category"/>
    <tableColumn id="3" xr3:uid="{AB3CEB63-ACF9-45CF-8A76-3135A37FFE61}" name="Category 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927C71-1D02-4CDA-8074-6C0326CF51EE}" name="Table2" displayName="Table2" ref="F1:I487" totalsRowShown="0" headerRowDxfId="14" dataDxfId="13">
  <autoFilter ref="F1:I487" xr:uid="{9B927C71-1D02-4CDA-8074-6C0326CF51EE}"/>
  <tableColumns count="4">
    <tableColumn id="1" xr3:uid="{95A57DE7-1117-401A-BD8F-65E9954566A5}" name="Amount" dataDxfId="12">
      <calculatedColumnFormula>E2-D2</calculatedColumnFormula>
    </tableColumn>
    <tableColumn id="2" xr3:uid="{2A500D18-1559-4FBB-8051-54FD6E12AB8C}" name="Sub-Category" dataDxfId="11"/>
    <tableColumn id="3" xr3:uid="{A48C703C-D400-439C-9325-77DD4632FD5F}" name="Category" dataDxfId="10">
      <calculatedColumnFormula>_xlfn.XLOOKUP(G2,TblDV[Sub-category],TblDV[Category])</calculatedColumnFormula>
    </tableColumn>
    <tableColumn id="4" xr3:uid="{03D43055-AE35-4B57-896C-706124C3F9AC}" name="Categroy-Type" dataDxfId="9">
      <calculatedColumnFormula>_xlfn.XLOOKUP(G2,TblDV[Sub-category],TblDV[Category Type])</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7D845D-FD98-4FB9-A9DB-45F19EE64540}" name="Table3" displayName="Table3" ref="A1:E487" totalsRowShown="0" headerRowDxfId="8" headerRowBorderDxfId="7" tableBorderDxfId="6" totalsRowBorderDxfId="5">
  <autoFilter ref="A1:E487" xr:uid="{2E7D845D-FD98-4FB9-A9DB-45F19EE64540}"/>
  <tableColumns count="5">
    <tableColumn id="1" xr3:uid="{6AFEF3FA-57F3-42A6-8841-32A30D241979}" name="Account" dataDxfId="4"/>
    <tableColumn id="2" xr3:uid="{014F4567-9B01-4070-9D2A-F8E35A6957A2}" name="Date" dataDxfId="3"/>
    <tableColumn id="3" xr3:uid="{C938A1EC-755E-4251-BCCF-23CBE479AA9E}" name="Description" dataDxfId="2"/>
    <tableColumn id="4" xr3:uid="{DEC6870B-5E3F-4020-8280-F5B45CA750D2}" name="Debit" dataDxfId="1"/>
    <tableColumn id="5" xr3:uid="{1973F5E0-0E7C-4D53-B425-C4CD01B93A85}" name="Credit"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22562-E317-4971-996C-40582B46B8DC}">
  <dimension ref="A1:E487"/>
  <sheetViews>
    <sheetView workbookViewId="0">
      <selection activeCell="I11" sqref="I11"/>
    </sheetView>
  </sheetViews>
  <sheetFormatPr defaultRowHeight="14.4" x14ac:dyDescent="0.3"/>
  <cols>
    <col min="1" max="1" width="8.21875" bestFit="1" customWidth="1"/>
    <col min="2" max="2" width="10.5546875" bestFit="1" customWidth="1"/>
    <col min="3" max="3" width="14.77734375" bestFit="1" customWidth="1"/>
  </cols>
  <sheetData>
    <row r="1" spans="1:5" x14ac:dyDescent="0.3">
      <c r="A1" s="7" t="s">
        <v>30</v>
      </c>
      <c r="B1" s="8" t="s">
        <v>31</v>
      </c>
      <c r="C1" s="9" t="s">
        <v>32</v>
      </c>
      <c r="D1" s="9" t="s">
        <v>33</v>
      </c>
      <c r="E1" s="9" t="s">
        <v>2</v>
      </c>
    </row>
    <row r="2" spans="1:5" x14ac:dyDescent="0.3">
      <c r="A2" s="1" t="s">
        <v>0</v>
      </c>
      <c r="B2" s="2">
        <v>44200</v>
      </c>
      <c r="C2" s="3" t="s">
        <v>1</v>
      </c>
      <c r="D2" s="3"/>
      <c r="E2" s="3">
        <v>4000</v>
      </c>
    </row>
    <row r="3" spans="1:5" x14ac:dyDescent="0.3">
      <c r="A3" s="4" t="s">
        <v>2</v>
      </c>
      <c r="B3" s="5">
        <v>44200</v>
      </c>
      <c r="C3" s="6" t="s">
        <v>3</v>
      </c>
      <c r="D3" s="6">
        <v>5</v>
      </c>
      <c r="E3" s="6"/>
    </row>
    <row r="4" spans="1:5" x14ac:dyDescent="0.3">
      <c r="A4" s="1" t="s">
        <v>0</v>
      </c>
      <c r="B4" s="2">
        <v>44201</v>
      </c>
      <c r="C4" s="3" t="s">
        <v>4</v>
      </c>
      <c r="D4" s="3">
        <v>900</v>
      </c>
      <c r="E4" s="3"/>
    </row>
    <row r="5" spans="1:5" x14ac:dyDescent="0.3">
      <c r="A5" s="4" t="s">
        <v>0</v>
      </c>
      <c r="B5" s="5">
        <v>44201</v>
      </c>
      <c r="C5" s="6" t="s">
        <v>5</v>
      </c>
      <c r="D5" s="6">
        <v>150</v>
      </c>
      <c r="E5" s="6"/>
    </row>
    <row r="6" spans="1:5" x14ac:dyDescent="0.3">
      <c r="A6" s="1" t="s">
        <v>2</v>
      </c>
      <c r="B6" s="2">
        <v>44201</v>
      </c>
      <c r="C6" s="3" t="s">
        <v>3</v>
      </c>
      <c r="D6" s="3">
        <v>5</v>
      </c>
      <c r="E6" s="3"/>
    </row>
    <row r="7" spans="1:5" x14ac:dyDescent="0.3">
      <c r="A7" s="4" t="s">
        <v>2</v>
      </c>
      <c r="B7" s="5">
        <v>44202</v>
      </c>
      <c r="C7" s="6" t="s">
        <v>3</v>
      </c>
      <c r="D7" s="6">
        <v>5</v>
      </c>
      <c r="E7" s="6"/>
    </row>
    <row r="8" spans="1:5" x14ac:dyDescent="0.3">
      <c r="A8" s="1" t="s">
        <v>2</v>
      </c>
      <c r="B8" s="2">
        <v>44203</v>
      </c>
      <c r="C8" s="3" t="s">
        <v>3</v>
      </c>
      <c r="D8" s="3">
        <v>5</v>
      </c>
      <c r="E8" s="3"/>
    </row>
    <row r="9" spans="1:5" x14ac:dyDescent="0.3">
      <c r="A9" s="4" t="s">
        <v>2</v>
      </c>
      <c r="B9" s="5">
        <v>44204</v>
      </c>
      <c r="C9" s="6" t="s">
        <v>3</v>
      </c>
      <c r="D9" s="6">
        <v>5</v>
      </c>
      <c r="E9" s="6"/>
    </row>
    <row r="10" spans="1:5" x14ac:dyDescent="0.3">
      <c r="A10" s="1" t="s">
        <v>2</v>
      </c>
      <c r="B10" s="2">
        <v>44204</v>
      </c>
      <c r="C10" s="3" t="s">
        <v>6</v>
      </c>
      <c r="D10" s="3">
        <v>155</v>
      </c>
      <c r="E10" s="3"/>
    </row>
    <row r="11" spans="1:5" x14ac:dyDescent="0.3">
      <c r="A11" s="4" t="s">
        <v>0</v>
      </c>
      <c r="B11" s="5">
        <v>44207</v>
      </c>
      <c r="C11" s="6" t="s">
        <v>7</v>
      </c>
      <c r="D11" s="6">
        <v>50</v>
      </c>
      <c r="E11" s="6"/>
    </row>
    <row r="12" spans="1:5" x14ac:dyDescent="0.3">
      <c r="A12" s="1" t="s">
        <v>2</v>
      </c>
      <c r="B12" s="2">
        <v>44207</v>
      </c>
      <c r="C12" s="3" t="s">
        <v>3</v>
      </c>
      <c r="D12" s="3">
        <v>5</v>
      </c>
      <c r="E12" s="3"/>
    </row>
    <row r="13" spans="1:5" x14ac:dyDescent="0.3">
      <c r="A13" s="4" t="s">
        <v>2</v>
      </c>
      <c r="B13" s="5">
        <v>44208</v>
      </c>
      <c r="C13" s="6" t="s">
        <v>3</v>
      </c>
      <c r="D13" s="6">
        <v>5</v>
      </c>
      <c r="E13" s="6"/>
    </row>
    <row r="14" spans="1:5" x14ac:dyDescent="0.3">
      <c r="A14" s="1" t="s">
        <v>2</v>
      </c>
      <c r="B14" s="2">
        <v>44209</v>
      </c>
      <c r="C14" s="3" t="s">
        <v>8</v>
      </c>
      <c r="D14" s="3">
        <v>77</v>
      </c>
      <c r="E14" s="3"/>
    </row>
    <row r="15" spans="1:5" x14ac:dyDescent="0.3">
      <c r="A15" s="4" t="s">
        <v>2</v>
      </c>
      <c r="B15" s="5">
        <v>44209</v>
      </c>
      <c r="C15" s="6" t="s">
        <v>3</v>
      </c>
      <c r="D15" s="6">
        <v>5</v>
      </c>
      <c r="E15" s="6"/>
    </row>
    <row r="16" spans="1:5" x14ac:dyDescent="0.3">
      <c r="A16" s="1" t="s">
        <v>2</v>
      </c>
      <c r="B16" s="2">
        <v>44210</v>
      </c>
      <c r="C16" s="3" t="s">
        <v>3</v>
      </c>
      <c r="D16" s="3">
        <v>5</v>
      </c>
      <c r="E16" s="3"/>
    </row>
    <row r="17" spans="1:5" x14ac:dyDescent="0.3">
      <c r="A17" s="4" t="s">
        <v>2</v>
      </c>
      <c r="B17" s="5">
        <v>44211</v>
      </c>
      <c r="C17" s="6" t="s">
        <v>6</v>
      </c>
      <c r="D17" s="6">
        <v>135</v>
      </c>
      <c r="E17" s="6"/>
    </row>
    <row r="18" spans="1:5" x14ac:dyDescent="0.3">
      <c r="A18" s="1" t="s">
        <v>2</v>
      </c>
      <c r="B18" s="2">
        <v>44211</v>
      </c>
      <c r="C18" s="3" t="s">
        <v>3</v>
      </c>
      <c r="D18" s="3">
        <v>5</v>
      </c>
      <c r="E18" s="3"/>
    </row>
    <row r="19" spans="1:5" x14ac:dyDescent="0.3">
      <c r="A19" s="4" t="s">
        <v>2</v>
      </c>
      <c r="B19" s="5">
        <v>44212</v>
      </c>
      <c r="C19" s="6" t="s">
        <v>3</v>
      </c>
      <c r="D19" s="6">
        <v>5</v>
      </c>
      <c r="E19" s="6"/>
    </row>
    <row r="20" spans="1:5" x14ac:dyDescent="0.3">
      <c r="A20" s="1" t="s">
        <v>2</v>
      </c>
      <c r="B20" s="2">
        <v>44212</v>
      </c>
      <c r="C20" s="3" t="s">
        <v>9</v>
      </c>
      <c r="D20" s="3">
        <v>40</v>
      </c>
      <c r="E20" s="3"/>
    </row>
    <row r="21" spans="1:5" x14ac:dyDescent="0.3">
      <c r="A21" s="4" t="s">
        <v>2</v>
      </c>
      <c r="B21" s="5">
        <v>44212</v>
      </c>
      <c r="C21" s="6" t="s">
        <v>10</v>
      </c>
      <c r="D21" s="6">
        <v>98</v>
      </c>
      <c r="E21" s="6"/>
    </row>
    <row r="22" spans="1:5" x14ac:dyDescent="0.3">
      <c r="A22" s="1" t="s">
        <v>2</v>
      </c>
      <c r="B22" s="2">
        <v>44212</v>
      </c>
      <c r="C22" s="3" t="s">
        <v>11</v>
      </c>
      <c r="D22" s="3">
        <v>52</v>
      </c>
      <c r="E22" s="3"/>
    </row>
    <row r="23" spans="1:5" x14ac:dyDescent="0.3">
      <c r="A23" s="4" t="s">
        <v>2</v>
      </c>
      <c r="B23" s="5">
        <v>44213</v>
      </c>
      <c r="C23" s="6" t="s">
        <v>12</v>
      </c>
      <c r="D23" s="6">
        <v>28</v>
      </c>
      <c r="E23" s="6"/>
    </row>
    <row r="24" spans="1:5" x14ac:dyDescent="0.3">
      <c r="A24" s="1" t="s">
        <v>0</v>
      </c>
      <c r="B24" s="2">
        <v>44214</v>
      </c>
      <c r="C24" s="3" t="s">
        <v>13</v>
      </c>
      <c r="D24" s="3">
        <v>30</v>
      </c>
      <c r="E24" s="3"/>
    </row>
    <row r="25" spans="1:5" x14ac:dyDescent="0.3">
      <c r="A25" s="4" t="s">
        <v>2</v>
      </c>
      <c r="B25" s="5">
        <v>44214</v>
      </c>
      <c r="C25" s="6" t="s">
        <v>3</v>
      </c>
      <c r="D25" s="6">
        <v>5</v>
      </c>
      <c r="E25" s="6"/>
    </row>
    <row r="26" spans="1:5" x14ac:dyDescent="0.3">
      <c r="A26" s="1" t="s">
        <v>2</v>
      </c>
      <c r="B26" s="2">
        <v>44215</v>
      </c>
      <c r="C26" s="3" t="s">
        <v>3</v>
      </c>
      <c r="D26" s="3">
        <v>5</v>
      </c>
      <c r="E26" s="3"/>
    </row>
    <row r="27" spans="1:5" x14ac:dyDescent="0.3">
      <c r="A27" s="4" t="s">
        <v>0</v>
      </c>
      <c r="B27" s="5">
        <v>44215</v>
      </c>
      <c r="C27" s="6" t="s">
        <v>14</v>
      </c>
      <c r="D27" s="6">
        <v>154</v>
      </c>
      <c r="E27" s="6"/>
    </row>
    <row r="28" spans="1:5" x14ac:dyDescent="0.3">
      <c r="A28" s="1" t="s">
        <v>0</v>
      </c>
      <c r="B28" s="2">
        <v>44215</v>
      </c>
      <c r="C28" s="3" t="s">
        <v>15</v>
      </c>
      <c r="D28" s="3">
        <v>40</v>
      </c>
      <c r="E28" s="3"/>
    </row>
    <row r="29" spans="1:5" x14ac:dyDescent="0.3">
      <c r="A29" s="4" t="s">
        <v>2</v>
      </c>
      <c r="B29" s="5">
        <v>44216</v>
      </c>
      <c r="C29" s="6" t="s">
        <v>16</v>
      </c>
      <c r="D29" s="6">
        <v>45</v>
      </c>
      <c r="E29" s="6"/>
    </row>
    <row r="30" spans="1:5" x14ac:dyDescent="0.3">
      <c r="A30" s="1" t="s">
        <v>2</v>
      </c>
      <c r="B30" s="2">
        <v>44216</v>
      </c>
      <c r="C30" s="3" t="s">
        <v>17</v>
      </c>
      <c r="D30" s="3">
        <v>32</v>
      </c>
      <c r="E30" s="3"/>
    </row>
    <row r="31" spans="1:5" x14ac:dyDescent="0.3">
      <c r="A31" s="4" t="s">
        <v>2</v>
      </c>
      <c r="B31" s="5">
        <v>44216</v>
      </c>
      <c r="C31" s="6" t="s">
        <v>3</v>
      </c>
      <c r="D31" s="6">
        <v>5</v>
      </c>
      <c r="E31" s="6"/>
    </row>
    <row r="32" spans="1:5" x14ac:dyDescent="0.3">
      <c r="A32" s="1" t="s">
        <v>2</v>
      </c>
      <c r="B32" s="2">
        <v>44217</v>
      </c>
      <c r="C32" s="3" t="s">
        <v>3</v>
      </c>
      <c r="D32" s="3">
        <v>5</v>
      </c>
      <c r="E32" s="3"/>
    </row>
    <row r="33" spans="1:5" x14ac:dyDescent="0.3">
      <c r="A33" s="4" t="s">
        <v>2</v>
      </c>
      <c r="B33" s="5">
        <v>44218</v>
      </c>
      <c r="C33" s="6" t="s">
        <v>3</v>
      </c>
      <c r="D33" s="6">
        <v>5</v>
      </c>
      <c r="E33" s="6"/>
    </row>
    <row r="34" spans="1:5" x14ac:dyDescent="0.3">
      <c r="A34" s="1" t="s">
        <v>2</v>
      </c>
      <c r="B34" s="2">
        <v>44218</v>
      </c>
      <c r="C34" s="3" t="s">
        <v>6</v>
      </c>
      <c r="D34" s="3">
        <v>170</v>
      </c>
      <c r="E34" s="3"/>
    </row>
    <row r="35" spans="1:5" x14ac:dyDescent="0.3">
      <c r="A35" s="4" t="s">
        <v>2</v>
      </c>
      <c r="B35" s="5">
        <v>44219</v>
      </c>
      <c r="C35" s="6" t="s">
        <v>18</v>
      </c>
      <c r="D35" s="6">
        <v>37</v>
      </c>
      <c r="E35" s="6"/>
    </row>
    <row r="36" spans="1:5" x14ac:dyDescent="0.3">
      <c r="A36" s="1" t="s">
        <v>2</v>
      </c>
      <c r="B36" s="2">
        <v>44220</v>
      </c>
      <c r="C36" s="3" t="s">
        <v>19</v>
      </c>
      <c r="D36" s="3">
        <v>12</v>
      </c>
      <c r="E36" s="3"/>
    </row>
    <row r="37" spans="1:5" x14ac:dyDescent="0.3">
      <c r="A37" s="4" t="s">
        <v>0</v>
      </c>
      <c r="B37" s="5">
        <v>44221</v>
      </c>
      <c r="C37" s="6" t="s">
        <v>20</v>
      </c>
      <c r="D37" s="6">
        <v>55</v>
      </c>
      <c r="E37" s="6"/>
    </row>
    <row r="38" spans="1:5" x14ac:dyDescent="0.3">
      <c r="A38" s="1" t="s">
        <v>2</v>
      </c>
      <c r="B38" s="2">
        <v>44221</v>
      </c>
      <c r="C38" s="3" t="s">
        <v>8</v>
      </c>
      <c r="D38" s="3">
        <v>63</v>
      </c>
      <c r="E38" s="3"/>
    </row>
    <row r="39" spans="1:5" x14ac:dyDescent="0.3">
      <c r="A39" s="4" t="s">
        <v>2</v>
      </c>
      <c r="B39" s="5">
        <v>44221</v>
      </c>
      <c r="C39" s="6" t="s">
        <v>3</v>
      </c>
      <c r="D39" s="6">
        <v>5</v>
      </c>
      <c r="E39" s="6"/>
    </row>
    <row r="40" spans="1:5" x14ac:dyDescent="0.3">
      <c r="A40" s="1" t="s">
        <v>2</v>
      </c>
      <c r="B40" s="2">
        <v>44222</v>
      </c>
      <c r="C40" s="3" t="s">
        <v>3</v>
      </c>
      <c r="D40" s="3">
        <v>5</v>
      </c>
      <c r="E40" s="3"/>
    </row>
    <row r="41" spans="1:5" x14ac:dyDescent="0.3">
      <c r="A41" s="4" t="s">
        <v>2</v>
      </c>
      <c r="B41" s="5">
        <v>44223</v>
      </c>
      <c r="C41" s="6" t="s">
        <v>3</v>
      </c>
      <c r="D41" s="6">
        <v>5</v>
      </c>
      <c r="E41" s="6"/>
    </row>
    <row r="42" spans="1:5" x14ac:dyDescent="0.3">
      <c r="A42" s="1" t="s">
        <v>2</v>
      </c>
      <c r="B42" s="2">
        <v>44224</v>
      </c>
      <c r="C42" s="3" t="s">
        <v>3</v>
      </c>
      <c r="D42" s="3">
        <v>5</v>
      </c>
      <c r="E42" s="3"/>
    </row>
    <row r="43" spans="1:5" x14ac:dyDescent="0.3">
      <c r="A43" s="4" t="s">
        <v>2</v>
      </c>
      <c r="B43" s="5">
        <v>44225</v>
      </c>
      <c r="C43" s="6" t="s">
        <v>3</v>
      </c>
      <c r="D43" s="6">
        <v>5</v>
      </c>
      <c r="E43" s="6"/>
    </row>
    <row r="44" spans="1:5" x14ac:dyDescent="0.3">
      <c r="A44" s="1" t="s">
        <v>2</v>
      </c>
      <c r="B44" s="2">
        <v>44225</v>
      </c>
      <c r="C44" s="3" t="s">
        <v>6</v>
      </c>
      <c r="D44" s="3">
        <v>162</v>
      </c>
      <c r="E44" s="3"/>
    </row>
    <row r="45" spans="1:5" x14ac:dyDescent="0.3">
      <c r="A45" s="4" t="s">
        <v>2</v>
      </c>
      <c r="B45" s="5">
        <v>44226</v>
      </c>
      <c r="C45" s="6" t="s">
        <v>21</v>
      </c>
      <c r="D45" s="6">
        <v>125</v>
      </c>
      <c r="E45" s="6"/>
    </row>
    <row r="46" spans="1:5" x14ac:dyDescent="0.3">
      <c r="A46" s="1" t="s">
        <v>2</v>
      </c>
      <c r="B46" s="2">
        <v>44226</v>
      </c>
      <c r="C46" s="3" t="s">
        <v>22</v>
      </c>
      <c r="D46" s="3">
        <v>175</v>
      </c>
      <c r="E46" s="3"/>
    </row>
    <row r="47" spans="1:5" x14ac:dyDescent="0.3">
      <c r="A47" s="4" t="s">
        <v>2</v>
      </c>
      <c r="B47" s="5">
        <v>44227</v>
      </c>
      <c r="C47" s="6" t="s">
        <v>10</v>
      </c>
      <c r="D47" s="6">
        <v>145</v>
      </c>
      <c r="E47" s="6"/>
    </row>
    <row r="48" spans="1:5" x14ac:dyDescent="0.3">
      <c r="A48" s="1" t="s">
        <v>2</v>
      </c>
      <c r="B48" s="2">
        <v>44227</v>
      </c>
      <c r="C48" s="3" t="s">
        <v>12</v>
      </c>
      <c r="D48" s="3">
        <v>23</v>
      </c>
      <c r="E48" s="3"/>
    </row>
    <row r="49" spans="1:5" x14ac:dyDescent="0.3">
      <c r="A49" s="4" t="s">
        <v>0</v>
      </c>
      <c r="B49" s="5">
        <v>44228</v>
      </c>
      <c r="C49" s="6" t="s">
        <v>1</v>
      </c>
      <c r="D49" s="6"/>
      <c r="E49" s="6">
        <v>4000</v>
      </c>
    </row>
    <row r="50" spans="1:5" x14ac:dyDescent="0.3">
      <c r="A50" s="1" t="s">
        <v>2</v>
      </c>
      <c r="B50" s="2">
        <v>44228</v>
      </c>
      <c r="C50" s="3" t="s">
        <v>3</v>
      </c>
      <c r="D50" s="3">
        <v>5</v>
      </c>
      <c r="E50" s="3"/>
    </row>
    <row r="51" spans="1:5" x14ac:dyDescent="0.3">
      <c r="A51" s="4" t="s">
        <v>0</v>
      </c>
      <c r="B51" s="5">
        <v>44229</v>
      </c>
      <c r="C51" s="6" t="s">
        <v>4</v>
      </c>
      <c r="D51" s="6">
        <v>900</v>
      </c>
      <c r="E51" s="6"/>
    </row>
    <row r="52" spans="1:5" x14ac:dyDescent="0.3">
      <c r="A52" s="1" t="s">
        <v>0</v>
      </c>
      <c r="B52" s="2">
        <v>44229</v>
      </c>
      <c r="C52" s="3" t="s">
        <v>5</v>
      </c>
      <c r="D52" s="3">
        <v>150</v>
      </c>
      <c r="E52" s="3"/>
    </row>
    <row r="53" spans="1:5" x14ac:dyDescent="0.3">
      <c r="A53" s="4" t="s">
        <v>2</v>
      </c>
      <c r="B53" s="5">
        <v>44229</v>
      </c>
      <c r="C53" s="6" t="s">
        <v>3</v>
      </c>
      <c r="D53" s="6">
        <v>5</v>
      </c>
      <c r="E53" s="6"/>
    </row>
    <row r="54" spans="1:5" x14ac:dyDescent="0.3">
      <c r="A54" s="1" t="s">
        <v>2</v>
      </c>
      <c r="B54" s="2">
        <v>44230</v>
      </c>
      <c r="C54" s="3" t="s">
        <v>3</v>
      </c>
      <c r="D54" s="3">
        <v>5</v>
      </c>
      <c r="E54" s="3"/>
    </row>
    <row r="55" spans="1:5" x14ac:dyDescent="0.3">
      <c r="A55" s="4" t="s">
        <v>2</v>
      </c>
      <c r="B55" s="5">
        <v>44231</v>
      </c>
      <c r="C55" s="6" t="s">
        <v>3</v>
      </c>
      <c r="D55" s="6">
        <v>5</v>
      </c>
      <c r="E55" s="6"/>
    </row>
    <row r="56" spans="1:5" x14ac:dyDescent="0.3">
      <c r="A56" s="1" t="s">
        <v>2</v>
      </c>
      <c r="B56" s="2">
        <v>44232</v>
      </c>
      <c r="C56" s="3" t="s">
        <v>3</v>
      </c>
      <c r="D56" s="3">
        <v>5</v>
      </c>
      <c r="E56" s="3"/>
    </row>
    <row r="57" spans="1:5" x14ac:dyDescent="0.3">
      <c r="A57" s="4" t="s">
        <v>2</v>
      </c>
      <c r="B57" s="5">
        <v>44232</v>
      </c>
      <c r="C57" s="6" t="s">
        <v>6</v>
      </c>
      <c r="D57" s="6">
        <v>205</v>
      </c>
      <c r="E57" s="6"/>
    </row>
    <row r="58" spans="1:5" x14ac:dyDescent="0.3">
      <c r="A58" s="1" t="s">
        <v>0</v>
      </c>
      <c r="B58" s="2">
        <v>44235</v>
      </c>
      <c r="C58" s="3" t="s">
        <v>7</v>
      </c>
      <c r="D58" s="3">
        <v>51.1</v>
      </c>
      <c r="E58" s="3"/>
    </row>
    <row r="59" spans="1:5" x14ac:dyDescent="0.3">
      <c r="A59" s="4" t="s">
        <v>2</v>
      </c>
      <c r="B59" s="5">
        <v>44235</v>
      </c>
      <c r="C59" s="6" t="s">
        <v>3</v>
      </c>
      <c r="D59" s="6">
        <v>5</v>
      </c>
      <c r="E59" s="6"/>
    </row>
    <row r="60" spans="1:5" x14ac:dyDescent="0.3">
      <c r="A60" s="1" t="s">
        <v>2</v>
      </c>
      <c r="B60" s="2">
        <v>44236</v>
      </c>
      <c r="C60" s="3" t="s">
        <v>3</v>
      </c>
      <c r="D60" s="3">
        <v>5</v>
      </c>
      <c r="E60" s="3"/>
    </row>
    <row r="61" spans="1:5" x14ac:dyDescent="0.3">
      <c r="A61" s="4" t="s">
        <v>2</v>
      </c>
      <c r="B61" s="5">
        <v>44237</v>
      </c>
      <c r="C61" s="6" t="s">
        <v>8</v>
      </c>
      <c r="D61" s="6">
        <v>78</v>
      </c>
      <c r="E61" s="6"/>
    </row>
    <row r="62" spans="1:5" x14ac:dyDescent="0.3">
      <c r="A62" s="1" t="s">
        <v>2</v>
      </c>
      <c r="B62" s="2">
        <v>44237</v>
      </c>
      <c r="C62" s="3" t="s">
        <v>3</v>
      </c>
      <c r="D62" s="3">
        <v>5</v>
      </c>
      <c r="E62" s="3"/>
    </row>
    <row r="63" spans="1:5" x14ac:dyDescent="0.3">
      <c r="A63" s="4" t="s">
        <v>2</v>
      </c>
      <c r="B63" s="5">
        <v>44238</v>
      </c>
      <c r="C63" s="6" t="s">
        <v>3</v>
      </c>
      <c r="D63" s="6">
        <v>5</v>
      </c>
      <c r="E63" s="6"/>
    </row>
    <row r="64" spans="1:5" x14ac:dyDescent="0.3">
      <c r="A64" s="1" t="s">
        <v>2</v>
      </c>
      <c r="B64" s="2">
        <v>44239</v>
      </c>
      <c r="C64" s="3" t="s">
        <v>6</v>
      </c>
      <c r="D64" s="3">
        <v>135.9</v>
      </c>
      <c r="E64" s="3"/>
    </row>
    <row r="65" spans="1:5" x14ac:dyDescent="0.3">
      <c r="A65" s="4" t="s">
        <v>2</v>
      </c>
      <c r="B65" s="5">
        <v>44239</v>
      </c>
      <c r="C65" s="6" t="s">
        <v>3</v>
      </c>
      <c r="D65" s="6">
        <v>5</v>
      </c>
      <c r="E65" s="6"/>
    </row>
    <row r="66" spans="1:5" x14ac:dyDescent="0.3">
      <c r="A66" s="1" t="s">
        <v>2</v>
      </c>
      <c r="B66" s="2">
        <v>44240</v>
      </c>
      <c r="C66" s="3" t="s">
        <v>3</v>
      </c>
      <c r="D66" s="3">
        <v>5</v>
      </c>
      <c r="E66" s="3"/>
    </row>
    <row r="67" spans="1:5" x14ac:dyDescent="0.3">
      <c r="A67" s="4" t="s">
        <v>2</v>
      </c>
      <c r="B67" s="5">
        <v>44240</v>
      </c>
      <c r="C67" s="6" t="s">
        <v>9</v>
      </c>
      <c r="D67" s="6">
        <v>40.9</v>
      </c>
      <c r="E67" s="6"/>
    </row>
    <row r="68" spans="1:5" x14ac:dyDescent="0.3">
      <c r="A68" s="1" t="s">
        <v>2</v>
      </c>
      <c r="B68" s="2">
        <v>44240</v>
      </c>
      <c r="C68" s="3" t="s">
        <v>10</v>
      </c>
      <c r="D68" s="3">
        <v>99</v>
      </c>
      <c r="E68" s="3"/>
    </row>
    <row r="69" spans="1:5" x14ac:dyDescent="0.3">
      <c r="A69" s="4" t="s">
        <v>2</v>
      </c>
      <c r="B69" s="5">
        <v>44240</v>
      </c>
      <c r="C69" s="6" t="s">
        <v>11</v>
      </c>
      <c r="D69" s="6">
        <v>53</v>
      </c>
      <c r="E69" s="6"/>
    </row>
    <row r="70" spans="1:5" x14ac:dyDescent="0.3">
      <c r="A70" s="1" t="s">
        <v>2</v>
      </c>
      <c r="B70" s="2">
        <v>44241</v>
      </c>
      <c r="C70" s="3" t="s">
        <v>12</v>
      </c>
      <c r="D70" s="3">
        <v>28.9</v>
      </c>
      <c r="E70" s="3"/>
    </row>
    <row r="71" spans="1:5" x14ac:dyDescent="0.3">
      <c r="A71" s="4" t="s">
        <v>0</v>
      </c>
      <c r="B71" s="5">
        <v>44242</v>
      </c>
      <c r="C71" s="6" t="s">
        <v>13</v>
      </c>
      <c r="D71" s="6">
        <v>30</v>
      </c>
      <c r="E71" s="6"/>
    </row>
    <row r="72" spans="1:5" x14ac:dyDescent="0.3">
      <c r="A72" s="1" t="s">
        <v>2</v>
      </c>
      <c r="B72" s="2">
        <v>44242</v>
      </c>
      <c r="C72" s="3" t="s">
        <v>3</v>
      </c>
      <c r="D72" s="3">
        <v>5</v>
      </c>
      <c r="E72" s="3"/>
    </row>
    <row r="73" spans="1:5" x14ac:dyDescent="0.3">
      <c r="A73" s="4" t="s">
        <v>2</v>
      </c>
      <c r="B73" s="5">
        <v>44243</v>
      </c>
      <c r="C73" s="6" t="s">
        <v>3</v>
      </c>
      <c r="D73" s="6">
        <v>5</v>
      </c>
      <c r="E73" s="6"/>
    </row>
    <row r="74" spans="1:5" x14ac:dyDescent="0.3">
      <c r="A74" s="1" t="s">
        <v>0</v>
      </c>
      <c r="B74" s="2">
        <v>44243</v>
      </c>
      <c r="C74" s="3" t="s">
        <v>15</v>
      </c>
      <c r="D74" s="3">
        <v>40</v>
      </c>
      <c r="E74" s="3"/>
    </row>
    <row r="75" spans="1:5" x14ac:dyDescent="0.3">
      <c r="A75" s="4" t="s">
        <v>2</v>
      </c>
      <c r="B75" s="5">
        <v>44244</v>
      </c>
      <c r="C75" s="6" t="s">
        <v>16</v>
      </c>
      <c r="D75" s="6">
        <v>45.9</v>
      </c>
      <c r="E75" s="6"/>
    </row>
    <row r="76" spans="1:5" x14ac:dyDescent="0.3">
      <c r="A76" s="1" t="s">
        <v>2</v>
      </c>
      <c r="B76" s="2">
        <v>44244</v>
      </c>
      <c r="C76" s="3" t="s">
        <v>17</v>
      </c>
      <c r="D76" s="3">
        <v>35</v>
      </c>
      <c r="E76" s="3"/>
    </row>
    <row r="77" spans="1:5" x14ac:dyDescent="0.3">
      <c r="A77" s="4" t="s">
        <v>2</v>
      </c>
      <c r="B77" s="5">
        <v>44244</v>
      </c>
      <c r="C77" s="6" t="s">
        <v>3</v>
      </c>
      <c r="D77" s="6">
        <v>5</v>
      </c>
      <c r="E77" s="6"/>
    </row>
    <row r="78" spans="1:5" x14ac:dyDescent="0.3">
      <c r="A78" s="1" t="s">
        <v>2</v>
      </c>
      <c r="B78" s="2">
        <v>44245</v>
      </c>
      <c r="C78" s="3" t="s">
        <v>3</v>
      </c>
      <c r="D78" s="3">
        <v>5</v>
      </c>
      <c r="E78" s="3"/>
    </row>
    <row r="79" spans="1:5" x14ac:dyDescent="0.3">
      <c r="A79" s="4" t="s">
        <v>2</v>
      </c>
      <c r="B79" s="5">
        <v>44246</v>
      </c>
      <c r="C79" s="6" t="s">
        <v>3</v>
      </c>
      <c r="D79" s="6">
        <v>5</v>
      </c>
      <c r="E79" s="6"/>
    </row>
    <row r="80" spans="1:5" x14ac:dyDescent="0.3">
      <c r="A80" s="1" t="s">
        <v>2</v>
      </c>
      <c r="B80" s="2">
        <v>44246</v>
      </c>
      <c r="C80" s="3" t="s">
        <v>6</v>
      </c>
      <c r="D80" s="3">
        <v>171</v>
      </c>
      <c r="E80" s="3"/>
    </row>
    <row r="81" spans="1:5" x14ac:dyDescent="0.3">
      <c r="A81" s="4" t="s">
        <v>2</v>
      </c>
      <c r="B81" s="5">
        <v>44247</v>
      </c>
      <c r="C81" s="6" t="s">
        <v>18</v>
      </c>
      <c r="D81" s="6">
        <v>37.9</v>
      </c>
      <c r="E81" s="6"/>
    </row>
    <row r="82" spans="1:5" x14ac:dyDescent="0.3">
      <c r="A82" s="1" t="s">
        <v>2</v>
      </c>
      <c r="B82" s="2">
        <v>44248</v>
      </c>
      <c r="C82" s="3" t="s">
        <v>19</v>
      </c>
      <c r="D82" s="3">
        <v>12.9</v>
      </c>
      <c r="E82" s="3"/>
    </row>
    <row r="83" spans="1:5" x14ac:dyDescent="0.3">
      <c r="A83" s="4" t="s">
        <v>0</v>
      </c>
      <c r="B83" s="5">
        <v>44249</v>
      </c>
      <c r="C83" s="6" t="s">
        <v>20</v>
      </c>
      <c r="D83" s="6">
        <v>55</v>
      </c>
      <c r="E83" s="6"/>
    </row>
    <row r="84" spans="1:5" x14ac:dyDescent="0.3">
      <c r="A84" s="1" t="s">
        <v>2</v>
      </c>
      <c r="B84" s="2">
        <v>44249</v>
      </c>
      <c r="C84" s="3" t="s">
        <v>8</v>
      </c>
      <c r="D84" s="3">
        <v>64.099999999999994</v>
      </c>
      <c r="E84" s="3"/>
    </row>
    <row r="85" spans="1:5" x14ac:dyDescent="0.3">
      <c r="A85" s="4" t="s">
        <v>2</v>
      </c>
      <c r="B85" s="5">
        <v>44249</v>
      </c>
      <c r="C85" s="6" t="s">
        <v>3</v>
      </c>
      <c r="D85" s="6">
        <v>5</v>
      </c>
      <c r="E85" s="6"/>
    </row>
    <row r="86" spans="1:5" x14ac:dyDescent="0.3">
      <c r="A86" s="1" t="s">
        <v>2</v>
      </c>
      <c r="B86" s="2">
        <v>44250</v>
      </c>
      <c r="C86" s="3" t="s">
        <v>3</v>
      </c>
      <c r="D86" s="3">
        <v>5</v>
      </c>
      <c r="E86" s="3"/>
    </row>
    <row r="87" spans="1:5" x14ac:dyDescent="0.3">
      <c r="A87" s="4" t="s">
        <v>2</v>
      </c>
      <c r="B87" s="5">
        <v>44251</v>
      </c>
      <c r="C87" s="6" t="s">
        <v>3</v>
      </c>
      <c r="D87" s="6">
        <v>5</v>
      </c>
      <c r="E87" s="6"/>
    </row>
    <row r="88" spans="1:5" x14ac:dyDescent="0.3">
      <c r="A88" s="1" t="s">
        <v>2</v>
      </c>
      <c r="B88" s="2">
        <v>44252</v>
      </c>
      <c r="C88" s="3" t="s">
        <v>3</v>
      </c>
      <c r="D88" s="3">
        <v>5</v>
      </c>
      <c r="E88" s="3"/>
    </row>
    <row r="89" spans="1:5" x14ac:dyDescent="0.3">
      <c r="A89" s="4" t="s">
        <v>2</v>
      </c>
      <c r="B89" s="5">
        <v>44253</v>
      </c>
      <c r="C89" s="6" t="s">
        <v>3</v>
      </c>
      <c r="D89" s="6">
        <v>5</v>
      </c>
      <c r="E89" s="6"/>
    </row>
    <row r="90" spans="1:5" x14ac:dyDescent="0.3">
      <c r="A90" s="1" t="s">
        <v>2</v>
      </c>
      <c r="B90" s="2">
        <v>44253</v>
      </c>
      <c r="C90" s="3" t="s">
        <v>6</v>
      </c>
      <c r="D90" s="3">
        <v>162.9</v>
      </c>
      <c r="E90" s="3"/>
    </row>
    <row r="91" spans="1:5" x14ac:dyDescent="0.3">
      <c r="A91" s="4" t="s">
        <v>2</v>
      </c>
      <c r="B91" s="5">
        <v>44254</v>
      </c>
      <c r="C91" s="6" t="s">
        <v>21</v>
      </c>
      <c r="D91" s="6">
        <v>125.9</v>
      </c>
      <c r="E91" s="6"/>
    </row>
    <row r="92" spans="1:5" x14ac:dyDescent="0.3">
      <c r="A92" s="1" t="s">
        <v>2</v>
      </c>
      <c r="B92" s="2">
        <v>44254</v>
      </c>
      <c r="C92" s="3" t="s">
        <v>23</v>
      </c>
      <c r="D92" s="3">
        <v>137</v>
      </c>
      <c r="E92" s="3"/>
    </row>
    <row r="93" spans="1:5" x14ac:dyDescent="0.3">
      <c r="A93" s="4" t="s">
        <v>2</v>
      </c>
      <c r="B93" s="5">
        <v>44255</v>
      </c>
      <c r="C93" s="6" t="s">
        <v>10</v>
      </c>
      <c r="D93" s="6">
        <v>146.1</v>
      </c>
      <c r="E93" s="6"/>
    </row>
    <row r="94" spans="1:5" x14ac:dyDescent="0.3">
      <c r="A94" s="1" t="s">
        <v>2</v>
      </c>
      <c r="B94" s="2">
        <v>44255</v>
      </c>
      <c r="C94" s="3" t="s">
        <v>12</v>
      </c>
      <c r="D94" s="3">
        <v>24.1</v>
      </c>
      <c r="E94" s="3"/>
    </row>
    <row r="95" spans="1:5" x14ac:dyDescent="0.3">
      <c r="A95" s="4" t="s">
        <v>0</v>
      </c>
      <c r="B95" s="5">
        <v>44256</v>
      </c>
      <c r="C95" s="6" t="s">
        <v>1</v>
      </c>
      <c r="D95" s="6"/>
      <c r="E95" s="6">
        <v>4000</v>
      </c>
    </row>
    <row r="96" spans="1:5" x14ac:dyDescent="0.3">
      <c r="A96" s="1" t="s">
        <v>2</v>
      </c>
      <c r="B96" s="2">
        <v>44256</v>
      </c>
      <c r="C96" s="3" t="s">
        <v>3</v>
      </c>
      <c r="D96" s="3">
        <v>5</v>
      </c>
      <c r="E96" s="3"/>
    </row>
    <row r="97" spans="1:5" x14ac:dyDescent="0.3">
      <c r="A97" s="4" t="s">
        <v>0</v>
      </c>
      <c r="B97" s="5">
        <v>44257</v>
      </c>
      <c r="C97" s="6" t="s">
        <v>4</v>
      </c>
      <c r="D97" s="6">
        <v>900</v>
      </c>
      <c r="E97" s="6"/>
    </row>
    <row r="98" spans="1:5" x14ac:dyDescent="0.3">
      <c r="A98" s="1" t="s">
        <v>0</v>
      </c>
      <c r="B98" s="2">
        <v>44257</v>
      </c>
      <c r="C98" s="3" t="s">
        <v>5</v>
      </c>
      <c r="D98" s="3">
        <v>150</v>
      </c>
      <c r="E98" s="3"/>
    </row>
    <row r="99" spans="1:5" x14ac:dyDescent="0.3">
      <c r="A99" s="4" t="s">
        <v>2</v>
      </c>
      <c r="B99" s="5">
        <v>44257</v>
      </c>
      <c r="C99" s="6" t="s">
        <v>3</v>
      </c>
      <c r="D99" s="6">
        <v>5</v>
      </c>
      <c r="E99" s="6"/>
    </row>
    <row r="100" spans="1:5" x14ac:dyDescent="0.3">
      <c r="A100" s="1" t="s">
        <v>2</v>
      </c>
      <c r="B100" s="2">
        <v>44258</v>
      </c>
      <c r="C100" s="3" t="s">
        <v>3</v>
      </c>
      <c r="D100" s="3">
        <v>5</v>
      </c>
      <c r="E100" s="3"/>
    </row>
    <row r="101" spans="1:5" x14ac:dyDescent="0.3">
      <c r="A101" s="4" t="s">
        <v>2</v>
      </c>
      <c r="B101" s="5">
        <v>44259</v>
      </c>
      <c r="C101" s="6" t="s">
        <v>3</v>
      </c>
      <c r="D101" s="6">
        <v>5</v>
      </c>
      <c r="E101" s="6"/>
    </row>
    <row r="102" spans="1:5" x14ac:dyDescent="0.3">
      <c r="A102" s="1" t="s">
        <v>2</v>
      </c>
      <c r="B102" s="2">
        <v>44260</v>
      </c>
      <c r="C102" s="3" t="s">
        <v>3</v>
      </c>
      <c r="D102" s="3">
        <v>5</v>
      </c>
      <c r="E102" s="3"/>
    </row>
    <row r="103" spans="1:5" x14ac:dyDescent="0.3">
      <c r="A103" s="4" t="s">
        <v>2</v>
      </c>
      <c r="B103" s="5">
        <v>44260</v>
      </c>
      <c r="C103" s="6" t="s">
        <v>6</v>
      </c>
      <c r="D103" s="6">
        <v>149</v>
      </c>
      <c r="E103" s="6"/>
    </row>
    <row r="104" spans="1:5" x14ac:dyDescent="0.3">
      <c r="A104" s="1" t="s">
        <v>0</v>
      </c>
      <c r="B104" s="2">
        <v>44263</v>
      </c>
      <c r="C104" s="3" t="s">
        <v>7</v>
      </c>
      <c r="D104" s="3">
        <v>52.1</v>
      </c>
      <c r="E104" s="3"/>
    </row>
    <row r="105" spans="1:5" x14ac:dyDescent="0.3">
      <c r="A105" s="4" t="s">
        <v>2</v>
      </c>
      <c r="B105" s="5">
        <v>44263</v>
      </c>
      <c r="C105" s="6" t="s">
        <v>3</v>
      </c>
      <c r="D105" s="6">
        <v>5</v>
      </c>
      <c r="E105" s="6"/>
    </row>
    <row r="106" spans="1:5" x14ac:dyDescent="0.3">
      <c r="A106" s="1" t="s">
        <v>2</v>
      </c>
      <c r="B106" s="2">
        <v>44264</v>
      </c>
      <c r="C106" s="3" t="s">
        <v>3</v>
      </c>
      <c r="D106" s="3">
        <v>5</v>
      </c>
      <c r="E106" s="3"/>
    </row>
    <row r="107" spans="1:5" x14ac:dyDescent="0.3">
      <c r="A107" s="4" t="s">
        <v>2</v>
      </c>
      <c r="B107" s="5">
        <v>44265</v>
      </c>
      <c r="C107" s="6" t="s">
        <v>8</v>
      </c>
      <c r="D107" s="6">
        <v>78.900000000000006</v>
      </c>
      <c r="E107" s="6"/>
    </row>
    <row r="108" spans="1:5" x14ac:dyDescent="0.3">
      <c r="A108" s="1" t="s">
        <v>2</v>
      </c>
      <c r="B108" s="2">
        <v>44265</v>
      </c>
      <c r="C108" s="3" t="s">
        <v>3</v>
      </c>
      <c r="D108" s="3">
        <v>5</v>
      </c>
      <c r="E108" s="3"/>
    </row>
    <row r="109" spans="1:5" x14ac:dyDescent="0.3">
      <c r="A109" s="4" t="s">
        <v>2</v>
      </c>
      <c r="B109" s="5">
        <v>44266</v>
      </c>
      <c r="C109" s="6" t="s">
        <v>3</v>
      </c>
      <c r="D109" s="6">
        <v>5</v>
      </c>
      <c r="E109" s="6"/>
    </row>
    <row r="110" spans="1:5" x14ac:dyDescent="0.3">
      <c r="A110" s="1" t="s">
        <v>2</v>
      </c>
      <c r="B110" s="2">
        <v>44267</v>
      </c>
      <c r="C110" s="3" t="s">
        <v>6</v>
      </c>
      <c r="D110" s="3">
        <v>137</v>
      </c>
      <c r="E110" s="3"/>
    </row>
    <row r="111" spans="1:5" x14ac:dyDescent="0.3">
      <c r="A111" s="4" t="s">
        <v>2</v>
      </c>
      <c r="B111" s="5">
        <v>44267</v>
      </c>
      <c r="C111" s="6" t="s">
        <v>3</v>
      </c>
      <c r="D111" s="6">
        <v>5</v>
      </c>
      <c r="E111" s="6"/>
    </row>
    <row r="112" spans="1:5" x14ac:dyDescent="0.3">
      <c r="A112" s="1" t="s">
        <v>2</v>
      </c>
      <c r="B112" s="2">
        <v>44268</v>
      </c>
      <c r="C112" s="3" t="s">
        <v>3</v>
      </c>
      <c r="D112" s="3">
        <v>5</v>
      </c>
      <c r="E112" s="3"/>
    </row>
    <row r="113" spans="1:5" x14ac:dyDescent="0.3">
      <c r="A113" s="4" t="s">
        <v>2</v>
      </c>
      <c r="B113" s="5">
        <v>44268</v>
      </c>
      <c r="C113" s="6" t="s">
        <v>9</v>
      </c>
      <c r="D113" s="6">
        <v>41.8</v>
      </c>
      <c r="E113" s="6"/>
    </row>
    <row r="114" spans="1:5" x14ac:dyDescent="0.3">
      <c r="A114" s="1" t="s">
        <v>2</v>
      </c>
      <c r="B114" s="2">
        <v>44268</v>
      </c>
      <c r="C114" s="3" t="s">
        <v>10</v>
      </c>
      <c r="D114" s="3">
        <v>99.9</v>
      </c>
      <c r="E114" s="3"/>
    </row>
    <row r="115" spans="1:5" x14ac:dyDescent="0.3">
      <c r="A115" s="4" t="s">
        <v>2</v>
      </c>
      <c r="B115" s="5">
        <v>44268</v>
      </c>
      <c r="C115" s="6" t="s">
        <v>11</v>
      </c>
      <c r="D115" s="6">
        <v>54</v>
      </c>
      <c r="E115" s="6"/>
    </row>
    <row r="116" spans="1:5" x14ac:dyDescent="0.3">
      <c r="A116" s="1" t="s">
        <v>2</v>
      </c>
      <c r="B116" s="2">
        <v>44269</v>
      </c>
      <c r="C116" s="3" t="s">
        <v>12</v>
      </c>
      <c r="D116" s="3">
        <v>30</v>
      </c>
      <c r="E116" s="3"/>
    </row>
    <row r="117" spans="1:5" x14ac:dyDescent="0.3">
      <c r="A117" s="4" t="s">
        <v>0</v>
      </c>
      <c r="B117" s="5">
        <v>44270</v>
      </c>
      <c r="C117" s="6" t="s">
        <v>13</v>
      </c>
      <c r="D117" s="6">
        <v>30</v>
      </c>
      <c r="E117" s="6"/>
    </row>
    <row r="118" spans="1:5" x14ac:dyDescent="0.3">
      <c r="A118" s="1" t="s">
        <v>2</v>
      </c>
      <c r="B118" s="2">
        <v>44270</v>
      </c>
      <c r="C118" s="3" t="s">
        <v>3</v>
      </c>
      <c r="D118" s="3">
        <v>5</v>
      </c>
      <c r="E118" s="3"/>
    </row>
    <row r="119" spans="1:5" x14ac:dyDescent="0.3">
      <c r="A119" s="4" t="s">
        <v>2</v>
      </c>
      <c r="B119" s="5">
        <v>44271</v>
      </c>
      <c r="C119" s="6" t="s">
        <v>3</v>
      </c>
      <c r="D119" s="6">
        <v>5</v>
      </c>
      <c r="E119" s="6"/>
    </row>
    <row r="120" spans="1:5" x14ac:dyDescent="0.3">
      <c r="A120" s="1" t="s">
        <v>0</v>
      </c>
      <c r="B120" s="2">
        <v>44271</v>
      </c>
      <c r="C120" s="3" t="s">
        <v>24</v>
      </c>
      <c r="D120" s="3">
        <v>75</v>
      </c>
      <c r="E120" s="3"/>
    </row>
    <row r="121" spans="1:5" x14ac:dyDescent="0.3">
      <c r="A121" s="4" t="s">
        <v>0</v>
      </c>
      <c r="B121" s="5">
        <v>44271</v>
      </c>
      <c r="C121" s="6" t="s">
        <v>15</v>
      </c>
      <c r="D121" s="6">
        <v>40</v>
      </c>
      <c r="E121" s="6"/>
    </row>
    <row r="122" spans="1:5" x14ac:dyDescent="0.3">
      <c r="A122" s="1" t="s">
        <v>2</v>
      </c>
      <c r="B122" s="2">
        <v>44272</v>
      </c>
      <c r="C122" s="3" t="s">
        <v>16</v>
      </c>
      <c r="D122" s="3">
        <v>46.8</v>
      </c>
      <c r="E122" s="3"/>
    </row>
    <row r="123" spans="1:5" x14ac:dyDescent="0.3">
      <c r="A123" s="4" t="s">
        <v>2</v>
      </c>
      <c r="B123" s="5">
        <v>44272</v>
      </c>
      <c r="C123" s="6" t="s">
        <v>17</v>
      </c>
      <c r="D123" s="6">
        <v>35</v>
      </c>
      <c r="E123" s="6"/>
    </row>
    <row r="124" spans="1:5" x14ac:dyDescent="0.3">
      <c r="A124" s="1" t="s">
        <v>2</v>
      </c>
      <c r="B124" s="2">
        <v>44272</v>
      </c>
      <c r="C124" s="3" t="s">
        <v>3</v>
      </c>
      <c r="D124" s="3">
        <v>5</v>
      </c>
      <c r="E124" s="3"/>
    </row>
    <row r="125" spans="1:5" x14ac:dyDescent="0.3">
      <c r="A125" s="4" t="s">
        <v>2</v>
      </c>
      <c r="B125" s="5">
        <v>44273</v>
      </c>
      <c r="C125" s="6" t="s">
        <v>3</v>
      </c>
      <c r="D125" s="6">
        <v>5</v>
      </c>
      <c r="E125" s="6"/>
    </row>
    <row r="126" spans="1:5" x14ac:dyDescent="0.3">
      <c r="A126" s="1" t="s">
        <v>2</v>
      </c>
      <c r="B126" s="2">
        <v>44274</v>
      </c>
      <c r="C126" s="3" t="s">
        <v>3</v>
      </c>
      <c r="D126" s="3">
        <v>5</v>
      </c>
      <c r="E126" s="3"/>
    </row>
    <row r="127" spans="1:5" x14ac:dyDescent="0.3">
      <c r="A127" s="4" t="s">
        <v>2</v>
      </c>
      <c r="B127" s="5">
        <v>44274</v>
      </c>
      <c r="C127" s="6" t="s">
        <v>6</v>
      </c>
      <c r="D127" s="6">
        <v>171.9</v>
      </c>
      <c r="E127" s="6"/>
    </row>
    <row r="128" spans="1:5" x14ac:dyDescent="0.3">
      <c r="A128" s="1" t="s">
        <v>2</v>
      </c>
      <c r="B128" s="2">
        <v>44275</v>
      </c>
      <c r="C128" s="3" t="s">
        <v>18</v>
      </c>
      <c r="D128" s="3">
        <v>39</v>
      </c>
      <c r="E128" s="3"/>
    </row>
    <row r="129" spans="1:5" x14ac:dyDescent="0.3">
      <c r="A129" s="4" t="s">
        <v>2</v>
      </c>
      <c r="B129" s="5">
        <v>44276</v>
      </c>
      <c r="C129" s="6" t="s">
        <v>19</v>
      </c>
      <c r="D129" s="6">
        <v>14</v>
      </c>
      <c r="E129" s="6"/>
    </row>
    <row r="130" spans="1:5" x14ac:dyDescent="0.3">
      <c r="A130" s="1" t="s">
        <v>0</v>
      </c>
      <c r="B130" s="2">
        <v>44277</v>
      </c>
      <c r="C130" s="3" t="s">
        <v>20</v>
      </c>
      <c r="D130" s="3">
        <v>55</v>
      </c>
      <c r="E130" s="3"/>
    </row>
    <row r="131" spans="1:5" x14ac:dyDescent="0.3">
      <c r="A131" s="4" t="s">
        <v>2</v>
      </c>
      <c r="B131" s="5">
        <v>44277</v>
      </c>
      <c r="C131" s="6" t="s">
        <v>8</v>
      </c>
      <c r="D131" s="6">
        <v>65</v>
      </c>
      <c r="E131" s="6"/>
    </row>
    <row r="132" spans="1:5" x14ac:dyDescent="0.3">
      <c r="A132" s="1" t="s">
        <v>2</v>
      </c>
      <c r="B132" s="2">
        <v>44277</v>
      </c>
      <c r="C132" s="3" t="s">
        <v>3</v>
      </c>
      <c r="D132" s="3">
        <v>5</v>
      </c>
      <c r="E132" s="3"/>
    </row>
    <row r="133" spans="1:5" x14ac:dyDescent="0.3">
      <c r="A133" s="4" t="s">
        <v>2</v>
      </c>
      <c r="B133" s="5">
        <v>44278</v>
      </c>
      <c r="C133" s="6" t="s">
        <v>3</v>
      </c>
      <c r="D133" s="6">
        <v>5</v>
      </c>
      <c r="E133" s="6"/>
    </row>
    <row r="134" spans="1:5" x14ac:dyDescent="0.3">
      <c r="A134" s="1" t="s">
        <v>2</v>
      </c>
      <c r="B134" s="2">
        <v>44279</v>
      </c>
      <c r="C134" s="3" t="s">
        <v>3</v>
      </c>
      <c r="D134" s="3">
        <v>5</v>
      </c>
      <c r="E134" s="3"/>
    </row>
    <row r="135" spans="1:5" x14ac:dyDescent="0.3">
      <c r="A135" s="4" t="s">
        <v>2</v>
      </c>
      <c r="B135" s="5">
        <v>44280</v>
      </c>
      <c r="C135" s="6" t="s">
        <v>3</v>
      </c>
      <c r="D135" s="6">
        <v>5</v>
      </c>
      <c r="E135" s="6"/>
    </row>
    <row r="136" spans="1:5" x14ac:dyDescent="0.3">
      <c r="A136" s="1" t="s">
        <v>2</v>
      </c>
      <c r="B136" s="2">
        <v>44281</v>
      </c>
      <c r="C136" s="3" t="s">
        <v>3</v>
      </c>
      <c r="D136" s="3">
        <v>5</v>
      </c>
      <c r="E136" s="3"/>
    </row>
    <row r="137" spans="1:5" x14ac:dyDescent="0.3">
      <c r="A137" s="4" t="s">
        <v>2</v>
      </c>
      <c r="B137" s="5">
        <v>44281</v>
      </c>
      <c r="C137" s="6" t="s">
        <v>6</v>
      </c>
      <c r="D137" s="6">
        <v>209</v>
      </c>
      <c r="E137" s="6"/>
    </row>
    <row r="138" spans="1:5" x14ac:dyDescent="0.3">
      <c r="A138" s="1" t="s">
        <v>2</v>
      </c>
      <c r="B138" s="2">
        <v>44282</v>
      </c>
      <c r="C138" s="3" t="s">
        <v>21</v>
      </c>
      <c r="D138" s="3">
        <v>127</v>
      </c>
      <c r="E138" s="3"/>
    </row>
    <row r="139" spans="1:5" x14ac:dyDescent="0.3">
      <c r="A139" s="4" t="s">
        <v>2</v>
      </c>
      <c r="B139" s="5">
        <v>44282</v>
      </c>
      <c r="C139" s="6" t="s">
        <v>25</v>
      </c>
      <c r="D139" s="6">
        <v>177.2</v>
      </c>
      <c r="E139" s="6"/>
    </row>
    <row r="140" spans="1:5" x14ac:dyDescent="0.3">
      <c r="A140" s="1" t="s">
        <v>2</v>
      </c>
      <c r="B140" s="2">
        <v>44283</v>
      </c>
      <c r="C140" s="3" t="s">
        <v>10</v>
      </c>
      <c r="D140" s="3">
        <v>147.1</v>
      </c>
      <c r="E140" s="3"/>
    </row>
    <row r="141" spans="1:5" x14ac:dyDescent="0.3">
      <c r="A141" s="4" t="s">
        <v>2</v>
      </c>
      <c r="B141" s="5">
        <v>44283</v>
      </c>
      <c r="C141" s="6" t="s">
        <v>12</v>
      </c>
      <c r="D141" s="6">
        <v>25</v>
      </c>
      <c r="E141" s="6"/>
    </row>
    <row r="142" spans="1:5" x14ac:dyDescent="0.3">
      <c r="A142" s="1" t="s">
        <v>2</v>
      </c>
      <c r="B142" s="2">
        <v>44284</v>
      </c>
      <c r="C142" s="3" t="s">
        <v>26</v>
      </c>
      <c r="D142" s="3">
        <v>15</v>
      </c>
      <c r="E142" s="3"/>
    </row>
    <row r="143" spans="1:5" x14ac:dyDescent="0.3">
      <c r="A143" s="4" t="s">
        <v>2</v>
      </c>
      <c r="B143" s="5">
        <v>44285</v>
      </c>
      <c r="C143" s="6" t="s">
        <v>3</v>
      </c>
      <c r="D143" s="6">
        <v>5</v>
      </c>
      <c r="E143" s="6"/>
    </row>
    <row r="144" spans="1:5" x14ac:dyDescent="0.3">
      <c r="A144" s="1" t="s">
        <v>2</v>
      </c>
      <c r="B144" s="2">
        <v>44286</v>
      </c>
      <c r="C144" s="3" t="s">
        <v>3</v>
      </c>
      <c r="D144" s="3">
        <v>5</v>
      </c>
      <c r="E144" s="3"/>
    </row>
    <row r="145" spans="1:5" x14ac:dyDescent="0.3">
      <c r="A145" s="4" t="s">
        <v>0</v>
      </c>
      <c r="B145" s="5">
        <v>44287</v>
      </c>
      <c r="C145" s="6" t="s">
        <v>1</v>
      </c>
      <c r="D145" s="6"/>
      <c r="E145" s="6">
        <v>4000</v>
      </c>
    </row>
    <row r="146" spans="1:5" x14ac:dyDescent="0.3">
      <c r="A146" s="1" t="s">
        <v>2</v>
      </c>
      <c r="B146" s="2">
        <v>44287</v>
      </c>
      <c r="C146" s="3" t="s">
        <v>3</v>
      </c>
      <c r="D146" s="3">
        <v>5</v>
      </c>
      <c r="E146" s="3"/>
    </row>
    <row r="147" spans="1:5" x14ac:dyDescent="0.3">
      <c r="A147" s="4" t="s">
        <v>0</v>
      </c>
      <c r="B147" s="5">
        <v>44288</v>
      </c>
      <c r="C147" s="6" t="s">
        <v>4</v>
      </c>
      <c r="D147" s="6">
        <v>900</v>
      </c>
      <c r="E147" s="6"/>
    </row>
    <row r="148" spans="1:5" x14ac:dyDescent="0.3">
      <c r="A148" s="1" t="s">
        <v>0</v>
      </c>
      <c r="B148" s="2">
        <v>44288</v>
      </c>
      <c r="C148" s="3" t="s">
        <v>5</v>
      </c>
      <c r="D148" s="3">
        <v>150</v>
      </c>
      <c r="E148" s="3"/>
    </row>
    <row r="149" spans="1:5" x14ac:dyDescent="0.3">
      <c r="A149" s="4" t="s">
        <v>2</v>
      </c>
      <c r="B149" s="5">
        <v>44288</v>
      </c>
      <c r="C149" s="6" t="s">
        <v>3</v>
      </c>
      <c r="D149" s="6">
        <v>5</v>
      </c>
      <c r="E149" s="6"/>
    </row>
    <row r="150" spans="1:5" x14ac:dyDescent="0.3">
      <c r="A150" s="1" t="s">
        <v>2</v>
      </c>
      <c r="B150" s="2">
        <v>44289</v>
      </c>
      <c r="C150" s="3" t="s">
        <v>3</v>
      </c>
      <c r="D150" s="3">
        <v>5</v>
      </c>
      <c r="E150" s="3"/>
    </row>
    <row r="151" spans="1:5" x14ac:dyDescent="0.3">
      <c r="A151" s="4" t="s">
        <v>2</v>
      </c>
      <c r="B151" s="5">
        <v>44290</v>
      </c>
      <c r="C151" s="6" t="s">
        <v>3</v>
      </c>
      <c r="D151" s="6">
        <v>5</v>
      </c>
      <c r="E151" s="6"/>
    </row>
    <row r="152" spans="1:5" x14ac:dyDescent="0.3">
      <c r="A152" s="1" t="s">
        <v>2</v>
      </c>
      <c r="B152" s="2">
        <v>44291</v>
      </c>
      <c r="C152" s="3" t="s">
        <v>3</v>
      </c>
      <c r="D152" s="3">
        <v>5</v>
      </c>
      <c r="E152" s="3"/>
    </row>
    <row r="153" spans="1:5" x14ac:dyDescent="0.3">
      <c r="A153" s="4" t="s">
        <v>2</v>
      </c>
      <c r="B153" s="5">
        <v>44291</v>
      </c>
      <c r="C153" s="6" t="s">
        <v>6</v>
      </c>
      <c r="D153" s="6">
        <v>158.19999999999999</v>
      </c>
      <c r="E153" s="6"/>
    </row>
    <row r="154" spans="1:5" x14ac:dyDescent="0.3">
      <c r="A154" s="1" t="s">
        <v>0</v>
      </c>
      <c r="B154" s="2">
        <v>44294</v>
      </c>
      <c r="C154" s="3" t="s">
        <v>7</v>
      </c>
      <c r="D154" s="3">
        <v>53.2</v>
      </c>
      <c r="E154" s="3"/>
    </row>
    <row r="155" spans="1:5" x14ac:dyDescent="0.3">
      <c r="A155" s="4" t="s">
        <v>2</v>
      </c>
      <c r="B155" s="5">
        <v>44294</v>
      </c>
      <c r="C155" s="6" t="s">
        <v>3</v>
      </c>
      <c r="D155" s="6">
        <v>5</v>
      </c>
      <c r="E155" s="6"/>
    </row>
    <row r="156" spans="1:5" x14ac:dyDescent="0.3">
      <c r="A156" s="1" t="s">
        <v>2</v>
      </c>
      <c r="B156" s="2">
        <v>44295</v>
      </c>
      <c r="C156" s="3" t="s">
        <v>3</v>
      </c>
      <c r="D156" s="3">
        <v>5</v>
      </c>
      <c r="E156" s="3"/>
    </row>
    <row r="157" spans="1:5" x14ac:dyDescent="0.3">
      <c r="A157" s="4" t="s">
        <v>2</v>
      </c>
      <c r="B157" s="5">
        <v>44296</v>
      </c>
      <c r="C157" s="6" t="s">
        <v>8</v>
      </c>
      <c r="D157" s="6">
        <v>79.900000000000006</v>
      </c>
      <c r="E157" s="6"/>
    </row>
    <row r="158" spans="1:5" x14ac:dyDescent="0.3">
      <c r="A158" s="1" t="s">
        <v>2</v>
      </c>
      <c r="B158" s="2">
        <v>44296</v>
      </c>
      <c r="C158" s="3" t="s">
        <v>3</v>
      </c>
      <c r="D158" s="3">
        <v>5</v>
      </c>
      <c r="E158" s="3"/>
    </row>
    <row r="159" spans="1:5" x14ac:dyDescent="0.3">
      <c r="A159" s="4" t="s">
        <v>2</v>
      </c>
      <c r="B159" s="5">
        <v>44297</v>
      </c>
      <c r="C159" s="6" t="s">
        <v>3</v>
      </c>
      <c r="D159" s="6">
        <v>5</v>
      </c>
      <c r="E159" s="6"/>
    </row>
    <row r="160" spans="1:5" x14ac:dyDescent="0.3">
      <c r="A160" s="1" t="s">
        <v>2</v>
      </c>
      <c r="B160" s="2">
        <v>44298</v>
      </c>
      <c r="C160" s="3" t="s">
        <v>6</v>
      </c>
      <c r="D160" s="3">
        <v>98</v>
      </c>
      <c r="E160" s="3"/>
    </row>
    <row r="161" spans="1:5" x14ac:dyDescent="0.3">
      <c r="A161" s="4" t="s">
        <v>2</v>
      </c>
      <c r="B161" s="5">
        <v>44298</v>
      </c>
      <c r="C161" s="6" t="s">
        <v>3</v>
      </c>
      <c r="D161" s="6">
        <v>5</v>
      </c>
      <c r="E161" s="6"/>
    </row>
    <row r="162" spans="1:5" x14ac:dyDescent="0.3">
      <c r="A162" s="1" t="s">
        <v>2</v>
      </c>
      <c r="B162" s="2">
        <v>44299</v>
      </c>
      <c r="C162" s="3" t="s">
        <v>3</v>
      </c>
      <c r="D162" s="3">
        <v>5</v>
      </c>
      <c r="E162" s="3"/>
    </row>
    <row r="163" spans="1:5" x14ac:dyDescent="0.3">
      <c r="A163" s="4" t="s">
        <v>2</v>
      </c>
      <c r="B163" s="5">
        <v>44299</v>
      </c>
      <c r="C163" s="6" t="s">
        <v>9</v>
      </c>
      <c r="D163" s="6">
        <v>42.8</v>
      </c>
      <c r="E163" s="6"/>
    </row>
    <row r="164" spans="1:5" x14ac:dyDescent="0.3">
      <c r="A164" s="1" t="s">
        <v>2</v>
      </c>
      <c r="B164" s="2">
        <v>44299</v>
      </c>
      <c r="C164" s="3" t="s">
        <v>10</v>
      </c>
      <c r="D164" s="3">
        <v>100.9</v>
      </c>
      <c r="E164" s="3"/>
    </row>
    <row r="165" spans="1:5" x14ac:dyDescent="0.3">
      <c r="A165" s="4" t="s">
        <v>2</v>
      </c>
      <c r="B165" s="5">
        <v>44299</v>
      </c>
      <c r="C165" s="6" t="s">
        <v>11</v>
      </c>
      <c r="D165" s="6">
        <v>54.9</v>
      </c>
      <c r="E165" s="6"/>
    </row>
    <row r="166" spans="1:5" x14ac:dyDescent="0.3">
      <c r="A166" s="1" t="s">
        <v>2</v>
      </c>
      <c r="B166" s="2">
        <v>44300</v>
      </c>
      <c r="C166" s="3" t="s">
        <v>12</v>
      </c>
      <c r="D166" s="3">
        <v>31</v>
      </c>
      <c r="E166" s="3"/>
    </row>
    <row r="167" spans="1:5" x14ac:dyDescent="0.3">
      <c r="A167" s="4" t="s">
        <v>0</v>
      </c>
      <c r="B167" s="5">
        <v>44301</v>
      </c>
      <c r="C167" s="6" t="s">
        <v>13</v>
      </c>
      <c r="D167" s="6">
        <v>30</v>
      </c>
      <c r="E167" s="6"/>
    </row>
    <row r="168" spans="1:5" x14ac:dyDescent="0.3">
      <c r="A168" s="1" t="s">
        <v>2</v>
      </c>
      <c r="B168" s="2">
        <v>44301</v>
      </c>
      <c r="C168" s="3" t="s">
        <v>3</v>
      </c>
      <c r="D168" s="3">
        <v>5</v>
      </c>
      <c r="E168" s="3"/>
    </row>
    <row r="169" spans="1:5" x14ac:dyDescent="0.3">
      <c r="A169" s="4" t="s">
        <v>2</v>
      </c>
      <c r="B169" s="5">
        <v>44302</v>
      </c>
      <c r="C169" s="6" t="s">
        <v>3</v>
      </c>
      <c r="D169" s="6">
        <v>5</v>
      </c>
      <c r="E169" s="6"/>
    </row>
    <row r="170" spans="1:5" x14ac:dyDescent="0.3">
      <c r="A170" s="1" t="s">
        <v>0</v>
      </c>
      <c r="B170" s="2">
        <v>44302</v>
      </c>
      <c r="C170" s="3" t="s">
        <v>15</v>
      </c>
      <c r="D170" s="3">
        <v>40</v>
      </c>
      <c r="E170" s="3"/>
    </row>
    <row r="171" spans="1:5" x14ac:dyDescent="0.3">
      <c r="A171" s="4" t="s">
        <v>2</v>
      </c>
      <c r="B171" s="5">
        <v>44303</v>
      </c>
      <c r="C171" s="6" t="s">
        <v>16</v>
      </c>
      <c r="D171" s="6">
        <v>47.9</v>
      </c>
      <c r="E171" s="6"/>
    </row>
    <row r="172" spans="1:5" x14ac:dyDescent="0.3">
      <c r="A172" s="1" t="s">
        <v>2</v>
      </c>
      <c r="B172" s="2">
        <v>44303</v>
      </c>
      <c r="C172" s="3" t="s">
        <v>17</v>
      </c>
      <c r="D172" s="3">
        <v>35</v>
      </c>
      <c r="E172" s="3"/>
    </row>
    <row r="173" spans="1:5" x14ac:dyDescent="0.3">
      <c r="A173" s="4" t="s">
        <v>2</v>
      </c>
      <c r="B173" s="5">
        <v>44303</v>
      </c>
      <c r="C173" s="6" t="s">
        <v>3</v>
      </c>
      <c r="D173" s="6">
        <v>5</v>
      </c>
      <c r="E173" s="6"/>
    </row>
    <row r="174" spans="1:5" x14ac:dyDescent="0.3">
      <c r="A174" s="1" t="s">
        <v>2</v>
      </c>
      <c r="B174" s="2">
        <v>44304</v>
      </c>
      <c r="C174" s="3" t="s">
        <v>3</v>
      </c>
      <c r="D174" s="3">
        <v>5</v>
      </c>
      <c r="E174" s="3"/>
    </row>
    <row r="175" spans="1:5" x14ac:dyDescent="0.3">
      <c r="A175" s="4" t="s">
        <v>2</v>
      </c>
      <c r="B175" s="5">
        <v>44305</v>
      </c>
      <c r="C175" s="6" t="s">
        <v>3</v>
      </c>
      <c r="D175" s="6">
        <v>5</v>
      </c>
      <c r="E175" s="6"/>
    </row>
    <row r="176" spans="1:5" x14ac:dyDescent="0.3">
      <c r="A176" s="1" t="s">
        <v>2</v>
      </c>
      <c r="B176" s="2">
        <v>44305</v>
      </c>
      <c r="C176" s="3" t="s">
        <v>6</v>
      </c>
      <c r="D176" s="3">
        <v>173</v>
      </c>
      <c r="E176" s="3"/>
    </row>
    <row r="177" spans="1:5" x14ac:dyDescent="0.3">
      <c r="A177" s="4" t="s">
        <v>2</v>
      </c>
      <c r="B177" s="5">
        <v>44306</v>
      </c>
      <c r="C177" s="6" t="s">
        <v>18</v>
      </c>
      <c r="D177" s="6">
        <v>40.1</v>
      </c>
      <c r="E177" s="6"/>
    </row>
    <row r="178" spans="1:5" x14ac:dyDescent="0.3">
      <c r="A178" s="1" t="s">
        <v>2</v>
      </c>
      <c r="B178" s="2">
        <v>44307</v>
      </c>
      <c r="C178" s="3" t="s">
        <v>19</v>
      </c>
      <c r="D178" s="3">
        <v>15.1</v>
      </c>
      <c r="E178" s="3"/>
    </row>
    <row r="179" spans="1:5" x14ac:dyDescent="0.3">
      <c r="A179" s="4" t="s">
        <v>0</v>
      </c>
      <c r="B179" s="5">
        <v>44308</v>
      </c>
      <c r="C179" s="6" t="s">
        <v>20</v>
      </c>
      <c r="D179" s="6">
        <v>55</v>
      </c>
      <c r="E179" s="6"/>
    </row>
    <row r="180" spans="1:5" x14ac:dyDescent="0.3">
      <c r="A180" s="1" t="s">
        <v>2</v>
      </c>
      <c r="B180" s="2">
        <v>44308</v>
      </c>
      <c r="C180" s="3" t="s">
        <v>8</v>
      </c>
      <c r="D180" s="3">
        <v>66</v>
      </c>
      <c r="E180" s="3"/>
    </row>
    <row r="181" spans="1:5" x14ac:dyDescent="0.3">
      <c r="A181" s="4" t="s">
        <v>2</v>
      </c>
      <c r="B181" s="5">
        <v>44308</v>
      </c>
      <c r="C181" s="6" t="s">
        <v>3</v>
      </c>
      <c r="D181" s="6">
        <v>5</v>
      </c>
      <c r="E181" s="6"/>
    </row>
    <row r="182" spans="1:5" x14ac:dyDescent="0.3">
      <c r="A182" s="1" t="s">
        <v>2</v>
      </c>
      <c r="B182" s="2">
        <v>44309</v>
      </c>
      <c r="C182" s="3" t="s">
        <v>3</v>
      </c>
      <c r="D182" s="3">
        <v>5</v>
      </c>
      <c r="E182" s="3"/>
    </row>
    <row r="183" spans="1:5" x14ac:dyDescent="0.3">
      <c r="A183" s="4" t="s">
        <v>2</v>
      </c>
      <c r="B183" s="5">
        <v>44310</v>
      </c>
      <c r="C183" s="6" t="s">
        <v>3</v>
      </c>
      <c r="D183" s="6">
        <v>5</v>
      </c>
      <c r="E183" s="6"/>
    </row>
    <row r="184" spans="1:5" x14ac:dyDescent="0.3">
      <c r="A184" s="1" t="s">
        <v>2</v>
      </c>
      <c r="B184" s="2">
        <v>44311</v>
      </c>
      <c r="C184" s="3" t="s">
        <v>3</v>
      </c>
      <c r="D184" s="3">
        <v>5</v>
      </c>
      <c r="E184" s="3"/>
    </row>
    <row r="185" spans="1:5" x14ac:dyDescent="0.3">
      <c r="A185" s="4" t="s">
        <v>2</v>
      </c>
      <c r="B185" s="5">
        <v>44312</v>
      </c>
      <c r="C185" s="6" t="s">
        <v>3</v>
      </c>
      <c r="D185" s="6">
        <v>5</v>
      </c>
      <c r="E185" s="6"/>
    </row>
    <row r="186" spans="1:5" x14ac:dyDescent="0.3">
      <c r="A186" s="1" t="s">
        <v>2</v>
      </c>
      <c r="B186" s="2">
        <v>44312</v>
      </c>
      <c r="C186" s="3" t="s">
        <v>6</v>
      </c>
      <c r="D186" s="3">
        <v>164.9</v>
      </c>
      <c r="E186" s="3"/>
    </row>
    <row r="187" spans="1:5" x14ac:dyDescent="0.3">
      <c r="A187" s="4" t="s">
        <v>2</v>
      </c>
      <c r="B187" s="5">
        <v>44313</v>
      </c>
      <c r="C187" s="6" t="s">
        <v>21</v>
      </c>
      <c r="D187" s="6">
        <v>127.9</v>
      </c>
      <c r="E187" s="6"/>
    </row>
    <row r="188" spans="1:5" x14ac:dyDescent="0.3">
      <c r="A188" s="1" t="s">
        <v>2</v>
      </c>
      <c r="B188" s="2">
        <v>44313</v>
      </c>
      <c r="C188" s="3" t="s">
        <v>27</v>
      </c>
      <c r="D188" s="3">
        <v>300</v>
      </c>
      <c r="E188" s="3"/>
    </row>
    <row r="189" spans="1:5" x14ac:dyDescent="0.3">
      <c r="A189" s="4" t="s">
        <v>2</v>
      </c>
      <c r="B189" s="5">
        <v>44314</v>
      </c>
      <c r="C189" s="6" t="s">
        <v>10</v>
      </c>
      <c r="D189" s="6">
        <v>148.1</v>
      </c>
      <c r="E189" s="6"/>
    </row>
    <row r="190" spans="1:5" x14ac:dyDescent="0.3">
      <c r="A190" s="1" t="s">
        <v>2</v>
      </c>
      <c r="B190" s="2">
        <v>44314</v>
      </c>
      <c r="C190" s="3" t="s">
        <v>12</v>
      </c>
      <c r="D190" s="3">
        <v>26.1</v>
      </c>
      <c r="E190" s="3"/>
    </row>
    <row r="191" spans="1:5" x14ac:dyDescent="0.3">
      <c r="A191" s="4" t="s">
        <v>2</v>
      </c>
      <c r="B191" s="5">
        <v>44315</v>
      </c>
      <c r="C191" s="6" t="s">
        <v>26</v>
      </c>
      <c r="D191" s="6">
        <v>15</v>
      </c>
      <c r="E191" s="6"/>
    </row>
    <row r="192" spans="1:5" x14ac:dyDescent="0.3">
      <c r="A192" s="1" t="s">
        <v>2</v>
      </c>
      <c r="B192" s="2">
        <v>44315</v>
      </c>
      <c r="C192" s="3" t="s">
        <v>3</v>
      </c>
      <c r="D192" s="3">
        <v>5</v>
      </c>
      <c r="E192" s="3"/>
    </row>
    <row r="193" spans="1:5" x14ac:dyDescent="0.3">
      <c r="A193" s="4" t="s">
        <v>2</v>
      </c>
      <c r="B193" s="5">
        <v>44316</v>
      </c>
      <c r="C193" s="6" t="s">
        <v>3</v>
      </c>
      <c r="D193" s="6">
        <v>5</v>
      </c>
      <c r="E193" s="6"/>
    </row>
    <row r="194" spans="1:5" x14ac:dyDescent="0.3">
      <c r="A194" s="1" t="s">
        <v>2</v>
      </c>
      <c r="B194" s="2">
        <v>44318</v>
      </c>
      <c r="C194" s="3" t="s">
        <v>3</v>
      </c>
      <c r="D194" s="3">
        <v>5</v>
      </c>
      <c r="E194" s="3"/>
    </row>
    <row r="195" spans="1:5" x14ac:dyDescent="0.3">
      <c r="A195" s="4" t="s">
        <v>0</v>
      </c>
      <c r="B195" s="5">
        <v>44319</v>
      </c>
      <c r="C195" s="6" t="s">
        <v>1</v>
      </c>
      <c r="D195" s="6"/>
      <c r="E195" s="6">
        <v>4000</v>
      </c>
    </row>
    <row r="196" spans="1:5" x14ac:dyDescent="0.3">
      <c r="A196" s="1" t="s">
        <v>0</v>
      </c>
      <c r="B196" s="2">
        <v>44319</v>
      </c>
      <c r="C196" s="3" t="s">
        <v>4</v>
      </c>
      <c r="D196" s="3">
        <v>900</v>
      </c>
      <c r="E196" s="3"/>
    </row>
    <row r="197" spans="1:5" x14ac:dyDescent="0.3">
      <c r="A197" s="4" t="s">
        <v>0</v>
      </c>
      <c r="B197" s="5">
        <v>44319</v>
      </c>
      <c r="C197" s="6" t="s">
        <v>5</v>
      </c>
      <c r="D197" s="6">
        <v>150</v>
      </c>
      <c r="E197" s="6"/>
    </row>
    <row r="198" spans="1:5" x14ac:dyDescent="0.3">
      <c r="A198" s="1" t="s">
        <v>2</v>
      </c>
      <c r="B198" s="2">
        <v>44319</v>
      </c>
      <c r="C198" s="3" t="s">
        <v>3</v>
      </c>
      <c r="D198" s="3">
        <v>5</v>
      </c>
      <c r="E198" s="3"/>
    </row>
    <row r="199" spans="1:5" x14ac:dyDescent="0.3">
      <c r="A199" s="4" t="s">
        <v>2</v>
      </c>
      <c r="B199" s="5">
        <v>44320</v>
      </c>
      <c r="C199" s="6" t="s">
        <v>3</v>
      </c>
      <c r="D199" s="6">
        <v>5</v>
      </c>
      <c r="E199" s="6"/>
    </row>
    <row r="200" spans="1:5" x14ac:dyDescent="0.3">
      <c r="A200" s="1" t="s">
        <v>2</v>
      </c>
      <c r="B200" s="2">
        <v>44321</v>
      </c>
      <c r="C200" s="3" t="s">
        <v>3</v>
      </c>
      <c r="D200" s="3">
        <v>5</v>
      </c>
      <c r="E200" s="3"/>
    </row>
    <row r="201" spans="1:5" x14ac:dyDescent="0.3">
      <c r="A201" s="4" t="s">
        <v>2</v>
      </c>
      <c r="B201" s="5">
        <v>44322</v>
      </c>
      <c r="C201" s="6" t="s">
        <v>3</v>
      </c>
      <c r="D201" s="6">
        <v>5</v>
      </c>
      <c r="E201" s="6"/>
    </row>
    <row r="202" spans="1:5" x14ac:dyDescent="0.3">
      <c r="A202" s="1" t="s">
        <v>2</v>
      </c>
      <c r="B202" s="2">
        <v>44322</v>
      </c>
      <c r="C202" s="3" t="s">
        <v>6</v>
      </c>
      <c r="D202" s="3">
        <v>170</v>
      </c>
      <c r="E202" s="3"/>
    </row>
    <row r="203" spans="1:5" x14ac:dyDescent="0.3">
      <c r="A203" s="4" t="s">
        <v>0</v>
      </c>
      <c r="B203" s="5">
        <v>44325</v>
      </c>
      <c r="C203" s="6" t="s">
        <v>7</v>
      </c>
      <c r="D203" s="6">
        <v>54.1</v>
      </c>
      <c r="E203" s="6"/>
    </row>
    <row r="204" spans="1:5" x14ac:dyDescent="0.3">
      <c r="A204" s="1" t="s">
        <v>2</v>
      </c>
      <c r="B204" s="2">
        <v>44325</v>
      </c>
      <c r="C204" s="3" t="s">
        <v>3</v>
      </c>
      <c r="D204" s="3">
        <v>5</v>
      </c>
      <c r="E204" s="3"/>
    </row>
    <row r="205" spans="1:5" x14ac:dyDescent="0.3">
      <c r="A205" s="4" t="s">
        <v>2</v>
      </c>
      <c r="B205" s="5">
        <v>44326</v>
      </c>
      <c r="C205" s="6" t="s">
        <v>3</v>
      </c>
      <c r="D205" s="6">
        <v>5</v>
      </c>
      <c r="E205" s="6"/>
    </row>
    <row r="206" spans="1:5" x14ac:dyDescent="0.3">
      <c r="A206" s="1" t="s">
        <v>2</v>
      </c>
      <c r="B206" s="2">
        <v>44327</v>
      </c>
      <c r="C206" s="3" t="s">
        <v>8</v>
      </c>
      <c r="D206" s="3">
        <v>81</v>
      </c>
      <c r="E206" s="3"/>
    </row>
    <row r="207" spans="1:5" x14ac:dyDescent="0.3">
      <c r="A207" s="4" t="s">
        <v>2</v>
      </c>
      <c r="B207" s="5">
        <v>44327</v>
      </c>
      <c r="C207" s="6" t="s">
        <v>3</v>
      </c>
      <c r="D207" s="6">
        <v>5</v>
      </c>
      <c r="E207" s="6"/>
    </row>
    <row r="208" spans="1:5" x14ac:dyDescent="0.3">
      <c r="A208" s="1" t="s">
        <v>2</v>
      </c>
      <c r="B208" s="2">
        <v>44328</v>
      </c>
      <c r="C208" s="3" t="s">
        <v>3</v>
      </c>
      <c r="D208" s="3">
        <v>5</v>
      </c>
      <c r="E208" s="3"/>
    </row>
    <row r="209" spans="1:5" x14ac:dyDescent="0.3">
      <c r="A209" s="4" t="s">
        <v>2</v>
      </c>
      <c r="B209" s="5">
        <v>44329</v>
      </c>
      <c r="C209" s="6" t="s">
        <v>6</v>
      </c>
      <c r="D209" s="6">
        <v>139.1</v>
      </c>
      <c r="E209" s="6"/>
    </row>
    <row r="210" spans="1:5" x14ac:dyDescent="0.3">
      <c r="A210" s="1" t="s">
        <v>2</v>
      </c>
      <c r="B210" s="2">
        <v>44329</v>
      </c>
      <c r="C210" s="3" t="s">
        <v>3</v>
      </c>
      <c r="D210" s="3">
        <v>5</v>
      </c>
      <c r="E210" s="3"/>
    </row>
    <row r="211" spans="1:5" x14ac:dyDescent="0.3">
      <c r="A211" s="4" t="s">
        <v>2</v>
      </c>
      <c r="B211" s="5">
        <v>44330</v>
      </c>
      <c r="C211" s="6" t="s">
        <v>3</v>
      </c>
      <c r="D211" s="6">
        <v>5</v>
      </c>
      <c r="E211" s="6"/>
    </row>
    <row r="212" spans="1:5" x14ac:dyDescent="0.3">
      <c r="A212" s="1" t="s">
        <v>2</v>
      </c>
      <c r="B212" s="2">
        <v>44330</v>
      </c>
      <c r="C212" s="3" t="s">
        <v>9</v>
      </c>
      <c r="D212" s="3">
        <v>43.9</v>
      </c>
      <c r="E212" s="3"/>
    </row>
    <row r="213" spans="1:5" x14ac:dyDescent="0.3">
      <c r="A213" s="4" t="s">
        <v>2</v>
      </c>
      <c r="B213" s="5">
        <v>44330</v>
      </c>
      <c r="C213" s="6" t="s">
        <v>10</v>
      </c>
      <c r="D213" s="6">
        <v>101.80000000000001</v>
      </c>
      <c r="E213" s="6"/>
    </row>
    <row r="214" spans="1:5" x14ac:dyDescent="0.3">
      <c r="A214" s="1" t="s">
        <v>2</v>
      </c>
      <c r="B214" s="2">
        <v>44330</v>
      </c>
      <c r="C214" s="3" t="s">
        <v>11</v>
      </c>
      <c r="D214" s="3">
        <v>55.9</v>
      </c>
      <c r="E214" s="3"/>
    </row>
    <row r="215" spans="1:5" x14ac:dyDescent="0.3">
      <c r="A215" s="4" t="s">
        <v>2</v>
      </c>
      <c r="B215" s="5">
        <v>44331</v>
      </c>
      <c r="C215" s="6" t="s">
        <v>12</v>
      </c>
      <c r="D215" s="6">
        <v>32</v>
      </c>
      <c r="E215" s="6"/>
    </row>
    <row r="216" spans="1:5" x14ac:dyDescent="0.3">
      <c r="A216" s="1" t="s">
        <v>0</v>
      </c>
      <c r="B216" s="2">
        <v>44332</v>
      </c>
      <c r="C216" s="3" t="s">
        <v>13</v>
      </c>
      <c r="D216" s="3">
        <v>30</v>
      </c>
      <c r="E216" s="3"/>
    </row>
    <row r="217" spans="1:5" x14ac:dyDescent="0.3">
      <c r="A217" s="4" t="s">
        <v>2</v>
      </c>
      <c r="B217" s="5">
        <v>44332</v>
      </c>
      <c r="C217" s="6" t="s">
        <v>3</v>
      </c>
      <c r="D217" s="6">
        <v>5</v>
      </c>
      <c r="E217" s="6"/>
    </row>
    <row r="218" spans="1:5" x14ac:dyDescent="0.3">
      <c r="A218" s="1" t="s">
        <v>2</v>
      </c>
      <c r="B218" s="2">
        <v>44333</v>
      </c>
      <c r="C218" s="3" t="s">
        <v>3</v>
      </c>
      <c r="D218" s="3">
        <v>5</v>
      </c>
      <c r="E218" s="3"/>
    </row>
    <row r="219" spans="1:5" x14ac:dyDescent="0.3">
      <c r="A219" s="4" t="s">
        <v>0</v>
      </c>
      <c r="B219" s="5">
        <v>44333</v>
      </c>
      <c r="C219" s="6" t="s">
        <v>24</v>
      </c>
      <c r="D219" s="6">
        <v>75</v>
      </c>
      <c r="E219" s="6"/>
    </row>
    <row r="220" spans="1:5" x14ac:dyDescent="0.3">
      <c r="A220" s="1" t="s">
        <v>0</v>
      </c>
      <c r="B220" s="2">
        <v>44333</v>
      </c>
      <c r="C220" s="3" t="s">
        <v>15</v>
      </c>
      <c r="D220" s="3">
        <v>40</v>
      </c>
      <c r="E220" s="3"/>
    </row>
    <row r="221" spans="1:5" x14ac:dyDescent="0.3">
      <c r="A221" s="4" t="s">
        <v>2</v>
      </c>
      <c r="B221" s="5">
        <v>44334</v>
      </c>
      <c r="C221" s="6" t="s">
        <v>16</v>
      </c>
      <c r="D221" s="6">
        <v>49</v>
      </c>
      <c r="E221" s="6"/>
    </row>
    <row r="222" spans="1:5" x14ac:dyDescent="0.3">
      <c r="A222" s="1" t="s">
        <v>2</v>
      </c>
      <c r="B222" s="2">
        <v>44334</v>
      </c>
      <c r="C222" s="3" t="s">
        <v>17</v>
      </c>
      <c r="D222" s="3">
        <v>35</v>
      </c>
      <c r="E222" s="3"/>
    </row>
    <row r="223" spans="1:5" x14ac:dyDescent="0.3">
      <c r="A223" s="4" t="s">
        <v>2</v>
      </c>
      <c r="B223" s="5">
        <v>44334</v>
      </c>
      <c r="C223" s="6" t="s">
        <v>3</v>
      </c>
      <c r="D223" s="6">
        <v>5</v>
      </c>
      <c r="E223" s="6"/>
    </row>
    <row r="224" spans="1:5" x14ac:dyDescent="0.3">
      <c r="A224" s="1" t="s">
        <v>2</v>
      </c>
      <c r="B224" s="2">
        <v>44335</v>
      </c>
      <c r="C224" s="3" t="s">
        <v>3</v>
      </c>
      <c r="D224" s="3">
        <v>5</v>
      </c>
      <c r="E224" s="3"/>
    </row>
    <row r="225" spans="1:5" x14ac:dyDescent="0.3">
      <c r="A225" s="4" t="s">
        <v>2</v>
      </c>
      <c r="B225" s="5">
        <v>44336</v>
      </c>
      <c r="C225" s="6" t="s">
        <v>3</v>
      </c>
      <c r="D225" s="6">
        <v>5</v>
      </c>
      <c r="E225" s="6"/>
    </row>
    <row r="226" spans="1:5" x14ac:dyDescent="0.3">
      <c r="A226" s="1" t="s">
        <v>2</v>
      </c>
      <c r="B226" s="2">
        <v>44336</v>
      </c>
      <c r="C226" s="3" t="s">
        <v>6</v>
      </c>
      <c r="D226" s="3">
        <v>174</v>
      </c>
      <c r="E226" s="3"/>
    </row>
    <row r="227" spans="1:5" x14ac:dyDescent="0.3">
      <c r="A227" s="4" t="s">
        <v>2</v>
      </c>
      <c r="B227" s="5">
        <v>44337</v>
      </c>
      <c r="C227" s="6" t="s">
        <v>18</v>
      </c>
      <c r="D227" s="6">
        <v>41.1</v>
      </c>
      <c r="E227" s="6"/>
    </row>
    <row r="228" spans="1:5" x14ac:dyDescent="0.3">
      <c r="A228" s="1" t="s">
        <v>2</v>
      </c>
      <c r="B228" s="2">
        <v>44338</v>
      </c>
      <c r="C228" s="3" t="s">
        <v>19</v>
      </c>
      <c r="D228" s="3">
        <v>16.2</v>
      </c>
      <c r="E228" s="3"/>
    </row>
    <row r="229" spans="1:5" x14ac:dyDescent="0.3">
      <c r="A229" s="4" t="s">
        <v>0</v>
      </c>
      <c r="B229" s="5">
        <v>44339</v>
      </c>
      <c r="C229" s="6" t="s">
        <v>20</v>
      </c>
      <c r="D229" s="6">
        <v>55</v>
      </c>
      <c r="E229" s="6"/>
    </row>
    <row r="230" spans="1:5" x14ac:dyDescent="0.3">
      <c r="A230" s="1" t="s">
        <v>2</v>
      </c>
      <c r="B230" s="2">
        <v>44339</v>
      </c>
      <c r="C230" s="3" t="s">
        <v>8</v>
      </c>
      <c r="D230" s="3">
        <v>67</v>
      </c>
      <c r="E230" s="3"/>
    </row>
    <row r="231" spans="1:5" x14ac:dyDescent="0.3">
      <c r="A231" s="4" t="s">
        <v>2</v>
      </c>
      <c r="B231" s="5">
        <v>44339</v>
      </c>
      <c r="C231" s="6" t="s">
        <v>3</v>
      </c>
      <c r="D231" s="6">
        <v>5</v>
      </c>
      <c r="E231" s="6"/>
    </row>
    <row r="232" spans="1:5" x14ac:dyDescent="0.3">
      <c r="A232" s="1" t="s">
        <v>2</v>
      </c>
      <c r="B232" s="2">
        <v>44340</v>
      </c>
      <c r="C232" s="3" t="s">
        <v>3</v>
      </c>
      <c r="D232" s="3">
        <v>5</v>
      </c>
      <c r="E232" s="3"/>
    </row>
    <row r="233" spans="1:5" x14ac:dyDescent="0.3">
      <c r="A233" s="4" t="s">
        <v>2</v>
      </c>
      <c r="B233" s="5">
        <v>44341</v>
      </c>
      <c r="C233" s="6" t="s">
        <v>3</v>
      </c>
      <c r="D233" s="6">
        <v>5</v>
      </c>
      <c r="E233" s="6"/>
    </row>
    <row r="234" spans="1:5" x14ac:dyDescent="0.3">
      <c r="A234" s="1" t="s">
        <v>2</v>
      </c>
      <c r="B234" s="2">
        <v>44342</v>
      </c>
      <c r="C234" s="3" t="s">
        <v>3</v>
      </c>
      <c r="D234" s="3">
        <v>5</v>
      </c>
      <c r="E234" s="3"/>
    </row>
    <row r="235" spans="1:5" x14ac:dyDescent="0.3">
      <c r="A235" s="4" t="s">
        <v>2</v>
      </c>
      <c r="B235" s="5">
        <v>44343</v>
      </c>
      <c r="C235" s="6" t="s">
        <v>3</v>
      </c>
      <c r="D235" s="6">
        <v>5</v>
      </c>
      <c r="E235" s="6"/>
    </row>
    <row r="236" spans="1:5" x14ac:dyDescent="0.3">
      <c r="A236" s="1" t="s">
        <v>2</v>
      </c>
      <c r="B236" s="2">
        <v>44343</v>
      </c>
      <c r="C236" s="3" t="s">
        <v>6</v>
      </c>
      <c r="D236" s="3">
        <v>165.8</v>
      </c>
      <c r="E236" s="3"/>
    </row>
    <row r="237" spans="1:5" x14ac:dyDescent="0.3">
      <c r="A237" s="4" t="s">
        <v>2</v>
      </c>
      <c r="B237" s="5">
        <v>44344</v>
      </c>
      <c r="C237" s="6" t="s">
        <v>21</v>
      </c>
      <c r="D237" s="6">
        <v>128.80000000000001</v>
      </c>
      <c r="E237" s="6"/>
    </row>
    <row r="238" spans="1:5" x14ac:dyDescent="0.3">
      <c r="A238" s="1" t="s">
        <v>2</v>
      </c>
      <c r="B238" s="2">
        <v>44344</v>
      </c>
      <c r="C238" s="3" t="s">
        <v>28</v>
      </c>
      <c r="D238" s="3">
        <v>235</v>
      </c>
      <c r="E238" s="3"/>
    </row>
    <row r="239" spans="1:5" x14ac:dyDescent="0.3">
      <c r="A239" s="4" t="s">
        <v>2</v>
      </c>
      <c r="B239" s="5">
        <v>44345</v>
      </c>
      <c r="C239" s="6" t="s">
        <v>10</v>
      </c>
      <c r="D239" s="6">
        <v>149.19999999999999</v>
      </c>
      <c r="E239" s="6"/>
    </row>
    <row r="240" spans="1:5" x14ac:dyDescent="0.3">
      <c r="A240" s="1" t="s">
        <v>2</v>
      </c>
      <c r="B240" s="2">
        <v>44345</v>
      </c>
      <c r="C240" s="3" t="s">
        <v>12</v>
      </c>
      <c r="D240" s="3">
        <v>27.200000000000003</v>
      </c>
      <c r="E240" s="3"/>
    </row>
    <row r="241" spans="1:5" x14ac:dyDescent="0.3">
      <c r="A241" s="4" t="s">
        <v>2</v>
      </c>
      <c r="B241" s="5">
        <v>44347</v>
      </c>
      <c r="C241" s="6" t="s">
        <v>26</v>
      </c>
      <c r="D241" s="6">
        <v>15</v>
      </c>
      <c r="E241" s="6"/>
    </row>
    <row r="242" spans="1:5" x14ac:dyDescent="0.3">
      <c r="A242" s="1" t="s">
        <v>2</v>
      </c>
      <c r="B242" s="2">
        <v>44346</v>
      </c>
      <c r="C242" s="3" t="s">
        <v>3</v>
      </c>
      <c r="D242" s="3">
        <v>5</v>
      </c>
      <c r="E242" s="3"/>
    </row>
    <row r="243" spans="1:5" x14ac:dyDescent="0.3">
      <c r="A243" s="4" t="s">
        <v>2</v>
      </c>
      <c r="B243" s="5">
        <v>44347</v>
      </c>
      <c r="C243" s="6" t="s">
        <v>3</v>
      </c>
      <c r="D243" s="6">
        <v>5</v>
      </c>
      <c r="E243" s="6"/>
    </row>
    <row r="244" spans="1:5" x14ac:dyDescent="0.3">
      <c r="A244" s="1" t="s">
        <v>0</v>
      </c>
      <c r="B244" s="2">
        <v>44348</v>
      </c>
      <c r="C244" s="3" t="s">
        <v>1</v>
      </c>
      <c r="D244" s="3"/>
      <c r="E244" s="3">
        <v>4000</v>
      </c>
    </row>
    <row r="245" spans="1:5" x14ac:dyDescent="0.3">
      <c r="A245" s="4" t="s">
        <v>2</v>
      </c>
      <c r="B245" s="5">
        <v>44350</v>
      </c>
      <c r="C245" s="6" t="s">
        <v>3</v>
      </c>
      <c r="D245" s="6">
        <v>5</v>
      </c>
      <c r="E245" s="6"/>
    </row>
    <row r="246" spans="1:5" x14ac:dyDescent="0.3">
      <c r="A246" s="1" t="s">
        <v>0</v>
      </c>
      <c r="B246" s="2">
        <v>44350</v>
      </c>
      <c r="C246" s="3" t="s">
        <v>4</v>
      </c>
      <c r="D246" s="3">
        <v>900</v>
      </c>
      <c r="E246" s="3"/>
    </row>
    <row r="247" spans="1:5" x14ac:dyDescent="0.3">
      <c r="A247" s="4" t="s">
        <v>0</v>
      </c>
      <c r="B247" s="5">
        <v>44350</v>
      </c>
      <c r="C247" s="6" t="s">
        <v>5</v>
      </c>
      <c r="D247" s="6">
        <v>150</v>
      </c>
      <c r="E247" s="6"/>
    </row>
    <row r="248" spans="1:5" x14ac:dyDescent="0.3">
      <c r="A248" s="1" t="s">
        <v>2</v>
      </c>
      <c r="B248" s="2">
        <v>44350</v>
      </c>
      <c r="C248" s="3" t="s">
        <v>3</v>
      </c>
      <c r="D248" s="3">
        <v>5</v>
      </c>
      <c r="E248" s="3"/>
    </row>
    <row r="249" spans="1:5" x14ac:dyDescent="0.3">
      <c r="A249" s="4" t="s">
        <v>2</v>
      </c>
      <c r="B249" s="5">
        <v>44351</v>
      </c>
      <c r="C249" s="6" t="s">
        <v>3</v>
      </c>
      <c r="D249" s="6">
        <v>5</v>
      </c>
      <c r="E249" s="6"/>
    </row>
    <row r="250" spans="1:5" x14ac:dyDescent="0.3">
      <c r="A250" s="1" t="s">
        <v>2</v>
      </c>
      <c r="B250" s="2">
        <v>44352</v>
      </c>
      <c r="C250" s="3" t="s">
        <v>3</v>
      </c>
      <c r="D250" s="3">
        <v>5</v>
      </c>
      <c r="E250" s="3"/>
    </row>
    <row r="251" spans="1:5" x14ac:dyDescent="0.3">
      <c r="A251" s="4" t="s">
        <v>2</v>
      </c>
      <c r="B251" s="5">
        <v>44353</v>
      </c>
      <c r="C251" s="6" t="s">
        <v>3</v>
      </c>
      <c r="D251" s="6">
        <v>5</v>
      </c>
      <c r="E251" s="6"/>
    </row>
    <row r="252" spans="1:5" x14ac:dyDescent="0.3">
      <c r="A252" s="1" t="s">
        <v>2</v>
      </c>
      <c r="B252" s="2">
        <v>44353</v>
      </c>
      <c r="C252" s="3" t="s">
        <v>6</v>
      </c>
      <c r="D252" s="3">
        <v>119</v>
      </c>
      <c r="E252" s="3"/>
    </row>
    <row r="253" spans="1:5" x14ac:dyDescent="0.3">
      <c r="A253" s="4" t="s">
        <v>0</v>
      </c>
      <c r="B253" s="5">
        <v>44356</v>
      </c>
      <c r="C253" s="6" t="s">
        <v>7</v>
      </c>
      <c r="D253" s="6">
        <v>55</v>
      </c>
      <c r="E253" s="6"/>
    </row>
    <row r="254" spans="1:5" x14ac:dyDescent="0.3">
      <c r="A254" s="1" t="s">
        <v>2</v>
      </c>
      <c r="B254" s="2">
        <v>44356</v>
      </c>
      <c r="C254" s="3" t="s">
        <v>3</v>
      </c>
      <c r="D254" s="3">
        <v>5</v>
      </c>
      <c r="E254" s="3"/>
    </row>
    <row r="255" spans="1:5" x14ac:dyDescent="0.3">
      <c r="A255" s="4" t="s">
        <v>2</v>
      </c>
      <c r="B255" s="5">
        <v>44357</v>
      </c>
      <c r="C255" s="6" t="s">
        <v>3</v>
      </c>
      <c r="D255" s="6">
        <v>5</v>
      </c>
      <c r="E255" s="6"/>
    </row>
    <row r="256" spans="1:5" x14ac:dyDescent="0.3">
      <c r="A256" s="1" t="s">
        <v>2</v>
      </c>
      <c r="B256" s="2">
        <v>44358</v>
      </c>
      <c r="C256" s="3" t="s">
        <v>8</v>
      </c>
      <c r="D256" s="3">
        <v>82.1</v>
      </c>
      <c r="E256" s="3"/>
    </row>
    <row r="257" spans="1:5" x14ac:dyDescent="0.3">
      <c r="A257" s="4" t="s">
        <v>2</v>
      </c>
      <c r="B257" s="5">
        <v>44358</v>
      </c>
      <c r="C257" s="6" t="s">
        <v>3</v>
      </c>
      <c r="D257" s="6">
        <v>5</v>
      </c>
      <c r="E257" s="6"/>
    </row>
    <row r="258" spans="1:5" x14ac:dyDescent="0.3">
      <c r="A258" s="1" t="s">
        <v>2</v>
      </c>
      <c r="B258" s="2">
        <v>44359</v>
      </c>
      <c r="C258" s="3" t="s">
        <v>3</v>
      </c>
      <c r="D258" s="3">
        <v>5</v>
      </c>
      <c r="E258" s="3"/>
    </row>
    <row r="259" spans="1:5" x14ac:dyDescent="0.3">
      <c r="A259" s="4" t="s">
        <v>2</v>
      </c>
      <c r="B259" s="5">
        <v>44360</v>
      </c>
      <c r="C259" s="6" t="s">
        <v>6</v>
      </c>
      <c r="D259" s="6">
        <v>140.19999999999999</v>
      </c>
      <c r="E259" s="6"/>
    </row>
    <row r="260" spans="1:5" x14ac:dyDescent="0.3">
      <c r="A260" s="1" t="s">
        <v>2</v>
      </c>
      <c r="B260" s="2">
        <v>44360</v>
      </c>
      <c r="C260" s="3" t="s">
        <v>3</v>
      </c>
      <c r="D260" s="3">
        <v>5</v>
      </c>
      <c r="E260" s="3"/>
    </row>
    <row r="261" spans="1:5" x14ac:dyDescent="0.3">
      <c r="A261" s="4" t="s">
        <v>2</v>
      </c>
      <c r="B261" s="5">
        <v>44361</v>
      </c>
      <c r="C261" s="6" t="s">
        <v>3</v>
      </c>
      <c r="D261" s="6">
        <v>5</v>
      </c>
      <c r="E261" s="6"/>
    </row>
    <row r="262" spans="1:5" x14ac:dyDescent="0.3">
      <c r="A262" s="1" t="s">
        <v>2</v>
      </c>
      <c r="B262" s="2">
        <v>44361</v>
      </c>
      <c r="C262" s="3" t="s">
        <v>9</v>
      </c>
      <c r="D262" s="3">
        <v>44.9</v>
      </c>
      <c r="E262" s="3"/>
    </row>
    <row r="263" spans="1:5" x14ac:dyDescent="0.3">
      <c r="A263" s="4" t="s">
        <v>2</v>
      </c>
      <c r="B263" s="5">
        <v>44361</v>
      </c>
      <c r="C263" s="6" t="s">
        <v>10</v>
      </c>
      <c r="D263" s="6">
        <v>102.9</v>
      </c>
      <c r="E263" s="6"/>
    </row>
    <row r="264" spans="1:5" x14ac:dyDescent="0.3">
      <c r="A264" s="1" t="s">
        <v>2</v>
      </c>
      <c r="B264" s="2">
        <v>44361</v>
      </c>
      <c r="C264" s="3" t="s">
        <v>11</v>
      </c>
      <c r="D264" s="3">
        <v>56.9</v>
      </c>
      <c r="E264" s="3"/>
    </row>
    <row r="265" spans="1:5" x14ac:dyDescent="0.3">
      <c r="A265" s="4" t="s">
        <v>2</v>
      </c>
      <c r="B265" s="5">
        <v>44362</v>
      </c>
      <c r="C265" s="6" t="s">
        <v>12</v>
      </c>
      <c r="D265" s="6">
        <v>33.1</v>
      </c>
      <c r="E265" s="6"/>
    </row>
    <row r="266" spans="1:5" x14ac:dyDescent="0.3">
      <c r="A266" s="1" t="s">
        <v>0</v>
      </c>
      <c r="B266" s="2">
        <v>44363</v>
      </c>
      <c r="C266" s="3" t="s">
        <v>13</v>
      </c>
      <c r="D266" s="3">
        <v>30</v>
      </c>
      <c r="E266" s="3"/>
    </row>
    <row r="267" spans="1:5" x14ac:dyDescent="0.3">
      <c r="A267" s="4" t="s">
        <v>2</v>
      </c>
      <c r="B267" s="5">
        <v>44363</v>
      </c>
      <c r="C267" s="6" t="s">
        <v>3</v>
      </c>
      <c r="D267" s="6">
        <v>5</v>
      </c>
      <c r="E267" s="6"/>
    </row>
    <row r="268" spans="1:5" x14ac:dyDescent="0.3">
      <c r="A268" s="1" t="s">
        <v>2</v>
      </c>
      <c r="B268" s="2">
        <v>44364</v>
      </c>
      <c r="C268" s="3" t="s">
        <v>3</v>
      </c>
      <c r="D268" s="3">
        <v>5</v>
      </c>
      <c r="E268" s="3"/>
    </row>
    <row r="269" spans="1:5" x14ac:dyDescent="0.3">
      <c r="A269" s="4" t="s">
        <v>0</v>
      </c>
      <c r="B269" s="5">
        <v>44364</v>
      </c>
      <c r="C269" s="6" t="s">
        <v>15</v>
      </c>
      <c r="D269" s="6">
        <v>40</v>
      </c>
      <c r="E269" s="6"/>
    </row>
    <row r="270" spans="1:5" x14ac:dyDescent="0.3">
      <c r="A270" s="1" t="s">
        <v>2</v>
      </c>
      <c r="B270" s="2">
        <v>44365</v>
      </c>
      <c r="C270" s="3" t="s">
        <v>16</v>
      </c>
      <c r="D270" s="3">
        <v>50.1</v>
      </c>
      <c r="E270" s="3"/>
    </row>
    <row r="271" spans="1:5" x14ac:dyDescent="0.3">
      <c r="A271" s="4" t="s">
        <v>2</v>
      </c>
      <c r="B271" s="5">
        <v>44365</v>
      </c>
      <c r="C271" s="6" t="s">
        <v>17</v>
      </c>
      <c r="D271" s="6">
        <v>35</v>
      </c>
      <c r="E271" s="6"/>
    </row>
    <row r="272" spans="1:5" x14ac:dyDescent="0.3">
      <c r="A272" s="1" t="s">
        <v>2</v>
      </c>
      <c r="B272" s="2">
        <v>44365</v>
      </c>
      <c r="C272" s="3" t="s">
        <v>3</v>
      </c>
      <c r="D272" s="3">
        <v>5</v>
      </c>
      <c r="E272" s="3"/>
    </row>
    <row r="273" spans="1:5" x14ac:dyDescent="0.3">
      <c r="A273" s="4" t="s">
        <v>2</v>
      </c>
      <c r="B273" s="5">
        <v>44366</v>
      </c>
      <c r="C273" s="6" t="s">
        <v>3</v>
      </c>
      <c r="D273" s="6">
        <v>5</v>
      </c>
      <c r="E273" s="6"/>
    </row>
    <row r="274" spans="1:5" x14ac:dyDescent="0.3">
      <c r="A274" s="1" t="s">
        <v>2</v>
      </c>
      <c r="B274" s="2">
        <v>44367</v>
      </c>
      <c r="C274" s="3" t="s">
        <v>3</v>
      </c>
      <c r="D274" s="3">
        <v>5</v>
      </c>
      <c r="E274" s="3"/>
    </row>
    <row r="275" spans="1:5" x14ac:dyDescent="0.3">
      <c r="A275" s="4" t="s">
        <v>2</v>
      </c>
      <c r="B275" s="5">
        <v>44367</v>
      </c>
      <c r="C275" s="6" t="s">
        <v>6</v>
      </c>
      <c r="D275" s="6">
        <v>234</v>
      </c>
      <c r="E275" s="6"/>
    </row>
    <row r="276" spans="1:5" x14ac:dyDescent="0.3">
      <c r="A276" s="1" t="s">
        <v>2</v>
      </c>
      <c r="B276" s="2">
        <v>44368</v>
      </c>
      <c r="C276" s="3" t="s">
        <v>18</v>
      </c>
      <c r="D276" s="3">
        <v>42.1</v>
      </c>
      <c r="E276" s="3"/>
    </row>
    <row r="277" spans="1:5" x14ac:dyDescent="0.3">
      <c r="A277" s="4" t="s">
        <v>2</v>
      </c>
      <c r="B277" s="5">
        <v>44369</v>
      </c>
      <c r="C277" s="6" t="s">
        <v>19</v>
      </c>
      <c r="D277" s="6">
        <v>17.099999999999998</v>
      </c>
      <c r="E277" s="6"/>
    </row>
    <row r="278" spans="1:5" x14ac:dyDescent="0.3">
      <c r="A278" s="1" t="s">
        <v>0</v>
      </c>
      <c r="B278" s="2">
        <v>44370</v>
      </c>
      <c r="C278" s="3" t="s">
        <v>20</v>
      </c>
      <c r="D278" s="3">
        <v>55</v>
      </c>
      <c r="E278" s="3"/>
    </row>
    <row r="279" spans="1:5" x14ac:dyDescent="0.3">
      <c r="A279" s="4" t="s">
        <v>2</v>
      </c>
      <c r="B279" s="5">
        <v>44370</v>
      </c>
      <c r="C279" s="6" t="s">
        <v>8</v>
      </c>
      <c r="D279" s="6">
        <v>67.900000000000006</v>
      </c>
      <c r="E279" s="6"/>
    </row>
    <row r="280" spans="1:5" x14ac:dyDescent="0.3">
      <c r="A280" s="1" t="s">
        <v>2</v>
      </c>
      <c r="B280" s="2">
        <v>44370</v>
      </c>
      <c r="C280" s="3" t="s">
        <v>3</v>
      </c>
      <c r="D280" s="3">
        <v>5</v>
      </c>
      <c r="E280" s="3"/>
    </row>
    <row r="281" spans="1:5" x14ac:dyDescent="0.3">
      <c r="A281" s="4" t="s">
        <v>2</v>
      </c>
      <c r="B281" s="5">
        <v>44371</v>
      </c>
      <c r="C281" s="6" t="s">
        <v>3</v>
      </c>
      <c r="D281" s="6">
        <v>5</v>
      </c>
      <c r="E281" s="6"/>
    </row>
    <row r="282" spans="1:5" x14ac:dyDescent="0.3">
      <c r="A282" s="1" t="s">
        <v>2</v>
      </c>
      <c r="B282" s="2">
        <v>44372</v>
      </c>
      <c r="C282" s="3" t="s">
        <v>3</v>
      </c>
      <c r="D282" s="3">
        <v>5</v>
      </c>
      <c r="E282" s="3"/>
    </row>
    <row r="283" spans="1:5" x14ac:dyDescent="0.3">
      <c r="A283" s="4" t="s">
        <v>2</v>
      </c>
      <c r="B283" s="5">
        <v>44373</v>
      </c>
      <c r="C283" s="6" t="s">
        <v>3</v>
      </c>
      <c r="D283" s="6">
        <v>5</v>
      </c>
      <c r="E283" s="6"/>
    </row>
    <row r="284" spans="1:5" x14ac:dyDescent="0.3">
      <c r="A284" s="1" t="s">
        <v>2</v>
      </c>
      <c r="B284" s="2">
        <v>44374</v>
      </c>
      <c r="C284" s="3" t="s">
        <v>3</v>
      </c>
      <c r="D284" s="3">
        <v>5</v>
      </c>
      <c r="E284" s="3"/>
    </row>
    <row r="285" spans="1:5" x14ac:dyDescent="0.3">
      <c r="A285" s="4" t="s">
        <v>2</v>
      </c>
      <c r="B285" s="5">
        <v>44374</v>
      </c>
      <c r="C285" s="6" t="s">
        <v>6</v>
      </c>
      <c r="D285" s="6">
        <v>166.9</v>
      </c>
      <c r="E285" s="6"/>
    </row>
    <row r="286" spans="1:5" x14ac:dyDescent="0.3">
      <c r="A286" s="1" t="s">
        <v>2</v>
      </c>
      <c r="B286" s="2">
        <v>44375</v>
      </c>
      <c r="C286" s="3" t="s">
        <v>21</v>
      </c>
      <c r="D286" s="3">
        <v>129.9</v>
      </c>
      <c r="E286" s="3"/>
    </row>
    <row r="287" spans="1:5" x14ac:dyDescent="0.3">
      <c r="A287" s="4" t="s">
        <v>2</v>
      </c>
      <c r="B287" s="5">
        <v>44375</v>
      </c>
      <c r="C287" s="6" t="s">
        <v>22</v>
      </c>
      <c r="D287" s="6">
        <v>180.29999999999998</v>
      </c>
      <c r="E287" s="6"/>
    </row>
    <row r="288" spans="1:5" x14ac:dyDescent="0.3">
      <c r="A288" s="1" t="s">
        <v>2</v>
      </c>
      <c r="B288" s="2">
        <v>44376</v>
      </c>
      <c r="C288" s="3" t="s">
        <v>10</v>
      </c>
      <c r="D288" s="3">
        <v>150.1</v>
      </c>
      <c r="E288" s="3"/>
    </row>
    <row r="289" spans="1:5" x14ac:dyDescent="0.3">
      <c r="A289" s="4" t="s">
        <v>2</v>
      </c>
      <c r="B289" s="5">
        <v>44376</v>
      </c>
      <c r="C289" s="6" t="s">
        <v>12</v>
      </c>
      <c r="D289" s="6">
        <v>28.200000000000003</v>
      </c>
      <c r="E289" s="6"/>
    </row>
    <row r="290" spans="1:5" x14ac:dyDescent="0.3">
      <c r="A290" s="1" t="s">
        <v>2</v>
      </c>
      <c r="B290" s="2">
        <v>44376</v>
      </c>
      <c r="C290" s="3" t="s">
        <v>26</v>
      </c>
      <c r="D290" s="3">
        <v>15</v>
      </c>
      <c r="E290" s="3"/>
    </row>
    <row r="291" spans="1:5" x14ac:dyDescent="0.3">
      <c r="A291" s="4" t="s">
        <v>2</v>
      </c>
      <c r="B291" s="5">
        <v>44377</v>
      </c>
      <c r="C291" s="6" t="s">
        <v>3</v>
      </c>
      <c r="D291" s="6">
        <v>5</v>
      </c>
      <c r="E291" s="6"/>
    </row>
    <row r="292" spans="1:5" x14ac:dyDescent="0.3">
      <c r="A292" s="1" t="s">
        <v>2</v>
      </c>
      <c r="B292" s="2">
        <v>44378</v>
      </c>
      <c r="C292" s="3" t="s">
        <v>3</v>
      </c>
      <c r="D292" s="3">
        <v>5</v>
      </c>
      <c r="E292" s="3"/>
    </row>
    <row r="293" spans="1:5" x14ac:dyDescent="0.3">
      <c r="A293" s="4" t="s">
        <v>0</v>
      </c>
      <c r="B293" s="5">
        <v>44379</v>
      </c>
      <c r="C293" s="6" t="s">
        <v>1</v>
      </c>
      <c r="D293" s="6"/>
      <c r="E293" s="6">
        <v>4000</v>
      </c>
    </row>
    <row r="294" spans="1:5" x14ac:dyDescent="0.3">
      <c r="A294" s="1" t="s">
        <v>2</v>
      </c>
      <c r="B294" s="2">
        <v>44380</v>
      </c>
      <c r="C294" s="3" t="s">
        <v>3</v>
      </c>
      <c r="D294" s="3">
        <v>5</v>
      </c>
      <c r="E294" s="3"/>
    </row>
    <row r="295" spans="1:5" x14ac:dyDescent="0.3">
      <c r="A295" s="4" t="s">
        <v>0</v>
      </c>
      <c r="B295" s="5">
        <v>44382</v>
      </c>
      <c r="C295" s="6" t="s">
        <v>4</v>
      </c>
      <c r="D295" s="6">
        <v>900</v>
      </c>
      <c r="E295" s="6"/>
    </row>
    <row r="296" spans="1:5" x14ac:dyDescent="0.3">
      <c r="A296" s="1" t="s">
        <v>0</v>
      </c>
      <c r="B296" s="2">
        <v>44382</v>
      </c>
      <c r="C296" s="3" t="s">
        <v>5</v>
      </c>
      <c r="D296" s="3">
        <v>150</v>
      </c>
      <c r="E296" s="3"/>
    </row>
    <row r="297" spans="1:5" x14ac:dyDescent="0.3">
      <c r="A297" s="4" t="s">
        <v>2</v>
      </c>
      <c r="B297" s="5">
        <v>44382</v>
      </c>
      <c r="C297" s="6" t="s">
        <v>29</v>
      </c>
      <c r="D297" s="6">
        <v>15</v>
      </c>
      <c r="E297" s="6"/>
    </row>
    <row r="298" spans="1:5" x14ac:dyDescent="0.3">
      <c r="A298" s="1" t="s">
        <v>2</v>
      </c>
      <c r="B298" s="2">
        <v>44382</v>
      </c>
      <c r="C298" s="3" t="s">
        <v>3</v>
      </c>
      <c r="D298" s="3">
        <v>5</v>
      </c>
      <c r="E298" s="3"/>
    </row>
    <row r="299" spans="1:5" x14ac:dyDescent="0.3">
      <c r="A299" s="4" t="s">
        <v>2</v>
      </c>
      <c r="B299" s="5">
        <v>44383</v>
      </c>
      <c r="C299" s="6" t="s">
        <v>3</v>
      </c>
      <c r="D299" s="6">
        <v>5</v>
      </c>
      <c r="E299" s="6"/>
    </row>
    <row r="300" spans="1:5" x14ac:dyDescent="0.3">
      <c r="A300" s="1" t="s">
        <v>2</v>
      </c>
      <c r="B300" s="2">
        <v>44384</v>
      </c>
      <c r="C300" s="3" t="s">
        <v>3</v>
      </c>
      <c r="D300" s="3">
        <v>5</v>
      </c>
      <c r="E300" s="3"/>
    </row>
    <row r="301" spans="1:5" x14ac:dyDescent="0.3">
      <c r="A301" s="4" t="s">
        <v>2</v>
      </c>
      <c r="B301" s="5">
        <v>44384</v>
      </c>
      <c r="C301" s="6" t="s">
        <v>6</v>
      </c>
      <c r="D301" s="6">
        <v>180</v>
      </c>
      <c r="E301" s="6"/>
    </row>
    <row r="302" spans="1:5" x14ac:dyDescent="0.3">
      <c r="A302" s="1" t="s">
        <v>0</v>
      </c>
      <c r="B302" s="2">
        <v>44387</v>
      </c>
      <c r="C302" s="3" t="s">
        <v>7</v>
      </c>
      <c r="D302" s="3">
        <v>56.1</v>
      </c>
      <c r="E302" s="3"/>
    </row>
    <row r="303" spans="1:5" x14ac:dyDescent="0.3">
      <c r="A303" s="4" t="s">
        <v>2</v>
      </c>
      <c r="B303" s="5">
        <v>44387</v>
      </c>
      <c r="C303" s="6" t="s">
        <v>3</v>
      </c>
      <c r="D303" s="6">
        <v>5</v>
      </c>
      <c r="E303" s="6"/>
    </row>
    <row r="304" spans="1:5" x14ac:dyDescent="0.3">
      <c r="A304" s="1" t="s">
        <v>2</v>
      </c>
      <c r="B304" s="2">
        <v>44388</v>
      </c>
      <c r="C304" s="3" t="s">
        <v>3</v>
      </c>
      <c r="D304" s="3">
        <v>5</v>
      </c>
      <c r="E304" s="3"/>
    </row>
    <row r="305" spans="1:5" x14ac:dyDescent="0.3">
      <c r="A305" s="4" t="s">
        <v>2</v>
      </c>
      <c r="B305" s="5">
        <v>44389</v>
      </c>
      <c r="C305" s="6" t="s">
        <v>8</v>
      </c>
      <c r="D305" s="6">
        <v>83.1</v>
      </c>
      <c r="E305" s="6"/>
    </row>
    <row r="306" spans="1:5" x14ac:dyDescent="0.3">
      <c r="A306" s="1" t="s">
        <v>2</v>
      </c>
      <c r="B306" s="2">
        <v>44389</v>
      </c>
      <c r="C306" s="3" t="s">
        <v>3</v>
      </c>
      <c r="D306" s="3">
        <v>5</v>
      </c>
      <c r="E306" s="3"/>
    </row>
    <row r="307" spans="1:5" x14ac:dyDescent="0.3">
      <c r="A307" s="4" t="s">
        <v>2</v>
      </c>
      <c r="B307" s="5">
        <v>44390</v>
      </c>
      <c r="C307" s="6" t="s">
        <v>3</v>
      </c>
      <c r="D307" s="6">
        <v>5</v>
      </c>
      <c r="E307" s="6"/>
    </row>
    <row r="308" spans="1:5" x14ac:dyDescent="0.3">
      <c r="A308" s="1" t="s">
        <v>2</v>
      </c>
      <c r="B308" s="2">
        <v>44391</v>
      </c>
      <c r="C308" s="3" t="s">
        <v>6</v>
      </c>
      <c r="D308" s="3">
        <v>141.1</v>
      </c>
      <c r="E308" s="3"/>
    </row>
    <row r="309" spans="1:5" x14ac:dyDescent="0.3">
      <c r="A309" s="4" t="s">
        <v>2</v>
      </c>
      <c r="B309" s="5">
        <v>44391</v>
      </c>
      <c r="C309" s="6" t="s">
        <v>3</v>
      </c>
      <c r="D309" s="6">
        <v>5</v>
      </c>
      <c r="E309" s="6"/>
    </row>
    <row r="310" spans="1:5" x14ac:dyDescent="0.3">
      <c r="A310" s="1" t="s">
        <v>2</v>
      </c>
      <c r="B310" s="2">
        <v>44392</v>
      </c>
      <c r="C310" s="3" t="s">
        <v>3</v>
      </c>
      <c r="D310" s="3">
        <v>5</v>
      </c>
      <c r="E310" s="3"/>
    </row>
    <row r="311" spans="1:5" x14ac:dyDescent="0.3">
      <c r="A311" s="4" t="s">
        <v>2</v>
      </c>
      <c r="B311" s="5">
        <v>44392</v>
      </c>
      <c r="C311" s="6" t="s">
        <v>9</v>
      </c>
      <c r="D311" s="6">
        <v>45.8</v>
      </c>
      <c r="E311" s="6"/>
    </row>
    <row r="312" spans="1:5" x14ac:dyDescent="0.3">
      <c r="A312" s="1" t="s">
        <v>2</v>
      </c>
      <c r="B312" s="2">
        <v>44392</v>
      </c>
      <c r="C312" s="3" t="s">
        <v>10</v>
      </c>
      <c r="D312" s="3">
        <v>103.80000000000001</v>
      </c>
      <c r="E312" s="3"/>
    </row>
    <row r="313" spans="1:5" x14ac:dyDescent="0.3">
      <c r="A313" s="4" t="s">
        <v>2</v>
      </c>
      <c r="B313" s="5">
        <v>44392</v>
      </c>
      <c r="C313" s="6" t="s">
        <v>11</v>
      </c>
      <c r="D313" s="6">
        <v>58</v>
      </c>
      <c r="E313" s="6"/>
    </row>
    <row r="314" spans="1:5" x14ac:dyDescent="0.3">
      <c r="A314" s="1" t="s">
        <v>2</v>
      </c>
      <c r="B314" s="2">
        <v>44393</v>
      </c>
      <c r="C314" s="3" t="s">
        <v>12</v>
      </c>
      <c r="D314" s="3">
        <v>34.200000000000003</v>
      </c>
      <c r="E314" s="3"/>
    </row>
    <row r="315" spans="1:5" x14ac:dyDescent="0.3">
      <c r="A315" s="4" t="s">
        <v>0</v>
      </c>
      <c r="B315" s="5">
        <v>44394</v>
      </c>
      <c r="C315" s="6" t="s">
        <v>13</v>
      </c>
      <c r="D315" s="6">
        <v>30</v>
      </c>
      <c r="E315" s="6"/>
    </row>
    <row r="316" spans="1:5" x14ac:dyDescent="0.3">
      <c r="A316" s="1" t="s">
        <v>2</v>
      </c>
      <c r="B316" s="2">
        <v>44394</v>
      </c>
      <c r="C316" s="3" t="s">
        <v>3</v>
      </c>
      <c r="D316" s="3">
        <v>5</v>
      </c>
      <c r="E316" s="3"/>
    </row>
    <row r="317" spans="1:5" x14ac:dyDescent="0.3">
      <c r="A317" s="4" t="s">
        <v>2</v>
      </c>
      <c r="B317" s="5">
        <v>44395</v>
      </c>
      <c r="C317" s="6" t="s">
        <v>3</v>
      </c>
      <c r="D317" s="6">
        <v>5</v>
      </c>
      <c r="E317" s="6"/>
    </row>
    <row r="318" spans="1:5" x14ac:dyDescent="0.3">
      <c r="A318" s="1" t="s">
        <v>0</v>
      </c>
      <c r="B318" s="2">
        <v>44395</v>
      </c>
      <c r="C318" s="3" t="s">
        <v>15</v>
      </c>
      <c r="D318" s="3">
        <v>40</v>
      </c>
      <c r="E318" s="3"/>
    </row>
    <row r="319" spans="1:5" x14ac:dyDescent="0.3">
      <c r="A319" s="4" t="s">
        <v>2</v>
      </c>
      <c r="B319" s="5">
        <v>44396</v>
      </c>
      <c r="C319" s="6" t="s">
        <v>16</v>
      </c>
      <c r="D319" s="6">
        <v>51.1</v>
      </c>
      <c r="E319" s="6"/>
    </row>
    <row r="320" spans="1:5" x14ac:dyDescent="0.3">
      <c r="A320" s="1" t="s">
        <v>2</v>
      </c>
      <c r="B320" s="2">
        <v>44396</v>
      </c>
      <c r="C320" s="3" t="s">
        <v>17</v>
      </c>
      <c r="D320" s="3">
        <v>35</v>
      </c>
      <c r="E320" s="3"/>
    </row>
    <row r="321" spans="1:5" x14ac:dyDescent="0.3">
      <c r="A321" s="4" t="s">
        <v>2</v>
      </c>
      <c r="B321" s="5">
        <v>44396</v>
      </c>
      <c r="C321" s="6" t="s">
        <v>3</v>
      </c>
      <c r="D321" s="6">
        <v>5</v>
      </c>
      <c r="E321" s="6"/>
    </row>
    <row r="322" spans="1:5" x14ac:dyDescent="0.3">
      <c r="A322" s="1" t="s">
        <v>2</v>
      </c>
      <c r="B322" s="2">
        <v>44397</v>
      </c>
      <c r="C322" s="3" t="s">
        <v>3</v>
      </c>
      <c r="D322" s="3">
        <v>5</v>
      </c>
      <c r="E322" s="3"/>
    </row>
    <row r="323" spans="1:5" x14ac:dyDescent="0.3">
      <c r="A323" s="4" t="s">
        <v>2</v>
      </c>
      <c r="B323" s="5">
        <v>44398</v>
      </c>
      <c r="C323" s="6" t="s">
        <v>3</v>
      </c>
      <c r="D323" s="6">
        <v>5</v>
      </c>
      <c r="E323" s="6"/>
    </row>
    <row r="324" spans="1:5" x14ac:dyDescent="0.3">
      <c r="A324" s="1" t="s">
        <v>2</v>
      </c>
      <c r="B324" s="2">
        <v>44398</v>
      </c>
      <c r="C324" s="3" t="s">
        <v>6</v>
      </c>
      <c r="D324" s="3">
        <v>176</v>
      </c>
      <c r="E324" s="3"/>
    </row>
    <row r="325" spans="1:5" x14ac:dyDescent="0.3">
      <c r="A325" s="4" t="s">
        <v>2</v>
      </c>
      <c r="B325" s="5">
        <v>44399</v>
      </c>
      <c r="C325" s="6" t="s">
        <v>18</v>
      </c>
      <c r="D325" s="6">
        <v>43.1</v>
      </c>
      <c r="E325" s="6"/>
    </row>
    <row r="326" spans="1:5" x14ac:dyDescent="0.3">
      <c r="A326" s="1" t="s">
        <v>2</v>
      </c>
      <c r="B326" s="2">
        <v>44400</v>
      </c>
      <c r="C326" s="3" t="s">
        <v>19</v>
      </c>
      <c r="D326" s="3">
        <v>18.2</v>
      </c>
      <c r="E326" s="3"/>
    </row>
    <row r="327" spans="1:5" x14ac:dyDescent="0.3">
      <c r="A327" s="4" t="s">
        <v>0</v>
      </c>
      <c r="B327" s="5">
        <v>44401</v>
      </c>
      <c r="C327" s="6" t="s">
        <v>20</v>
      </c>
      <c r="D327" s="6">
        <v>55</v>
      </c>
      <c r="E327" s="6"/>
    </row>
    <row r="328" spans="1:5" x14ac:dyDescent="0.3">
      <c r="A328" s="1" t="s">
        <v>2</v>
      </c>
      <c r="B328" s="2">
        <v>44401</v>
      </c>
      <c r="C328" s="3" t="s">
        <v>8</v>
      </c>
      <c r="D328" s="3">
        <v>68.800000000000011</v>
      </c>
      <c r="E328" s="3"/>
    </row>
    <row r="329" spans="1:5" x14ac:dyDescent="0.3">
      <c r="A329" s="4" t="s">
        <v>2</v>
      </c>
      <c r="B329" s="5">
        <v>44401</v>
      </c>
      <c r="C329" s="6" t="s">
        <v>3</v>
      </c>
      <c r="D329" s="6">
        <v>5</v>
      </c>
      <c r="E329" s="6"/>
    </row>
    <row r="330" spans="1:5" x14ac:dyDescent="0.3">
      <c r="A330" s="1" t="s">
        <v>2</v>
      </c>
      <c r="B330" s="2">
        <v>44402</v>
      </c>
      <c r="C330" s="3" t="s">
        <v>3</v>
      </c>
      <c r="D330" s="3">
        <v>5</v>
      </c>
      <c r="E330" s="3"/>
    </row>
    <row r="331" spans="1:5" x14ac:dyDescent="0.3">
      <c r="A331" s="4" t="s">
        <v>2</v>
      </c>
      <c r="B331" s="5">
        <v>44403</v>
      </c>
      <c r="C331" s="6" t="s">
        <v>3</v>
      </c>
      <c r="D331" s="6">
        <v>5</v>
      </c>
      <c r="E331" s="6"/>
    </row>
    <row r="332" spans="1:5" x14ac:dyDescent="0.3">
      <c r="A332" s="1" t="s">
        <v>2</v>
      </c>
      <c r="B332" s="2">
        <v>44404</v>
      </c>
      <c r="C332" s="3" t="s">
        <v>3</v>
      </c>
      <c r="D332" s="3">
        <v>5</v>
      </c>
      <c r="E332" s="3"/>
    </row>
    <row r="333" spans="1:5" x14ac:dyDescent="0.3">
      <c r="A333" s="4" t="s">
        <v>2</v>
      </c>
      <c r="B333" s="5">
        <v>44405</v>
      </c>
      <c r="C333" s="6" t="s">
        <v>3</v>
      </c>
      <c r="D333" s="6">
        <v>5</v>
      </c>
      <c r="E333" s="6"/>
    </row>
    <row r="334" spans="1:5" x14ac:dyDescent="0.3">
      <c r="A334" s="1" t="s">
        <v>2</v>
      </c>
      <c r="B334" s="2">
        <v>44405</v>
      </c>
      <c r="C334" s="3" t="s">
        <v>6</v>
      </c>
      <c r="D334" s="3">
        <v>193</v>
      </c>
      <c r="E334" s="3"/>
    </row>
    <row r="335" spans="1:5" x14ac:dyDescent="0.3">
      <c r="A335" s="4" t="s">
        <v>2</v>
      </c>
      <c r="B335" s="5">
        <v>44406</v>
      </c>
      <c r="C335" s="6" t="s">
        <v>21</v>
      </c>
      <c r="D335" s="6">
        <v>130.80000000000001</v>
      </c>
      <c r="E335" s="6"/>
    </row>
    <row r="336" spans="1:5" x14ac:dyDescent="0.3">
      <c r="A336" s="1" t="s">
        <v>2</v>
      </c>
      <c r="B336" s="2">
        <v>44406</v>
      </c>
      <c r="C336" s="3" t="s">
        <v>28</v>
      </c>
      <c r="D336" s="3">
        <v>181.39999999999998</v>
      </c>
      <c r="E336" s="3"/>
    </row>
    <row r="337" spans="1:5" x14ac:dyDescent="0.3">
      <c r="A337" s="4" t="s">
        <v>2</v>
      </c>
      <c r="B337" s="5">
        <v>44407</v>
      </c>
      <c r="C337" s="6" t="s">
        <v>10</v>
      </c>
      <c r="D337" s="6">
        <v>151.19999999999999</v>
      </c>
      <c r="E337" s="6"/>
    </row>
    <row r="338" spans="1:5" x14ac:dyDescent="0.3">
      <c r="A338" s="1" t="s">
        <v>2</v>
      </c>
      <c r="B338" s="2">
        <v>44407</v>
      </c>
      <c r="C338" s="3" t="s">
        <v>12</v>
      </c>
      <c r="D338" s="3">
        <v>29.300000000000004</v>
      </c>
      <c r="E338" s="3"/>
    </row>
    <row r="339" spans="1:5" x14ac:dyDescent="0.3">
      <c r="A339" s="4" t="s">
        <v>2</v>
      </c>
      <c r="B339" s="5">
        <v>44407</v>
      </c>
      <c r="C339" s="6" t="s">
        <v>26</v>
      </c>
      <c r="D339" s="6">
        <v>15</v>
      </c>
      <c r="E339" s="6"/>
    </row>
    <row r="340" spans="1:5" x14ac:dyDescent="0.3">
      <c r="A340" s="1" t="s">
        <v>2</v>
      </c>
      <c r="B340" s="2">
        <v>44408</v>
      </c>
      <c r="C340" s="3" t="s">
        <v>3</v>
      </c>
      <c r="D340" s="3">
        <v>5</v>
      </c>
      <c r="E340" s="3"/>
    </row>
    <row r="341" spans="1:5" x14ac:dyDescent="0.3">
      <c r="A341" s="4" t="s">
        <v>2</v>
      </c>
      <c r="B341" s="5">
        <v>44410</v>
      </c>
      <c r="C341" s="6" t="s">
        <v>3</v>
      </c>
      <c r="D341" s="6">
        <v>5</v>
      </c>
      <c r="E341" s="6"/>
    </row>
    <row r="342" spans="1:5" x14ac:dyDescent="0.3">
      <c r="A342" s="1" t="s">
        <v>0</v>
      </c>
      <c r="B342" s="2">
        <v>44410</v>
      </c>
      <c r="C342" s="3" t="s">
        <v>1</v>
      </c>
      <c r="D342" s="3"/>
      <c r="E342" s="3">
        <v>4000</v>
      </c>
    </row>
    <row r="343" spans="1:5" x14ac:dyDescent="0.3">
      <c r="A343" s="4" t="s">
        <v>2</v>
      </c>
      <c r="B343" s="5">
        <v>44411</v>
      </c>
      <c r="C343" s="6" t="s">
        <v>3</v>
      </c>
      <c r="D343" s="6">
        <v>5</v>
      </c>
      <c r="E343" s="6"/>
    </row>
    <row r="344" spans="1:5" x14ac:dyDescent="0.3">
      <c r="A344" s="1" t="s">
        <v>0</v>
      </c>
      <c r="B344" s="2">
        <v>44413</v>
      </c>
      <c r="C344" s="3" t="s">
        <v>4</v>
      </c>
      <c r="D344" s="3">
        <v>900</v>
      </c>
      <c r="E344" s="3"/>
    </row>
    <row r="345" spans="1:5" x14ac:dyDescent="0.3">
      <c r="A345" s="4" t="s">
        <v>0</v>
      </c>
      <c r="B345" s="5">
        <v>44413</v>
      </c>
      <c r="C345" s="6" t="s">
        <v>5</v>
      </c>
      <c r="D345" s="6">
        <v>150</v>
      </c>
      <c r="E345" s="6"/>
    </row>
    <row r="346" spans="1:5" x14ac:dyDescent="0.3">
      <c r="A346" s="1" t="s">
        <v>2</v>
      </c>
      <c r="B346" s="2">
        <v>44413</v>
      </c>
      <c r="C346" s="3" t="s">
        <v>3</v>
      </c>
      <c r="D346" s="3">
        <v>5</v>
      </c>
      <c r="E346" s="3"/>
    </row>
    <row r="347" spans="1:5" x14ac:dyDescent="0.3">
      <c r="A347" s="4" t="s">
        <v>2</v>
      </c>
      <c r="B347" s="5">
        <v>44413</v>
      </c>
      <c r="C347" s="6" t="s">
        <v>3</v>
      </c>
      <c r="D347" s="6">
        <v>5</v>
      </c>
      <c r="E347" s="6"/>
    </row>
    <row r="348" spans="1:5" x14ac:dyDescent="0.3">
      <c r="A348" s="1" t="s">
        <v>2</v>
      </c>
      <c r="B348" s="2">
        <v>44414</v>
      </c>
      <c r="C348" s="3" t="s">
        <v>3</v>
      </c>
      <c r="D348" s="3">
        <v>5</v>
      </c>
      <c r="E348" s="3"/>
    </row>
    <row r="349" spans="1:5" x14ac:dyDescent="0.3">
      <c r="A349" s="4" t="s">
        <v>2</v>
      </c>
      <c r="B349" s="5">
        <v>44415</v>
      </c>
      <c r="C349" s="6" t="s">
        <v>3</v>
      </c>
      <c r="D349" s="6">
        <v>5</v>
      </c>
      <c r="E349" s="6"/>
    </row>
    <row r="350" spans="1:5" x14ac:dyDescent="0.3">
      <c r="A350" s="1" t="s">
        <v>2</v>
      </c>
      <c r="B350" s="2">
        <v>44415</v>
      </c>
      <c r="C350" s="3" t="s">
        <v>6</v>
      </c>
      <c r="D350" s="3">
        <v>137</v>
      </c>
      <c r="E350" s="3"/>
    </row>
    <row r="351" spans="1:5" x14ac:dyDescent="0.3">
      <c r="A351" s="4" t="s">
        <v>0</v>
      </c>
      <c r="B351" s="5">
        <v>44418</v>
      </c>
      <c r="C351" s="6" t="s">
        <v>7</v>
      </c>
      <c r="D351" s="6">
        <v>57</v>
      </c>
      <c r="E351" s="6"/>
    </row>
    <row r="352" spans="1:5" x14ac:dyDescent="0.3">
      <c r="A352" s="1" t="s">
        <v>2</v>
      </c>
      <c r="B352" s="2">
        <v>44418</v>
      </c>
      <c r="C352" s="3" t="s">
        <v>3</v>
      </c>
      <c r="D352" s="3">
        <v>5</v>
      </c>
      <c r="E352" s="3"/>
    </row>
    <row r="353" spans="1:5" x14ac:dyDescent="0.3">
      <c r="A353" s="4" t="s">
        <v>2</v>
      </c>
      <c r="B353" s="5">
        <v>44419</v>
      </c>
      <c r="C353" s="6" t="s">
        <v>3</v>
      </c>
      <c r="D353" s="6">
        <v>5</v>
      </c>
      <c r="E353" s="6"/>
    </row>
    <row r="354" spans="1:5" x14ac:dyDescent="0.3">
      <c r="A354" s="1" t="s">
        <v>2</v>
      </c>
      <c r="B354" s="2">
        <v>44420</v>
      </c>
      <c r="C354" s="3" t="s">
        <v>8</v>
      </c>
      <c r="D354" s="3">
        <v>84.199999999999989</v>
      </c>
      <c r="E354" s="3"/>
    </row>
    <row r="355" spans="1:5" x14ac:dyDescent="0.3">
      <c r="A355" s="4" t="s">
        <v>2</v>
      </c>
      <c r="B355" s="5">
        <v>44420</v>
      </c>
      <c r="C355" s="6" t="s">
        <v>3</v>
      </c>
      <c r="D355" s="6">
        <v>5</v>
      </c>
      <c r="E355" s="6"/>
    </row>
    <row r="356" spans="1:5" x14ac:dyDescent="0.3">
      <c r="A356" s="1" t="s">
        <v>2</v>
      </c>
      <c r="B356" s="2">
        <v>44421</v>
      </c>
      <c r="C356" s="3" t="s">
        <v>3</v>
      </c>
      <c r="D356" s="3">
        <v>5</v>
      </c>
      <c r="E356" s="3"/>
    </row>
    <row r="357" spans="1:5" x14ac:dyDescent="0.3">
      <c r="A357" s="4" t="s">
        <v>2</v>
      </c>
      <c r="B357" s="5">
        <v>44422</v>
      </c>
      <c r="C357" s="6" t="s">
        <v>6</v>
      </c>
      <c r="D357" s="6">
        <v>142.1</v>
      </c>
      <c r="E357" s="6"/>
    </row>
    <row r="358" spans="1:5" x14ac:dyDescent="0.3">
      <c r="A358" s="1" t="s">
        <v>2</v>
      </c>
      <c r="B358" s="2">
        <v>44422</v>
      </c>
      <c r="C358" s="3" t="s">
        <v>3</v>
      </c>
      <c r="D358" s="3">
        <v>5</v>
      </c>
      <c r="E358" s="3"/>
    </row>
    <row r="359" spans="1:5" x14ac:dyDescent="0.3">
      <c r="A359" s="4" t="s">
        <v>2</v>
      </c>
      <c r="B359" s="5">
        <v>44423</v>
      </c>
      <c r="C359" s="6" t="s">
        <v>3</v>
      </c>
      <c r="D359" s="6">
        <v>5</v>
      </c>
      <c r="E359" s="6"/>
    </row>
    <row r="360" spans="1:5" x14ac:dyDescent="0.3">
      <c r="A360" s="1" t="s">
        <v>2</v>
      </c>
      <c r="B360" s="2">
        <v>44423</v>
      </c>
      <c r="C360" s="3" t="s">
        <v>9</v>
      </c>
      <c r="D360" s="3">
        <v>46.8</v>
      </c>
      <c r="E360" s="3"/>
    </row>
    <row r="361" spans="1:5" x14ac:dyDescent="0.3">
      <c r="A361" s="4" t="s">
        <v>2</v>
      </c>
      <c r="B361" s="5">
        <v>44423</v>
      </c>
      <c r="C361" s="6" t="s">
        <v>10</v>
      </c>
      <c r="D361" s="6">
        <v>104.70000000000002</v>
      </c>
      <c r="E361" s="6"/>
    </row>
    <row r="362" spans="1:5" x14ac:dyDescent="0.3">
      <c r="A362" s="1" t="s">
        <v>2</v>
      </c>
      <c r="B362" s="2">
        <v>44423</v>
      </c>
      <c r="C362" s="3" t="s">
        <v>11</v>
      </c>
      <c r="D362" s="3">
        <v>59.1</v>
      </c>
      <c r="E362" s="3"/>
    </row>
    <row r="363" spans="1:5" x14ac:dyDescent="0.3">
      <c r="A363" s="4" t="s">
        <v>2</v>
      </c>
      <c r="B363" s="5">
        <v>44424</v>
      </c>
      <c r="C363" s="6" t="s">
        <v>12</v>
      </c>
      <c r="D363" s="6">
        <v>35.1</v>
      </c>
      <c r="E363" s="6"/>
    </row>
    <row r="364" spans="1:5" x14ac:dyDescent="0.3">
      <c r="A364" s="1" t="s">
        <v>0</v>
      </c>
      <c r="B364" s="2">
        <v>44425</v>
      </c>
      <c r="C364" s="3" t="s">
        <v>13</v>
      </c>
      <c r="D364" s="3">
        <v>30</v>
      </c>
      <c r="E364" s="3"/>
    </row>
    <row r="365" spans="1:5" x14ac:dyDescent="0.3">
      <c r="A365" s="4" t="s">
        <v>2</v>
      </c>
      <c r="B365" s="5">
        <v>44425</v>
      </c>
      <c r="C365" s="6" t="s">
        <v>3</v>
      </c>
      <c r="D365" s="6">
        <v>5</v>
      </c>
      <c r="E365" s="6"/>
    </row>
    <row r="366" spans="1:5" x14ac:dyDescent="0.3">
      <c r="A366" s="1" t="s">
        <v>2</v>
      </c>
      <c r="B366" s="2">
        <v>44426</v>
      </c>
      <c r="C366" s="3" t="s">
        <v>3</v>
      </c>
      <c r="D366" s="3">
        <v>5</v>
      </c>
      <c r="E366" s="3"/>
    </row>
    <row r="367" spans="1:5" x14ac:dyDescent="0.3">
      <c r="A367" s="4" t="s">
        <v>0</v>
      </c>
      <c r="B367" s="5">
        <v>44426</v>
      </c>
      <c r="C367" s="6" t="s">
        <v>15</v>
      </c>
      <c r="D367" s="6">
        <v>40</v>
      </c>
      <c r="E367" s="6"/>
    </row>
    <row r="368" spans="1:5" x14ac:dyDescent="0.3">
      <c r="A368" s="1" t="s">
        <v>2</v>
      </c>
      <c r="B368" s="2">
        <v>44427</v>
      </c>
      <c r="C368" s="3" t="s">
        <v>16</v>
      </c>
      <c r="D368" s="3">
        <v>52.1</v>
      </c>
      <c r="E368" s="3"/>
    </row>
    <row r="369" spans="1:5" x14ac:dyDescent="0.3">
      <c r="A369" s="4" t="s">
        <v>2</v>
      </c>
      <c r="B369" s="5">
        <v>44427</v>
      </c>
      <c r="C369" s="6" t="s">
        <v>17</v>
      </c>
      <c r="D369" s="6">
        <v>35</v>
      </c>
      <c r="E369" s="6"/>
    </row>
    <row r="370" spans="1:5" x14ac:dyDescent="0.3">
      <c r="A370" s="1" t="s">
        <v>2</v>
      </c>
      <c r="B370" s="2">
        <v>44427</v>
      </c>
      <c r="C370" s="3" t="s">
        <v>3</v>
      </c>
      <c r="D370" s="3">
        <v>5</v>
      </c>
      <c r="E370" s="3"/>
    </row>
    <row r="371" spans="1:5" x14ac:dyDescent="0.3">
      <c r="A371" s="4" t="s">
        <v>2</v>
      </c>
      <c r="B371" s="5">
        <v>44428</v>
      </c>
      <c r="C371" s="6" t="s">
        <v>3</v>
      </c>
      <c r="D371" s="6">
        <v>5</v>
      </c>
      <c r="E371" s="6"/>
    </row>
    <row r="372" spans="1:5" x14ac:dyDescent="0.3">
      <c r="A372" s="1" t="s">
        <v>2</v>
      </c>
      <c r="B372" s="2">
        <v>44429</v>
      </c>
      <c r="C372" s="3" t="s">
        <v>3</v>
      </c>
      <c r="D372" s="3">
        <v>5</v>
      </c>
      <c r="E372" s="3"/>
    </row>
    <row r="373" spans="1:5" x14ac:dyDescent="0.3">
      <c r="A373" s="4" t="s">
        <v>2</v>
      </c>
      <c r="B373" s="5">
        <v>44429</v>
      </c>
      <c r="C373" s="6" t="s">
        <v>6</v>
      </c>
      <c r="D373" s="6">
        <v>177</v>
      </c>
      <c r="E373" s="6"/>
    </row>
    <row r="374" spans="1:5" x14ac:dyDescent="0.3">
      <c r="A374" s="1" t="s">
        <v>2</v>
      </c>
      <c r="B374" s="2">
        <v>44430</v>
      </c>
      <c r="C374" s="3" t="s">
        <v>18</v>
      </c>
      <c r="D374" s="3">
        <v>44.2</v>
      </c>
      <c r="E374" s="3"/>
    </row>
    <row r="375" spans="1:5" x14ac:dyDescent="0.3">
      <c r="A375" s="4" t="s">
        <v>2</v>
      </c>
      <c r="B375" s="5">
        <v>44431</v>
      </c>
      <c r="C375" s="6" t="s">
        <v>19</v>
      </c>
      <c r="D375" s="6">
        <v>19.2</v>
      </c>
      <c r="E375" s="6"/>
    </row>
    <row r="376" spans="1:5" x14ac:dyDescent="0.3">
      <c r="A376" s="1" t="s">
        <v>0</v>
      </c>
      <c r="B376" s="2">
        <v>44432</v>
      </c>
      <c r="C376" s="3" t="s">
        <v>20</v>
      </c>
      <c r="D376" s="3">
        <v>55</v>
      </c>
      <c r="E376" s="3"/>
    </row>
    <row r="377" spans="1:5" x14ac:dyDescent="0.3">
      <c r="A377" s="4" t="s">
        <v>2</v>
      </c>
      <c r="B377" s="5">
        <v>44432</v>
      </c>
      <c r="C377" s="6" t="s">
        <v>8</v>
      </c>
      <c r="D377" s="6">
        <v>69.700000000000017</v>
      </c>
      <c r="E377" s="6"/>
    </row>
    <row r="378" spans="1:5" x14ac:dyDescent="0.3">
      <c r="A378" s="1" t="s">
        <v>2</v>
      </c>
      <c r="B378" s="2">
        <v>44432</v>
      </c>
      <c r="C378" s="3" t="s">
        <v>3</v>
      </c>
      <c r="D378" s="3">
        <v>5</v>
      </c>
      <c r="E378" s="3"/>
    </row>
    <row r="379" spans="1:5" x14ac:dyDescent="0.3">
      <c r="A379" s="4" t="s">
        <v>2</v>
      </c>
      <c r="B379" s="5">
        <v>44433</v>
      </c>
      <c r="C379" s="6" t="s">
        <v>3</v>
      </c>
      <c r="D379" s="6">
        <v>5</v>
      </c>
      <c r="E379" s="6"/>
    </row>
    <row r="380" spans="1:5" x14ac:dyDescent="0.3">
      <c r="A380" s="1" t="s">
        <v>2</v>
      </c>
      <c r="B380" s="2">
        <v>44434</v>
      </c>
      <c r="C380" s="3" t="s">
        <v>3</v>
      </c>
      <c r="D380" s="3">
        <v>5</v>
      </c>
      <c r="E380" s="3"/>
    </row>
    <row r="381" spans="1:5" x14ac:dyDescent="0.3">
      <c r="A381" s="4" t="s">
        <v>2</v>
      </c>
      <c r="B381" s="5">
        <v>44435</v>
      </c>
      <c r="C381" s="6" t="s">
        <v>3</v>
      </c>
      <c r="D381" s="6">
        <v>5</v>
      </c>
      <c r="E381" s="6"/>
    </row>
    <row r="382" spans="1:5" x14ac:dyDescent="0.3">
      <c r="A382" s="1" t="s">
        <v>2</v>
      </c>
      <c r="B382" s="2">
        <v>44436</v>
      </c>
      <c r="C382" s="3" t="s">
        <v>3</v>
      </c>
      <c r="D382" s="3">
        <v>5</v>
      </c>
      <c r="E382" s="3"/>
    </row>
    <row r="383" spans="1:5" x14ac:dyDescent="0.3">
      <c r="A383" s="4" t="s">
        <v>2</v>
      </c>
      <c r="B383" s="5">
        <v>44436</v>
      </c>
      <c r="C383" s="6" t="s">
        <v>6</v>
      </c>
      <c r="D383" s="6">
        <v>117</v>
      </c>
      <c r="E383" s="6"/>
    </row>
    <row r="384" spans="1:5" x14ac:dyDescent="0.3">
      <c r="A384" s="1" t="s">
        <v>2</v>
      </c>
      <c r="B384" s="2">
        <v>44437</v>
      </c>
      <c r="C384" s="3" t="s">
        <v>21</v>
      </c>
      <c r="D384" s="3">
        <v>131.9</v>
      </c>
      <c r="E384" s="3"/>
    </row>
    <row r="385" spans="1:5" x14ac:dyDescent="0.3">
      <c r="A385" s="4" t="s">
        <v>2</v>
      </c>
      <c r="B385" s="5">
        <v>44437</v>
      </c>
      <c r="C385" s="6" t="s">
        <v>22</v>
      </c>
      <c r="D385" s="6">
        <v>182.39999999999998</v>
      </c>
      <c r="E385" s="6"/>
    </row>
    <row r="386" spans="1:5" x14ac:dyDescent="0.3">
      <c r="A386" s="1" t="s">
        <v>2</v>
      </c>
      <c r="B386" s="2">
        <v>44438</v>
      </c>
      <c r="C386" s="3" t="s">
        <v>10</v>
      </c>
      <c r="D386" s="3">
        <v>152.29999999999998</v>
      </c>
      <c r="E386" s="3"/>
    </row>
    <row r="387" spans="1:5" x14ac:dyDescent="0.3">
      <c r="A387" s="4" t="s">
        <v>2</v>
      </c>
      <c r="B387" s="5">
        <v>44438</v>
      </c>
      <c r="C387" s="6" t="s">
        <v>12</v>
      </c>
      <c r="D387" s="6">
        <v>30.300000000000004</v>
      </c>
      <c r="E387" s="6"/>
    </row>
    <row r="388" spans="1:5" x14ac:dyDescent="0.3">
      <c r="A388" s="1" t="s">
        <v>2</v>
      </c>
      <c r="B388" s="2">
        <v>44438</v>
      </c>
      <c r="C388" s="3" t="s">
        <v>26</v>
      </c>
      <c r="D388" s="3">
        <v>15</v>
      </c>
      <c r="E388" s="3"/>
    </row>
    <row r="389" spans="1:5" x14ac:dyDescent="0.3">
      <c r="A389" s="4" t="s">
        <v>2</v>
      </c>
      <c r="B389" s="5">
        <v>44439</v>
      </c>
      <c r="C389" s="6" t="s">
        <v>3</v>
      </c>
      <c r="D389" s="6">
        <v>5</v>
      </c>
      <c r="E389" s="6"/>
    </row>
    <row r="390" spans="1:5" x14ac:dyDescent="0.3">
      <c r="A390" s="1" t="s">
        <v>2</v>
      </c>
      <c r="B390" s="2">
        <v>44441</v>
      </c>
      <c r="C390" s="3" t="s">
        <v>3</v>
      </c>
      <c r="D390" s="3">
        <v>5</v>
      </c>
      <c r="E390" s="3"/>
    </row>
    <row r="391" spans="1:5" x14ac:dyDescent="0.3">
      <c r="A391" s="4" t="s">
        <v>0</v>
      </c>
      <c r="B391" s="5">
        <v>44441</v>
      </c>
      <c r="C391" s="6" t="s">
        <v>1</v>
      </c>
      <c r="D391" s="6"/>
      <c r="E391" s="6">
        <v>4000</v>
      </c>
    </row>
    <row r="392" spans="1:5" x14ac:dyDescent="0.3">
      <c r="A392" s="1" t="s">
        <v>2</v>
      </c>
      <c r="B392" s="2">
        <v>44442</v>
      </c>
      <c r="C392" s="3" t="s">
        <v>3</v>
      </c>
      <c r="D392" s="3">
        <v>5</v>
      </c>
      <c r="E392" s="3"/>
    </row>
    <row r="393" spans="1:5" x14ac:dyDescent="0.3">
      <c r="A393" s="4" t="s">
        <v>0</v>
      </c>
      <c r="B393" s="5">
        <v>44444</v>
      </c>
      <c r="C393" s="6" t="s">
        <v>4</v>
      </c>
      <c r="D393" s="6">
        <v>900</v>
      </c>
      <c r="E393" s="6"/>
    </row>
    <row r="394" spans="1:5" x14ac:dyDescent="0.3">
      <c r="A394" s="1" t="s">
        <v>0</v>
      </c>
      <c r="B394" s="2">
        <v>44444</v>
      </c>
      <c r="C394" s="3" t="s">
        <v>5</v>
      </c>
      <c r="D394" s="3">
        <v>150</v>
      </c>
      <c r="E394" s="3"/>
    </row>
    <row r="395" spans="1:5" x14ac:dyDescent="0.3">
      <c r="A395" s="4" t="s">
        <v>2</v>
      </c>
      <c r="B395" s="5">
        <v>44444</v>
      </c>
      <c r="C395" s="6" t="s">
        <v>3</v>
      </c>
      <c r="D395" s="6">
        <v>5</v>
      </c>
      <c r="E395" s="6"/>
    </row>
    <row r="396" spans="1:5" x14ac:dyDescent="0.3">
      <c r="A396" s="1" t="s">
        <v>2</v>
      </c>
      <c r="B396" s="2">
        <v>44444</v>
      </c>
      <c r="C396" s="3" t="s">
        <v>3</v>
      </c>
      <c r="D396" s="3">
        <v>5</v>
      </c>
      <c r="E396" s="3"/>
    </row>
    <row r="397" spans="1:5" x14ac:dyDescent="0.3">
      <c r="A397" s="4" t="s">
        <v>2</v>
      </c>
      <c r="B397" s="5">
        <v>44445</v>
      </c>
      <c r="C397" s="6" t="s">
        <v>3</v>
      </c>
      <c r="D397" s="6">
        <v>5</v>
      </c>
      <c r="E397" s="6"/>
    </row>
    <row r="398" spans="1:5" x14ac:dyDescent="0.3">
      <c r="A398" s="1" t="s">
        <v>2</v>
      </c>
      <c r="B398" s="2">
        <v>44446</v>
      </c>
      <c r="C398" s="3" t="s">
        <v>3</v>
      </c>
      <c r="D398" s="3">
        <v>5</v>
      </c>
      <c r="E398" s="3"/>
    </row>
    <row r="399" spans="1:5" x14ac:dyDescent="0.3">
      <c r="A399" s="4" t="s">
        <v>2</v>
      </c>
      <c r="B399" s="5">
        <v>44446</v>
      </c>
      <c r="C399" s="6" t="s">
        <v>6</v>
      </c>
      <c r="D399" s="6">
        <v>163.39999999999998</v>
      </c>
      <c r="E399" s="6"/>
    </row>
    <row r="400" spans="1:5" x14ac:dyDescent="0.3">
      <c r="A400" s="1" t="s">
        <v>0</v>
      </c>
      <c r="B400" s="2">
        <v>44449</v>
      </c>
      <c r="C400" s="3" t="s">
        <v>7</v>
      </c>
      <c r="D400" s="3">
        <v>58.1</v>
      </c>
      <c r="E400" s="3"/>
    </row>
    <row r="401" spans="1:5" x14ac:dyDescent="0.3">
      <c r="A401" s="4" t="s">
        <v>2</v>
      </c>
      <c r="B401" s="5">
        <v>44449</v>
      </c>
      <c r="C401" s="6" t="s">
        <v>3</v>
      </c>
      <c r="D401" s="6">
        <v>5</v>
      </c>
      <c r="E401" s="6"/>
    </row>
    <row r="402" spans="1:5" x14ac:dyDescent="0.3">
      <c r="A402" s="1" t="s">
        <v>2</v>
      </c>
      <c r="B402" s="2">
        <v>44450</v>
      </c>
      <c r="C402" s="3" t="s">
        <v>3</v>
      </c>
      <c r="D402" s="3">
        <v>5</v>
      </c>
      <c r="E402" s="3"/>
    </row>
    <row r="403" spans="1:5" x14ac:dyDescent="0.3">
      <c r="A403" s="4" t="s">
        <v>2</v>
      </c>
      <c r="B403" s="5">
        <v>44451</v>
      </c>
      <c r="C403" s="6" t="s">
        <v>8</v>
      </c>
      <c r="D403" s="6">
        <v>85.299999999999983</v>
      </c>
      <c r="E403" s="6"/>
    </row>
    <row r="404" spans="1:5" x14ac:dyDescent="0.3">
      <c r="A404" s="1" t="s">
        <v>2</v>
      </c>
      <c r="B404" s="2">
        <v>44451</v>
      </c>
      <c r="C404" s="3" t="s">
        <v>3</v>
      </c>
      <c r="D404" s="3">
        <v>5</v>
      </c>
      <c r="E404" s="3"/>
    </row>
    <row r="405" spans="1:5" x14ac:dyDescent="0.3">
      <c r="A405" s="4" t="s">
        <v>2</v>
      </c>
      <c r="B405" s="5">
        <v>44452</v>
      </c>
      <c r="C405" s="6" t="s">
        <v>3</v>
      </c>
      <c r="D405" s="6">
        <v>5</v>
      </c>
      <c r="E405" s="6"/>
    </row>
    <row r="406" spans="1:5" x14ac:dyDescent="0.3">
      <c r="A406" s="1" t="s">
        <v>2</v>
      </c>
      <c r="B406" s="2">
        <v>44453</v>
      </c>
      <c r="C406" s="3" t="s">
        <v>6</v>
      </c>
      <c r="D406" s="3">
        <v>143</v>
      </c>
      <c r="E406" s="3"/>
    </row>
    <row r="407" spans="1:5" x14ac:dyDescent="0.3">
      <c r="A407" s="4" t="s">
        <v>2</v>
      </c>
      <c r="B407" s="5">
        <v>44453</v>
      </c>
      <c r="C407" s="6" t="s">
        <v>3</v>
      </c>
      <c r="D407" s="6">
        <v>5</v>
      </c>
      <c r="E407" s="6"/>
    </row>
    <row r="408" spans="1:5" x14ac:dyDescent="0.3">
      <c r="A408" s="1" t="s">
        <v>2</v>
      </c>
      <c r="B408" s="2">
        <v>44454</v>
      </c>
      <c r="C408" s="3" t="s">
        <v>3</v>
      </c>
      <c r="D408" s="3">
        <v>5</v>
      </c>
      <c r="E408" s="3"/>
    </row>
    <row r="409" spans="1:5" x14ac:dyDescent="0.3">
      <c r="A409" s="4" t="s">
        <v>2</v>
      </c>
      <c r="B409" s="5">
        <v>44454</v>
      </c>
      <c r="C409" s="6" t="s">
        <v>9</v>
      </c>
      <c r="D409" s="6">
        <v>47.8</v>
      </c>
      <c r="E409" s="6"/>
    </row>
    <row r="410" spans="1:5" x14ac:dyDescent="0.3">
      <c r="A410" s="1" t="s">
        <v>2</v>
      </c>
      <c r="B410" s="2">
        <v>44454</v>
      </c>
      <c r="C410" s="3" t="s">
        <v>10</v>
      </c>
      <c r="D410" s="3">
        <v>105.80000000000001</v>
      </c>
      <c r="E410" s="3"/>
    </row>
    <row r="411" spans="1:5" x14ac:dyDescent="0.3">
      <c r="A411" s="4" t="s">
        <v>2</v>
      </c>
      <c r="B411" s="5">
        <v>44454</v>
      </c>
      <c r="C411" s="6" t="s">
        <v>11</v>
      </c>
      <c r="D411" s="6">
        <v>60.1</v>
      </c>
      <c r="E411" s="6"/>
    </row>
    <row r="412" spans="1:5" x14ac:dyDescent="0.3">
      <c r="A412" s="1" t="s">
        <v>2</v>
      </c>
      <c r="B412" s="2">
        <v>44455</v>
      </c>
      <c r="C412" s="3" t="s">
        <v>12</v>
      </c>
      <c r="D412" s="3">
        <v>36.200000000000003</v>
      </c>
      <c r="E412" s="3"/>
    </row>
    <row r="413" spans="1:5" x14ac:dyDescent="0.3">
      <c r="A413" s="4" t="s">
        <v>0</v>
      </c>
      <c r="B413" s="5">
        <v>44456</v>
      </c>
      <c r="C413" s="6" t="s">
        <v>13</v>
      </c>
      <c r="D413" s="6">
        <v>30</v>
      </c>
      <c r="E413" s="6"/>
    </row>
    <row r="414" spans="1:5" x14ac:dyDescent="0.3">
      <c r="A414" s="1" t="s">
        <v>2</v>
      </c>
      <c r="B414" s="2">
        <v>44456</v>
      </c>
      <c r="C414" s="3" t="s">
        <v>3</v>
      </c>
      <c r="D414" s="3">
        <v>5</v>
      </c>
      <c r="E414" s="3"/>
    </row>
    <row r="415" spans="1:5" x14ac:dyDescent="0.3">
      <c r="A415" s="4" t="s">
        <v>2</v>
      </c>
      <c r="B415" s="5">
        <v>44457</v>
      </c>
      <c r="C415" s="6" t="s">
        <v>3</v>
      </c>
      <c r="D415" s="6">
        <v>5</v>
      </c>
      <c r="E415" s="6"/>
    </row>
    <row r="416" spans="1:5" x14ac:dyDescent="0.3">
      <c r="A416" s="1" t="s">
        <v>0</v>
      </c>
      <c r="B416" s="2">
        <v>44457</v>
      </c>
      <c r="C416" s="3" t="s">
        <v>15</v>
      </c>
      <c r="D416" s="3">
        <v>40</v>
      </c>
      <c r="E416" s="3"/>
    </row>
    <row r="417" spans="1:5" x14ac:dyDescent="0.3">
      <c r="A417" s="4" t="s">
        <v>2</v>
      </c>
      <c r="B417" s="5">
        <v>44458</v>
      </c>
      <c r="C417" s="6" t="s">
        <v>16</v>
      </c>
      <c r="D417" s="6">
        <v>53</v>
      </c>
      <c r="E417" s="6"/>
    </row>
    <row r="418" spans="1:5" x14ac:dyDescent="0.3">
      <c r="A418" s="1" t="s">
        <v>2</v>
      </c>
      <c r="B418" s="2">
        <v>44458</v>
      </c>
      <c r="C418" s="3" t="s">
        <v>17</v>
      </c>
      <c r="D418" s="3">
        <v>35</v>
      </c>
      <c r="E418" s="3"/>
    </row>
    <row r="419" spans="1:5" x14ac:dyDescent="0.3">
      <c r="A419" s="4" t="s">
        <v>2</v>
      </c>
      <c r="B419" s="5">
        <v>44458</v>
      </c>
      <c r="C419" s="6" t="s">
        <v>3</v>
      </c>
      <c r="D419" s="6">
        <v>5</v>
      </c>
      <c r="E419" s="6"/>
    </row>
    <row r="420" spans="1:5" x14ac:dyDescent="0.3">
      <c r="A420" s="1" t="s">
        <v>2</v>
      </c>
      <c r="B420" s="2">
        <v>44459</v>
      </c>
      <c r="C420" s="3" t="s">
        <v>3</v>
      </c>
      <c r="D420" s="3">
        <v>5</v>
      </c>
      <c r="E420" s="3"/>
    </row>
    <row r="421" spans="1:5" x14ac:dyDescent="0.3">
      <c r="A421" s="4" t="s">
        <v>2</v>
      </c>
      <c r="B421" s="5">
        <v>44460</v>
      </c>
      <c r="C421" s="6" t="s">
        <v>3</v>
      </c>
      <c r="D421" s="6">
        <v>5</v>
      </c>
      <c r="E421" s="6"/>
    </row>
    <row r="422" spans="1:5" x14ac:dyDescent="0.3">
      <c r="A422" s="1" t="s">
        <v>2</v>
      </c>
      <c r="B422" s="2">
        <v>44460</v>
      </c>
      <c r="C422" s="3" t="s">
        <v>6</v>
      </c>
      <c r="D422" s="3">
        <v>177.9</v>
      </c>
      <c r="E422" s="3"/>
    </row>
    <row r="423" spans="1:5" x14ac:dyDescent="0.3">
      <c r="A423" s="4" t="s">
        <v>2</v>
      </c>
      <c r="B423" s="5">
        <v>44461</v>
      </c>
      <c r="C423" s="6" t="s">
        <v>18</v>
      </c>
      <c r="D423" s="6">
        <v>45.300000000000004</v>
      </c>
      <c r="E423" s="6"/>
    </row>
    <row r="424" spans="1:5" x14ac:dyDescent="0.3">
      <c r="A424" s="1" t="s">
        <v>2</v>
      </c>
      <c r="B424" s="2">
        <v>44462</v>
      </c>
      <c r="C424" s="3" t="s">
        <v>19</v>
      </c>
      <c r="D424" s="3">
        <v>20.099999999999998</v>
      </c>
      <c r="E424" s="3"/>
    </row>
    <row r="425" spans="1:5" x14ac:dyDescent="0.3">
      <c r="A425" s="4" t="s">
        <v>0</v>
      </c>
      <c r="B425" s="5">
        <v>44463</v>
      </c>
      <c r="C425" s="6" t="s">
        <v>20</v>
      </c>
      <c r="D425" s="6">
        <v>55</v>
      </c>
      <c r="E425" s="6"/>
    </row>
    <row r="426" spans="1:5" x14ac:dyDescent="0.3">
      <c r="A426" s="1" t="s">
        <v>2</v>
      </c>
      <c r="B426" s="2">
        <v>44463</v>
      </c>
      <c r="C426" s="3" t="s">
        <v>8</v>
      </c>
      <c r="D426" s="3">
        <v>70.600000000000023</v>
      </c>
      <c r="E426" s="3"/>
    </row>
    <row r="427" spans="1:5" x14ac:dyDescent="0.3">
      <c r="A427" s="4" t="s">
        <v>2</v>
      </c>
      <c r="B427" s="5">
        <v>44463</v>
      </c>
      <c r="C427" s="6" t="s">
        <v>3</v>
      </c>
      <c r="D427" s="6">
        <v>5</v>
      </c>
      <c r="E427" s="6"/>
    </row>
    <row r="428" spans="1:5" x14ac:dyDescent="0.3">
      <c r="A428" s="1" t="s">
        <v>2</v>
      </c>
      <c r="B428" s="2">
        <v>44464</v>
      </c>
      <c r="C428" s="3" t="s">
        <v>3</v>
      </c>
      <c r="D428" s="3">
        <v>5</v>
      </c>
      <c r="E428" s="3"/>
    </row>
    <row r="429" spans="1:5" x14ac:dyDescent="0.3">
      <c r="A429" s="4" t="s">
        <v>2</v>
      </c>
      <c r="B429" s="5">
        <v>44465</v>
      </c>
      <c r="C429" s="6" t="s">
        <v>3</v>
      </c>
      <c r="D429" s="6">
        <v>5</v>
      </c>
      <c r="E429" s="6"/>
    </row>
    <row r="430" spans="1:5" x14ac:dyDescent="0.3">
      <c r="A430" s="1" t="s">
        <v>2</v>
      </c>
      <c r="B430" s="2">
        <v>44466</v>
      </c>
      <c r="C430" s="3" t="s">
        <v>3</v>
      </c>
      <c r="D430" s="3">
        <v>5</v>
      </c>
      <c r="E430" s="3"/>
    </row>
    <row r="431" spans="1:5" x14ac:dyDescent="0.3">
      <c r="A431" s="4" t="s">
        <v>2</v>
      </c>
      <c r="B431" s="5">
        <v>44467</v>
      </c>
      <c r="C431" s="6" t="s">
        <v>3</v>
      </c>
      <c r="D431" s="6">
        <v>5</v>
      </c>
      <c r="E431" s="6"/>
    </row>
    <row r="432" spans="1:5" x14ac:dyDescent="0.3">
      <c r="A432" s="1" t="s">
        <v>2</v>
      </c>
      <c r="B432" s="2">
        <v>44467</v>
      </c>
      <c r="C432" s="3" t="s">
        <v>6</v>
      </c>
      <c r="D432" s="3">
        <v>223</v>
      </c>
      <c r="E432" s="3"/>
    </row>
    <row r="433" spans="1:5" x14ac:dyDescent="0.3">
      <c r="A433" s="4" t="s">
        <v>2</v>
      </c>
      <c r="B433" s="5">
        <v>44468</v>
      </c>
      <c r="C433" s="6" t="s">
        <v>21</v>
      </c>
      <c r="D433" s="6">
        <v>132.9</v>
      </c>
      <c r="E433" s="6"/>
    </row>
    <row r="434" spans="1:5" x14ac:dyDescent="0.3">
      <c r="A434" s="1" t="s">
        <v>2</v>
      </c>
      <c r="B434" s="2">
        <v>44468</v>
      </c>
      <c r="C434" s="3" t="s">
        <v>23</v>
      </c>
      <c r="D434" s="3">
        <v>175</v>
      </c>
      <c r="E434" s="3"/>
    </row>
    <row r="435" spans="1:5" x14ac:dyDescent="0.3">
      <c r="A435" s="4" t="s">
        <v>2</v>
      </c>
      <c r="B435" s="5">
        <v>44469</v>
      </c>
      <c r="C435" s="6" t="s">
        <v>10</v>
      </c>
      <c r="D435" s="6">
        <v>153.39999999999998</v>
      </c>
      <c r="E435" s="6"/>
    </row>
    <row r="436" spans="1:5" x14ac:dyDescent="0.3">
      <c r="A436" s="1" t="s">
        <v>2</v>
      </c>
      <c r="B436" s="2">
        <v>44469</v>
      </c>
      <c r="C436" s="3" t="s">
        <v>12</v>
      </c>
      <c r="D436" s="3">
        <v>31.200000000000003</v>
      </c>
      <c r="E436" s="3"/>
    </row>
    <row r="437" spans="1:5" x14ac:dyDescent="0.3">
      <c r="A437" s="4" t="s">
        <v>2</v>
      </c>
      <c r="B437" s="5">
        <v>44469</v>
      </c>
      <c r="C437" s="6" t="s">
        <v>26</v>
      </c>
      <c r="D437" s="6">
        <v>15</v>
      </c>
      <c r="E437" s="6"/>
    </row>
    <row r="438" spans="1:5" x14ac:dyDescent="0.3">
      <c r="A438" s="1" t="s">
        <v>2</v>
      </c>
      <c r="B438" s="2">
        <v>44470</v>
      </c>
      <c r="C438" s="3" t="s">
        <v>3</v>
      </c>
      <c r="D438" s="3">
        <v>5</v>
      </c>
      <c r="E438" s="3"/>
    </row>
    <row r="439" spans="1:5" x14ac:dyDescent="0.3">
      <c r="A439" s="4" t="s">
        <v>2</v>
      </c>
      <c r="B439" s="5">
        <v>44472</v>
      </c>
      <c r="C439" s="6" t="s">
        <v>3</v>
      </c>
      <c r="D439" s="6">
        <v>5</v>
      </c>
      <c r="E439" s="6"/>
    </row>
    <row r="440" spans="1:5" x14ac:dyDescent="0.3">
      <c r="A440" s="1" t="s">
        <v>0</v>
      </c>
      <c r="B440" s="2">
        <v>44472</v>
      </c>
      <c r="C440" s="3" t="s">
        <v>1</v>
      </c>
      <c r="D440" s="3"/>
      <c r="E440" s="3">
        <v>4000</v>
      </c>
    </row>
    <row r="441" spans="1:5" x14ac:dyDescent="0.3">
      <c r="A441" s="4" t="s">
        <v>2</v>
      </c>
      <c r="B441" s="5">
        <v>44473</v>
      </c>
      <c r="C441" s="6" t="s">
        <v>3</v>
      </c>
      <c r="D441" s="6">
        <v>5</v>
      </c>
      <c r="E441" s="6"/>
    </row>
    <row r="442" spans="1:5" x14ac:dyDescent="0.3">
      <c r="A442" s="1" t="s">
        <v>0</v>
      </c>
      <c r="B442" s="2">
        <v>44475</v>
      </c>
      <c r="C442" s="3" t="s">
        <v>4</v>
      </c>
      <c r="D442" s="3">
        <v>900</v>
      </c>
      <c r="E442" s="3"/>
    </row>
    <row r="443" spans="1:5" x14ac:dyDescent="0.3">
      <c r="A443" s="4" t="s">
        <v>0</v>
      </c>
      <c r="B443" s="5">
        <v>44475</v>
      </c>
      <c r="C443" s="6" t="s">
        <v>5</v>
      </c>
      <c r="D443" s="6">
        <v>150</v>
      </c>
      <c r="E443" s="6"/>
    </row>
    <row r="444" spans="1:5" x14ac:dyDescent="0.3">
      <c r="A444" s="1" t="s">
        <v>2</v>
      </c>
      <c r="B444" s="2">
        <v>44475</v>
      </c>
      <c r="C444" s="3" t="s">
        <v>3</v>
      </c>
      <c r="D444" s="3">
        <v>5</v>
      </c>
      <c r="E444" s="3"/>
    </row>
    <row r="445" spans="1:5" x14ac:dyDescent="0.3">
      <c r="A445" s="4" t="s">
        <v>2</v>
      </c>
      <c r="B445" s="5">
        <v>44475</v>
      </c>
      <c r="C445" s="6" t="s">
        <v>3</v>
      </c>
      <c r="D445" s="6">
        <v>5</v>
      </c>
      <c r="E445" s="6"/>
    </row>
    <row r="446" spans="1:5" x14ac:dyDescent="0.3">
      <c r="A446" s="1" t="s">
        <v>2</v>
      </c>
      <c r="B446" s="2">
        <v>44476</v>
      </c>
      <c r="C446" s="3" t="s">
        <v>3</v>
      </c>
      <c r="D446" s="3">
        <v>5</v>
      </c>
      <c r="E446" s="3"/>
    </row>
    <row r="447" spans="1:5" x14ac:dyDescent="0.3">
      <c r="A447" s="4" t="s">
        <v>2</v>
      </c>
      <c r="B447" s="5">
        <v>44477</v>
      </c>
      <c r="C447" s="6" t="s">
        <v>3</v>
      </c>
      <c r="D447" s="6">
        <v>5</v>
      </c>
      <c r="E447" s="6"/>
    </row>
    <row r="448" spans="1:5" x14ac:dyDescent="0.3">
      <c r="A448" s="1" t="s">
        <v>2</v>
      </c>
      <c r="B448" s="2">
        <v>44477</v>
      </c>
      <c r="C448" s="3" t="s">
        <v>6</v>
      </c>
      <c r="D448" s="3">
        <v>105</v>
      </c>
      <c r="E448" s="3"/>
    </row>
    <row r="449" spans="1:5" x14ac:dyDescent="0.3">
      <c r="A449" s="4" t="s">
        <v>0</v>
      </c>
      <c r="B449" s="5">
        <v>44480</v>
      </c>
      <c r="C449" s="6" t="s">
        <v>7</v>
      </c>
      <c r="D449" s="6">
        <v>59</v>
      </c>
      <c r="E449" s="6"/>
    </row>
    <row r="450" spans="1:5" x14ac:dyDescent="0.3">
      <c r="A450" s="1" t="s">
        <v>2</v>
      </c>
      <c r="B450" s="2">
        <v>44480</v>
      </c>
      <c r="C450" s="3" t="s">
        <v>3</v>
      </c>
      <c r="D450" s="3">
        <v>5</v>
      </c>
      <c r="E450" s="3"/>
    </row>
    <row r="451" spans="1:5" x14ac:dyDescent="0.3">
      <c r="A451" s="4" t="s">
        <v>2</v>
      </c>
      <c r="B451" s="5">
        <v>44481</v>
      </c>
      <c r="C451" s="6" t="s">
        <v>3</v>
      </c>
      <c r="D451" s="6">
        <v>5</v>
      </c>
      <c r="E451" s="6"/>
    </row>
    <row r="452" spans="1:5" x14ac:dyDescent="0.3">
      <c r="A452" s="1" t="s">
        <v>2</v>
      </c>
      <c r="B452" s="2">
        <v>44482</v>
      </c>
      <c r="C452" s="3" t="s">
        <v>8</v>
      </c>
      <c r="D452" s="3">
        <v>86.399999999999977</v>
      </c>
      <c r="E452" s="3"/>
    </row>
    <row r="453" spans="1:5" x14ac:dyDescent="0.3">
      <c r="A453" s="4" t="s">
        <v>2</v>
      </c>
      <c r="B453" s="5">
        <v>44482</v>
      </c>
      <c r="C453" s="6" t="s">
        <v>3</v>
      </c>
      <c r="D453" s="6">
        <v>5</v>
      </c>
      <c r="E453" s="6"/>
    </row>
    <row r="454" spans="1:5" x14ac:dyDescent="0.3">
      <c r="A454" s="1" t="s">
        <v>2</v>
      </c>
      <c r="B454" s="2">
        <v>44483</v>
      </c>
      <c r="C454" s="3" t="s">
        <v>3</v>
      </c>
      <c r="D454" s="3">
        <v>5</v>
      </c>
      <c r="E454" s="3"/>
    </row>
    <row r="455" spans="1:5" x14ac:dyDescent="0.3">
      <c r="A455" s="4" t="s">
        <v>2</v>
      </c>
      <c r="B455" s="5">
        <v>44484</v>
      </c>
      <c r="C455" s="6" t="s">
        <v>6</v>
      </c>
      <c r="D455" s="6">
        <v>143.9</v>
      </c>
      <c r="E455" s="6"/>
    </row>
    <row r="456" spans="1:5" x14ac:dyDescent="0.3">
      <c r="A456" s="1" t="s">
        <v>2</v>
      </c>
      <c r="B456" s="2">
        <v>44484</v>
      </c>
      <c r="C456" s="3" t="s">
        <v>3</v>
      </c>
      <c r="D456" s="3">
        <v>5</v>
      </c>
      <c r="E456" s="3"/>
    </row>
    <row r="457" spans="1:5" x14ac:dyDescent="0.3">
      <c r="A457" s="4" t="s">
        <v>2</v>
      </c>
      <c r="B457" s="5">
        <v>44485</v>
      </c>
      <c r="C457" s="6" t="s">
        <v>3</v>
      </c>
      <c r="D457" s="6">
        <v>5</v>
      </c>
      <c r="E457" s="6"/>
    </row>
    <row r="458" spans="1:5" x14ac:dyDescent="0.3">
      <c r="A458" s="1" t="s">
        <v>2</v>
      </c>
      <c r="B458" s="2">
        <v>44485</v>
      </c>
      <c r="C458" s="3" t="s">
        <v>9</v>
      </c>
      <c r="D458" s="3">
        <v>48.8</v>
      </c>
      <c r="E458" s="3"/>
    </row>
    <row r="459" spans="1:5" x14ac:dyDescent="0.3">
      <c r="A459" s="4" t="s">
        <v>2</v>
      </c>
      <c r="B459" s="5">
        <v>44485</v>
      </c>
      <c r="C459" s="6" t="s">
        <v>10</v>
      </c>
      <c r="D459" s="6">
        <v>106.70000000000002</v>
      </c>
      <c r="E459" s="6"/>
    </row>
    <row r="460" spans="1:5" x14ac:dyDescent="0.3">
      <c r="A460" s="1" t="s">
        <v>2</v>
      </c>
      <c r="B460" s="2">
        <v>44485</v>
      </c>
      <c r="C460" s="3" t="s">
        <v>11</v>
      </c>
      <c r="D460" s="3">
        <v>61.1</v>
      </c>
      <c r="E460" s="3"/>
    </row>
    <row r="461" spans="1:5" x14ac:dyDescent="0.3">
      <c r="A461" s="4" t="s">
        <v>2</v>
      </c>
      <c r="B461" s="5">
        <v>44486</v>
      </c>
      <c r="C461" s="6" t="s">
        <v>12</v>
      </c>
      <c r="D461" s="6">
        <v>37.200000000000003</v>
      </c>
      <c r="E461" s="6"/>
    </row>
    <row r="462" spans="1:5" x14ac:dyDescent="0.3">
      <c r="A462" s="1" t="s">
        <v>0</v>
      </c>
      <c r="B462" s="2">
        <v>44487</v>
      </c>
      <c r="C462" s="3" t="s">
        <v>13</v>
      </c>
      <c r="D462" s="3">
        <v>30</v>
      </c>
      <c r="E462" s="3"/>
    </row>
    <row r="463" spans="1:5" x14ac:dyDescent="0.3">
      <c r="A463" s="4" t="s">
        <v>2</v>
      </c>
      <c r="B463" s="5">
        <v>44487</v>
      </c>
      <c r="C463" s="6" t="s">
        <v>3</v>
      </c>
      <c r="D463" s="6">
        <v>5</v>
      </c>
      <c r="E463" s="6"/>
    </row>
    <row r="464" spans="1:5" x14ac:dyDescent="0.3">
      <c r="A464" s="1" t="s">
        <v>2</v>
      </c>
      <c r="B464" s="2">
        <v>44488</v>
      </c>
      <c r="C464" s="3" t="s">
        <v>3</v>
      </c>
      <c r="D464" s="3">
        <v>5</v>
      </c>
      <c r="E464" s="3"/>
    </row>
    <row r="465" spans="1:5" x14ac:dyDescent="0.3">
      <c r="A465" s="4" t="s">
        <v>0</v>
      </c>
      <c r="B465" s="5">
        <v>44488</v>
      </c>
      <c r="C465" s="6" t="s">
        <v>24</v>
      </c>
      <c r="D465" s="6">
        <v>75</v>
      </c>
      <c r="E465" s="6"/>
    </row>
    <row r="466" spans="1:5" x14ac:dyDescent="0.3">
      <c r="A466" s="1" t="s">
        <v>0</v>
      </c>
      <c r="B466" s="2">
        <v>44488</v>
      </c>
      <c r="C466" s="3" t="s">
        <v>15</v>
      </c>
      <c r="D466" s="3">
        <v>40</v>
      </c>
      <c r="E466" s="3"/>
    </row>
    <row r="467" spans="1:5" x14ac:dyDescent="0.3">
      <c r="A467" s="4" t="s">
        <v>2</v>
      </c>
      <c r="B467" s="5">
        <v>44489</v>
      </c>
      <c r="C467" s="6" t="s">
        <v>16</v>
      </c>
      <c r="D467" s="6">
        <v>54.1</v>
      </c>
      <c r="E467" s="6"/>
    </row>
    <row r="468" spans="1:5" x14ac:dyDescent="0.3">
      <c r="A468" s="1" t="s">
        <v>2</v>
      </c>
      <c r="B468" s="2">
        <v>44489</v>
      </c>
      <c r="C468" s="3" t="s">
        <v>17</v>
      </c>
      <c r="D468" s="3">
        <v>35</v>
      </c>
      <c r="E468" s="3"/>
    </row>
    <row r="469" spans="1:5" x14ac:dyDescent="0.3">
      <c r="A469" s="4" t="s">
        <v>2</v>
      </c>
      <c r="B469" s="5">
        <v>44489</v>
      </c>
      <c r="C469" s="6" t="s">
        <v>3</v>
      </c>
      <c r="D469" s="6">
        <v>5</v>
      </c>
      <c r="E469" s="6"/>
    </row>
    <row r="470" spans="1:5" x14ac:dyDescent="0.3">
      <c r="A470" s="1" t="s">
        <v>2</v>
      </c>
      <c r="B470" s="2">
        <v>44490</v>
      </c>
      <c r="C470" s="3" t="s">
        <v>3</v>
      </c>
      <c r="D470" s="3">
        <v>5</v>
      </c>
      <c r="E470" s="3"/>
    </row>
    <row r="471" spans="1:5" x14ac:dyDescent="0.3">
      <c r="A471" s="4" t="s">
        <v>2</v>
      </c>
      <c r="B471" s="5">
        <v>44491</v>
      </c>
      <c r="C471" s="6" t="s">
        <v>3</v>
      </c>
      <c r="D471" s="6">
        <v>5</v>
      </c>
      <c r="E471" s="6"/>
    </row>
    <row r="472" spans="1:5" x14ac:dyDescent="0.3">
      <c r="A472" s="1" t="s">
        <v>2</v>
      </c>
      <c r="B472" s="2">
        <v>44491</v>
      </c>
      <c r="C472" s="3" t="s">
        <v>6</v>
      </c>
      <c r="D472" s="3">
        <v>178.9</v>
      </c>
      <c r="E472" s="3"/>
    </row>
    <row r="473" spans="1:5" x14ac:dyDescent="0.3">
      <c r="A473" s="4" t="s">
        <v>2</v>
      </c>
      <c r="B473" s="5">
        <v>44492</v>
      </c>
      <c r="C473" s="6" t="s">
        <v>18</v>
      </c>
      <c r="D473" s="6">
        <v>46.2</v>
      </c>
      <c r="E473" s="6"/>
    </row>
    <row r="474" spans="1:5" x14ac:dyDescent="0.3">
      <c r="A474" s="1" t="s">
        <v>2</v>
      </c>
      <c r="B474" s="2">
        <v>44493</v>
      </c>
      <c r="C474" s="3" t="s">
        <v>19</v>
      </c>
      <c r="D474" s="3">
        <v>21.099999999999998</v>
      </c>
      <c r="E474" s="3"/>
    </row>
    <row r="475" spans="1:5" x14ac:dyDescent="0.3">
      <c r="A475" s="4" t="s">
        <v>0</v>
      </c>
      <c r="B475" s="5">
        <v>44494</v>
      </c>
      <c r="C475" s="6" t="s">
        <v>20</v>
      </c>
      <c r="D475" s="6">
        <v>55</v>
      </c>
      <c r="E475" s="6"/>
    </row>
    <row r="476" spans="1:5" x14ac:dyDescent="0.3">
      <c r="A476" s="1" t="s">
        <v>2</v>
      </c>
      <c r="B476" s="2">
        <v>44494</v>
      </c>
      <c r="C476" s="3" t="s">
        <v>8</v>
      </c>
      <c r="D476" s="3">
        <v>71.500000000000028</v>
      </c>
      <c r="E476" s="3"/>
    </row>
    <row r="477" spans="1:5" x14ac:dyDescent="0.3">
      <c r="A477" s="4" t="s">
        <v>2</v>
      </c>
      <c r="B477" s="5">
        <v>44494</v>
      </c>
      <c r="C477" s="6" t="s">
        <v>3</v>
      </c>
      <c r="D477" s="6">
        <v>5</v>
      </c>
      <c r="E477" s="6"/>
    </row>
    <row r="478" spans="1:5" x14ac:dyDescent="0.3">
      <c r="A478" s="1" t="s">
        <v>2</v>
      </c>
      <c r="B478" s="2">
        <v>44495</v>
      </c>
      <c r="C478" s="3" t="s">
        <v>3</v>
      </c>
      <c r="D478" s="3">
        <v>5</v>
      </c>
      <c r="E478" s="3"/>
    </row>
    <row r="479" spans="1:5" x14ac:dyDescent="0.3">
      <c r="A479" s="4" t="s">
        <v>2</v>
      </c>
      <c r="B479" s="5">
        <v>44496</v>
      </c>
      <c r="C479" s="6" t="s">
        <v>3</v>
      </c>
      <c r="D479" s="6">
        <v>5</v>
      </c>
      <c r="E479" s="6"/>
    </row>
    <row r="480" spans="1:5" x14ac:dyDescent="0.3">
      <c r="A480" s="1" t="s">
        <v>2</v>
      </c>
      <c r="B480" s="2">
        <v>44497</v>
      </c>
      <c r="C480" s="3" t="s">
        <v>3</v>
      </c>
      <c r="D480" s="3">
        <v>5</v>
      </c>
      <c r="E480" s="3"/>
    </row>
    <row r="481" spans="1:5" x14ac:dyDescent="0.3">
      <c r="A481" s="4" t="s">
        <v>2</v>
      </c>
      <c r="B481" s="5">
        <v>44498</v>
      </c>
      <c r="C481" s="6" t="s">
        <v>3</v>
      </c>
      <c r="D481" s="6">
        <v>5</v>
      </c>
      <c r="E481" s="6"/>
    </row>
    <row r="482" spans="1:5" x14ac:dyDescent="0.3">
      <c r="A482" s="1" t="s">
        <v>2</v>
      </c>
      <c r="B482" s="2">
        <v>44498</v>
      </c>
      <c r="C482" s="3" t="s">
        <v>6</v>
      </c>
      <c r="D482" s="3">
        <v>189</v>
      </c>
      <c r="E482" s="3"/>
    </row>
    <row r="483" spans="1:5" x14ac:dyDescent="0.3">
      <c r="A483" s="4" t="s">
        <v>2</v>
      </c>
      <c r="B483" s="5">
        <v>44499</v>
      </c>
      <c r="C483" s="6" t="s">
        <v>21</v>
      </c>
      <c r="D483" s="6">
        <v>133.80000000000001</v>
      </c>
      <c r="E483" s="6"/>
    </row>
    <row r="484" spans="1:5" x14ac:dyDescent="0.3">
      <c r="A484" s="1" t="s">
        <v>2</v>
      </c>
      <c r="B484" s="2">
        <v>44499</v>
      </c>
      <c r="C484" s="3" t="s">
        <v>22</v>
      </c>
      <c r="D484" s="3">
        <v>184.39999999999998</v>
      </c>
      <c r="E484" s="3"/>
    </row>
    <row r="485" spans="1:5" x14ac:dyDescent="0.3">
      <c r="A485" s="4" t="s">
        <v>2</v>
      </c>
      <c r="B485" s="5">
        <v>44500</v>
      </c>
      <c r="C485" s="6" t="s">
        <v>10</v>
      </c>
      <c r="D485" s="6">
        <v>154.49999999999997</v>
      </c>
      <c r="E485" s="6"/>
    </row>
    <row r="486" spans="1:5" x14ac:dyDescent="0.3">
      <c r="A486" s="1" t="s">
        <v>2</v>
      </c>
      <c r="B486" s="2">
        <v>44500</v>
      </c>
      <c r="C486" s="3" t="s">
        <v>12</v>
      </c>
      <c r="D486" s="3">
        <v>32.1</v>
      </c>
      <c r="E486" s="3"/>
    </row>
    <row r="487" spans="1:5" x14ac:dyDescent="0.3">
      <c r="A487" s="4" t="s">
        <v>2</v>
      </c>
      <c r="B487" s="5">
        <v>44500</v>
      </c>
      <c r="C487" s="6" t="s">
        <v>26</v>
      </c>
      <c r="D487" s="6">
        <v>15</v>
      </c>
      <c r="E48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B7DF3-4564-44C4-82A9-784D7E586780}">
  <dimension ref="B1:D19"/>
  <sheetViews>
    <sheetView workbookViewId="0">
      <selection activeCell="D19" sqref="D19"/>
    </sheetView>
  </sheetViews>
  <sheetFormatPr defaultRowHeight="14.4" x14ac:dyDescent="0.3"/>
  <cols>
    <col min="1" max="1" width="4" customWidth="1"/>
    <col min="2" max="2" width="14.44140625" bestFit="1" customWidth="1"/>
    <col min="3" max="3" width="13.5546875" bestFit="1" customWidth="1"/>
    <col min="4" max="4" width="15.44140625" bestFit="1" customWidth="1"/>
  </cols>
  <sheetData>
    <row r="1" spans="2:4" x14ac:dyDescent="0.3">
      <c r="B1" s="11" t="s">
        <v>36</v>
      </c>
      <c r="C1" s="11" t="s">
        <v>37</v>
      </c>
      <c r="D1" s="11" t="s">
        <v>38</v>
      </c>
    </row>
    <row r="2" spans="2:4" x14ac:dyDescent="0.3">
      <c r="B2" t="s">
        <v>39</v>
      </c>
      <c r="C2" t="s">
        <v>40</v>
      </c>
      <c r="D2" t="s">
        <v>41</v>
      </c>
    </row>
    <row r="3" spans="2:4" x14ac:dyDescent="0.3">
      <c r="B3" t="s">
        <v>42</v>
      </c>
      <c r="C3" t="s">
        <v>43</v>
      </c>
      <c r="D3" t="s">
        <v>41</v>
      </c>
    </row>
    <row r="4" spans="2:4" x14ac:dyDescent="0.3">
      <c r="B4" t="s">
        <v>44</v>
      </c>
      <c r="C4" t="s">
        <v>45</v>
      </c>
      <c r="D4" t="s">
        <v>41</v>
      </c>
    </row>
    <row r="5" spans="2:4" x14ac:dyDescent="0.3">
      <c r="B5" t="s">
        <v>46</v>
      </c>
      <c r="C5" t="s">
        <v>45</v>
      </c>
      <c r="D5" t="s">
        <v>41</v>
      </c>
    </row>
    <row r="6" spans="2:4" x14ac:dyDescent="0.3">
      <c r="B6" t="s">
        <v>47</v>
      </c>
      <c r="C6" t="s">
        <v>48</v>
      </c>
      <c r="D6" t="s">
        <v>41</v>
      </c>
    </row>
    <row r="7" spans="2:4" x14ac:dyDescent="0.3">
      <c r="B7" t="s">
        <v>49</v>
      </c>
      <c r="C7" t="s">
        <v>40</v>
      </c>
      <c r="D7" t="s">
        <v>41</v>
      </c>
    </row>
    <row r="8" spans="2:4" x14ac:dyDescent="0.3">
      <c r="B8" t="s">
        <v>50</v>
      </c>
      <c r="C8" t="s">
        <v>40</v>
      </c>
      <c r="D8" t="s">
        <v>41</v>
      </c>
    </row>
    <row r="9" spans="2:4" x14ac:dyDescent="0.3">
      <c r="B9" t="s">
        <v>51</v>
      </c>
      <c r="C9" t="s">
        <v>52</v>
      </c>
      <c r="D9" t="s">
        <v>41</v>
      </c>
    </row>
    <row r="10" spans="2:4" x14ac:dyDescent="0.3">
      <c r="B10" t="s">
        <v>53</v>
      </c>
      <c r="C10" t="s">
        <v>40</v>
      </c>
      <c r="D10" t="s">
        <v>41</v>
      </c>
    </row>
    <row r="11" spans="2:4" x14ac:dyDescent="0.3">
      <c r="B11" t="s">
        <v>54</v>
      </c>
      <c r="C11" t="s">
        <v>52</v>
      </c>
      <c r="D11" t="s">
        <v>41</v>
      </c>
    </row>
    <row r="12" spans="2:4" x14ac:dyDescent="0.3">
      <c r="B12" t="s">
        <v>55</v>
      </c>
      <c r="C12" t="s">
        <v>40</v>
      </c>
      <c r="D12" t="s">
        <v>41</v>
      </c>
    </row>
    <row r="13" spans="2:4" x14ac:dyDescent="0.3">
      <c r="B13" t="s">
        <v>56</v>
      </c>
      <c r="C13" t="s">
        <v>57</v>
      </c>
      <c r="D13" t="s">
        <v>41</v>
      </c>
    </row>
    <row r="14" spans="2:4" x14ac:dyDescent="0.3">
      <c r="B14" t="s">
        <v>58</v>
      </c>
      <c r="C14" t="s">
        <v>57</v>
      </c>
      <c r="D14" t="s">
        <v>41</v>
      </c>
    </row>
    <row r="15" spans="2:4" x14ac:dyDescent="0.3">
      <c r="B15" t="s">
        <v>59</v>
      </c>
      <c r="C15" t="s">
        <v>52</v>
      </c>
      <c r="D15" t="s">
        <v>41</v>
      </c>
    </row>
    <row r="16" spans="2:4" x14ac:dyDescent="0.3">
      <c r="B16" t="s">
        <v>60</v>
      </c>
      <c r="C16" t="s">
        <v>52</v>
      </c>
      <c r="D16" t="s">
        <v>41</v>
      </c>
    </row>
    <row r="17" spans="2:4" x14ac:dyDescent="0.3">
      <c r="B17" t="s">
        <v>61</v>
      </c>
      <c r="C17" t="s">
        <v>43</v>
      </c>
      <c r="D17" t="s">
        <v>41</v>
      </c>
    </row>
    <row r="18" spans="2:4" x14ac:dyDescent="0.3">
      <c r="B18" t="s">
        <v>62</v>
      </c>
      <c r="C18" t="s">
        <v>62</v>
      </c>
      <c r="D18" t="s">
        <v>63</v>
      </c>
    </row>
    <row r="19" spans="2:4" x14ac:dyDescent="0.3">
      <c r="B19" t="s">
        <v>64</v>
      </c>
      <c r="C19" t="s">
        <v>57</v>
      </c>
      <c r="D19"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97CD-3DE6-4025-86F0-1FA87F3D133E}">
  <dimension ref="A1:I487"/>
  <sheetViews>
    <sheetView workbookViewId="0">
      <selection activeCell="A2" sqref="A2:I487"/>
    </sheetView>
  </sheetViews>
  <sheetFormatPr defaultRowHeight="14.4" x14ac:dyDescent="0.3"/>
  <cols>
    <col min="1" max="1" width="9.88671875" customWidth="1"/>
    <col min="2" max="2" width="10.5546875" bestFit="1" customWidth="1"/>
    <col min="3" max="3" width="14.77734375" bestFit="1" customWidth="1"/>
    <col min="6" max="6" width="9.77734375" customWidth="1"/>
    <col min="7" max="7" width="14.33203125" customWidth="1"/>
    <col min="8" max="8" width="13.5546875" bestFit="1" customWidth="1"/>
    <col min="9" max="9" width="15.21875" customWidth="1"/>
  </cols>
  <sheetData>
    <row r="1" spans="1:9" x14ac:dyDescent="0.3">
      <c r="A1" s="14" t="s">
        <v>30</v>
      </c>
      <c r="B1" s="15" t="s">
        <v>31</v>
      </c>
      <c r="C1" s="14" t="s">
        <v>32</v>
      </c>
      <c r="D1" s="14" t="s">
        <v>33</v>
      </c>
      <c r="E1" s="14" t="s">
        <v>2</v>
      </c>
      <c r="F1" s="10" t="s">
        <v>34</v>
      </c>
      <c r="G1" s="10" t="s">
        <v>35</v>
      </c>
      <c r="H1" s="10" t="s">
        <v>37</v>
      </c>
      <c r="I1" s="10" t="s">
        <v>65</v>
      </c>
    </row>
    <row r="2" spans="1:9" x14ac:dyDescent="0.3">
      <c r="A2" s="3" t="s">
        <v>0</v>
      </c>
      <c r="B2" s="2">
        <v>44200</v>
      </c>
      <c r="C2" s="3" t="s">
        <v>1</v>
      </c>
      <c r="D2" s="3"/>
      <c r="E2" s="3">
        <v>4000</v>
      </c>
      <c r="F2" s="12">
        <f>E2-D2</f>
        <v>4000</v>
      </c>
      <c r="G2" s="13" t="s">
        <v>62</v>
      </c>
      <c r="H2" s="12" t="str">
        <f>_xlfn.XLOOKUP(G2,TblDV[Sub-category],TblDV[Category])</f>
        <v>Salary</v>
      </c>
      <c r="I2" s="12" t="str">
        <f>_xlfn.XLOOKUP(G2,TblDV[Sub-category],TblDV[Category Type])</f>
        <v>Income</v>
      </c>
    </row>
    <row r="3" spans="1:9" x14ac:dyDescent="0.3">
      <c r="A3" s="6" t="s">
        <v>2</v>
      </c>
      <c r="B3" s="5">
        <v>44200</v>
      </c>
      <c r="C3" s="6" t="s">
        <v>3</v>
      </c>
      <c r="D3" s="6">
        <v>5</v>
      </c>
      <c r="E3" s="6"/>
      <c r="F3" s="12">
        <f t="shared" ref="F3:F66" si="0">E3-D3</f>
        <v>-5</v>
      </c>
      <c r="G3" s="13" t="s">
        <v>42</v>
      </c>
      <c r="H3" s="12" t="str">
        <f>_xlfn.XLOOKUP(G3,TblDV[Sub-category],TblDV[Category])</f>
        <v>Dining Out</v>
      </c>
      <c r="I3" s="12" t="str">
        <f>_xlfn.XLOOKUP(G3,TblDV[Sub-category],TblDV[Category Type])</f>
        <v>Expense</v>
      </c>
    </row>
    <row r="4" spans="1:9" x14ac:dyDescent="0.3">
      <c r="A4" s="3" t="s">
        <v>0</v>
      </c>
      <c r="B4" s="2">
        <v>44201</v>
      </c>
      <c r="C4" s="3" t="s">
        <v>4</v>
      </c>
      <c r="D4" s="3">
        <v>900</v>
      </c>
      <c r="E4" s="3"/>
      <c r="F4" s="12">
        <f t="shared" si="0"/>
        <v>-900</v>
      </c>
      <c r="G4" s="13" t="s">
        <v>60</v>
      </c>
      <c r="H4" s="12" t="str">
        <f>_xlfn.XLOOKUP(G4,TblDV[Sub-category],TblDV[Category])</f>
        <v>Living Expenses</v>
      </c>
      <c r="I4" s="12" t="str">
        <f>_xlfn.XLOOKUP(G4,TblDV[Sub-category],TblDV[Category Type])</f>
        <v>Expense</v>
      </c>
    </row>
    <row r="5" spans="1:9" x14ac:dyDescent="0.3">
      <c r="A5" s="6" t="s">
        <v>0</v>
      </c>
      <c r="B5" s="5">
        <v>44201</v>
      </c>
      <c r="C5" s="6" t="s">
        <v>5</v>
      </c>
      <c r="D5" s="6">
        <v>150</v>
      </c>
      <c r="E5" s="6"/>
      <c r="F5" s="12">
        <f t="shared" si="0"/>
        <v>-150</v>
      </c>
      <c r="G5" s="13" t="s">
        <v>58</v>
      </c>
      <c r="H5" s="12" t="str">
        <f>_xlfn.XLOOKUP(G5,TblDV[Sub-category],TblDV[Category])</f>
        <v>Transport</v>
      </c>
      <c r="I5" s="12" t="str">
        <f>_xlfn.XLOOKUP(G5,TblDV[Sub-category],TblDV[Category Type])</f>
        <v>Expense</v>
      </c>
    </row>
    <row r="6" spans="1:9" x14ac:dyDescent="0.3">
      <c r="A6" s="3" t="s">
        <v>2</v>
      </c>
      <c r="B6" s="2">
        <v>44201</v>
      </c>
      <c r="C6" s="3" t="s">
        <v>3</v>
      </c>
      <c r="D6" s="3">
        <v>5</v>
      </c>
      <c r="E6" s="3"/>
      <c r="F6" s="12">
        <f t="shared" si="0"/>
        <v>-5</v>
      </c>
      <c r="G6" s="13" t="s">
        <v>42</v>
      </c>
      <c r="H6" s="12" t="str">
        <f>_xlfn.XLOOKUP(G6,TblDV[Sub-category],TblDV[Category])</f>
        <v>Dining Out</v>
      </c>
      <c r="I6" s="12" t="str">
        <f>_xlfn.XLOOKUP(G6,TblDV[Sub-category],TblDV[Category Type])</f>
        <v>Expense</v>
      </c>
    </row>
    <row r="7" spans="1:9" x14ac:dyDescent="0.3">
      <c r="A7" s="6" t="s">
        <v>2</v>
      </c>
      <c r="B7" s="5">
        <v>44202</v>
      </c>
      <c r="C7" s="6" t="s">
        <v>3</v>
      </c>
      <c r="D7" s="6">
        <v>5</v>
      </c>
      <c r="E7" s="6"/>
      <c r="F7" s="12">
        <f t="shared" si="0"/>
        <v>-5</v>
      </c>
      <c r="G7" s="13" t="s">
        <v>42</v>
      </c>
      <c r="H7" s="12" t="str">
        <f>_xlfn.XLOOKUP(G7,TblDV[Sub-category],TblDV[Category])</f>
        <v>Dining Out</v>
      </c>
      <c r="I7" s="12" t="str">
        <f>_xlfn.XLOOKUP(G7,TblDV[Sub-category],TblDV[Category Type])</f>
        <v>Expense</v>
      </c>
    </row>
    <row r="8" spans="1:9" x14ac:dyDescent="0.3">
      <c r="A8" s="3" t="s">
        <v>2</v>
      </c>
      <c r="B8" s="2">
        <v>44203</v>
      </c>
      <c r="C8" s="3" t="s">
        <v>3</v>
      </c>
      <c r="D8" s="3">
        <v>5</v>
      </c>
      <c r="E8" s="3"/>
      <c r="F8" s="12">
        <f t="shared" si="0"/>
        <v>-5</v>
      </c>
      <c r="G8" s="13" t="s">
        <v>42</v>
      </c>
      <c r="H8" s="12" t="str">
        <f>_xlfn.XLOOKUP(G8,TblDV[Sub-category],TblDV[Category])</f>
        <v>Dining Out</v>
      </c>
      <c r="I8" s="12" t="str">
        <f>_xlfn.XLOOKUP(G8,TblDV[Sub-category],TblDV[Category Type])</f>
        <v>Expense</v>
      </c>
    </row>
    <row r="9" spans="1:9" x14ac:dyDescent="0.3">
      <c r="A9" s="6" t="s">
        <v>2</v>
      </c>
      <c r="B9" s="5">
        <v>44204</v>
      </c>
      <c r="C9" s="6" t="s">
        <v>3</v>
      </c>
      <c r="D9" s="6">
        <v>5</v>
      </c>
      <c r="E9" s="6"/>
      <c r="F9" s="12">
        <f t="shared" si="0"/>
        <v>-5</v>
      </c>
      <c r="G9" s="13" t="s">
        <v>42</v>
      </c>
      <c r="H9" s="12" t="str">
        <f>_xlfn.XLOOKUP(G9,TblDV[Sub-category],TblDV[Category])</f>
        <v>Dining Out</v>
      </c>
      <c r="I9" s="12" t="str">
        <f>_xlfn.XLOOKUP(G9,TblDV[Sub-category],TblDV[Category Type])</f>
        <v>Expense</v>
      </c>
    </row>
    <row r="10" spans="1:9" x14ac:dyDescent="0.3">
      <c r="A10" s="3" t="s">
        <v>2</v>
      </c>
      <c r="B10" s="2">
        <v>44204</v>
      </c>
      <c r="C10" s="3" t="s">
        <v>6</v>
      </c>
      <c r="D10" s="3">
        <v>155</v>
      </c>
      <c r="E10" s="3"/>
      <c r="F10" s="12">
        <f t="shared" si="0"/>
        <v>-155</v>
      </c>
      <c r="G10" s="13" t="s">
        <v>54</v>
      </c>
      <c r="H10" s="12" t="str">
        <f>_xlfn.XLOOKUP(G10,TblDV[Sub-category],TblDV[Category])</f>
        <v>Living Expenses</v>
      </c>
      <c r="I10" s="12" t="str">
        <f>_xlfn.XLOOKUP(G10,TblDV[Sub-category],TblDV[Category Type])</f>
        <v>Expense</v>
      </c>
    </row>
    <row r="11" spans="1:9" x14ac:dyDescent="0.3">
      <c r="A11" s="6" t="s">
        <v>0</v>
      </c>
      <c r="B11" s="5">
        <v>44207</v>
      </c>
      <c r="C11" s="6" t="s">
        <v>7</v>
      </c>
      <c r="D11" s="6">
        <v>50</v>
      </c>
      <c r="E11" s="6"/>
      <c r="F11" s="12">
        <f t="shared" si="0"/>
        <v>-50</v>
      </c>
      <c r="G11" s="13" t="s">
        <v>51</v>
      </c>
      <c r="H11" s="12" t="str">
        <f>_xlfn.XLOOKUP(G11,TblDV[Sub-category],TblDV[Category])</f>
        <v>Living Expenses</v>
      </c>
      <c r="I11" s="12" t="str">
        <f>_xlfn.XLOOKUP(G11,TblDV[Sub-category],TblDV[Category Type])</f>
        <v>Expense</v>
      </c>
    </row>
    <row r="12" spans="1:9" x14ac:dyDescent="0.3">
      <c r="A12" s="3" t="s">
        <v>2</v>
      </c>
      <c r="B12" s="2">
        <v>44207</v>
      </c>
      <c r="C12" s="3" t="s">
        <v>3</v>
      </c>
      <c r="D12" s="3">
        <v>5</v>
      </c>
      <c r="E12" s="3"/>
      <c r="F12" s="12">
        <f t="shared" si="0"/>
        <v>-5</v>
      </c>
      <c r="G12" s="13" t="s">
        <v>42</v>
      </c>
      <c r="H12" s="12" t="str">
        <f>_xlfn.XLOOKUP(G12,TblDV[Sub-category],TblDV[Category])</f>
        <v>Dining Out</v>
      </c>
      <c r="I12" s="12" t="str">
        <f>_xlfn.XLOOKUP(G12,TblDV[Sub-category],TblDV[Category Type])</f>
        <v>Expense</v>
      </c>
    </row>
    <row r="13" spans="1:9" x14ac:dyDescent="0.3">
      <c r="A13" s="6" t="s">
        <v>2</v>
      </c>
      <c r="B13" s="5">
        <v>44208</v>
      </c>
      <c r="C13" s="6" t="s">
        <v>3</v>
      </c>
      <c r="D13" s="6">
        <v>5</v>
      </c>
      <c r="E13" s="6"/>
      <c r="F13" s="12">
        <f t="shared" si="0"/>
        <v>-5</v>
      </c>
      <c r="G13" s="13" t="s">
        <v>42</v>
      </c>
      <c r="H13" s="12" t="str">
        <f>_xlfn.XLOOKUP(G13,TblDV[Sub-category],TblDV[Category])</f>
        <v>Dining Out</v>
      </c>
      <c r="I13" s="12" t="str">
        <f>_xlfn.XLOOKUP(G13,TblDV[Sub-category],TblDV[Category Type])</f>
        <v>Expense</v>
      </c>
    </row>
    <row r="14" spans="1:9" x14ac:dyDescent="0.3">
      <c r="A14" s="3" t="s">
        <v>2</v>
      </c>
      <c r="B14" s="2">
        <v>44209</v>
      </c>
      <c r="C14" s="3" t="s">
        <v>8</v>
      </c>
      <c r="D14" s="3">
        <v>77</v>
      </c>
      <c r="E14" s="3"/>
      <c r="F14" s="12">
        <f t="shared" si="0"/>
        <v>-77</v>
      </c>
      <c r="G14" s="13" t="s">
        <v>56</v>
      </c>
      <c r="H14" s="12" t="str">
        <f>_xlfn.XLOOKUP(G14,TblDV[Sub-category],TblDV[Category])</f>
        <v>Transport</v>
      </c>
      <c r="I14" s="12" t="str">
        <f>_xlfn.XLOOKUP(G14,TblDV[Sub-category],TblDV[Category Type])</f>
        <v>Expense</v>
      </c>
    </row>
    <row r="15" spans="1:9" x14ac:dyDescent="0.3">
      <c r="A15" s="6" t="s">
        <v>2</v>
      </c>
      <c r="B15" s="5">
        <v>44209</v>
      </c>
      <c r="C15" s="6" t="s">
        <v>3</v>
      </c>
      <c r="D15" s="6">
        <v>5</v>
      </c>
      <c r="E15" s="6"/>
      <c r="F15" s="12">
        <f t="shared" si="0"/>
        <v>-5</v>
      </c>
      <c r="G15" s="13" t="s">
        <v>42</v>
      </c>
      <c r="H15" s="12" t="str">
        <f>_xlfn.XLOOKUP(G15,TblDV[Sub-category],TblDV[Category])</f>
        <v>Dining Out</v>
      </c>
      <c r="I15" s="12" t="str">
        <f>_xlfn.XLOOKUP(G15,TblDV[Sub-category],TblDV[Category Type])</f>
        <v>Expense</v>
      </c>
    </row>
    <row r="16" spans="1:9" x14ac:dyDescent="0.3">
      <c r="A16" s="3" t="s">
        <v>2</v>
      </c>
      <c r="B16" s="2">
        <v>44210</v>
      </c>
      <c r="C16" s="3" t="s">
        <v>3</v>
      </c>
      <c r="D16" s="3">
        <v>5</v>
      </c>
      <c r="E16" s="3"/>
      <c r="F16" s="12">
        <f t="shared" si="0"/>
        <v>-5</v>
      </c>
      <c r="G16" s="13" t="s">
        <v>42</v>
      </c>
      <c r="H16" s="12" t="str">
        <f>_xlfn.XLOOKUP(G16,TblDV[Sub-category],TblDV[Category])</f>
        <v>Dining Out</v>
      </c>
      <c r="I16" s="12" t="str">
        <f>_xlfn.XLOOKUP(G16,TblDV[Sub-category],TblDV[Category Type])</f>
        <v>Expense</v>
      </c>
    </row>
    <row r="17" spans="1:9" x14ac:dyDescent="0.3">
      <c r="A17" s="6" t="s">
        <v>2</v>
      </c>
      <c r="B17" s="5">
        <v>44211</v>
      </c>
      <c r="C17" s="6" t="s">
        <v>6</v>
      </c>
      <c r="D17" s="6">
        <v>135</v>
      </c>
      <c r="E17" s="6"/>
      <c r="F17" s="12">
        <f t="shared" si="0"/>
        <v>-135</v>
      </c>
      <c r="G17" s="13" t="s">
        <v>54</v>
      </c>
      <c r="H17" s="12" t="str">
        <f>_xlfn.XLOOKUP(G17,TblDV[Sub-category],TblDV[Category])</f>
        <v>Living Expenses</v>
      </c>
      <c r="I17" s="12" t="str">
        <f>_xlfn.XLOOKUP(G17,TblDV[Sub-category],TblDV[Category Type])</f>
        <v>Expense</v>
      </c>
    </row>
    <row r="18" spans="1:9" x14ac:dyDescent="0.3">
      <c r="A18" s="3" t="s">
        <v>2</v>
      </c>
      <c r="B18" s="2">
        <v>44211</v>
      </c>
      <c r="C18" s="3" t="s">
        <v>3</v>
      </c>
      <c r="D18" s="3">
        <v>5</v>
      </c>
      <c r="E18" s="3"/>
      <c r="F18" s="12">
        <f t="shared" si="0"/>
        <v>-5</v>
      </c>
      <c r="G18" s="13" t="s">
        <v>42</v>
      </c>
      <c r="H18" s="12" t="str">
        <f>_xlfn.XLOOKUP(G18,TblDV[Sub-category],TblDV[Category])</f>
        <v>Dining Out</v>
      </c>
      <c r="I18" s="12" t="str">
        <f>_xlfn.XLOOKUP(G18,TblDV[Sub-category],TblDV[Category Type])</f>
        <v>Expense</v>
      </c>
    </row>
    <row r="19" spans="1:9" x14ac:dyDescent="0.3">
      <c r="A19" s="6" t="s">
        <v>2</v>
      </c>
      <c r="B19" s="5">
        <v>44212</v>
      </c>
      <c r="C19" s="6" t="s">
        <v>3</v>
      </c>
      <c r="D19" s="6">
        <v>5</v>
      </c>
      <c r="E19" s="6"/>
      <c r="F19" s="12">
        <f t="shared" si="0"/>
        <v>-5</v>
      </c>
      <c r="G19" s="13" t="s">
        <v>42</v>
      </c>
      <c r="H19" s="12" t="str">
        <f>_xlfn.XLOOKUP(G19,TblDV[Sub-category],TblDV[Category])</f>
        <v>Dining Out</v>
      </c>
      <c r="I19" s="12" t="str">
        <f>_xlfn.XLOOKUP(G19,TblDV[Sub-category],TblDV[Category Type])</f>
        <v>Expense</v>
      </c>
    </row>
    <row r="20" spans="1:9" x14ac:dyDescent="0.3">
      <c r="A20" s="3" t="s">
        <v>2</v>
      </c>
      <c r="B20" s="2">
        <v>44212</v>
      </c>
      <c r="C20" s="3" t="s">
        <v>9</v>
      </c>
      <c r="D20" s="3">
        <v>40</v>
      </c>
      <c r="E20" s="3"/>
      <c r="F20" s="12">
        <f t="shared" si="0"/>
        <v>-40</v>
      </c>
      <c r="G20" s="13" t="s">
        <v>49</v>
      </c>
      <c r="H20" s="12" t="str">
        <f>_xlfn.XLOOKUP(G20,TblDV[Sub-category],TblDV[Category])</f>
        <v>Discretionary</v>
      </c>
      <c r="I20" s="12" t="str">
        <f>_xlfn.XLOOKUP(G20,TblDV[Sub-category],TblDV[Category Type])</f>
        <v>Expense</v>
      </c>
    </row>
    <row r="21" spans="1:9" x14ac:dyDescent="0.3">
      <c r="A21" s="6" t="s">
        <v>2</v>
      </c>
      <c r="B21" s="5">
        <v>44212</v>
      </c>
      <c r="C21" s="6" t="s">
        <v>10</v>
      </c>
      <c r="D21" s="6">
        <v>98</v>
      </c>
      <c r="E21" s="6"/>
      <c r="F21" s="12">
        <f t="shared" si="0"/>
        <v>-98</v>
      </c>
      <c r="G21" s="13" t="s">
        <v>39</v>
      </c>
      <c r="H21" s="12" t="str">
        <f>_xlfn.XLOOKUP(G21,TblDV[Sub-category],TblDV[Category])</f>
        <v>Discretionary</v>
      </c>
      <c r="I21" s="12" t="str">
        <f>_xlfn.XLOOKUP(G21,TblDV[Sub-category],TblDV[Category Type])</f>
        <v>Expense</v>
      </c>
    </row>
    <row r="22" spans="1:9" x14ac:dyDescent="0.3">
      <c r="A22" s="3" t="s">
        <v>2</v>
      </c>
      <c r="B22" s="2">
        <v>44212</v>
      </c>
      <c r="C22" s="3" t="s">
        <v>11</v>
      </c>
      <c r="D22" s="3">
        <v>52</v>
      </c>
      <c r="E22" s="3"/>
      <c r="F22" s="12">
        <f t="shared" si="0"/>
        <v>-52</v>
      </c>
      <c r="G22" s="13" t="s">
        <v>61</v>
      </c>
      <c r="H22" s="12" t="str">
        <f>_xlfn.XLOOKUP(G22,TblDV[Sub-category],TblDV[Category])</f>
        <v>Dining Out</v>
      </c>
      <c r="I22" s="12" t="str">
        <f>_xlfn.XLOOKUP(G22,TblDV[Sub-category],TblDV[Category Type])</f>
        <v>Expense</v>
      </c>
    </row>
    <row r="23" spans="1:9" x14ac:dyDescent="0.3">
      <c r="A23" s="6" t="s">
        <v>2</v>
      </c>
      <c r="B23" s="5">
        <v>44213</v>
      </c>
      <c r="C23" s="6" t="s">
        <v>12</v>
      </c>
      <c r="D23" s="6">
        <v>28</v>
      </c>
      <c r="E23" s="6"/>
      <c r="F23" s="12">
        <f t="shared" si="0"/>
        <v>-28</v>
      </c>
      <c r="G23" s="13" t="s">
        <v>64</v>
      </c>
      <c r="H23" s="12" t="str">
        <f>_xlfn.XLOOKUP(G23,TblDV[Sub-category],TblDV[Category])</f>
        <v>Transport</v>
      </c>
      <c r="I23" s="12" t="str">
        <f>_xlfn.XLOOKUP(G23,TblDV[Sub-category],TblDV[Category Type])</f>
        <v>Expense</v>
      </c>
    </row>
    <row r="24" spans="1:9" x14ac:dyDescent="0.3">
      <c r="A24" s="3" t="s">
        <v>0</v>
      </c>
      <c r="B24" s="2">
        <v>44214</v>
      </c>
      <c r="C24" s="3" t="s">
        <v>13</v>
      </c>
      <c r="D24" s="3">
        <v>30</v>
      </c>
      <c r="E24" s="3"/>
      <c r="F24" s="12">
        <f t="shared" si="0"/>
        <v>-30</v>
      </c>
      <c r="G24" s="13" t="s">
        <v>55</v>
      </c>
      <c r="H24" s="12" t="str">
        <f>_xlfn.XLOOKUP(G24,TblDV[Sub-category],TblDV[Category])</f>
        <v>Discretionary</v>
      </c>
      <c r="I24" s="12" t="str">
        <f>_xlfn.XLOOKUP(G24,TblDV[Sub-category],TblDV[Category Type])</f>
        <v>Expense</v>
      </c>
    </row>
    <row r="25" spans="1:9" x14ac:dyDescent="0.3">
      <c r="A25" s="6" t="s">
        <v>2</v>
      </c>
      <c r="B25" s="5">
        <v>44214</v>
      </c>
      <c r="C25" s="6" t="s">
        <v>3</v>
      </c>
      <c r="D25" s="6">
        <v>5</v>
      </c>
      <c r="E25" s="6"/>
      <c r="F25" s="12">
        <f t="shared" si="0"/>
        <v>-5</v>
      </c>
      <c r="G25" s="13" t="s">
        <v>42</v>
      </c>
      <c r="H25" s="12" t="str">
        <f>_xlfn.XLOOKUP(G25,TblDV[Sub-category],TblDV[Category])</f>
        <v>Dining Out</v>
      </c>
      <c r="I25" s="12" t="str">
        <f>_xlfn.XLOOKUP(G25,TblDV[Sub-category],TblDV[Category Type])</f>
        <v>Expense</v>
      </c>
    </row>
    <row r="26" spans="1:9" x14ac:dyDescent="0.3">
      <c r="A26" s="3" t="s">
        <v>2</v>
      </c>
      <c r="B26" s="2">
        <v>44215</v>
      </c>
      <c r="C26" s="3" t="s">
        <v>3</v>
      </c>
      <c r="D26" s="3">
        <v>5</v>
      </c>
      <c r="E26" s="3"/>
      <c r="F26" s="12">
        <f t="shared" si="0"/>
        <v>-5</v>
      </c>
      <c r="G26" s="13" t="s">
        <v>42</v>
      </c>
      <c r="H26" s="12" t="str">
        <f>_xlfn.XLOOKUP(G26,TblDV[Sub-category],TblDV[Category])</f>
        <v>Dining Out</v>
      </c>
      <c r="I26" s="12" t="str">
        <f>_xlfn.XLOOKUP(G26,TblDV[Sub-category],TblDV[Category Type])</f>
        <v>Expense</v>
      </c>
    </row>
    <row r="27" spans="1:9" x14ac:dyDescent="0.3">
      <c r="A27" s="6" t="s">
        <v>0</v>
      </c>
      <c r="B27" s="5">
        <v>44215</v>
      </c>
      <c r="C27" s="6" t="s">
        <v>14</v>
      </c>
      <c r="D27" s="6">
        <v>154</v>
      </c>
      <c r="E27" s="6"/>
      <c r="F27" s="12">
        <f t="shared" si="0"/>
        <v>-154</v>
      </c>
      <c r="G27" s="13" t="s">
        <v>44</v>
      </c>
      <c r="H27" s="12" t="str">
        <f>_xlfn.XLOOKUP(G27,TblDV[Sub-category],TblDV[Category])</f>
        <v>Medical</v>
      </c>
      <c r="I27" s="12" t="str">
        <f>_xlfn.XLOOKUP(G27,TblDV[Sub-category],TblDV[Category Type])</f>
        <v>Expense</v>
      </c>
    </row>
    <row r="28" spans="1:9" x14ac:dyDescent="0.3">
      <c r="A28" s="3" t="s">
        <v>0</v>
      </c>
      <c r="B28" s="2">
        <v>44215</v>
      </c>
      <c r="C28" s="3" t="s">
        <v>15</v>
      </c>
      <c r="D28" s="3">
        <v>40</v>
      </c>
      <c r="E28" s="3"/>
      <c r="F28" s="12">
        <f t="shared" si="0"/>
        <v>-40</v>
      </c>
      <c r="G28" s="13" t="s">
        <v>59</v>
      </c>
      <c r="H28" s="12" t="str">
        <f>_xlfn.XLOOKUP(G28,TblDV[Sub-category],TblDV[Category])</f>
        <v>Living Expenses</v>
      </c>
      <c r="I28" s="12" t="str">
        <f>_xlfn.XLOOKUP(G28,TblDV[Sub-category],TblDV[Category Type])</f>
        <v>Expense</v>
      </c>
    </row>
    <row r="29" spans="1:9" x14ac:dyDescent="0.3">
      <c r="A29" s="6" t="s">
        <v>2</v>
      </c>
      <c r="B29" s="5">
        <v>44216</v>
      </c>
      <c r="C29" s="6" t="s">
        <v>16</v>
      </c>
      <c r="D29" s="6">
        <v>45</v>
      </c>
      <c r="E29" s="6"/>
      <c r="F29" s="12">
        <f t="shared" si="0"/>
        <v>-45</v>
      </c>
      <c r="G29" s="13" t="s">
        <v>53</v>
      </c>
      <c r="H29" s="12" t="str">
        <f>_xlfn.XLOOKUP(G29,TblDV[Sub-category],TblDV[Category])</f>
        <v>Discretionary</v>
      </c>
      <c r="I29" s="12" t="str">
        <f>_xlfn.XLOOKUP(G29,TblDV[Sub-category],TblDV[Category Type])</f>
        <v>Expense</v>
      </c>
    </row>
    <row r="30" spans="1:9" x14ac:dyDescent="0.3">
      <c r="A30" s="3" t="s">
        <v>2</v>
      </c>
      <c r="B30" s="2">
        <v>44216</v>
      </c>
      <c r="C30" s="3" t="s">
        <v>17</v>
      </c>
      <c r="D30" s="3">
        <v>32</v>
      </c>
      <c r="E30" s="3"/>
      <c r="F30" s="12">
        <f t="shared" si="0"/>
        <v>-32</v>
      </c>
      <c r="G30" s="13" t="s">
        <v>49</v>
      </c>
      <c r="H30" s="12" t="str">
        <f>_xlfn.XLOOKUP(G30,TblDV[Sub-category],TblDV[Category])</f>
        <v>Discretionary</v>
      </c>
      <c r="I30" s="12" t="str">
        <f>_xlfn.XLOOKUP(G30,TblDV[Sub-category],TblDV[Category Type])</f>
        <v>Expense</v>
      </c>
    </row>
    <row r="31" spans="1:9" x14ac:dyDescent="0.3">
      <c r="A31" s="6" t="s">
        <v>2</v>
      </c>
      <c r="B31" s="5">
        <v>44216</v>
      </c>
      <c r="C31" s="6" t="s">
        <v>3</v>
      </c>
      <c r="D31" s="6">
        <v>5</v>
      </c>
      <c r="E31" s="6"/>
      <c r="F31" s="12">
        <f t="shared" si="0"/>
        <v>-5</v>
      </c>
      <c r="G31" s="13" t="s">
        <v>42</v>
      </c>
      <c r="H31" s="12" t="str">
        <f>_xlfn.XLOOKUP(G31,TblDV[Sub-category],TblDV[Category])</f>
        <v>Dining Out</v>
      </c>
      <c r="I31" s="12" t="str">
        <f>_xlfn.XLOOKUP(G31,TblDV[Sub-category],TblDV[Category Type])</f>
        <v>Expense</v>
      </c>
    </row>
    <row r="32" spans="1:9" x14ac:dyDescent="0.3">
      <c r="A32" s="3" t="s">
        <v>2</v>
      </c>
      <c r="B32" s="2">
        <v>44217</v>
      </c>
      <c r="C32" s="3" t="s">
        <v>3</v>
      </c>
      <c r="D32" s="3">
        <v>5</v>
      </c>
      <c r="E32" s="3"/>
      <c r="F32" s="12">
        <f t="shared" si="0"/>
        <v>-5</v>
      </c>
      <c r="G32" s="13" t="s">
        <v>42</v>
      </c>
      <c r="H32" s="12" t="str">
        <f>_xlfn.XLOOKUP(G32,TblDV[Sub-category],TblDV[Category])</f>
        <v>Dining Out</v>
      </c>
      <c r="I32" s="12" t="str">
        <f>_xlfn.XLOOKUP(G32,TblDV[Sub-category],TblDV[Category Type])</f>
        <v>Expense</v>
      </c>
    </row>
    <row r="33" spans="1:9" x14ac:dyDescent="0.3">
      <c r="A33" s="6" t="s">
        <v>2</v>
      </c>
      <c r="B33" s="5">
        <v>44218</v>
      </c>
      <c r="C33" s="6" t="s">
        <v>3</v>
      </c>
      <c r="D33" s="6">
        <v>5</v>
      </c>
      <c r="E33" s="6"/>
      <c r="F33" s="12">
        <f t="shared" si="0"/>
        <v>-5</v>
      </c>
      <c r="G33" s="13" t="s">
        <v>42</v>
      </c>
      <c r="H33" s="12" t="str">
        <f>_xlfn.XLOOKUP(G33,TblDV[Sub-category],TblDV[Category])</f>
        <v>Dining Out</v>
      </c>
      <c r="I33" s="12" t="str">
        <f>_xlfn.XLOOKUP(G33,TblDV[Sub-category],TblDV[Category Type])</f>
        <v>Expense</v>
      </c>
    </row>
    <row r="34" spans="1:9" x14ac:dyDescent="0.3">
      <c r="A34" s="3" t="s">
        <v>2</v>
      </c>
      <c r="B34" s="2">
        <v>44218</v>
      </c>
      <c r="C34" s="3" t="s">
        <v>6</v>
      </c>
      <c r="D34" s="3">
        <v>170</v>
      </c>
      <c r="E34" s="3"/>
      <c r="F34" s="12">
        <f t="shared" si="0"/>
        <v>-170</v>
      </c>
      <c r="G34" s="13" t="s">
        <v>54</v>
      </c>
      <c r="H34" s="12" t="str">
        <f>_xlfn.XLOOKUP(G34,TblDV[Sub-category],TblDV[Category])</f>
        <v>Living Expenses</v>
      </c>
      <c r="I34" s="12" t="str">
        <f>_xlfn.XLOOKUP(G34,TblDV[Sub-category],TblDV[Category Type])</f>
        <v>Expense</v>
      </c>
    </row>
    <row r="35" spans="1:9" x14ac:dyDescent="0.3">
      <c r="A35" s="6" t="s">
        <v>2</v>
      </c>
      <c r="B35" s="5">
        <v>44219</v>
      </c>
      <c r="C35" s="6" t="s">
        <v>18</v>
      </c>
      <c r="D35" s="6">
        <v>37</v>
      </c>
      <c r="E35" s="6"/>
      <c r="F35" s="12">
        <f t="shared" si="0"/>
        <v>-37</v>
      </c>
      <c r="G35" s="13" t="s">
        <v>61</v>
      </c>
      <c r="H35" s="12" t="str">
        <f>_xlfn.XLOOKUP(G35,TblDV[Sub-category],TblDV[Category])</f>
        <v>Dining Out</v>
      </c>
      <c r="I35" s="12" t="str">
        <f>_xlfn.XLOOKUP(G35,TblDV[Sub-category],TblDV[Category Type])</f>
        <v>Expense</v>
      </c>
    </row>
    <row r="36" spans="1:9" x14ac:dyDescent="0.3">
      <c r="A36" s="3" t="s">
        <v>2</v>
      </c>
      <c r="B36" s="2">
        <v>44220</v>
      </c>
      <c r="C36" s="3" t="s">
        <v>19</v>
      </c>
      <c r="D36" s="3">
        <v>12</v>
      </c>
      <c r="E36" s="3"/>
      <c r="F36" s="12">
        <f t="shared" si="0"/>
        <v>-12</v>
      </c>
      <c r="G36" s="13" t="s">
        <v>61</v>
      </c>
      <c r="H36" s="12" t="str">
        <f>_xlfn.XLOOKUP(G36,TblDV[Sub-category],TblDV[Category])</f>
        <v>Dining Out</v>
      </c>
      <c r="I36" s="12" t="str">
        <f>_xlfn.XLOOKUP(G36,TblDV[Sub-category],TblDV[Category Type])</f>
        <v>Expense</v>
      </c>
    </row>
    <row r="37" spans="1:9" x14ac:dyDescent="0.3">
      <c r="A37" s="6" t="s">
        <v>0</v>
      </c>
      <c r="B37" s="5">
        <v>44221</v>
      </c>
      <c r="C37" s="6" t="s">
        <v>20</v>
      </c>
      <c r="D37" s="6">
        <v>55</v>
      </c>
      <c r="E37" s="6"/>
      <c r="F37" s="12">
        <f t="shared" si="0"/>
        <v>-55</v>
      </c>
      <c r="G37" s="13" t="s">
        <v>47</v>
      </c>
      <c r="H37" s="12" t="str">
        <f>_xlfn.XLOOKUP(G37,TblDV[Sub-category],TblDV[Category])</f>
        <v>Charity</v>
      </c>
      <c r="I37" s="12" t="str">
        <f>_xlfn.XLOOKUP(G37,TblDV[Sub-category],TblDV[Category Type])</f>
        <v>Expense</v>
      </c>
    </row>
    <row r="38" spans="1:9" x14ac:dyDescent="0.3">
      <c r="A38" s="3" t="s">
        <v>2</v>
      </c>
      <c r="B38" s="2">
        <v>44221</v>
      </c>
      <c r="C38" s="3" t="s">
        <v>8</v>
      </c>
      <c r="D38" s="3">
        <v>63</v>
      </c>
      <c r="E38" s="3"/>
      <c r="F38" s="12">
        <f t="shared" si="0"/>
        <v>-63</v>
      </c>
      <c r="G38" s="13" t="s">
        <v>56</v>
      </c>
      <c r="H38" s="12" t="str">
        <f>_xlfn.XLOOKUP(G38,TblDV[Sub-category],TblDV[Category])</f>
        <v>Transport</v>
      </c>
      <c r="I38" s="12" t="str">
        <f>_xlfn.XLOOKUP(G38,TblDV[Sub-category],TblDV[Category Type])</f>
        <v>Expense</v>
      </c>
    </row>
    <row r="39" spans="1:9" x14ac:dyDescent="0.3">
      <c r="A39" s="6" t="s">
        <v>2</v>
      </c>
      <c r="B39" s="5">
        <v>44221</v>
      </c>
      <c r="C39" s="6" t="s">
        <v>3</v>
      </c>
      <c r="D39" s="6">
        <v>5</v>
      </c>
      <c r="E39" s="6"/>
      <c r="F39" s="12">
        <f t="shared" si="0"/>
        <v>-5</v>
      </c>
      <c r="G39" s="13" t="s">
        <v>42</v>
      </c>
      <c r="H39" s="12" t="str">
        <f>_xlfn.XLOOKUP(G39,TblDV[Sub-category],TblDV[Category])</f>
        <v>Dining Out</v>
      </c>
      <c r="I39" s="12" t="str">
        <f>_xlfn.XLOOKUP(G39,TblDV[Sub-category],TblDV[Category Type])</f>
        <v>Expense</v>
      </c>
    </row>
    <row r="40" spans="1:9" x14ac:dyDescent="0.3">
      <c r="A40" s="3" t="s">
        <v>2</v>
      </c>
      <c r="B40" s="2">
        <v>44222</v>
      </c>
      <c r="C40" s="3" t="s">
        <v>3</v>
      </c>
      <c r="D40" s="3">
        <v>5</v>
      </c>
      <c r="E40" s="3"/>
      <c r="F40" s="12">
        <f t="shared" si="0"/>
        <v>-5</v>
      </c>
      <c r="G40" s="13" t="s">
        <v>42</v>
      </c>
      <c r="H40" s="12" t="str">
        <f>_xlfn.XLOOKUP(G40,TblDV[Sub-category],TblDV[Category])</f>
        <v>Dining Out</v>
      </c>
      <c r="I40" s="12" t="str">
        <f>_xlfn.XLOOKUP(G40,TblDV[Sub-category],TblDV[Category Type])</f>
        <v>Expense</v>
      </c>
    </row>
    <row r="41" spans="1:9" x14ac:dyDescent="0.3">
      <c r="A41" s="6" t="s">
        <v>2</v>
      </c>
      <c r="B41" s="5">
        <v>44223</v>
      </c>
      <c r="C41" s="6" t="s">
        <v>3</v>
      </c>
      <c r="D41" s="6">
        <v>5</v>
      </c>
      <c r="E41" s="6"/>
      <c r="F41" s="12">
        <f t="shared" si="0"/>
        <v>-5</v>
      </c>
      <c r="G41" s="13" t="s">
        <v>42</v>
      </c>
      <c r="H41" s="12" t="str">
        <f>_xlfn.XLOOKUP(G41,TblDV[Sub-category],TblDV[Category])</f>
        <v>Dining Out</v>
      </c>
      <c r="I41" s="12" t="str">
        <f>_xlfn.XLOOKUP(G41,TblDV[Sub-category],TblDV[Category Type])</f>
        <v>Expense</v>
      </c>
    </row>
    <row r="42" spans="1:9" x14ac:dyDescent="0.3">
      <c r="A42" s="3" t="s">
        <v>2</v>
      </c>
      <c r="B42" s="2">
        <v>44224</v>
      </c>
      <c r="C42" s="3" t="s">
        <v>3</v>
      </c>
      <c r="D42" s="3">
        <v>5</v>
      </c>
      <c r="E42" s="3"/>
      <c r="F42" s="12">
        <f t="shared" si="0"/>
        <v>-5</v>
      </c>
      <c r="G42" s="13" t="s">
        <v>42</v>
      </c>
      <c r="H42" s="12" t="str">
        <f>_xlfn.XLOOKUP(G42,TblDV[Sub-category],TblDV[Category])</f>
        <v>Dining Out</v>
      </c>
      <c r="I42" s="12" t="str">
        <f>_xlfn.XLOOKUP(G42,TblDV[Sub-category],TblDV[Category Type])</f>
        <v>Expense</v>
      </c>
    </row>
    <row r="43" spans="1:9" x14ac:dyDescent="0.3">
      <c r="A43" s="6" t="s">
        <v>2</v>
      </c>
      <c r="B43" s="5">
        <v>44225</v>
      </c>
      <c r="C43" s="6" t="s">
        <v>3</v>
      </c>
      <c r="D43" s="6">
        <v>5</v>
      </c>
      <c r="E43" s="6"/>
      <c r="F43" s="12">
        <f t="shared" si="0"/>
        <v>-5</v>
      </c>
      <c r="G43" s="13" t="s">
        <v>42</v>
      </c>
      <c r="H43" s="12" t="str">
        <f>_xlfn.XLOOKUP(G43,TblDV[Sub-category],TblDV[Category])</f>
        <v>Dining Out</v>
      </c>
      <c r="I43" s="12" t="str">
        <f>_xlfn.XLOOKUP(G43,TblDV[Sub-category],TblDV[Category Type])</f>
        <v>Expense</v>
      </c>
    </row>
    <row r="44" spans="1:9" x14ac:dyDescent="0.3">
      <c r="A44" s="3" t="s">
        <v>2</v>
      </c>
      <c r="B44" s="2">
        <v>44225</v>
      </c>
      <c r="C44" s="3" t="s">
        <v>6</v>
      </c>
      <c r="D44" s="3">
        <v>162</v>
      </c>
      <c r="E44" s="3"/>
      <c r="F44" s="12">
        <f t="shared" si="0"/>
        <v>-162</v>
      </c>
      <c r="G44" s="13" t="s">
        <v>54</v>
      </c>
      <c r="H44" s="12" t="str">
        <f>_xlfn.XLOOKUP(G44,TblDV[Sub-category],TblDV[Category])</f>
        <v>Living Expenses</v>
      </c>
      <c r="I44" s="12" t="str">
        <f>_xlfn.XLOOKUP(G44,TblDV[Sub-category],TblDV[Category Type])</f>
        <v>Expense</v>
      </c>
    </row>
    <row r="45" spans="1:9" x14ac:dyDescent="0.3">
      <c r="A45" s="6" t="s">
        <v>2</v>
      </c>
      <c r="B45" s="5">
        <v>44226</v>
      </c>
      <c r="C45" s="6" t="s">
        <v>21</v>
      </c>
      <c r="D45" s="6">
        <v>125</v>
      </c>
      <c r="E45" s="6"/>
      <c r="F45" s="12">
        <f t="shared" si="0"/>
        <v>-125</v>
      </c>
      <c r="G45" s="13" t="s">
        <v>39</v>
      </c>
      <c r="H45" s="12" t="str">
        <f>_xlfn.XLOOKUP(G45,TblDV[Sub-category],TblDV[Category])</f>
        <v>Discretionary</v>
      </c>
      <c r="I45" s="12" t="str">
        <f>_xlfn.XLOOKUP(G45,TblDV[Sub-category],TblDV[Category Type])</f>
        <v>Expense</v>
      </c>
    </row>
    <row r="46" spans="1:9" x14ac:dyDescent="0.3">
      <c r="A46" s="3" t="s">
        <v>2</v>
      </c>
      <c r="B46" s="2">
        <v>44226</v>
      </c>
      <c r="C46" s="3" t="s">
        <v>22</v>
      </c>
      <c r="D46" s="3">
        <v>175</v>
      </c>
      <c r="E46" s="3"/>
      <c r="F46" s="12">
        <f t="shared" si="0"/>
        <v>-175</v>
      </c>
      <c r="G46" s="13" t="s">
        <v>49</v>
      </c>
      <c r="H46" s="12" t="str">
        <f>_xlfn.XLOOKUP(G46,TblDV[Sub-category],TblDV[Category])</f>
        <v>Discretionary</v>
      </c>
      <c r="I46" s="12" t="str">
        <f>_xlfn.XLOOKUP(G46,TblDV[Sub-category],TblDV[Category Type])</f>
        <v>Expense</v>
      </c>
    </row>
    <row r="47" spans="1:9" x14ac:dyDescent="0.3">
      <c r="A47" s="6" t="s">
        <v>2</v>
      </c>
      <c r="B47" s="5">
        <v>44227</v>
      </c>
      <c r="C47" s="6" t="s">
        <v>10</v>
      </c>
      <c r="D47" s="6">
        <v>145</v>
      </c>
      <c r="E47" s="6"/>
      <c r="F47" s="12">
        <f t="shared" si="0"/>
        <v>-145</v>
      </c>
      <c r="G47" s="13" t="s">
        <v>39</v>
      </c>
      <c r="H47" s="12" t="str">
        <f>_xlfn.XLOOKUP(G47,TblDV[Sub-category],TblDV[Category])</f>
        <v>Discretionary</v>
      </c>
      <c r="I47" s="12" t="str">
        <f>_xlfn.XLOOKUP(G47,TblDV[Sub-category],TblDV[Category Type])</f>
        <v>Expense</v>
      </c>
    </row>
    <row r="48" spans="1:9" x14ac:dyDescent="0.3">
      <c r="A48" s="3" t="s">
        <v>2</v>
      </c>
      <c r="B48" s="2">
        <v>44227</v>
      </c>
      <c r="C48" s="3" t="s">
        <v>12</v>
      </c>
      <c r="D48" s="3">
        <v>23</v>
      </c>
      <c r="E48" s="3"/>
      <c r="F48" s="12">
        <f t="shared" si="0"/>
        <v>-23</v>
      </c>
      <c r="G48" s="13" t="s">
        <v>64</v>
      </c>
      <c r="H48" s="12" t="str">
        <f>_xlfn.XLOOKUP(G48,TblDV[Sub-category],TblDV[Category])</f>
        <v>Transport</v>
      </c>
      <c r="I48" s="12" t="str">
        <f>_xlfn.XLOOKUP(G48,TblDV[Sub-category],TblDV[Category Type])</f>
        <v>Expense</v>
      </c>
    </row>
    <row r="49" spans="1:9" x14ac:dyDescent="0.3">
      <c r="A49" s="6" t="s">
        <v>0</v>
      </c>
      <c r="B49" s="5">
        <v>44228</v>
      </c>
      <c r="C49" s="6" t="s">
        <v>1</v>
      </c>
      <c r="D49" s="6"/>
      <c r="E49" s="6">
        <v>4000</v>
      </c>
      <c r="F49" s="12">
        <f t="shared" si="0"/>
        <v>4000</v>
      </c>
      <c r="G49" s="13" t="s">
        <v>62</v>
      </c>
      <c r="H49" s="12" t="str">
        <f>_xlfn.XLOOKUP(G49,TblDV[Sub-category],TblDV[Category])</f>
        <v>Salary</v>
      </c>
      <c r="I49" s="12" t="str">
        <f>_xlfn.XLOOKUP(G49,TblDV[Sub-category],TblDV[Category Type])</f>
        <v>Income</v>
      </c>
    </row>
    <row r="50" spans="1:9" x14ac:dyDescent="0.3">
      <c r="A50" s="3" t="s">
        <v>2</v>
      </c>
      <c r="B50" s="2">
        <v>44228</v>
      </c>
      <c r="C50" s="3" t="s">
        <v>3</v>
      </c>
      <c r="D50" s="3">
        <v>5</v>
      </c>
      <c r="E50" s="3"/>
      <c r="F50" s="12">
        <f t="shared" si="0"/>
        <v>-5</v>
      </c>
      <c r="G50" s="13" t="s">
        <v>42</v>
      </c>
      <c r="H50" s="12" t="str">
        <f>_xlfn.XLOOKUP(G50,TblDV[Sub-category],TblDV[Category])</f>
        <v>Dining Out</v>
      </c>
      <c r="I50" s="12" t="str">
        <f>_xlfn.XLOOKUP(G50,TblDV[Sub-category],TblDV[Category Type])</f>
        <v>Expense</v>
      </c>
    </row>
    <row r="51" spans="1:9" x14ac:dyDescent="0.3">
      <c r="A51" s="6" t="s">
        <v>0</v>
      </c>
      <c r="B51" s="5">
        <v>44229</v>
      </c>
      <c r="C51" s="6" t="s">
        <v>4</v>
      </c>
      <c r="D51" s="6">
        <v>900</v>
      </c>
      <c r="E51" s="6"/>
      <c r="F51" s="12">
        <f t="shared" si="0"/>
        <v>-900</v>
      </c>
      <c r="G51" s="13" t="s">
        <v>60</v>
      </c>
      <c r="H51" s="12" t="str">
        <f>_xlfn.XLOOKUP(G51,TblDV[Sub-category],TblDV[Category])</f>
        <v>Living Expenses</v>
      </c>
      <c r="I51" s="12" t="str">
        <f>_xlfn.XLOOKUP(G51,TblDV[Sub-category],TblDV[Category Type])</f>
        <v>Expense</v>
      </c>
    </row>
    <row r="52" spans="1:9" x14ac:dyDescent="0.3">
      <c r="A52" s="3" t="s">
        <v>0</v>
      </c>
      <c r="B52" s="2">
        <v>44229</v>
      </c>
      <c r="C52" s="3" t="s">
        <v>5</v>
      </c>
      <c r="D52" s="3">
        <v>150</v>
      </c>
      <c r="E52" s="3"/>
      <c r="F52" s="12">
        <f t="shared" si="0"/>
        <v>-150</v>
      </c>
      <c r="G52" s="13" t="s">
        <v>58</v>
      </c>
      <c r="H52" s="12" t="str">
        <f>_xlfn.XLOOKUP(G52,TblDV[Sub-category],TblDV[Category])</f>
        <v>Transport</v>
      </c>
      <c r="I52" s="12" t="str">
        <f>_xlfn.XLOOKUP(G52,TblDV[Sub-category],TblDV[Category Type])</f>
        <v>Expense</v>
      </c>
    </row>
    <row r="53" spans="1:9" x14ac:dyDescent="0.3">
      <c r="A53" s="6" t="s">
        <v>2</v>
      </c>
      <c r="B53" s="5">
        <v>44229</v>
      </c>
      <c r="C53" s="6" t="s">
        <v>3</v>
      </c>
      <c r="D53" s="6">
        <v>5</v>
      </c>
      <c r="E53" s="6"/>
      <c r="F53" s="12">
        <f t="shared" si="0"/>
        <v>-5</v>
      </c>
      <c r="G53" s="13" t="s">
        <v>42</v>
      </c>
      <c r="H53" s="12" t="str">
        <f>_xlfn.XLOOKUP(G53,TblDV[Sub-category],TblDV[Category])</f>
        <v>Dining Out</v>
      </c>
      <c r="I53" s="12" t="str">
        <f>_xlfn.XLOOKUP(G53,TblDV[Sub-category],TblDV[Category Type])</f>
        <v>Expense</v>
      </c>
    </row>
    <row r="54" spans="1:9" x14ac:dyDescent="0.3">
      <c r="A54" s="3" t="s">
        <v>2</v>
      </c>
      <c r="B54" s="2">
        <v>44230</v>
      </c>
      <c r="C54" s="3" t="s">
        <v>3</v>
      </c>
      <c r="D54" s="3">
        <v>5</v>
      </c>
      <c r="E54" s="3"/>
      <c r="F54" s="12">
        <f t="shared" si="0"/>
        <v>-5</v>
      </c>
      <c r="G54" s="13" t="s">
        <v>42</v>
      </c>
      <c r="H54" s="12" t="str">
        <f>_xlfn.XLOOKUP(G54,TblDV[Sub-category],TblDV[Category])</f>
        <v>Dining Out</v>
      </c>
      <c r="I54" s="12" t="str">
        <f>_xlfn.XLOOKUP(G54,TblDV[Sub-category],TblDV[Category Type])</f>
        <v>Expense</v>
      </c>
    </row>
    <row r="55" spans="1:9" x14ac:dyDescent="0.3">
      <c r="A55" s="6" t="s">
        <v>2</v>
      </c>
      <c r="B55" s="5">
        <v>44231</v>
      </c>
      <c r="C55" s="6" t="s">
        <v>3</v>
      </c>
      <c r="D55" s="6">
        <v>5</v>
      </c>
      <c r="E55" s="6"/>
      <c r="F55" s="12">
        <f t="shared" si="0"/>
        <v>-5</v>
      </c>
      <c r="G55" s="13" t="s">
        <v>42</v>
      </c>
      <c r="H55" s="12" t="str">
        <f>_xlfn.XLOOKUP(G55,TblDV[Sub-category],TblDV[Category])</f>
        <v>Dining Out</v>
      </c>
      <c r="I55" s="12" t="str">
        <f>_xlfn.XLOOKUP(G55,TblDV[Sub-category],TblDV[Category Type])</f>
        <v>Expense</v>
      </c>
    </row>
    <row r="56" spans="1:9" x14ac:dyDescent="0.3">
      <c r="A56" s="3" t="s">
        <v>2</v>
      </c>
      <c r="B56" s="2">
        <v>44232</v>
      </c>
      <c r="C56" s="3" t="s">
        <v>3</v>
      </c>
      <c r="D56" s="3">
        <v>5</v>
      </c>
      <c r="E56" s="3"/>
      <c r="F56" s="12">
        <f t="shared" si="0"/>
        <v>-5</v>
      </c>
      <c r="G56" s="13" t="s">
        <v>42</v>
      </c>
      <c r="H56" s="12" t="str">
        <f>_xlfn.XLOOKUP(G56,TblDV[Sub-category],TblDV[Category])</f>
        <v>Dining Out</v>
      </c>
      <c r="I56" s="12" t="str">
        <f>_xlfn.XLOOKUP(G56,TblDV[Sub-category],TblDV[Category Type])</f>
        <v>Expense</v>
      </c>
    </row>
    <row r="57" spans="1:9" x14ac:dyDescent="0.3">
      <c r="A57" s="6" t="s">
        <v>2</v>
      </c>
      <c r="B57" s="5">
        <v>44232</v>
      </c>
      <c r="C57" s="6" t="s">
        <v>6</v>
      </c>
      <c r="D57" s="6">
        <v>205</v>
      </c>
      <c r="E57" s="6"/>
      <c r="F57" s="12">
        <f t="shared" si="0"/>
        <v>-205</v>
      </c>
      <c r="G57" s="13" t="s">
        <v>54</v>
      </c>
      <c r="H57" s="12" t="str">
        <f>_xlfn.XLOOKUP(G57,TblDV[Sub-category],TblDV[Category])</f>
        <v>Living Expenses</v>
      </c>
      <c r="I57" s="12" t="str">
        <f>_xlfn.XLOOKUP(G57,TblDV[Sub-category],TblDV[Category Type])</f>
        <v>Expense</v>
      </c>
    </row>
    <row r="58" spans="1:9" x14ac:dyDescent="0.3">
      <c r="A58" s="3" t="s">
        <v>0</v>
      </c>
      <c r="B58" s="2">
        <v>44235</v>
      </c>
      <c r="C58" s="3" t="s">
        <v>7</v>
      </c>
      <c r="D58" s="3">
        <v>51.1</v>
      </c>
      <c r="E58" s="3"/>
      <c r="F58" s="12">
        <f t="shared" si="0"/>
        <v>-51.1</v>
      </c>
      <c r="G58" s="13" t="s">
        <v>51</v>
      </c>
      <c r="H58" s="12" t="str">
        <f>_xlfn.XLOOKUP(G58,TblDV[Sub-category],TblDV[Category])</f>
        <v>Living Expenses</v>
      </c>
      <c r="I58" s="12" t="str">
        <f>_xlfn.XLOOKUP(G58,TblDV[Sub-category],TblDV[Category Type])</f>
        <v>Expense</v>
      </c>
    </row>
    <row r="59" spans="1:9" x14ac:dyDescent="0.3">
      <c r="A59" s="6" t="s">
        <v>2</v>
      </c>
      <c r="B59" s="5">
        <v>44235</v>
      </c>
      <c r="C59" s="6" t="s">
        <v>3</v>
      </c>
      <c r="D59" s="6">
        <v>5</v>
      </c>
      <c r="E59" s="6"/>
      <c r="F59" s="12">
        <f t="shared" si="0"/>
        <v>-5</v>
      </c>
      <c r="G59" s="13" t="s">
        <v>42</v>
      </c>
      <c r="H59" s="12" t="str">
        <f>_xlfn.XLOOKUP(G59,TblDV[Sub-category],TblDV[Category])</f>
        <v>Dining Out</v>
      </c>
      <c r="I59" s="12" t="str">
        <f>_xlfn.XLOOKUP(G59,TblDV[Sub-category],TblDV[Category Type])</f>
        <v>Expense</v>
      </c>
    </row>
    <row r="60" spans="1:9" x14ac:dyDescent="0.3">
      <c r="A60" s="3" t="s">
        <v>2</v>
      </c>
      <c r="B60" s="2">
        <v>44236</v>
      </c>
      <c r="C60" s="3" t="s">
        <v>3</v>
      </c>
      <c r="D60" s="3">
        <v>5</v>
      </c>
      <c r="E60" s="3"/>
      <c r="F60" s="12">
        <f t="shared" si="0"/>
        <v>-5</v>
      </c>
      <c r="G60" s="13" t="s">
        <v>42</v>
      </c>
      <c r="H60" s="12" t="str">
        <f>_xlfn.XLOOKUP(G60,TblDV[Sub-category],TblDV[Category])</f>
        <v>Dining Out</v>
      </c>
      <c r="I60" s="12" t="str">
        <f>_xlfn.XLOOKUP(G60,TblDV[Sub-category],TblDV[Category Type])</f>
        <v>Expense</v>
      </c>
    </row>
    <row r="61" spans="1:9" x14ac:dyDescent="0.3">
      <c r="A61" s="6" t="s">
        <v>2</v>
      </c>
      <c r="B61" s="5">
        <v>44237</v>
      </c>
      <c r="C61" s="6" t="s">
        <v>8</v>
      </c>
      <c r="D61" s="6">
        <v>78</v>
      </c>
      <c r="E61" s="6"/>
      <c r="F61" s="12">
        <f t="shared" si="0"/>
        <v>-78</v>
      </c>
      <c r="G61" s="13" t="s">
        <v>56</v>
      </c>
      <c r="H61" s="12" t="str">
        <f>_xlfn.XLOOKUP(G61,TblDV[Sub-category],TblDV[Category])</f>
        <v>Transport</v>
      </c>
      <c r="I61" s="12" t="str">
        <f>_xlfn.XLOOKUP(G61,TblDV[Sub-category],TblDV[Category Type])</f>
        <v>Expense</v>
      </c>
    </row>
    <row r="62" spans="1:9" x14ac:dyDescent="0.3">
      <c r="A62" s="3" t="s">
        <v>2</v>
      </c>
      <c r="B62" s="2">
        <v>44237</v>
      </c>
      <c r="C62" s="3" t="s">
        <v>3</v>
      </c>
      <c r="D62" s="3">
        <v>5</v>
      </c>
      <c r="E62" s="3"/>
      <c r="F62" s="12">
        <f t="shared" si="0"/>
        <v>-5</v>
      </c>
      <c r="G62" s="13" t="s">
        <v>42</v>
      </c>
      <c r="H62" s="12" t="str">
        <f>_xlfn.XLOOKUP(G62,TblDV[Sub-category],TblDV[Category])</f>
        <v>Dining Out</v>
      </c>
      <c r="I62" s="12" t="str">
        <f>_xlfn.XLOOKUP(G62,TblDV[Sub-category],TblDV[Category Type])</f>
        <v>Expense</v>
      </c>
    </row>
    <row r="63" spans="1:9" x14ac:dyDescent="0.3">
      <c r="A63" s="6" t="s">
        <v>2</v>
      </c>
      <c r="B63" s="5">
        <v>44238</v>
      </c>
      <c r="C63" s="6" t="s">
        <v>3</v>
      </c>
      <c r="D63" s="6">
        <v>5</v>
      </c>
      <c r="E63" s="6"/>
      <c r="F63" s="12">
        <f t="shared" si="0"/>
        <v>-5</v>
      </c>
      <c r="G63" s="13" t="s">
        <v>42</v>
      </c>
      <c r="H63" s="12" t="str">
        <f>_xlfn.XLOOKUP(G63,TblDV[Sub-category],TblDV[Category])</f>
        <v>Dining Out</v>
      </c>
      <c r="I63" s="12" t="str">
        <f>_xlfn.XLOOKUP(G63,TblDV[Sub-category],TblDV[Category Type])</f>
        <v>Expense</v>
      </c>
    </row>
    <row r="64" spans="1:9" x14ac:dyDescent="0.3">
      <c r="A64" s="3" t="s">
        <v>2</v>
      </c>
      <c r="B64" s="2">
        <v>44239</v>
      </c>
      <c r="C64" s="3" t="s">
        <v>6</v>
      </c>
      <c r="D64" s="3">
        <v>135.9</v>
      </c>
      <c r="E64" s="3"/>
      <c r="F64" s="12">
        <f t="shared" si="0"/>
        <v>-135.9</v>
      </c>
      <c r="G64" s="13" t="s">
        <v>54</v>
      </c>
      <c r="H64" s="12" t="str">
        <f>_xlfn.XLOOKUP(G64,TblDV[Sub-category],TblDV[Category])</f>
        <v>Living Expenses</v>
      </c>
      <c r="I64" s="12" t="str">
        <f>_xlfn.XLOOKUP(G64,TblDV[Sub-category],TblDV[Category Type])</f>
        <v>Expense</v>
      </c>
    </row>
    <row r="65" spans="1:9" x14ac:dyDescent="0.3">
      <c r="A65" s="6" t="s">
        <v>2</v>
      </c>
      <c r="B65" s="5">
        <v>44239</v>
      </c>
      <c r="C65" s="6" t="s">
        <v>3</v>
      </c>
      <c r="D65" s="6">
        <v>5</v>
      </c>
      <c r="E65" s="6"/>
      <c r="F65" s="12">
        <f t="shared" si="0"/>
        <v>-5</v>
      </c>
      <c r="G65" s="13" t="s">
        <v>42</v>
      </c>
      <c r="H65" s="12" t="str">
        <f>_xlfn.XLOOKUP(G65,TblDV[Sub-category],TblDV[Category])</f>
        <v>Dining Out</v>
      </c>
      <c r="I65" s="12" t="str">
        <f>_xlfn.XLOOKUP(G65,TblDV[Sub-category],TblDV[Category Type])</f>
        <v>Expense</v>
      </c>
    </row>
    <row r="66" spans="1:9" x14ac:dyDescent="0.3">
      <c r="A66" s="3" t="s">
        <v>2</v>
      </c>
      <c r="B66" s="2">
        <v>44240</v>
      </c>
      <c r="C66" s="3" t="s">
        <v>3</v>
      </c>
      <c r="D66" s="3">
        <v>5</v>
      </c>
      <c r="E66" s="3"/>
      <c r="F66" s="12">
        <f t="shared" si="0"/>
        <v>-5</v>
      </c>
      <c r="G66" s="13" t="s">
        <v>42</v>
      </c>
      <c r="H66" s="12" t="str">
        <f>_xlfn.XLOOKUP(G66,TblDV[Sub-category],TblDV[Category])</f>
        <v>Dining Out</v>
      </c>
      <c r="I66" s="12" t="str">
        <f>_xlfn.XLOOKUP(G66,TblDV[Sub-category],TblDV[Category Type])</f>
        <v>Expense</v>
      </c>
    </row>
    <row r="67" spans="1:9" x14ac:dyDescent="0.3">
      <c r="A67" s="6" t="s">
        <v>2</v>
      </c>
      <c r="B67" s="5">
        <v>44240</v>
      </c>
      <c r="C67" s="6" t="s">
        <v>9</v>
      </c>
      <c r="D67" s="6">
        <v>40.9</v>
      </c>
      <c r="E67" s="6"/>
      <c r="F67" s="12">
        <f t="shared" ref="F67:F130" si="1">E67-D67</f>
        <v>-40.9</v>
      </c>
      <c r="G67" s="13" t="s">
        <v>49</v>
      </c>
      <c r="H67" s="12" t="str">
        <f>_xlfn.XLOOKUP(G67,TblDV[Sub-category],TblDV[Category])</f>
        <v>Discretionary</v>
      </c>
      <c r="I67" s="12" t="str">
        <f>_xlfn.XLOOKUP(G67,TblDV[Sub-category],TblDV[Category Type])</f>
        <v>Expense</v>
      </c>
    </row>
    <row r="68" spans="1:9" x14ac:dyDescent="0.3">
      <c r="A68" s="3" t="s">
        <v>2</v>
      </c>
      <c r="B68" s="2">
        <v>44240</v>
      </c>
      <c r="C68" s="3" t="s">
        <v>10</v>
      </c>
      <c r="D68" s="3">
        <v>99</v>
      </c>
      <c r="E68" s="3"/>
      <c r="F68" s="12">
        <f t="shared" si="1"/>
        <v>-99</v>
      </c>
      <c r="G68" s="13" t="s">
        <v>39</v>
      </c>
      <c r="H68" s="12" t="str">
        <f>_xlfn.XLOOKUP(G68,TblDV[Sub-category],TblDV[Category])</f>
        <v>Discretionary</v>
      </c>
      <c r="I68" s="12" t="str">
        <f>_xlfn.XLOOKUP(G68,TblDV[Sub-category],TblDV[Category Type])</f>
        <v>Expense</v>
      </c>
    </row>
    <row r="69" spans="1:9" x14ac:dyDescent="0.3">
      <c r="A69" s="6" t="s">
        <v>2</v>
      </c>
      <c r="B69" s="5">
        <v>44240</v>
      </c>
      <c r="C69" s="6" t="s">
        <v>11</v>
      </c>
      <c r="D69" s="6">
        <v>53</v>
      </c>
      <c r="E69" s="6"/>
      <c r="F69" s="12">
        <f t="shared" si="1"/>
        <v>-53</v>
      </c>
      <c r="G69" s="13" t="s">
        <v>61</v>
      </c>
      <c r="H69" s="12" t="str">
        <f>_xlfn.XLOOKUP(G69,TblDV[Sub-category],TblDV[Category])</f>
        <v>Dining Out</v>
      </c>
      <c r="I69" s="12" t="str">
        <f>_xlfn.XLOOKUP(G69,TblDV[Sub-category],TblDV[Category Type])</f>
        <v>Expense</v>
      </c>
    </row>
    <row r="70" spans="1:9" x14ac:dyDescent="0.3">
      <c r="A70" s="3" t="s">
        <v>2</v>
      </c>
      <c r="B70" s="2">
        <v>44241</v>
      </c>
      <c r="C70" s="3" t="s">
        <v>12</v>
      </c>
      <c r="D70" s="3">
        <v>28.9</v>
      </c>
      <c r="E70" s="3"/>
      <c r="F70" s="12">
        <f t="shared" si="1"/>
        <v>-28.9</v>
      </c>
      <c r="G70" s="13" t="s">
        <v>64</v>
      </c>
      <c r="H70" s="12" t="str">
        <f>_xlfn.XLOOKUP(G70,TblDV[Sub-category],TblDV[Category])</f>
        <v>Transport</v>
      </c>
      <c r="I70" s="12" t="str">
        <f>_xlfn.XLOOKUP(G70,TblDV[Sub-category],TblDV[Category Type])</f>
        <v>Expense</v>
      </c>
    </row>
    <row r="71" spans="1:9" x14ac:dyDescent="0.3">
      <c r="A71" s="6" t="s">
        <v>0</v>
      </c>
      <c r="B71" s="5">
        <v>44242</v>
      </c>
      <c r="C71" s="6" t="s">
        <v>13</v>
      </c>
      <c r="D71" s="6">
        <v>30</v>
      </c>
      <c r="E71" s="6"/>
      <c r="F71" s="12">
        <f t="shared" si="1"/>
        <v>-30</v>
      </c>
      <c r="G71" s="13" t="s">
        <v>55</v>
      </c>
      <c r="H71" s="12" t="str">
        <f>_xlfn.XLOOKUP(G71,TblDV[Sub-category],TblDV[Category])</f>
        <v>Discretionary</v>
      </c>
      <c r="I71" s="12" t="str">
        <f>_xlfn.XLOOKUP(G71,TblDV[Sub-category],TblDV[Category Type])</f>
        <v>Expense</v>
      </c>
    </row>
    <row r="72" spans="1:9" x14ac:dyDescent="0.3">
      <c r="A72" s="3" t="s">
        <v>2</v>
      </c>
      <c r="B72" s="2">
        <v>44242</v>
      </c>
      <c r="C72" s="3" t="s">
        <v>3</v>
      </c>
      <c r="D72" s="3">
        <v>5</v>
      </c>
      <c r="E72" s="3"/>
      <c r="F72" s="12">
        <f t="shared" si="1"/>
        <v>-5</v>
      </c>
      <c r="G72" s="13" t="s">
        <v>42</v>
      </c>
      <c r="H72" s="12" t="str">
        <f>_xlfn.XLOOKUP(G72,TblDV[Sub-category],TblDV[Category])</f>
        <v>Dining Out</v>
      </c>
      <c r="I72" s="12" t="str">
        <f>_xlfn.XLOOKUP(G72,TblDV[Sub-category],TblDV[Category Type])</f>
        <v>Expense</v>
      </c>
    </row>
    <row r="73" spans="1:9" x14ac:dyDescent="0.3">
      <c r="A73" s="6" t="s">
        <v>2</v>
      </c>
      <c r="B73" s="5">
        <v>44243</v>
      </c>
      <c r="C73" s="6" t="s">
        <v>3</v>
      </c>
      <c r="D73" s="6">
        <v>5</v>
      </c>
      <c r="E73" s="6"/>
      <c r="F73" s="12">
        <f t="shared" si="1"/>
        <v>-5</v>
      </c>
      <c r="G73" s="13" t="s">
        <v>42</v>
      </c>
      <c r="H73" s="12" t="str">
        <f>_xlfn.XLOOKUP(G73,TblDV[Sub-category],TblDV[Category])</f>
        <v>Dining Out</v>
      </c>
      <c r="I73" s="12" t="str">
        <f>_xlfn.XLOOKUP(G73,TblDV[Sub-category],TblDV[Category Type])</f>
        <v>Expense</v>
      </c>
    </row>
    <row r="74" spans="1:9" x14ac:dyDescent="0.3">
      <c r="A74" s="3" t="s">
        <v>0</v>
      </c>
      <c r="B74" s="2">
        <v>44243</v>
      </c>
      <c r="C74" s="3" t="s">
        <v>15</v>
      </c>
      <c r="D74" s="3">
        <v>40</v>
      </c>
      <c r="E74" s="3"/>
      <c r="F74" s="12">
        <f t="shared" si="1"/>
        <v>-40</v>
      </c>
      <c r="G74" s="13" t="s">
        <v>59</v>
      </c>
      <c r="H74" s="12" t="str">
        <f>_xlfn.XLOOKUP(G74,TblDV[Sub-category],TblDV[Category])</f>
        <v>Living Expenses</v>
      </c>
      <c r="I74" s="12" t="str">
        <f>_xlfn.XLOOKUP(G74,TblDV[Sub-category],TblDV[Category Type])</f>
        <v>Expense</v>
      </c>
    </row>
    <row r="75" spans="1:9" x14ac:dyDescent="0.3">
      <c r="A75" s="6" t="s">
        <v>2</v>
      </c>
      <c r="B75" s="5">
        <v>44244</v>
      </c>
      <c r="C75" s="6" t="s">
        <v>16</v>
      </c>
      <c r="D75" s="6">
        <v>45.9</v>
      </c>
      <c r="E75" s="6"/>
      <c r="F75" s="12">
        <f t="shared" si="1"/>
        <v>-45.9</v>
      </c>
      <c r="G75" s="13" t="s">
        <v>53</v>
      </c>
      <c r="H75" s="12" t="str">
        <f>_xlfn.XLOOKUP(G75,TblDV[Sub-category],TblDV[Category])</f>
        <v>Discretionary</v>
      </c>
      <c r="I75" s="12" t="str">
        <f>_xlfn.XLOOKUP(G75,TblDV[Sub-category],TblDV[Category Type])</f>
        <v>Expense</v>
      </c>
    </row>
    <row r="76" spans="1:9" x14ac:dyDescent="0.3">
      <c r="A76" s="3" t="s">
        <v>2</v>
      </c>
      <c r="B76" s="2">
        <v>44244</v>
      </c>
      <c r="C76" s="3" t="s">
        <v>17</v>
      </c>
      <c r="D76" s="3">
        <v>35</v>
      </c>
      <c r="E76" s="3"/>
      <c r="F76" s="12">
        <f t="shared" si="1"/>
        <v>-35</v>
      </c>
      <c r="G76" s="13" t="s">
        <v>49</v>
      </c>
      <c r="H76" s="12" t="str">
        <f>_xlfn.XLOOKUP(G76,TblDV[Sub-category],TblDV[Category])</f>
        <v>Discretionary</v>
      </c>
      <c r="I76" s="12" t="str">
        <f>_xlfn.XLOOKUP(G76,TblDV[Sub-category],TblDV[Category Type])</f>
        <v>Expense</v>
      </c>
    </row>
    <row r="77" spans="1:9" x14ac:dyDescent="0.3">
      <c r="A77" s="6" t="s">
        <v>2</v>
      </c>
      <c r="B77" s="5">
        <v>44244</v>
      </c>
      <c r="C77" s="6" t="s">
        <v>3</v>
      </c>
      <c r="D77" s="6">
        <v>5</v>
      </c>
      <c r="E77" s="6"/>
      <c r="F77" s="12">
        <f t="shared" si="1"/>
        <v>-5</v>
      </c>
      <c r="G77" s="13" t="s">
        <v>42</v>
      </c>
      <c r="H77" s="12" t="str">
        <f>_xlfn.XLOOKUP(G77,TblDV[Sub-category],TblDV[Category])</f>
        <v>Dining Out</v>
      </c>
      <c r="I77" s="12" t="str">
        <f>_xlfn.XLOOKUP(G77,TblDV[Sub-category],TblDV[Category Type])</f>
        <v>Expense</v>
      </c>
    </row>
    <row r="78" spans="1:9" x14ac:dyDescent="0.3">
      <c r="A78" s="3" t="s">
        <v>2</v>
      </c>
      <c r="B78" s="2">
        <v>44245</v>
      </c>
      <c r="C78" s="3" t="s">
        <v>3</v>
      </c>
      <c r="D78" s="3">
        <v>5</v>
      </c>
      <c r="E78" s="3"/>
      <c r="F78" s="12">
        <f t="shared" si="1"/>
        <v>-5</v>
      </c>
      <c r="G78" s="13" t="s">
        <v>42</v>
      </c>
      <c r="H78" s="12" t="str">
        <f>_xlfn.XLOOKUP(G78,TblDV[Sub-category],TblDV[Category])</f>
        <v>Dining Out</v>
      </c>
      <c r="I78" s="12" t="str">
        <f>_xlfn.XLOOKUP(G78,TblDV[Sub-category],TblDV[Category Type])</f>
        <v>Expense</v>
      </c>
    </row>
    <row r="79" spans="1:9" x14ac:dyDescent="0.3">
      <c r="A79" s="6" t="s">
        <v>2</v>
      </c>
      <c r="B79" s="5">
        <v>44246</v>
      </c>
      <c r="C79" s="6" t="s">
        <v>3</v>
      </c>
      <c r="D79" s="6">
        <v>5</v>
      </c>
      <c r="E79" s="6"/>
      <c r="F79" s="12">
        <f t="shared" si="1"/>
        <v>-5</v>
      </c>
      <c r="G79" s="13" t="s">
        <v>42</v>
      </c>
      <c r="H79" s="12" t="str">
        <f>_xlfn.XLOOKUP(G79,TblDV[Sub-category],TblDV[Category])</f>
        <v>Dining Out</v>
      </c>
      <c r="I79" s="12" t="str">
        <f>_xlfn.XLOOKUP(G79,TblDV[Sub-category],TblDV[Category Type])</f>
        <v>Expense</v>
      </c>
    </row>
    <row r="80" spans="1:9" x14ac:dyDescent="0.3">
      <c r="A80" s="3" t="s">
        <v>2</v>
      </c>
      <c r="B80" s="2">
        <v>44246</v>
      </c>
      <c r="C80" s="3" t="s">
        <v>6</v>
      </c>
      <c r="D80" s="3">
        <v>171</v>
      </c>
      <c r="E80" s="3"/>
      <c r="F80" s="12">
        <f t="shared" si="1"/>
        <v>-171</v>
      </c>
      <c r="G80" s="13" t="s">
        <v>54</v>
      </c>
      <c r="H80" s="12" t="str">
        <f>_xlfn.XLOOKUP(G80,TblDV[Sub-category],TblDV[Category])</f>
        <v>Living Expenses</v>
      </c>
      <c r="I80" s="12" t="str">
        <f>_xlfn.XLOOKUP(G80,TblDV[Sub-category],TblDV[Category Type])</f>
        <v>Expense</v>
      </c>
    </row>
    <row r="81" spans="1:9" x14ac:dyDescent="0.3">
      <c r="A81" s="6" t="s">
        <v>2</v>
      </c>
      <c r="B81" s="5">
        <v>44247</v>
      </c>
      <c r="C81" s="6" t="s">
        <v>18</v>
      </c>
      <c r="D81" s="6">
        <v>37.9</v>
      </c>
      <c r="E81" s="6"/>
      <c r="F81" s="12">
        <f t="shared" si="1"/>
        <v>-37.9</v>
      </c>
      <c r="G81" s="13" t="s">
        <v>61</v>
      </c>
      <c r="H81" s="12" t="str">
        <f>_xlfn.XLOOKUP(G81,TblDV[Sub-category],TblDV[Category])</f>
        <v>Dining Out</v>
      </c>
      <c r="I81" s="12" t="str">
        <f>_xlfn.XLOOKUP(G81,TblDV[Sub-category],TblDV[Category Type])</f>
        <v>Expense</v>
      </c>
    </row>
    <row r="82" spans="1:9" x14ac:dyDescent="0.3">
      <c r="A82" s="3" t="s">
        <v>2</v>
      </c>
      <c r="B82" s="2">
        <v>44248</v>
      </c>
      <c r="C82" s="3" t="s">
        <v>19</v>
      </c>
      <c r="D82" s="3">
        <v>12.9</v>
      </c>
      <c r="E82" s="3"/>
      <c r="F82" s="12">
        <f t="shared" si="1"/>
        <v>-12.9</v>
      </c>
      <c r="G82" s="13" t="s">
        <v>61</v>
      </c>
      <c r="H82" s="12" t="str">
        <f>_xlfn.XLOOKUP(G82,TblDV[Sub-category],TblDV[Category])</f>
        <v>Dining Out</v>
      </c>
      <c r="I82" s="12" t="str">
        <f>_xlfn.XLOOKUP(G82,TblDV[Sub-category],TblDV[Category Type])</f>
        <v>Expense</v>
      </c>
    </row>
    <row r="83" spans="1:9" x14ac:dyDescent="0.3">
      <c r="A83" s="6" t="s">
        <v>0</v>
      </c>
      <c r="B83" s="5">
        <v>44249</v>
      </c>
      <c r="C83" s="6" t="s">
        <v>20</v>
      </c>
      <c r="D83" s="6">
        <v>55</v>
      </c>
      <c r="E83" s="6"/>
      <c r="F83" s="12">
        <f t="shared" si="1"/>
        <v>-55</v>
      </c>
      <c r="G83" s="13" t="s">
        <v>47</v>
      </c>
      <c r="H83" s="12" t="str">
        <f>_xlfn.XLOOKUP(G83,TblDV[Sub-category],TblDV[Category])</f>
        <v>Charity</v>
      </c>
      <c r="I83" s="12" t="str">
        <f>_xlfn.XLOOKUP(G83,TblDV[Sub-category],TblDV[Category Type])</f>
        <v>Expense</v>
      </c>
    </row>
    <row r="84" spans="1:9" x14ac:dyDescent="0.3">
      <c r="A84" s="3" t="s">
        <v>2</v>
      </c>
      <c r="B84" s="2">
        <v>44249</v>
      </c>
      <c r="C84" s="3" t="s">
        <v>8</v>
      </c>
      <c r="D84" s="3">
        <v>64.099999999999994</v>
      </c>
      <c r="E84" s="3"/>
      <c r="F84" s="12">
        <f t="shared" si="1"/>
        <v>-64.099999999999994</v>
      </c>
      <c r="G84" s="13" t="s">
        <v>56</v>
      </c>
      <c r="H84" s="12" t="str">
        <f>_xlfn.XLOOKUP(G84,TblDV[Sub-category],TblDV[Category])</f>
        <v>Transport</v>
      </c>
      <c r="I84" s="12" t="str">
        <f>_xlfn.XLOOKUP(G84,TblDV[Sub-category],TblDV[Category Type])</f>
        <v>Expense</v>
      </c>
    </row>
    <row r="85" spans="1:9" x14ac:dyDescent="0.3">
      <c r="A85" s="6" t="s">
        <v>2</v>
      </c>
      <c r="B85" s="5">
        <v>44249</v>
      </c>
      <c r="C85" s="6" t="s">
        <v>3</v>
      </c>
      <c r="D85" s="6">
        <v>5</v>
      </c>
      <c r="E85" s="6"/>
      <c r="F85" s="12">
        <f t="shared" si="1"/>
        <v>-5</v>
      </c>
      <c r="G85" s="13" t="s">
        <v>42</v>
      </c>
      <c r="H85" s="12" t="str">
        <f>_xlfn.XLOOKUP(G85,TblDV[Sub-category],TblDV[Category])</f>
        <v>Dining Out</v>
      </c>
      <c r="I85" s="12" t="str">
        <f>_xlfn.XLOOKUP(G85,TblDV[Sub-category],TblDV[Category Type])</f>
        <v>Expense</v>
      </c>
    </row>
    <row r="86" spans="1:9" x14ac:dyDescent="0.3">
      <c r="A86" s="3" t="s">
        <v>2</v>
      </c>
      <c r="B86" s="2">
        <v>44250</v>
      </c>
      <c r="C86" s="3" t="s">
        <v>3</v>
      </c>
      <c r="D86" s="3">
        <v>5</v>
      </c>
      <c r="E86" s="3"/>
      <c r="F86" s="12">
        <f t="shared" si="1"/>
        <v>-5</v>
      </c>
      <c r="G86" s="13" t="s">
        <v>42</v>
      </c>
      <c r="H86" s="12" t="str">
        <f>_xlfn.XLOOKUP(G86,TblDV[Sub-category],TblDV[Category])</f>
        <v>Dining Out</v>
      </c>
      <c r="I86" s="12" t="str">
        <f>_xlfn.XLOOKUP(G86,TblDV[Sub-category],TblDV[Category Type])</f>
        <v>Expense</v>
      </c>
    </row>
    <row r="87" spans="1:9" x14ac:dyDescent="0.3">
      <c r="A87" s="6" t="s">
        <v>2</v>
      </c>
      <c r="B87" s="5">
        <v>44251</v>
      </c>
      <c r="C87" s="6" t="s">
        <v>3</v>
      </c>
      <c r="D87" s="6">
        <v>5</v>
      </c>
      <c r="E87" s="6"/>
      <c r="F87" s="12">
        <f t="shared" si="1"/>
        <v>-5</v>
      </c>
      <c r="G87" s="13" t="s">
        <v>42</v>
      </c>
      <c r="H87" s="12" t="str">
        <f>_xlfn.XLOOKUP(G87,TblDV[Sub-category],TblDV[Category])</f>
        <v>Dining Out</v>
      </c>
      <c r="I87" s="12" t="str">
        <f>_xlfn.XLOOKUP(G87,TblDV[Sub-category],TblDV[Category Type])</f>
        <v>Expense</v>
      </c>
    </row>
    <row r="88" spans="1:9" x14ac:dyDescent="0.3">
      <c r="A88" s="3" t="s">
        <v>2</v>
      </c>
      <c r="B88" s="2">
        <v>44252</v>
      </c>
      <c r="C88" s="3" t="s">
        <v>3</v>
      </c>
      <c r="D88" s="3">
        <v>5</v>
      </c>
      <c r="E88" s="3"/>
      <c r="F88" s="12">
        <f t="shared" si="1"/>
        <v>-5</v>
      </c>
      <c r="G88" s="13" t="s">
        <v>42</v>
      </c>
      <c r="H88" s="12" t="str">
        <f>_xlfn.XLOOKUP(G88,TblDV[Sub-category],TblDV[Category])</f>
        <v>Dining Out</v>
      </c>
      <c r="I88" s="12" t="str">
        <f>_xlfn.XLOOKUP(G88,TblDV[Sub-category],TblDV[Category Type])</f>
        <v>Expense</v>
      </c>
    </row>
    <row r="89" spans="1:9" x14ac:dyDescent="0.3">
      <c r="A89" s="6" t="s">
        <v>2</v>
      </c>
      <c r="B89" s="5">
        <v>44253</v>
      </c>
      <c r="C89" s="6" t="s">
        <v>3</v>
      </c>
      <c r="D89" s="6">
        <v>5</v>
      </c>
      <c r="E89" s="6"/>
      <c r="F89" s="12">
        <f t="shared" si="1"/>
        <v>-5</v>
      </c>
      <c r="G89" s="13" t="s">
        <v>42</v>
      </c>
      <c r="H89" s="12" t="str">
        <f>_xlfn.XLOOKUP(G89,TblDV[Sub-category],TblDV[Category])</f>
        <v>Dining Out</v>
      </c>
      <c r="I89" s="12" t="str">
        <f>_xlfn.XLOOKUP(G89,TblDV[Sub-category],TblDV[Category Type])</f>
        <v>Expense</v>
      </c>
    </row>
    <row r="90" spans="1:9" x14ac:dyDescent="0.3">
      <c r="A90" s="3" t="s">
        <v>2</v>
      </c>
      <c r="B90" s="2">
        <v>44253</v>
      </c>
      <c r="C90" s="3" t="s">
        <v>6</v>
      </c>
      <c r="D90" s="3">
        <v>162.9</v>
      </c>
      <c r="E90" s="3"/>
      <c r="F90" s="12">
        <f t="shared" si="1"/>
        <v>-162.9</v>
      </c>
      <c r="G90" s="13" t="s">
        <v>54</v>
      </c>
      <c r="H90" s="12" t="str">
        <f>_xlfn.XLOOKUP(G90,TblDV[Sub-category],TblDV[Category])</f>
        <v>Living Expenses</v>
      </c>
      <c r="I90" s="12" t="str">
        <f>_xlfn.XLOOKUP(G90,TblDV[Sub-category],TblDV[Category Type])</f>
        <v>Expense</v>
      </c>
    </row>
    <row r="91" spans="1:9" x14ac:dyDescent="0.3">
      <c r="A91" s="6" t="s">
        <v>2</v>
      </c>
      <c r="B91" s="5">
        <v>44254</v>
      </c>
      <c r="C91" s="6" t="s">
        <v>21</v>
      </c>
      <c r="D91" s="6">
        <v>125.9</v>
      </c>
      <c r="E91" s="6"/>
      <c r="F91" s="12">
        <f t="shared" si="1"/>
        <v>-125.9</v>
      </c>
      <c r="G91" s="13" t="s">
        <v>39</v>
      </c>
      <c r="H91" s="12" t="str">
        <f>_xlfn.XLOOKUP(G91,TblDV[Sub-category],TblDV[Category])</f>
        <v>Discretionary</v>
      </c>
      <c r="I91" s="12" t="str">
        <f>_xlfn.XLOOKUP(G91,TblDV[Sub-category],TblDV[Category Type])</f>
        <v>Expense</v>
      </c>
    </row>
    <row r="92" spans="1:9" x14ac:dyDescent="0.3">
      <c r="A92" s="3" t="s">
        <v>2</v>
      </c>
      <c r="B92" s="2">
        <v>44254</v>
      </c>
      <c r="C92" s="3" t="s">
        <v>23</v>
      </c>
      <c r="D92" s="3">
        <v>137</v>
      </c>
      <c r="E92" s="3"/>
      <c r="F92" s="12">
        <f t="shared" si="1"/>
        <v>-137</v>
      </c>
      <c r="G92" s="13" t="s">
        <v>39</v>
      </c>
      <c r="H92" s="12" t="str">
        <f>_xlfn.XLOOKUP(G92,TblDV[Sub-category],TblDV[Category])</f>
        <v>Discretionary</v>
      </c>
      <c r="I92" s="12" t="str">
        <f>_xlfn.XLOOKUP(G92,TblDV[Sub-category],TblDV[Category Type])</f>
        <v>Expense</v>
      </c>
    </row>
    <row r="93" spans="1:9" x14ac:dyDescent="0.3">
      <c r="A93" s="6" t="s">
        <v>2</v>
      </c>
      <c r="B93" s="5">
        <v>44255</v>
      </c>
      <c r="C93" s="6" t="s">
        <v>10</v>
      </c>
      <c r="D93" s="6">
        <v>146.1</v>
      </c>
      <c r="E93" s="6"/>
      <c r="F93" s="12">
        <f t="shared" si="1"/>
        <v>-146.1</v>
      </c>
      <c r="G93" s="13" t="s">
        <v>39</v>
      </c>
      <c r="H93" s="12" t="str">
        <f>_xlfn.XLOOKUP(G93,TblDV[Sub-category],TblDV[Category])</f>
        <v>Discretionary</v>
      </c>
      <c r="I93" s="12" t="str">
        <f>_xlfn.XLOOKUP(G93,TblDV[Sub-category],TblDV[Category Type])</f>
        <v>Expense</v>
      </c>
    </row>
    <row r="94" spans="1:9" x14ac:dyDescent="0.3">
      <c r="A94" s="3" t="s">
        <v>2</v>
      </c>
      <c r="B94" s="2">
        <v>44255</v>
      </c>
      <c r="C94" s="3" t="s">
        <v>12</v>
      </c>
      <c r="D94" s="3">
        <v>24.1</v>
      </c>
      <c r="E94" s="3"/>
      <c r="F94" s="12">
        <f t="shared" si="1"/>
        <v>-24.1</v>
      </c>
      <c r="G94" s="13" t="s">
        <v>64</v>
      </c>
      <c r="H94" s="12" t="str">
        <f>_xlfn.XLOOKUP(G94,TblDV[Sub-category],TblDV[Category])</f>
        <v>Transport</v>
      </c>
      <c r="I94" s="12" t="str">
        <f>_xlfn.XLOOKUP(G94,TblDV[Sub-category],TblDV[Category Type])</f>
        <v>Expense</v>
      </c>
    </row>
    <row r="95" spans="1:9" x14ac:dyDescent="0.3">
      <c r="A95" s="6" t="s">
        <v>0</v>
      </c>
      <c r="B95" s="5">
        <v>44256</v>
      </c>
      <c r="C95" s="6" t="s">
        <v>1</v>
      </c>
      <c r="D95" s="6"/>
      <c r="E95" s="6">
        <v>4000</v>
      </c>
      <c r="F95" s="12">
        <f t="shared" si="1"/>
        <v>4000</v>
      </c>
      <c r="G95" s="13" t="s">
        <v>62</v>
      </c>
      <c r="H95" s="12" t="str">
        <f>_xlfn.XLOOKUP(G95,TblDV[Sub-category],TblDV[Category])</f>
        <v>Salary</v>
      </c>
      <c r="I95" s="12" t="str">
        <f>_xlfn.XLOOKUP(G95,TblDV[Sub-category],TblDV[Category Type])</f>
        <v>Income</v>
      </c>
    </row>
    <row r="96" spans="1:9" x14ac:dyDescent="0.3">
      <c r="A96" s="3" t="s">
        <v>2</v>
      </c>
      <c r="B96" s="2">
        <v>44256</v>
      </c>
      <c r="C96" s="3" t="s">
        <v>3</v>
      </c>
      <c r="D96" s="3">
        <v>5</v>
      </c>
      <c r="E96" s="3"/>
      <c r="F96" s="12">
        <f t="shared" si="1"/>
        <v>-5</v>
      </c>
      <c r="G96" s="13" t="s">
        <v>42</v>
      </c>
      <c r="H96" s="12" t="str">
        <f>_xlfn.XLOOKUP(G96,TblDV[Sub-category],TblDV[Category])</f>
        <v>Dining Out</v>
      </c>
      <c r="I96" s="12" t="str">
        <f>_xlfn.XLOOKUP(G96,TblDV[Sub-category],TblDV[Category Type])</f>
        <v>Expense</v>
      </c>
    </row>
    <row r="97" spans="1:9" x14ac:dyDescent="0.3">
      <c r="A97" s="6" t="s">
        <v>0</v>
      </c>
      <c r="B97" s="5">
        <v>44257</v>
      </c>
      <c r="C97" s="6" t="s">
        <v>4</v>
      </c>
      <c r="D97" s="6">
        <v>900</v>
      </c>
      <c r="E97" s="6"/>
      <c r="F97" s="12">
        <f t="shared" si="1"/>
        <v>-900</v>
      </c>
      <c r="G97" s="13" t="s">
        <v>60</v>
      </c>
      <c r="H97" s="12" t="str">
        <f>_xlfn.XLOOKUP(G97,TblDV[Sub-category],TblDV[Category])</f>
        <v>Living Expenses</v>
      </c>
      <c r="I97" s="12" t="str">
        <f>_xlfn.XLOOKUP(G97,TblDV[Sub-category],TblDV[Category Type])</f>
        <v>Expense</v>
      </c>
    </row>
    <row r="98" spans="1:9" x14ac:dyDescent="0.3">
      <c r="A98" s="3" t="s">
        <v>0</v>
      </c>
      <c r="B98" s="2">
        <v>44257</v>
      </c>
      <c r="C98" s="3" t="s">
        <v>5</v>
      </c>
      <c r="D98" s="3">
        <v>150</v>
      </c>
      <c r="E98" s="3"/>
      <c r="F98" s="12">
        <f t="shared" si="1"/>
        <v>-150</v>
      </c>
      <c r="G98" s="13" t="s">
        <v>58</v>
      </c>
      <c r="H98" s="12" t="str">
        <f>_xlfn.XLOOKUP(G98,TblDV[Sub-category],TblDV[Category])</f>
        <v>Transport</v>
      </c>
      <c r="I98" s="12" t="str">
        <f>_xlfn.XLOOKUP(G98,TblDV[Sub-category],TblDV[Category Type])</f>
        <v>Expense</v>
      </c>
    </row>
    <row r="99" spans="1:9" x14ac:dyDescent="0.3">
      <c r="A99" s="6" t="s">
        <v>2</v>
      </c>
      <c r="B99" s="5">
        <v>44257</v>
      </c>
      <c r="C99" s="6" t="s">
        <v>3</v>
      </c>
      <c r="D99" s="6">
        <v>5</v>
      </c>
      <c r="E99" s="6"/>
      <c r="F99" s="12">
        <f t="shared" si="1"/>
        <v>-5</v>
      </c>
      <c r="G99" s="13" t="s">
        <v>42</v>
      </c>
      <c r="H99" s="12" t="str">
        <f>_xlfn.XLOOKUP(G99,TblDV[Sub-category],TblDV[Category])</f>
        <v>Dining Out</v>
      </c>
      <c r="I99" s="12" t="str">
        <f>_xlfn.XLOOKUP(G99,TblDV[Sub-category],TblDV[Category Type])</f>
        <v>Expense</v>
      </c>
    </row>
    <row r="100" spans="1:9" x14ac:dyDescent="0.3">
      <c r="A100" s="3" t="s">
        <v>2</v>
      </c>
      <c r="B100" s="2">
        <v>44258</v>
      </c>
      <c r="C100" s="3" t="s">
        <v>3</v>
      </c>
      <c r="D100" s="3">
        <v>5</v>
      </c>
      <c r="E100" s="3"/>
      <c r="F100" s="12">
        <f t="shared" si="1"/>
        <v>-5</v>
      </c>
      <c r="G100" s="13" t="s">
        <v>42</v>
      </c>
      <c r="H100" s="12" t="str">
        <f>_xlfn.XLOOKUP(G100,TblDV[Sub-category],TblDV[Category])</f>
        <v>Dining Out</v>
      </c>
      <c r="I100" s="12" t="str">
        <f>_xlfn.XLOOKUP(G100,TblDV[Sub-category],TblDV[Category Type])</f>
        <v>Expense</v>
      </c>
    </row>
    <row r="101" spans="1:9" x14ac:dyDescent="0.3">
      <c r="A101" s="6" t="s">
        <v>2</v>
      </c>
      <c r="B101" s="5">
        <v>44259</v>
      </c>
      <c r="C101" s="6" t="s">
        <v>3</v>
      </c>
      <c r="D101" s="6">
        <v>5</v>
      </c>
      <c r="E101" s="6"/>
      <c r="F101" s="12">
        <f t="shared" si="1"/>
        <v>-5</v>
      </c>
      <c r="G101" s="13" t="s">
        <v>42</v>
      </c>
      <c r="H101" s="12" t="str">
        <f>_xlfn.XLOOKUP(G101,TblDV[Sub-category],TblDV[Category])</f>
        <v>Dining Out</v>
      </c>
      <c r="I101" s="12" t="str">
        <f>_xlfn.XLOOKUP(G101,TblDV[Sub-category],TblDV[Category Type])</f>
        <v>Expense</v>
      </c>
    </row>
    <row r="102" spans="1:9" x14ac:dyDescent="0.3">
      <c r="A102" s="3" t="s">
        <v>2</v>
      </c>
      <c r="B102" s="2">
        <v>44260</v>
      </c>
      <c r="C102" s="3" t="s">
        <v>3</v>
      </c>
      <c r="D102" s="3">
        <v>5</v>
      </c>
      <c r="E102" s="3"/>
      <c r="F102" s="12">
        <f t="shared" si="1"/>
        <v>-5</v>
      </c>
      <c r="G102" s="13" t="s">
        <v>42</v>
      </c>
      <c r="H102" s="12" t="str">
        <f>_xlfn.XLOOKUP(G102,TblDV[Sub-category],TblDV[Category])</f>
        <v>Dining Out</v>
      </c>
      <c r="I102" s="12" t="str">
        <f>_xlfn.XLOOKUP(G102,TblDV[Sub-category],TblDV[Category Type])</f>
        <v>Expense</v>
      </c>
    </row>
    <row r="103" spans="1:9" x14ac:dyDescent="0.3">
      <c r="A103" s="6" t="s">
        <v>2</v>
      </c>
      <c r="B103" s="5">
        <v>44260</v>
      </c>
      <c r="C103" s="6" t="s">
        <v>6</v>
      </c>
      <c r="D103" s="6">
        <v>149</v>
      </c>
      <c r="E103" s="6"/>
      <c r="F103" s="12">
        <f t="shared" si="1"/>
        <v>-149</v>
      </c>
      <c r="G103" s="13" t="s">
        <v>54</v>
      </c>
      <c r="H103" s="12" t="str">
        <f>_xlfn.XLOOKUP(G103,TblDV[Sub-category],TblDV[Category])</f>
        <v>Living Expenses</v>
      </c>
      <c r="I103" s="12" t="str">
        <f>_xlfn.XLOOKUP(G103,TblDV[Sub-category],TblDV[Category Type])</f>
        <v>Expense</v>
      </c>
    </row>
    <row r="104" spans="1:9" x14ac:dyDescent="0.3">
      <c r="A104" s="3" t="s">
        <v>0</v>
      </c>
      <c r="B104" s="2">
        <v>44263</v>
      </c>
      <c r="C104" s="3" t="s">
        <v>7</v>
      </c>
      <c r="D104" s="3">
        <v>52.1</v>
      </c>
      <c r="E104" s="3"/>
      <c r="F104" s="12">
        <f t="shared" si="1"/>
        <v>-52.1</v>
      </c>
      <c r="G104" s="13" t="s">
        <v>51</v>
      </c>
      <c r="H104" s="12" t="str">
        <f>_xlfn.XLOOKUP(G104,TblDV[Sub-category],TblDV[Category])</f>
        <v>Living Expenses</v>
      </c>
      <c r="I104" s="12" t="str">
        <f>_xlfn.XLOOKUP(G104,TblDV[Sub-category],TblDV[Category Type])</f>
        <v>Expense</v>
      </c>
    </row>
    <row r="105" spans="1:9" x14ac:dyDescent="0.3">
      <c r="A105" s="6" t="s">
        <v>2</v>
      </c>
      <c r="B105" s="5">
        <v>44263</v>
      </c>
      <c r="C105" s="6" t="s">
        <v>3</v>
      </c>
      <c r="D105" s="6">
        <v>5</v>
      </c>
      <c r="E105" s="6"/>
      <c r="F105" s="12">
        <f t="shared" si="1"/>
        <v>-5</v>
      </c>
      <c r="G105" s="13" t="s">
        <v>42</v>
      </c>
      <c r="H105" s="12" t="str">
        <f>_xlfn.XLOOKUP(G105,TblDV[Sub-category],TblDV[Category])</f>
        <v>Dining Out</v>
      </c>
      <c r="I105" s="12" t="str">
        <f>_xlfn.XLOOKUP(G105,TblDV[Sub-category],TblDV[Category Type])</f>
        <v>Expense</v>
      </c>
    </row>
    <row r="106" spans="1:9" x14ac:dyDescent="0.3">
      <c r="A106" s="3" t="s">
        <v>2</v>
      </c>
      <c r="B106" s="2">
        <v>44264</v>
      </c>
      <c r="C106" s="3" t="s">
        <v>3</v>
      </c>
      <c r="D106" s="3">
        <v>5</v>
      </c>
      <c r="E106" s="3"/>
      <c r="F106" s="12">
        <f t="shared" si="1"/>
        <v>-5</v>
      </c>
      <c r="G106" s="13" t="s">
        <v>42</v>
      </c>
      <c r="H106" s="12" t="str">
        <f>_xlfn.XLOOKUP(G106,TblDV[Sub-category],TblDV[Category])</f>
        <v>Dining Out</v>
      </c>
      <c r="I106" s="12" t="str">
        <f>_xlfn.XLOOKUP(G106,TblDV[Sub-category],TblDV[Category Type])</f>
        <v>Expense</v>
      </c>
    </row>
    <row r="107" spans="1:9" x14ac:dyDescent="0.3">
      <c r="A107" s="6" t="s">
        <v>2</v>
      </c>
      <c r="B107" s="5">
        <v>44265</v>
      </c>
      <c r="C107" s="6" t="s">
        <v>8</v>
      </c>
      <c r="D107" s="6">
        <v>78.900000000000006</v>
      </c>
      <c r="E107" s="6"/>
      <c r="F107" s="12">
        <f t="shared" si="1"/>
        <v>-78.900000000000006</v>
      </c>
      <c r="G107" s="13" t="s">
        <v>56</v>
      </c>
      <c r="H107" s="12" t="str">
        <f>_xlfn.XLOOKUP(G107,TblDV[Sub-category],TblDV[Category])</f>
        <v>Transport</v>
      </c>
      <c r="I107" s="12" t="str">
        <f>_xlfn.XLOOKUP(G107,TblDV[Sub-category],TblDV[Category Type])</f>
        <v>Expense</v>
      </c>
    </row>
    <row r="108" spans="1:9" x14ac:dyDescent="0.3">
      <c r="A108" s="3" t="s">
        <v>2</v>
      </c>
      <c r="B108" s="2">
        <v>44265</v>
      </c>
      <c r="C108" s="3" t="s">
        <v>3</v>
      </c>
      <c r="D108" s="3">
        <v>5</v>
      </c>
      <c r="E108" s="3"/>
      <c r="F108" s="12">
        <f t="shared" si="1"/>
        <v>-5</v>
      </c>
      <c r="G108" s="13" t="s">
        <v>42</v>
      </c>
      <c r="H108" s="12" t="str">
        <f>_xlfn.XLOOKUP(G108,TblDV[Sub-category],TblDV[Category])</f>
        <v>Dining Out</v>
      </c>
      <c r="I108" s="12" t="str">
        <f>_xlfn.XLOOKUP(G108,TblDV[Sub-category],TblDV[Category Type])</f>
        <v>Expense</v>
      </c>
    </row>
    <row r="109" spans="1:9" x14ac:dyDescent="0.3">
      <c r="A109" s="6" t="s">
        <v>2</v>
      </c>
      <c r="B109" s="5">
        <v>44266</v>
      </c>
      <c r="C109" s="6" t="s">
        <v>3</v>
      </c>
      <c r="D109" s="6">
        <v>5</v>
      </c>
      <c r="E109" s="6"/>
      <c r="F109" s="12">
        <f t="shared" si="1"/>
        <v>-5</v>
      </c>
      <c r="G109" s="13" t="s">
        <v>42</v>
      </c>
      <c r="H109" s="12" t="str">
        <f>_xlfn.XLOOKUP(G109,TblDV[Sub-category],TblDV[Category])</f>
        <v>Dining Out</v>
      </c>
      <c r="I109" s="12" t="str">
        <f>_xlfn.XLOOKUP(G109,TblDV[Sub-category],TblDV[Category Type])</f>
        <v>Expense</v>
      </c>
    </row>
    <row r="110" spans="1:9" x14ac:dyDescent="0.3">
      <c r="A110" s="3" t="s">
        <v>2</v>
      </c>
      <c r="B110" s="2">
        <v>44267</v>
      </c>
      <c r="C110" s="3" t="s">
        <v>6</v>
      </c>
      <c r="D110" s="3">
        <v>137</v>
      </c>
      <c r="E110" s="3"/>
      <c r="F110" s="12">
        <f t="shared" si="1"/>
        <v>-137</v>
      </c>
      <c r="G110" s="13" t="s">
        <v>54</v>
      </c>
      <c r="H110" s="12" t="str">
        <f>_xlfn.XLOOKUP(G110,TblDV[Sub-category],TblDV[Category])</f>
        <v>Living Expenses</v>
      </c>
      <c r="I110" s="12" t="str">
        <f>_xlfn.XLOOKUP(G110,TblDV[Sub-category],TblDV[Category Type])</f>
        <v>Expense</v>
      </c>
    </row>
    <row r="111" spans="1:9" x14ac:dyDescent="0.3">
      <c r="A111" s="6" t="s">
        <v>2</v>
      </c>
      <c r="B111" s="5">
        <v>44267</v>
      </c>
      <c r="C111" s="6" t="s">
        <v>3</v>
      </c>
      <c r="D111" s="6">
        <v>5</v>
      </c>
      <c r="E111" s="6"/>
      <c r="F111" s="12">
        <f t="shared" si="1"/>
        <v>-5</v>
      </c>
      <c r="G111" s="13" t="s">
        <v>42</v>
      </c>
      <c r="H111" s="12" t="str">
        <f>_xlfn.XLOOKUP(G111,TblDV[Sub-category],TblDV[Category])</f>
        <v>Dining Out</v>
      </c>
      <c r="I111" s="12" t="str">
        <f>_xlfn.XLOOKUP(G111,TblDV[Sub-category],TblDV[Category Type])</f>
        <v>Expense</v>
      </c>
    </row>
    <row r="112" spans="1:9" x14ac:dyDescent="0.3">
      <c r="A112" s="3" t="s">
        <v>2</v>
      </c>
      <c r="B112" s="2">
        <v>44268</v>
      </c>
      <c r="C112" s="3" t="s">
        <v>3</v>
      </c>
      <c r="D112" s="3">
        <v>5</v>
      </c>
      <c r="E112" s="3"/>
      <c r="F112" s="12">
        <f t="shared" si="1"/>
        <v>-5</v>
      </c>
      <c r="G112" s="13" t="s">
        <v>42</v>
      </c>
      <c r="H112" s="12" t="str">
        <f>_xlfn.XLOOKUP(G112,TblDV[Sub-category],TblDV[Category])</f>
        <v>Dining Out</v>
      </c>
      <c r="I112" s="12" t="str">
        <f>_xlfn.XLOOKUP(G112,TblDV[Sub-category],TblDV[Category Type])</f>
        <v>Expense</v>
      </c>
    </row>
    <row r="113" spans="1:9" x14ac:dyDescent="0.3">
      <c r="A113" s="6" t="s">
        <v>2</v>
      </c>
      <c r="B113" s="5">
        <v>44268</v>
      </c>
      <c r="C113" s="6" t="s">
        <v>9</v>
      </c>
      <c r="D113" s="6">
        <v>41.8</v>
      </c>
      <c r="E113" s="6"/>
      <c r="F113" s="12">
        <f t="shared" si="1"/>
        <v>-41.8</v>
      </c>
      <c r="G113" s="13" t="s">
        <v>49</v>
      </c>
      <c r="H113" s="12" t="str">
        <f>_xlfn.XLOOKUP(G113,TblDV[Sub-category],TblDV[Category])</f>
        <v>Discretionary</v>
      </c>
      <c r="I113" s="12" t="str">
        <f>_xlfn.XLOOKUP(G113,TblDV[Sub-category],TblDV[Category Type])</f>
        <v>Expense</v>
      </c>
    </row>
    <row r="114" spans="1:9" x14ac:dyDescent="0.3">
      <c r="A114" s="3" t="s">
        <v>2</v>
      </c>
      <c r="B114" s="2">
        <v>44268</v>
      </c>
      <c r="C114" s="3" t="s">
        <v>10</v>
      </c>
      <c r="D114" s="3">
        <v>99.9</v>
      </c>
      <c r="E114" s="3"/>
      <c r="F114" s="12">
        <f t="shared" si="1"/>
        <v>-99.9</v>
      </c>
      <c r="G114" s="13" t="s">
        <v>39</v>
      </c>
      <c r="H114" s="12" t="str">
        <f>_xlfn.XLOOKUP(G114,TblDV[Sub-category],TblDV[Category])</f>
        <v>Discretionary</v>
      </c>
      <c r="I114" s="12" t="str">
        <f>_xlfn.XLOOKUP(G114,TblDV[Sub-category],TblDV[Category Type])</f>
        <v>Expense</v>
      </c>
    </row>
    <row r="115" spans="1:9" x14ac:dyDescent="0.3">
      <c r="A115" s="6" t="s">
        <v>2</v>
      </c>
      <c r="B115" s="5">
        <v>44268</v>
      </c>
      <c r="C115" s="6" t="s">
        <v>11</v>
      </c>
      <c r="D115" s="6">
        <v>54</v>
      </c>
      <c r="E115" s="6"/>
      <c r="F115" s="12">
        <f t="shared" si="1"/>
        <v>-54</v>
      </c>
      <c r="G115" s="13" t="s">
        <v>61</v>
      </c>
      <c r="H115" s="12" t="str">
        <f>_xlfn.XLOOKUP(G115,TblDV[Sub-category],TblDV[Category])</f>
        <v>Dining Out</v>
      </c>
      <c r="I115" s="12" t="str">
        <f>_xlfn.XLOOKUP(G115,TblDV[Sub-category],TblDV[Category Type])</f>
        <v>Expense</v>
      </c>
    </row>
    <row r="116" spans="1:9" x14ac:dyDescent="0.3">
      <c r="A116" s="3" t="s">
        <v>2</v>
      </c>
      <c r="B116" s="2">
        <v>44269</v>
      </c>
      <c r="C116" s="3" t="s">
        <v>12</v>
      </c>
      <c r="D116" s="3">
        <v>30</v>
      </c>
      <c r="E116" s="3"/>
      <c r="F116" s="12">
        <f t="shared" si="1"/>
        <v>-30</v>
      </c>
      <c r="G116" s="13" t="s">
        <v>64</v>
      </c>
      <c r="H116" s="12" t="str">
        <f>_xlfn.XLOOKUP(G116,TblDV[Sub-category],TblDV[Category])</f>
        <v>Transport</v>
      </c>
      <c r="I116" s="12" t="str">
        <f>_xlfn.XLOOKUP(G116,TblDV[Sub-category],TblDV[Category Type])</f>
        <v>Expense</v>
      </c>
    </row>
    <row r="117" spans="1:9" x14ac:dyDescent="0.3">
      <c r="A117" s="6" t="s">
        <v>0</v>
      </c>
      <c r="B117" s="5">
        <v>44270</v>
      </c>
      <c r="C117" s="6" t="s">
        <v>13</v>
      </c>
      <c r="D117" s="6">
        <v>30</v>
      </c>
      <c r="E117" s="6"/>
      <c r="F117" s="12">
        <f t="shared" si="1"/>
        <v>-30</v>
      </c>
      <c r="G117" s="13" t="s">
        <v>55</v>
      </c>
      <c r="H117" s="12" t="str">
        <f>_xlfn.XLOOKUP(G117,TblDV[Sub-category],TblDV[Category])</f>
        <v>Discretionary</v>
      </c>
      <c r="I117" s="12" t="str">
        <f>_xlfn.XLOOKUP(G117,TblDV[Sub-category],TblDV[Category Type])</f>
        <v>Expense</v>
      </c>
    </row>
    <row r="118" spans="1:9" x14ac:dyDescent="0.3">
      <c r="A118" s="3" t="s">
        <v>2</v>
      </c>
      <c r="B118" s="2">
        <v>44270</v>
      </c>
      <c r="C118" s="3" t="s">
        <v>3</v>
      </c>
      <c r="D118" s="3">
        <v>5</v>
      </c>
      <c r="E118" s="3"/>
      <c r="F118" s="12">
        <f t="shared" si="1"/>
        <v>-5</v>
      </c>
      <c r="G118" s="13" t="s">
        <v>42</v>
      </c>
      <c r="H118" s="12" t="str">
        <f>_xlfn.XLOOKUP(G118,TblDV[Sub-category],TblDV[Category])</f>
        <v>Dining Out</v>
      </c>
      <c r="I118" s="12" t="str">
        <f>_xlfn.XLOOKUP(G118,TblDV[Sub-category],TblDV[Category Type])</f>
        <v>Expense</v>
      </c>
    </row>
    <row r="119" spans="1:9" x14ac:dyDescent="0.3">
      <c r="A119" s="6" t="s">
        <v>2</v>
      </c>
      <c r="B119" s="5">
        <v>44271</v>
      </c>
      <c r="C119" s="6" t="s">
        <v>3</v>
      </c>
      <c r="D119" s="6">
        <v>5</v>
      </c>
      <c r="E119" s="6"/>
      <c r="F119" s="12">
        <f t="shared" si="1"/>
        <v>-5</v>
      </c>
      <c r="G119" s="13" t="s">
        <v>42</v>
      </c>
      <c r="H119" s="12" t="str">
        <f>_xlfn.XLOOKUP(G119,TblDV[Sub-category],TblDV[Category])</f>
        <v>Dining Out</v>
      </c>
      <c r="I119" s="12" t="str">
        <f>_xlfn.XLOOKUP(G119,TblDV[Sub-category],TblDV[Category Type])</f>
        <v>Expense</v>
      </c>
    </row>
    <row r="120" spans="1:9" x14ac:dyDescent="0.3">
      <c r="A120" s="3" t="s">
        <v>0</v>
      </c>
      <c r="B120" s="2">
        <v>44271</v>
      </c>
      <c r="C120" s="3" t="s">
        <v>24</v>
      </c>
      <c r="D120" s="3">
        <v>75</v>
      </c>
      <c r="E120" s="3"/>
      <c r="F120" s="12">
        <f t="shared" si="1"/>
        <v>-75</v>
      </c>
      <c r="G120" s="13" t="s">
        <v>46</v>
      </c>
      <c r="H120" s="12" t="str">
        <f>_xlfn.XLOOKUP(G120,TblDV[Sub-category],TblDV[Category])</f>
        <v>Medical</v>
      </c>
      <c r="I120" s="12" t="str">
        <f>_xlfn.XLOOKUP(G120,TblDV[Sub-category],TblDV[Category Type])</f>
        <v>Expense</v>
      </c>
    </row>
    <row r="121" spans="1:9" x14ac:dyDescent="0.3">
      <c r="A121" s="6" t="s">
        <v>0</v>
      </c>
      <c r="B121" s="5">
        <v>44271</v>
      </c>
      <c r="C121" s="6" t="s">
        <v>15</v>
      </c>
      <c r="D121" s="6">
        <v>40</v>
      </c>
      <c r="E121" s="6"/>
      <c r="F121" s="12">
        <f t="shared" si="1"/>
        <v>-40</v>
      </c>
      <c r="G121" s="13" t="s">
        <v>59</v>
      </c>
      <c r="H121" s="12" t="str">
        <f>_xlfn.XLOOKUP(G121,TblDV[Sub-category],TblDV[Category])</f>
        <v>Living Expenses</v>
      </c>
      <c r="I121" s="12" t="str">
        <f>_xlfn.XLOOKUP(G121,TblDV[Sub-category],TblDV[Category Type])</f>
        <v>Expense</v>
      </c>
    </row>
    <row r="122" spans="1:9" x14ac:dyDescent="0.3">
      <c r="A122" s="3" t="s">
        <v>2</v>
      </c>
      <c r="B122" s="2">
        <v>44272</v>
      </c>
      <c r="C122" s="3" t="s">
        <v>16</v>
      </c>
      <c r="D122" s="3">
        <v>46.8</v>
      </c>
      <c r="E122" s="3"/>
      <c r="F122" s="12">
        <f t="shared" si="1"/>
        <v>-46.8</v>
      </c>
      <c r="G122" s="13" t="s">
        <v>53</v>
      </c>
      <c r="H122" s="12" t="str">
        <f>_xlfn.XLOOKUP(G122,TblDV[Sub-category],TblDV[Category])</f>
        <v>Discretionary</v>
      </c>
      <c r="I122" s="12" t="str">
        <f>_xlfn.XLOOKUP(G122,TblDV[Sub-category],TblDV[Category Type])</f>
        <v>Expense</v>
      </c>
    </row>
    <row r="123" spans="1:9" x14ac:dyDescent="0.3">
      <c r="A123" s="6" t="s">
        <v>2</v>
      </c>
      <c r="B123" s="5">
        <v>44272</v>
      </c>
      <c r="C123" s="6" t="s">
        <v>17</v>
      </c>
      <c r="D123" s="6">
        <v>35</v>
      </c>
      <c r="E123" s="6"/>
      <c r="F123" s="12">
        <f t="shared" si="1"/>
        <v>-35</v>
      </c>
      <c r="G123" s="13" t="s">
        <v>49</v>
      </c>
      <c r="H123" s="12" t="str">
        <f>_xlfn.XLOOKUP(G123,TblDV[Sub-category],TblDV[Category])</f>
        <v>Discretionary</v>
      </c>
      <c r="I123" s="12" t="str">
        <f>_xlfn.XLOOKUP(G123,TblDV[Sub-category],TblDV[Category Type])</f>
        <v>Expense</v>
      </c>
    </row>
    <row r="124" spans="1:9" x14ac:dyDescent="0.3">
      <c r="A124" s="3" t="s">
        <v>2</v>
      </c>
      <c r="B124" s="2">
        <v>44272</v>
      </c>
      <c r="C124" s="3" t="s">
        <v>3</v>
      </c>
      <c r="D124" s="3">
        <v>5</v>
      </c>
      <c r="E124" s="3"/>
      <c r="F124" s="12">
        <f t="shared" si="1"/>
        <v>-5</v>
      </c>
      <c r="G124" s="13" t="s">
        <v>42</v>
      </c>
      <c r="H124" s="12" t="str">
        <f>_xlfn.XLOOKUP(G124,TblDV[Sub-category],TblDV[Category])</f>
        <v>Dining Out</v>
      </c>
      <c r="I124" s="12" t="str">
        <f>_xlfn.XLOOKUP(G124,TblDV[Sub-category],TblDV[Category Type])</f>
        <v>Expense</v>
      </c>
    </row>
    <row r="125" spans="1:9" x14ac:dyDescent="0.3">
      <c r="A125" s="6" t="s">
        <v>2</v>
      </c>
      <c r="B125" s="5">
        <v>44273</v>
      </c>
      <c r="C125" s="6" t="s">
        <v>3</v>
      </c>
      <c r="D125" s="6">
        <v>5</v>
      </c>
      <c r="E125" s="6"/>
      <c r="F125" s="12">
        <f t="shared" si="1"/>
        <v>-5</v>
      </c>
      <c r="G125" s="13" t="s">
        <v>42</v>
      </c>
      <c r="H125" s="12" t="str">
        <f>_xlfn.XLOOKUP(G125,TblDV[Sub-category],TblDV[Category])</f>
        <v>Dining Out</v>
      </c>
      <c r="I125" s="12" t="str">
        <f>_xlfn.XLOOKUP(G125,TblDV[Sub-category],TblDV[Category Type])</f>
        <v>Expense</v>
      </c>
    </row>
    <row r="126" spans="1:9" x14ac:dyDescent="0.3">
      <c r="A126" s="3" t="s">
        <v>2</v>
      </c>
      <c r="B126" s="2">
        <v>44274</v>
      </c>
      <c r="C126" s="3" t="s">
        <v>3</v>
      </c>
      <c r="D126" s="3">
        <v>5</v>
      </c>
      <c r="E126" s="3"/>
      <c r="F126" s="12">
        <f t="shared" si="1"/>
        <v>-5</v>
      </c>
      <c r="G126" s="13" t="s">
        <v>42</v>
      </c>
      <c r="H126" s="12" t="str">
        <f>_xlfn.XLOOKUP(G126,TblDV[Sub-category],TblDV[Category])</f>
        <v>Dining Out</v>
      </c>
      <c r="I126" s="12" t="str">
        <f>_xlfn.XLOOKUP(G126,TblDV[Sub-category],TblDV[Category Type])</f>
        <v>Expense</v>
      </c>
    </row>
    <row r="127" spans="1:9" x14ac:dyDescent="0.3">
      <c r="A127" s="6" t="s">
        <v>2</v>
      </c>
      <c r="B127" s="5">
        <v>44274</v>
      </c>
      <c r="C127" s="6" t="s">
        <v>6</v>
      </c>
      <c r="D127" s="6">
        <v>171.9</v>
      </c>
      <c r="E127" s="6"/>
      <c r="F127" s="12">
        <f t="shared" si="1"/>
        <v>-171.9</v>
      </c>
      <c r="G127" s="13" t="s">
        <v>54</v>
      </c>
      <c r="H127" s="12" t="str">
        <f>_xlfn.XLOOKUP(G127,TblDV[Sub-category],TblDV[Category])</f>
        <v>Living Expenses</v>
      </c>
      <c r="I127" s="12" t="str">
        <f>_xlfn.XLOOKUP(G127,TblDV[Sub-category],TblDV[Category Type])</f>
        <v>Expense</v>
      </c>
    </row>
    <row r="128" spans="1:9" x14ac:dyDescent="0.3">
      <c r="A128" s="3" t="s">
        <v>2</v>
      </c>
      <c r="B128" s="2">
        <v>44275</v>
      </c>
      <c r="C128" s="3" t="s">
        <v>18</v>
      </c>
      <c r="D128" s="3">
        <v>39</v>
      </c>
      <c r="E128" s="3"/>
      <c r="F128" s="12">
        <f t="shared" si="1"/>
        <v>-39</v>
      </c>
      <c r="G128" s="13" t="s">
        <v>61</v>
      </c>
      <c r="H128" s="12" t="str">
        <f>_xlfn.XLOOKUP(G128,TblDV[Sub-category],TblDV[Category])</f>
        <v>Dining Out</v>
      </c>
      <c r="I128" s="12" t="str">
        <f>_xlfn.XLOOKUP(G128,TblDV[Sub-category],TblDV[Category Type])</f>
        <v>Expense</v>
      </c>
    </row>
    <row r="129" spans="1:9" x14ac:dyDescent="0.3">
      <c r="A129" s="6" t="s">
        <v>2</v>
      </c>
      <c r="B129" s="5">
        <v>44276</v>
      </c>
      <c r="C129" s="6" t="s">
        <v>19</v>
      </c>
      <c r="D129" s="6">
        <v>14</v>
      </c>
      <c r="E129" s="6"/>
      <c r="F129" s="12">
        <f t="shared" si="1"/>
        <v>-14</v>
      </c>
      <c r="G129" s="13" t="s">
        <v>61</v>
      </c>
      <c r="H129" s="12" t="str">
        <f>_xlfn.XLOOKUP(G129,TblDV[Sub-category],TblDV[Category])</f>
        <v>Dining Out</v>
      </c>
      <c r="I129" s="12" t="str">
        <f>_xlfn.XLOOKUP(G129,TblDV[Sub-category],TblDV[Category Type])</f>
        <v>Expense</v>
      </c>
    </row>
    <row r="130" spans="1:9" x14ac:dyDescent="0.3">
      <c r="A130" s="3" t="s">
        <v>0</v>
      </c>
      <c r="B130" s="2">
        <v>44277</v>
      </c>
      <c r="C130" s="3" t="s">
        <v>20</v>
      </c>
      <c r="D130" s="3">
        <v>55</v>
      </c>
      <c r="E130" s="3"/>
      <c r="F130" s="12">
        <f t="shared" si="1"/>
        <v>-55</v>
      </c>
      <c r="G130" s="13" t="s">
        <v>47</v>
      </c>
      <c r="H130" s="12" t="str">
        <f>_xlfn.XLOOKUP(G130,TblDV[Sub-category],TblDV[Category])</f>
        <v>Charity</v>
      </c>
      <c r="I130" s="12" t="str">
        <f>_xlfn.XLOOKUP(G130,TblDV[Sub-category],TblDV[Category Type])</f>
        <v>Expense</v>
      </c>
    </row>
    <row r="131" spans="1:9" x14ac:dyDescent="0.3">
      <c r="A131" s="6" t="s">
        <v>2</v>
      </c>
      <c r="B131" s="5">
        <v>44277</v>
      </c>
      <c r="C131" s="6" t="s">
        <v>8</v>
      </c>
      <c r="D131" s="6">
        <v>65</v>
      </c>
      <c r="E131" s="6"/>
      <c r="F131" s="12">
        <f t="shared" ref="F131:F194" si="2">E131-D131</f>
        <v>-65</v>
      </c>
      <c r="G131" s="13" t="s">
        <v>56</v>
      </c>
      <c r="H131" s="12" t="str">
        <f>_xlfn.XLOOKUP(G131,TblDV[Sub-category],TblDV[Category])</f>
        <v>Transport</v>
      </c>
      <c r="I131" s="12" t="str">
        <f>_xlfn.XLOOKUP(G131,TblDV[Sub-category],TblDV[Category Type])</f>
        <v>Expense</v>
      </c>
    </row>
    <row r="132" spans="1:9" x14ac:dyDescent="0.3">
      <c r="A132" s="3" t="s">
        <v>2</v>
      </c>
      <c r="B132" s="2">
        <v>44277</v>
      </c>
      <c r="C132" s="3" t="s">
        <v>3</v>
      </c>
      <c r="D132" s="3">
        <v>5</v>
      </c>
      <c r="E132" s="3"/>
      <c r="F132" s="12">
        <f t="shared" si="2"/>
        <v>-5</v>
      </c>
      <c r="G132" s="13" t="s">
        <v>42</v>
      </c>
      <c r="H132" s="12" t="str">
        <f>_xlfn.XLOOKUP(G132,TblDV[Sub-category],TblDV[Category])</f>
        <v>Dining Out</v>
      </c>
      <c r="I132" s="12" t="str">
        <f>_xlfn.XLOOKUP(G132,TblDV[Sub-category],TblDV[Category Type])</f>
        <v>Expense</v>
      </c>
    </row>
    <row r="133" spans="1:9" x14ac:dyDescent="0.3">
      <c r="A133" s="6" t="s">
        <v>2</v>
      </c>
      <c r="B133" s="5">
        <v>44278</v>
      </c>
      <c r="C133" s="6" t="s">
        <v>3</v>
      </c>
      <c r="D133" s="6">
        <v>5</v>
      </c>
      <c r="E133" s="6"/>
      <c r="F133" s="12">
        <f t="shared" si="2"/>
        <v>-5</v>
      </c>
      <c r="G133" s="13" t="s">
        <v>42</v>
      </c>
      <c r="H133" s="12" t="str">
        <f>_xlfn.XLOOKUP(G133,TblDV[Sub-category],TblDV[Category])</f>
        <v>Dining Out</v>
      </c>
      <c r="I133" s="12" t="str">
        <f>_xlfn.XLOOKUP(G133,TblDV[Sub-category],TblDV[Category Type])</f>
        <v>Expense</v>
      </c>
    </row>
    <row r="134" spans="1:9" x14ac:dyDescent="0.3">
      <c r="A134" s="3" t="s">
        <v>2</v>
      </c>
      <c r="B134" s="2">
        <v>44279</v>
      </c>
      <c r="C134" s="3" t="s">
        <v>3</v>
      </c>
      <c r="D134" s="3">
        <v>5</v>
      </c>
      <c r="E134" s="3"/>
      <c r="F134" s="12">
        <f t="shared" si="2"/>
        <v>-5</v>
      </c>
      <c r="G134" s="13" t="s">
        <v>42</v>
      </c>
      <c r="H134" s="12" t="str">
        <f>_xlfn.XLOOKUP(G134,TblDV[Sub-category],TblDV[Category])</f>
        <v>Dining Out</v>
      </c>
      <c r="I134" s="12" t="str">
        <f>_xlfn.XLOOKUP(G134,TblDV[Sub-category],TblDV[Category Type])</f>
        <v>Expense</v>
      </c>
    </row>
    <row r="135" spans="1:9" x14ac:dyDescent="0.3">
      <c r="A135" s="6" t="s">
        <v>2</v>
      </c>
      <c r="B135" s="5">
        <v>44280</v>
      </c>
      <c r="C135" s="6" t="s">
        <v>3</v>
      </c>
      <c r="D135" s="6">
        <v>5</v>
      </c>
      <c r="E135" s="6"/>
      <c r="F135" s="12">
        <f t="shared" si="2"/>
        <v>-5</v>
      </c>
      <c r="G135" s="13" t="s">
        <v>42</v>
      </c>
      <c r="H135" s="12" t="str">
        <f>_xlfn.XLOOKUP(G135,TblDV[Sub-category],TblDV[Category])</f>
        <v>Dining Out</v>
      </c>
      <c r="I135" s="12" t="str">
        <f>_xlfn.XLOOKUP(G135,TblDV[Sub-category],TblDV[Category Type])</f>
        <v>Expense</v>
      </c>
    </row>
    <row r="136" spans="1:9" x14ac:dyDescent="0.3">
      <c r="A136" s="3" t="s">
        <v>2</v>
      </c>
      <c r="B136" s="2">
        <v>44281</v>
      </c>
      <c r="C136" s="3" t="s">
        <v>3</v>
      </c>
      <c r="D136" s="3">
        <v>5</v>
      </c>
      <c r="E136" s="3"/>
      <c r="F136" s="12">
        <f t="shared" si="2"/>
        <v>-5</v>
      </c>
      <c r="G136" s="13" t="s">
        <v>42</v>
      </c>
      <c r="H136" s="12" t="str">
        <f>_xlfn.XLOOKUP(G136,TblDV[Sub-category],TblDV[Category])</f>
        <v>Dining Out</v>
      </c>
      <c r="I136" s="12" t="str">
        <f>_xlfn.XLOOKUP(G136,TblDV[Sub-category],TblDV[Category Type])</f>
        <v>Expense</v>
      </c>
    </row>
    <row r="137" spans="1:9" x14ac:dyDescent="0.3">
      <c r="A137" s="6" t="s">
        <v>2</v>
      </c>
      <c r="B137" s="5">
        <v>44281</v>
      </c>
      <c r="C137" s="6" t="s">
        <v>6</v>
      </c>
      <c r="D137" s="6">
        <v>209</v>
      </c>
      <c r="E137" s="6"/>
      <c r="F137" s="12">
        <f t="shared" si="2"/>
        <v>-209</v>
      </c>
      <c r="G137" s="13" t="s">
        <v>54</v>
      </c>
      <c r="H137" s="12" t="str">
        <f>_xlfn.XLOOKUP(G137,TblDV[Sub-category],TblDV[Category])</f>
        <v>Living Expenses</v>
      </c>
      <c r="I137" s="12" t="str">
        <f>_xlfn.XLOOKUP(G137,TblDV[Sub-category],TblDV[Category Type])</f>
        <v>Expense</v>
      </c>
    </row>
    <row r="138" spans="1:9" x14ac:dyDescent="0.3">
      <c r="A138" s="3" t="s">
        <v>2</v>
      </c>
      <c r="B138" s="2">
        <v>44282</v>
      </c>
      <c r="C138" s="3" t="s">
        <v>21</v>
      </c>
      <c r="D138" s="3">
        <v>127</v>
      </c>
      <c r="E138" s="3"/>
      <c r="F138" s="12">
        <f t="shared" si="2"/>
        <v>-127</v>
      </c>
      <c r="G138" s="13" t="s">
        <v>39</v>
      </c>
      <c r="H138" s="12" t="str">
        <f>_xlfn.XLOOKUP(G138,TblDV[Sub-category],TblDV[Category])</f>
        <v>Discretionary</v>
      </c>
      <c r="I138" s="12" t="str">
        <f>_xlfn.XLOOKUP(G138,TblDV[Sub-category],TblDV[Category Type])</f>
        <v>Expense</v>
      </c>
    </row>
    <row r="139" spans="1:9" x14ac:dyDescent="0.3">
      <c r="A139" s="6" t="s">
        <v>2</v>
      </c>
      <c r="B139" s="5">
        <v>44282</v>
      </c>
      <c r="C139" s="6" t="s">
        <v>25</v>
      </c>
      <c r="D139" s="6">
        <v>177.2</v>
      </c>
      <c r="E139" s="6"/>
      <c r="F139" s="12">
        <f t="shared" si="2"/>
        <v>-177.2</v>
      </c>
      <c r="G139" s="13" t="s">
        <v>39</v>
      </c>
      <c r="H139" s="12" t="str">
        <f>_xlfn.XLOOKUP(G139,TblDV[Sub-category],TblDV[Category])</f>
        <v>Discretionary</v>
      </c>
      <c r="I139" s="12" t="str">
        <f>_xlfn.XLOOKUP(G139,TblDV[Sub-category],TblDV[Category Type])</f>
        <v>Expense</v>
      </c>
    </row>
    <row r="140" spans="1:9" x14ac:dyDescent="0.3">
      <c r="A140" s="3" t="s">
        <v>2</v>
      </c>
      <c r="B140" s="2">
        <v>44283</v>
      </c>
      <c r="C140" s="3" t="s">
        <v>10</v>
      </c>
      <c r="D140" s="3">
        <v>147.1</v>
      </c>
      <c r="E140" s="3"/>
      <c r="F140" s="12">
        <f t="shared" si="2"/>
        <v>-147.1</v>
      </c>
      <c r="G140" s="13" t="s">
        <v>39</v>
      </c>
      <c r="H140" s="12" t="str">
        <f>_xlfn.XLOOKUP(G140,TblDV[Sub-category],TblDV[Category])</f>
        <v>Discretionary</v>
      </c>
      <c r="I140" s="12" t="str">
        <f>_xlfn.XLOOKUP(G140,TblDV[Sub-category],TblDV[Category Type])</f>
        <v>Expense</v>
      </c>
    </row>
    <row r="141" spans="1:9" x14ac:dyDescent="0.3">
      <c r="A141" s="6" t="s">
        <v>2</v>
      </c>
      <c r="B141" s="5">
        <v>44283</v>
      </c>
      <c r="C141" s="6" t="s">
        <v>12</v>
      </c>
      <c r="D141" s="6">
        <v>25</v>
      </c>
      <c r="E141" s="6"/>
      <c r="F141" s="12">
        <f t="shared" si="2"/>
        <v>-25</v>
      </c>
      <c r="G141" s="13" t="s">
        <v>64</v>
      </c>
      <c r="H141" s="12" t="str">
        <f>_xlfn.XLOOKUP(G141,TblDV[Sub-category],TblDV[Category])</f>
        <v>Transport</v>
      </c>
      <c r="I141" s="12" t="str">
        <f>_xlfn.XLOOKUP(G141,TblDV[Sub-category],TblDV[Category Type])</f>
        <v>Expense</v>
      </c>
    </row>
    <row r="142" spans="1:9" x14ac:dyDescent="0.3">
      <c r="A142" s="3" t="s">
        <v>2</v>
      </c>
      <c r="B142" s="2">
        <v>44284</v>
      </c>
      <c r="C142" s="3" t="s">
        <v>26</v>
      </c>
      <c r="D142" s="3">
        <v>15</v>
      </c>
      <c r="E142" s="3"/>
      <c r="F142" s="12">
        <f t="shared" si="2"/>
        <v>-15</v>
      </c>
      <c r="G142" s="13" t="s">
        <v>61</v>
      </c>
      <c r="H142" s="12" t="str">
        <f>_xlfn.XLOOKUP(G142,TblDV[Sub-category],TblDV[Category])</f>
        <v>Dining Out</v>
      </c>
      <c r="I142" s="12" t="str">
        <f>_xlfn.XLOOKUP(G142,TblDV[Sub-category],TblDV[Category Type])</f>
        <v>Expense</v>
      </c>
    </row>
    <row r="143" spans="1:9" x14ac:dyDescent="0.3">
      <c r="A143" s="6" t="s">
        <v>2</v>
      </c>
      <c r="B143" s="5">
        <v>44285</v>
      </c>
      <c r="C143" s="6" t="s">
        <v>3</v>
      </c>
      <c r="D143" s="6">
        <v>5</v>
      </c>
      <c r="E143" s="6"/>
      <c r="F143" s="12">
        <f t="shared" si="2"/>
        <v>-5</v>
      </c>
      <c r="G143" s="13" t="s">
        <v>42</v>
      </c>
      <c r="H143" s="12" t="str">
        <f>_xlfn.XLOOKUP(G143,TblDV[Sub-category],TblDV[Category])</f>
        <v>Dining Out</v>
      </c>
      <c r="I143" s="12" t="str">
        <f>_xlfn.XLOOKUP(G143,TblDV[Sub-category],TblDV[Category Type])</f>
        <v>Expense</v>
      </c>
    </row>
    <row r="144" spans="1:9" x14ac:dyDescent="0.3">
      <c r="A144" s="3" t="s">
        <v>2</v>
      </c>
      <c r="B144" s="2">
        <v>44286</v>
      </c>
      <c r="C144" s="3" t="s">
        <v>3</v>
      </c>
      <c r="D144" s="3">
        <v>5</v>
      </c>
      <c r="E144" s="3"/>
      <c r="F144" s="12">
        <f t="shared" si="2"/>
        <v>-5</v>
      </c>
      <c r="G144" s="13" t="s">
        <v>42</v>
      </c>
      <c r="H144" s="12" t="str">
        <f>_xlfn.XLOOKUP(G144,TblDV[Sub-category],TblDV[Category])</f>
        <v>Dining Out</v>
      </c>
      <c r="I144" s="12" t="str">
        <f>_xlfn.XLOOKUP(G144,TblDV[Sub-category],TblDV[Category Type])</f>
        <v>Expense</v>
      </c>
    </row>
    <row r="145" spans="1:9" x14ac:dyDescent="0.3">
      <c r="A145" s="6" t="s">
        <v>0</v>
      </c>
      <c r="B145" s="5">
        <v>44287</v>
      </c>
      <c r="C145" s="6" t="s">
        <v>1</v>
      </c>
      <c r="D145" s="6"/>
      <c r="E145" s="6">
        <v>4000</v>
      </c>
      <c r="F145" s="12">
        <f t="shared" si="2"/>
        <v>4000</v>
      </c>
      <c r="G145" s="13" t="s">
        <v>62</v>
      </c>
      <c r="H145" s="12" t="str">
        <f>_xlfn.XLOOKUP(G145,TblDV[Sub-category],TblDV[Category])</f>
        <v>Salary</v>
      </c>
      <c r="I145" s="12" t="str">
        <f>_xlfn.XLOOKUP(G145,TblDV[Sub-category],TblDV[Category Type])</f>
        <v>Income</v>
      </c>
    </row>
    <row r="146" spans="1:9" x14ac:dyDescent="0.3">
      <c r="A146" s="3" t="s">
        <v>2</v>
      </c>
      <c r="B146" s="2">
        <v>44287</v>
      </c>
      <c r="C146" s="3" t="s">
        <v>3</v>
      </c>
      <c r="D146" s="3">
        <v>5</v>
      </c>
      <c r="E146" s="3"/>
      <c r="F146" s="12">
        <f t="shared" si="2"/>
        <v>-5</v>
      </c>
      <c r="G146" s="13" t="s">
        <v>42</v>
      </c>
      <c r="H146" s="12" t="str">
        <f>_xlfn.XLOOKUP(G146,TblDV[Sub-category],TblDV[Category])</f>
        <v>Dining Out</v>
      </c>
      <c r="I146" s="12" t="str">
        <f>_xlfn.XLOOKUP(G146,TblDV[Sub-category],TblDV[Category Type])</f>
        <v>Expense</v>
      </c>
    </row>
    <row r="147" spans="1:9" x14ac:dyDescent="0.3">
      <c r="A147" s="6" t="s">
        <v>0</v>
      </c>
      <c r="B147" s="5">
        <v>44288</v>
      </c>
      <c r="C147" s="6" t="s">
        <v>4</v>
      </c>
      <c r="D147" s="6">
        <v>900</v>
      </c>
      <c r="E147" s="6"/>
      <c r="F147" s="12">
        <f t="shared" si="2"/>
        <v>-900</v>
      </c>
      <c r="G147" s="13" t="s">
        <v>60</v>
      </c>
      <c r="H147" s="12" t="str">
        <f>_xlfn.XLOOKUP(G147,TblDV[Sub-category],TblDV[Category])</f>
        <v>Living Expenses</v>
      </c>
      <c r="I147" s="12" t="str">
        <f>_xlfn.XLOOKUP(G147,TblDV[Sub-category],TblDV[Category Type])</f>
        <v>Expense</v>
      </c>
    </row>
    <row r="148" spans="1:9" x14ac:dyDescent="0.3">
      <c r="A148" s="3" t="s">
        <v>0</v>
      </c>
      <c r="B148" s="2">
        <v>44288</v>
      </c>
      <c r="C148" s="3" t="s">
        <v>5</v>
      </c>
      <c r="D148" s="3">
        <v>150</v>
      </c>
      <c r="E148" s="3"/>
      <c r="F148" s="12">
        <f t="shared" si="2"/>
        <v>-150</v>
      </c>
      <c r="G148" s="13" t="s">
        <v>58</v>
      </c>
      <c r="H148" s="12" t="str">
        <f>_xlfn.XLOOKUP(G148,TblDV[Sub-category],TblDV[Category])</f>
        <v>Transport</v>
      </c>
      <c r="I148" s="12" t="str">
        <f>_xlfn.XLOOKUP(G148,TblDV[Sub-category],TblDV[Category Type])</f>
        <v>Expense</v>
      </c>
    </row>
    <row r="149" spans="1:9" x14ac:dyDescent="0.3">
      <c r="A149" s="6" t="s">
        <v>2</v>
      </c>
      <c r="B149" s="5">
        <v>44288</v>
      </c>
      <c r="C149" s="6" t="s">
        <v>3</v>
      </c>
      <c r="D149" s="6">
        <v>5</v>
      </c>
      <c r="E149" s="6"/>
      <c r="F149" s="12">
        <f t="shared" si="2"/>
        <v>-5</v>
      </c>
      <c r="G149" s="13" t="s">
        <v>42</v>
      </c>
      <c r="H149" s="12" t="str">
        <f>_xlfn.XLOOKUP(G149,TblDV[Sub-category],TblDV[Category])</f>
        <v>Dining Out</v>
      </c>
      <c r="I149" s="12" t="str">
        <f>_xlfn.XLOOKUP(G149,TblDV[Sub-category],TblDV[Category Type])</f>
        <v>Expense</v>
      </c>
    </row>
    <row r="150" spans="1:9" x14ac:dyDescent="0.3">
      <c r="A150" s="3" t="s">
        <v>2</v>
      </c>
      <c r="B150" s="2">
        <v>44289</v>
      </c>
      <c r="C150" s="3" t="s">
        <v>3</v>
      </c>
      <c r="D150" s="3">
        <v>5</v>
      </c>
      <c r="E150" s="3"/>
      <c r="F150" s="12">
        <f t="shared" si="2"/>
        <v>-5</v>
      </c>
      <c r="G150" s="13" t="s">
        <v>42</v>
      </c>
      <c r="H150" s="12" t="str">
        <f>_xlfn.XLOOKUP(G150,TblDV[Sub-category],TblDV[Category])</f>
        <v>Dining Out</v>
      </c>
      <c r="I150" s="12" t="str">
        <f>_xlfn.XLOOKUP(G150,TblDV[Sub-category],TblDV[Category Type])</f>
        <v>Expense</v>
      </c>
    </row>
    <row r="151" spans="1:9" x14ac:dyDescent="0.3">
      <c r="A151" s="6" t="s">
        <v>2</v>
      </c>
      <c r="B151" s="5">
        <v>44290</v>
      </c>
      <c r="C151" s="6" t="s">
        <v>3</v>
      </c>
      <c r="D151" s="6">
        <v>5</v>
      </c>
      <c r="E151" s="6"/>
      <c r="F151" s="12">
        <f t="shared" si="2"/>
        <v>-5</v>
      </c>
      <c r="G151" s="13" t="s">
        <v>42</v>
      </c>
      <c r="H151" s="12" t="str">
        <f>_xlfn.XLOOKUP(G151,TblDV[Sub-category],TblDV[Category])</f>
        <v>Dining Out</v>
      </c>
      <c r="I151" s="12" t="str">
        <f>_xlfn.XLOOKUP(G151,TblDV[Sub-category],TblDV[Category Type])</f>
        <v>Expense</v>
      </c>
    </row>
    <row r="152" spans="1:9" x14ac:dyDescent="0.3">
      <c r="A152" s="3" t="s">
        <v>2</v>
      </c>
      <c r="B152" s="2">
        <v>44291</v>
      </c>
      <c r="C152" s="3" t="s">
        <v>3</v>
      </c>
      <c r="D152" s="3">
        <v>5</v>
      </c>
      <c r="E152" s="3"/>
      <c r="F152" s="12">
        <f t="shared" si="2"/>
        <v>-5</v>
      </c>
      <c r="G152" s="13" t="s">
        <v>42</v>
      </c>
      <c r="H152" s="12" t="str">
        <f>_xlfn.XLOOKUP(G152,TblDV[Sub-category],TblDV[Category])</f>
        <v>Dining Out</v>
      </c>
      <c r="I152" s="12" t="str">
        <f>_xlfn.XLOOKUP(G152,TblDV[Sub-category],TblDV[Category Type])</f>
        <v>Expense</v>
      </c>
    </row>
    <row r="153" spans="1:9" x14ac:dyDescent="0.3">
      <c r="A153" s="6" t="s">
        <v>2</v>
      </c>
      <c r="B153" s="5">
        <v>44291</v>
      </c>
      <c r="C153" s="6" t="s">
        <v>6</v>
      </c>
      <c r="D153" s="6">
        <v>158.19999999999999</v>
      </c>
      <c r="E153" s="6"/>
      <c r="F153" s="12">
        <f t="shared" si="2"/>
        <v>-158.19999999999999</v>
      </c>
      <c r="G153" s="13" t="s">
        <v>54</v>
      </c>
      <c r="H153" s="12" t="str">
        <f>_xlfn.XLOOKUP(G153,TblDV[Sub-category],TblDV[Category])</f>
        <v>Living Expenses</v>
      </c>
      <c r="I153" s="12" t="str">
        <f>_xlfn.XLOOKUP(G153,TblDV[Sub-category],TblDV[Category Type])</f>
        <v>Expense</v>
      </c>
    </row>
    <row r="154" spans="1:9" x14ac:dyDescent="0.3">
      <c r="A154" s="3" t="s">
        <v>0</v>
      </c>
      <c r="B154" s="2">
        <v>44294</v>
      </c>
      <c r="C154" s="3" t="s">
        <v>7</v>
      </c>
      <c r="D154" s="3">
        <v>53.2</v>
      </c>
      <c r="E154" s="3"/>
      <c r="F154" s="12">
        <f t="shared" si="2"/>
        <v>-53.2</v>
      </c>
      <c r="G154" s="13" t="s">
        <v>51</v>
      </c>
      <c r="H154" s="12" t="str">
        <f>_xlfn.XLOOKUP(G154,TblDV[Sub-category],TblDV[Category])</f>
        <v>Living Expenses</v>
      </c>
      <c r="I154" s="12" t="str">
        <f>_xlfn.XLOOKUP(G154,TblDV[Sub-category],TblDV[Category Type])</f>
        <v>Expense</v>
      </c>
    </row>
    <row r="155" spans="1:9" x14ac:dyDescent="0.3">
      <c r="A155" s="6" t="s">
        <v>2</v>
      </c>
      <c r="B155" s="5">
        <v>44294</v>
      </c>
      <c r="C155" s="6" t="s">
        <v>3</v>
      </c>
      <c r="D155" s="6">
        <v>5</v>
      </c>
      <c r="E155" s="6"/>
      <c r="F155" s="12">
        <f t="shared" si="2"/>
        <v>-5</v>
      </c>
      <c r="G155" s="13" t="s">
        <v>42</v>
      </c>
      <c r="H155" s="12" t="str">
        <f>_xlfn.XLOOKUP(G155,TblDV[Sub-category],TblDV[Category])</f>
        <v>Dining Out</v>
      </c>
      <c r="I155" s="12" t="str">
        <f>_xlfn.XLOOKUP(G155,TblDV[Sub-category],TblDV[Category Type])</f>
        <v>Expense</v>
      </c>
    </row>
    <row r="156" spans="1:9" x14ac:dyDescent="0.3">
      <c r="A156" s="3" t="s">
        <v>2</v>
      </c>
      <c r="B156" s="2">
        <v>44295</v>
      </c>
      <c r="C156" s="3" t="s">
        <v>3</v>
      </c>
      <c r="D156" s="3">
        <v>5</v>
      </c>
      <c r="E156" s="3"/>
      <c r="F156" s="12">
        <f t="shared" si="2"/>
        <v>-5</v>
      </c>
      <c r="G156" s="13" t="s">
        <v>42</v>
      </c>
      <c r="H156" s="12" t="str">
        <f>_xlfn.XLOOKUP(G156,TblDV[Sub-category],TblDV[Category])</f>
        <v>Dining Out</v>
      </c>
      <c r="I156" s="12" t="str">
        <f>_xlfn.XLOOKUP(G156,TblDV[Sub-category],TblDV[Category Type])</f>
        <v>Expense</v>
      </c>
    </row>
    <row r="157" spans="1:9" x14ac:dyDescent="0.3">
      <c r="A157" s="6" t="s">
        <v>2</v>
      </c>
      <c r="B157" s="5">
        <v>44296</v>
      </c>
      <c r="C157" s="6" t="s">
        <v>8</v>
      </c>
      <c r="D157" s="6">
        <v>79.900000000000006</v>
      </c>
      <c r="E157" s="6"/>
      <c r="F157" s="12">
        <f t="shared" si="2"/>
        <v>-79.900000000000006</v>
      </c>
      <c r="G157" s="13" t="s">
        <v>56</v>
      </c>
      <c r="H157" s="12" t="str">
        <f>_xlfn.XLOOKUP(G157,TblDV[Sub-category],TblDV[Category])</f>
        <v>Transport</v>
      </c>
      <c r="I157" s="12" t="str">
        <f>_xlfn.XLOOKUP(G157,TblDV[Sub-category],TblDV[Category Type])</f>
        <v>Expense</v>
      </c>
    </row>
    <row r="158" spans="1:9" x14ac:dyDescent="0.3">
      <c r="A158" s="3" t="s">
        <v>2</v>
      </c>
      <c r="B158" s="2">
        <v>44296</v>
      </c>
      <c r="C158" s="3" t="s">
        <v>3</v>
      </c>
      <c r="D158" s="3">
        <v>5</v>
      </c>
      <c r="E158" s="3"/>
      <c r="F158" s="12">
        <f t="shared" si="2"/>
        <v>-5</v>
      </c>
      <c r="G158" s="13" t="s">
        <v>42</v>
      </c>
      <c r="H158" s="12" t="str">
        <f>_xlfn.XLOOKUP(G158,TblDV[Sub-category],TblDV[Category])</f>
        <v>Dining Out</v>
      </c>
      <c r="I158" s="12" t="str">
        <f>_xlfn.XLOOKUP(G158,TblDV[Sub-category],TblDV[Category Type])</f>
        <v>Expense</v>
      </c>
    </row>
    <row r="159" spans="1:9" x14ac:dyDescent="0.3">
      <c r="A159" s="6" t="s">
        <v>2</v>
      </c>
      <c r="B159" s="5">
        <v>44297</v>
      </c>
      <c r="C159" s="6" t="s">
        <v>3</v>
      </c>
      <c r="D159" s="6">
        <v>5</v>
      </c>
      <c r="E159" s="6"/>
      <c r="F159" s="12">
        <f t="shared" si="2"/>
        <v>-5</v>
      </c>
      <c r="G159" s="13" t="s">
        <v>42</v>
      </c>
      <c r="H159" s="12" t="str">
        <f>_xlfn.XLOOKUP(G159,TblDV[Sub-category],TblDV[Category])</f>
        <v>Dining Out</v>
      </c>
      <c r="I159" s="12" t="str">
        <f>_xlfn.XLOOKUP(G159,TblDV[Sub-category],TblDV[Category Type])</f>
        <v>Expense</v>
      </c>
    </row>
    <row r="160" spans="1:9" x14ac:dyDescent="0.3">
      <c r="A160" s="3" t="s">
        <v>2</v>
      </c>
      <c r="B160" s="2">
        <v>44298</v>
      </c>
      <c r="C160" s="3" t="s">
        <v>6</v>
      </c>
      <c r="D160" s="3">
        <v>98</v>
      </c>
      <c r="E160" s="3"/>
      <c r="F160" s="12">
        <f t="shared" si="2"/>
        <v>-98</v>
      </c>
      <c r="G160" s="13" t="s">
        <v>54</v>
      </c>
      <c r="H160" s="12" t="str">
        <f>_xlfn.XLOOKUP(G160,TblDV[Sub-category],TblDV[Category])</f>
        <v>Living Expenses</v>
      </c>
      <c r="I160" s="12" t="str">
        <f>_xlfn.XLOOKUP(G160,TblDV[Sub-category],TblDV[Category Type])</f>
        <v>Expense</v>
      </c>
    </row>
    <row r="161" spans="1:9" x14ac:dyDescent="0.3">
      <c r="A161" s="6" t="s">
        <v>2</v>
      </c>
      <c r="B161" s="5">
        <v>44298</v>
      </c>
      <c r="C161" s="6" t="s">
        <v>3</v>
      </c>
      <c r="D161" s="6">
        <v>5</v>
      </c>
      <c r="E161" s="6"/>
      <c r="F161" s="12">
        <f t="shared" si="2"/>
        <v>-5</v>
      </c>
      <c r="G161" s="13" t="s">
        <v>42</v>
      </c>
      <c r="H161" s="12" t="str">
        <f>_xlfn.XLOOKUP(G161,TblDV[Sub-category],TblDV[Category])</f>
        <v>Dining Out</v>
      </c>
      <c r="I161" s="12" t="str">
        <f>_xlfn.XLOOKUP(G161,TblDV[Sub-category],TblDV[Category Type])</f>
        <v>Expense</v>
      </c>
    </row>
    <row r="162" spans="1:9" x14ac:dyDescent="0.3">
      <c r="A162" s="3" t="s">
        <v>2</v>
      </c>
      <c r="B162" s="2">
        <v>44299</v>
      </c>
      <c r="C162" s="3" t="s">
        <v>3</v>
      </c>
      <c r="D162" s="3">
        <v>5</v>
      </c>
      <c r="E162" s="3"/>
      <c r="F162" s="12">
        <f t="shared" si="2"/>
        <v>-5</v>
      </c>
      <c r="G162" s="13" t="s">
        <v>42</v>
      </c>
      <c r="H162" s="12" t="str">
        <f>_xlfn.XLOOKUP(G162,TblDV[Sub-category],TblDV[Category])</f>
        <v>Dining Out</v>
      </c>
      <c r="I162" s="12" t="str">
        <f>_xlfn.XLOOKUP(G162,TblDV[Sub-category],TblDV[Category Type])</f>
        <v>Expense</v>
      </c>
    </row>
    <row r="163" spans="1:9" x14ac:dyDescent="0.3">
      <c r="A163" s="6" t="s">
        <v>2</v>
      </c>
      <c r="B163" s="5">
        <v>44299</v>
      </c>
      <c r="C163" s="6" t="s">
        <v>9</v>
      </c>
      <c r="D163" s="6">
        <v>42.8</v>
      </c>
      <c r="E163" s="6"/>
      <c r="F163" s="12">
        <f t="shared" si="2"/>
        <v>-42.8</v>
      </c>
      <c r="G163" s="13" t="s">
        <v>49</v>
      </c>
      <c r="H163" s="12" t="str">
        <f>_xlfn.XLOOKUP(G163,TblDV[Sub-category],TblDV[Category])</f>
        <v>Discretionary</v>
      </c>
      <c r="I163" s="12" t="str">
        <f>_xlfn.XLOOKUP(G163,TblDV[Sub-category],TblDV[Category Type])</f>
        <v>Expense</v>
      </c>
    </row>
    <row r="164" spans="1:9" x14ac:dyDescent="0.3">
      <c r="A164" s="3" t="s">
        <v>2</v>
      </c>
      <c r="B164" s="2">
        <v>44299</v>
      </c>
      <c r="C164" s="3" t="s">
        <v>10</v>
      </c>
      <c r="D164" s="3">
        <v>100.9</v>
      </c>
      <c r="E164" s="3"/>
      <c r="F164" s="12">
        <f t="shared" si="2"/>
        <v>-100.9</v>
      </c>
      <c r="G164" s="13" t="s">
        <v>39</v>
      </c>
      <c r="H164" s="12" t="str">
        <f>_xlfn.XLOOKUP(G164,TblDV[Sub-category],TblDV[Category])</f>
        <v>Discretionary</v>
      </c>
      <c r="I164" s="12" t="str">
        <f>_xlfn.XLOOKUP(G164,TblDV[Sub-category],TblDV[Category Type])</f>
        <v>Expense</v>
      </c>
    </row>
    <row r="165" spans="1:9" x14ac:dyDescent="0.3">
      <c r="A165" s="6" t="s">
        <v>2</v>
      </c>
      <c r="B165" s="5">
        <v>44299</v>
      </c>
      <c r="C165" s="6" t="s">
        <v>11</v>
      </c>
      <c r="D165" s="6">
        <v>54.9</v>
      </c>
      <c r="E165" s="6"/>
      <c r="F165" s="12">
        <f t="shared" si="2"/>
        <v>-54.9</v>
      </c>
      <c r="G165" s="13" t="s">
        <v>61</v>
      </c>
      <c r="H165" s="12" t="str">
        <f>_xlfn.XLOOKUP(G165,TblDV[Sub-category],TblDV[Category])</f>
        <v>Dining Out</v>
      </c>
      <c r="I165" s="12" t="str">
        <f>_xlfn.XLOOKUP(G165,TblDV[Sub-category],TblDV[Category Type])</f>
        <v>Expense</v>
      </c>
    </row>
    <row r="166" spans="1:9" x14ac:dyDescent="0.3">
      <c r="A166" s="3" t="s">
        <v>2</v>
      </c>
      <c r="B166" s="2">
        <v>44300</v>
      </c>
      <c r="C166" s="3" t="s">
        <v>12</v>
      </c>
      <c r="D166" s="3">
        <v>31</v>
      </c>
      <c r="E166" s="3"/>
      <c r="F166" s="12">
        <f t="shared" si="2"/>
        <v>-31</v>
      </c>
      <c r="G166" s="13" t="s">
        <v>64</v>
      </c>
      <c r="H166" s="12" t="str">
        <f>_xlfn.XLOOKUP(G166,TblDV[Sub-category],TblDV[Category])</f>
        <v>Transport</v>
      </c>
      <c r="I166" s="12" t="str">
        <f>_xlfn.XLOOKUP(G166,TblDV[Sub-category],TblDV[Category Type])</f>
        <v>Expense</v>
      </c>
    </row>
    <row r="167" spans="1:9" x14ac:dyDescent="0.3">
      <c r="A167" s="6" t="s">
        <v>0</v>
      </c>
      <c r="B167" s="5">
        <v>44301</v>
      </c>
      <c r="C167" s="6" t="s">
        <v>13</v>
      </c>
      <c r="D167" s="6">
        <v>30</v>
      </c>
      <c r="E167" s="6"/>
      <c r="F167" s="12">
        <f t="shared" si="2"/>
        <v>-30</v>
      </c>
      <c r="G167" s="13" t="s">
        <v>55</v>
      </c>
      <c r="H167" s="12" t="str">
        <f>_xlfn.XLOOKUP(G167,TblDV[Sub-category],TblDV[Category])</f>
        <v>Discretionary</v>
      </c>
      <c r="I167" s="12" t="str">
        <f>_xlfn.XLOOKUP(G167,TblDV[Sub-category],TblDV[Category Type])</f>
        <v>Expense</v>
      </c>
    </row>
    <row r="168" spans="1:9" x14ac:dyDescent="0.3">
      <c r="A168" s="3" t="s">
        <v>2</v>
      </c>
      <c r="B168" s="2">
        <v>44301</v>
      </c>
      <c r="C168" s="3" t="s">
        <v>3</v>
      </c>
      <c r="D168" s="3">
        <v>5</v>
      </c>
      <c r="E168" s="3"/>
      <c r="F168" s="12">
        <f t="shared" si="2"/>
        <v>-5</v>
      </c>
      <c r="G168" s="13" t="s">
        <v>42</v>
      </c>
      <c r="H168" s="12" t="str">
        <f>_xlfn.XLOOKUP(G168,TblDV[Sub-category],TblDV[Category])</f>
        <v>Dining Out</v>
      </c>
      <c r="I168" s="12" t="str">
        <f>_xlfn.XLOOKUP(G168,TblDV[Sub-category],TblDV[Category Type])</f>
        <v>Expense</v>
      </c>
    </row>
    <row r="169" spans="1:9" x14ac:dyDescent="0.3">
      <c r="A169" s="6" t="s">
        <v>2</v>
      </c>
      <c r="B169" s="5">
        <v>44302</v>
      </c>
      <c r="C169" s="6" t="s">
        <v>3</v>
      </c>
      <c r="D169" s="6">
        <v>5</v>
      </c>
      <c r="E169" s="6"/>
      <c r="F169" s="12">
        <f t="shared" si="2"/>
        <v>-5</v>
      </c>
      <c r="G169" s="13" t="s">
        <v>42</v>
      </c>
      <c r="H169" s="12" t="str">
        <f>_xlfn.XLOOKUP(G169,TblDV[Sub-category],TblDV[Category])</f>
        <v>Dining Out</v>
      </c>
      <c r="I169" s="12" t="str">
        <f>_xlfn.XLOOKUP(G169,TblDV[Sub-category],TblDV[Category Type])</f>
        <v>Expense</v>
      </c>
    </row>
    <row r="170" spans="1:9" x14ac:dyDescent="0.3">
      <c r="A170" s="3" t="s">
        <v>0</v>
      </c>
      <c r="B170" s="2">
        <v>44302</v>
      </c>
      <c r="C170" s="3" t="s">
        <v>15</v>
      </c>
      <c r="D170" s="3">
        <v>40</v>
      </c>
      <c r="E170" s="3"/>
      <c r="F170" s="12">
        <f t="shared" si="2"/>
        <v>-40</v>
      </c>
      <c r="G170" s="13" t="s">
        <v>59</v>
      </c>
      <c r="H170" s="12" t="str">
        <f>_xlfn.XLOOKUP(G170,TblDV[Sub-category],TblDV[Category])</f>
        <v>Living Expenses</v>
      </c>
      <c r="I170" s="12" t="str">
        <f>_xlfn.XLOOKUP(G170,TblDV[Sub-category],TblDV[Category Type])</f>
        <v>Expense</v>
      </c>
    </row>
    <row r="171" spans="1:9" x14ac:dyDescent="0.3">
      <c r="A171" s="6" t="s">
        <v>2</v>
      </c>
      <c r="B171" s="5">
        <v>44303</v>
      </c>
      <c r="C171" s="6" t="s">
        <v>16</v>
      </c>
      <c r="D171" s="6">
        <v>47.9</v>
      </c>
      <c r="E171" s="6"/>
      <c r="F171" s="12">
        <f t="shared" si="2"/>
        <v>-47.9</v>
      </c>
      <c r="G171" s="13" t="s">
        <v>53</v>
      </c>
      <c r="H171" s="12" t="str">
        <f>_xlfn.XLOOKUP(G171,TblDV[Sub-category],TblDV[Category])</f>
        <v>Discretionary</v>
      </c>
      <c r="I171" s="12" t="str">
        <f>_xlfn.XLOOKUP(G171,TblDV[Sub-category],TblDV[Category Type])</f>
        <v>Expense</v>
      </c>
    </row>
    <row r="172" spans="1:9" x14ac:dyDescent="0.3">
      <c r="A172" s="3" t="s">
        <v>2</v>
      </c>
      <c r="B172" s="2">
        <v>44303</v>
      </c>
      <c r="C172" s="3" t="s">
        <v>17</v>
      </c>
      <c r="D172" s="3">
        <v>35</v>
      </c>
      <c r="E172" s="3"/>
      <c r="F172" s="12">
        <f t="shared" si="2"/>
        <v>-35</v>
      </c>
      <c r="G172" s="13" t="s">
        <v>49</v>
      </c>
      <c r="H172" s="12" t="str">
        <f>_xlfn.XLOOKUP(G172,TblDV[Sub-category],TblDV[Category])</f>
        <v>Discretionary</v>
      </c>
      <c r="I172" s="12" t="str">
        <f>_xlfn.XLOOKUP(G172,TblDV[Sub-category],TblDV[Category Type])</f>
        <v>Expense</v>
      </c>
    </row>
    <row r="173" spans="1:9" x14ac:dyDescent="0.3">
      <c r="A173" s="6" t="s">
        <v>2</v>
      </c>
      <c r="B173" s="5">
        <v>44303</v>
      </c>
      <c r="C173" s="6" t="s">
        <v>3</v>
      </c>
      <c r="D173" s="6">
        <v>5</v>
      </c>
      <c r="E173" s="6"/>
      <c r="F173" s="12">
        <f t="shared" si="2"/>
        <v>-5</v>
      </c>
      <c r="G173" s="13" t="s">
        <v>42</v>
      </c>
      <c r="H173" s="12" t="str">
        <f>_xlfn.XLOOKUP(G173,TblDV[Sub-category],TblDV[Category])</f>
        <v>Dining Out</v>
      </c>
      <c r="I173" s="12" t="str">
        <f>_xlfn.XLOOKUP(G173,TblDV[Sub-category],TblDV[Category Type])</f>
        <v>Expense</v>
      </c>
    </row>
    <row r="174" spans="1:9" x14ac:dyDescent="0.3">
      <c r="A174" s="3" t="s">
        <v>2</v>
      </c>
      <c r="B174" s="2">
        <v>44304</v>
      </c>
      <c r="C174" s="3" t="s">
        <v>3</v>
      </c>
      <c r="D174" s="3">
        <v>5</v>
      </c>
      <c r="E174" s="3"/>
      <c r="F174" s="12">
        <f t="shared" si="2"/>
        <v>-5</v>
      </c>
      <c r="G174" s="13" t="s">
        <v>42</v>
      </c>
      <c r="H174" s="12" t="str">
        <f>_xlfn.XLOOKUP(G174,TblDV[Sub-category],TblDV[Category])</f>
        <v>Dining Out</v>
      </c>
      <c r="I174" s="12" t="str">
        <f>_xlfn.XLOOKUP(G174,TblDV[Sub-category],TblDV[Category Type])</f>
        <v>Expense</v>
      </c>
    </row>
    <row r="175" spans="1:9" x14ac:dyDescent="0.3">
      <c r="A175" s="6" t="s">
        <v>2</v>
      </c>
      <c r="B175" s="5">
        <v>44305</v>
      </c>
      <c r="C175" s="6" t="s">
        <v>3</v>
      </c>
      <c r="D175" s="6">
        <v>5</v>
      </c>
      <c r="E175" s="6"/>
      <c r="F175" s="12">
        <f t="shared" si="2"/>
        <v>-5</v>
      </c>
      <c r="G175" s="13" t="s">
        <v>42</v>
      </c>
      <c r="H175" s="12" t="str">
        <f>_xlfn.XLOOKUP(G175,TblDV[Sub-category],TblDV[Category])</f>
        <v>Dining Out</v>
      </c>
      <c r="I175" s="12" t="str">
        <f>_xlfn.XLOOKUP(G175,TblDV[Sub-category],TblDV[Category Type])</f>
        <v>Expense</v>
      </c>
    </row>
    <row r="176" spans="1:9" x14ac:dyDescent="0.3">
      <c r="A176" s="3" t="s">
        <v>2</v>
      </c>
      <c r="B176" s="2">
        <v>44305</v>
      </c>
      <c r="C176" s="3" t="s">
        <v>6</v>
      </c>
      <c r="D176" s="3">
        <v>173</v>
      </c>
      <c r="E176" s="3"/>
      <c r="F176" s="12">
        <f t="shared" si="2"/>
        <v>-173</v>
      </c>
      <c r="G176" s="13" t="s">
        <v>54</v>
      </c>
      <c r="H176" s="12" t="str">
        <f>_xlfn.XLOOKUP(G176,TblDV[Sub-category],TblDV[Category])</f>
        <v>Living Expenses</v>
      </c>
      <c r="I176" s="12" t="str">
        <f>_xlfn.XLOOKUP(G176,TblDV[Sub-category],TblDV[Category Type])</f>
        <v>Expense</v>
      </c>
    </row>
    <row r="177" spans="1:9" x14ac:dyDescent="0.3">
      <c r="A177" s="6" t="s">
        <v>2</v>
      </c>
      <c r="B177" s="5">
        <v>44306</v>
      </c>
      <c r="C177" s="6" t="s">
        <v>18</v>
      </c>
      <c r="D177" s="6">
        <v>40.1</v>
      </c>
      <c r="E177" s="6"/>
      <c r="F177" s="12">
        <f t="shared" si="2"/>
        <v>-40.1</v>
      </c>
      <c r="G177" s="13" t="s">
        <v>61</v>
      </c>
      <c r="H177" s="12" t="str">
        <f>_xlfn.XLOOKUP(G177,TblDV[Sub-category],TblDV[Category])</f>
        <v>Dining Out</v>
      </c>
      <c r="I177" s="12" t="str">
        <f>_xlfn.XLOOKUP(G177,TblDV[Sub-category],TblDV[Category Type])</f>
        <v>Expense</v>
      </c>
    </row>
    <row r="178" spans="1:9" x14ac:dyDescent="0.3">
      <c r="A178" s="3" t="s">
        <v>2</v>
      </c>
      <c r="B178" s="2">
        <v>44307</v>
      </c>
      <c r="C178" s="3" t="s">
        <v>19</v>
      </c>
      <c r="D178" s="3">
        <v>15.1</v>
      </c>
      <c r="E178" s="3"/>
      <c r="F178" s="12">
        <f t="shared" si="2"/>
        <v>-15.1</v>
      </c>
      <c r="G178" s="13" t="s">
        <v>61</v>
      </c>
      <c r="H178" s="12" t="str">
        <f>_xlfn.XLOOKUP(G178,TblDV[Sub-category],TblDV[Category])</f>
        <v>Dining Out</v>
      </c>
      <c r="I178" s="12" t="str">
        <f>_xlfn.XLOOKUP(G178,TblDV[Sub-category],TblDV[Category Type])</f>
        <v>Expense</v>
      </c>
    </row>
    <row r="179" spans="1:9" x14ac:dyDescent="0.3">
      <c r="A179" s="6" t="s">
        <v>0</v>
      </c>
      <c r="B179" s="5">
        <v>44308</v>
      </c>
      <c r="C179" s="6" t="s">
        <v>20</v>
      </c>
      <c r="D179" s="6">
        <v>55</v>
      </c>
      <c r="E179" s="6"/>
      <c r="F179" s="12">
        <f t="shared" si="2"/>
        <v>-55</v>
      </c>
      <c r="G179" s="13" t="s">
        <v>47</v>
      </c>
      <c r="H179" s="12" t="str">
        <f>_xlfn.XLOOKUP(G179,TblDV[Sub-category],TblDV[Category])</f>
        <v>Charity</v>
      </c>
      <c r="I179" s="12" t="str">
        <f>_xlfn.XLOOKUP(G179,TblDV[Sub-category],TblDV[Category Type])</f>
        <v>Expense</v>
      </c>
    </row>
    <row r="180" spans="1:9" x14ac:dyDescent="0.3">
      <c r="A180" s="3" t="s">
        <v>2</v>
      </c>
      <c r="B180" s="2">
        <v>44308</v>
      </c>
      <c r="C180" s="3" t="s">
        <v>8</v>
      </c>
      <c r="D180" s="3">
        <v>66</v>
      </c>
      <c r="E180" s="3"/>
      <c r="F180" s="12">
        <f t="shared" si="2"/>
        <v>-66</v>
      </c>
      <c r="G180" s="13" t="s">
        <v>56</v>
      </c>
      <c r="H180" s="12" t="str">
        <f>_xlfn.XLOOKUP(G180,TblDV[Sub-category],TblDV[Category])</f>
        <v>Transport</v>
      </c>
      <c r="I180" s="12" t="str">
        <f>_xlfn.XLOOKUP(G180,TblDV[Sub-category],TblDV[Category Type])</f>
        <v>Expense</v>
      </c>
    </row>
    <row r="181" spans="1:9" x14ac:dyDescent="0.3">
      <c r="A181" s="6" t="s">
        <v>2</v>
      </c>
      <c r="B181" s="5">
        <v>44308</v>
      </c>
      <c r="C181" s="6" t="s">
        <v>3</v>
      </c>
      <c r="D181" s="6">
        <v>5</v>
      </c>
      <c r="E181" s="6"/>
      <c r="F181" s="12">
        <f t="shared" si="2"/>
        <v>-5</v>
      </c>
      <c r="G181" s="13" t="s">
        <v>42</v>
      </c>
      <c r="H181" s="12" t="str">
        <f>_xlfn.XLOOKUP(G181,TblDV[Sub-category],TblDV[Category])</f>
        <v>Dining Out</v>
      </c>
      <c r="I181" s="12" t="str">
        <f>_xlfn.XLOOKUP(G181,TblDV[Sub-category],TblDV[Category Type])</f>
        <v>Expense</v>
      </c>
    </row>
    <row r="182" spans="1:9" x14ac:dyDescent="0.3">
      <c r="A182" s="3" t="s">
        <v>2</v>
      </c>
      <c r="B182" s="2">
        <v>44309</v>
      </c>
      <c r="C182" s="3" t="s">
        <v>3</v>
      </c>
      <c r="D182" s="3">
        <v>5</v>
      </c>
      <c r="E182" s="3"/>
      <c r="F182" s="12">
        <f t="shared" si="2"/>
        <v>-5</v>
      </c>
      <c r="G182" s="13" t="s">
        <v>42</v>
      </c>
      <c r="H182" s="12" t="str">
        <f>_xlfn.XLOOKUP(G182,TblDV[Sub-category],TblDV[Category])</f>
        <v>Dining Out</v>
      </c>
      <c r="I182" s="12" t="str">
        <f>_xlfn.XLOOKUP(G182,TblDV[Sub-category],TblDV[Category Type])</f>
        <v>Expense</v>
      </c>
    </row>
    <row r="183" spans="1:9" x14ac:dyDescent="0.3">
      <c r="A183" s="6" t="s">
        <v>2</v>
      </c>
      <c r="B183" s="5">
        <v>44310</v>
      </c>
      <c r="C183" s="6" t="s">
        <v>3</v>
      </c>
      <c r="D183" s="6">
        <v>5</v>
      </c>
      <c r="E183" s="6"/>
      <c r="F183" s="12">
        <f t="shared" si="2"/>
        <v>-5</v>
      </c>
      <c r="G183" s="13" t="s">
        <v>42</v>
      </c>
      <c r="H183" s="12" t="str">
        <f>_xlfn.XLOOKUP(G183,TblDV[Sub-category],TblDV[Category])</f>
        <v>Dining Out</v>
      </c>
      <c r="I183" s="12" t="str">
        <f>_xlfn.XLOOKUP(G183,TblDV[Sub-category],TblDV[Category Type])</f>
        <v>Expense</v>
      </c>
    </row>
    <row r="184" spans="1:9" x14ac:dyDescent="0.3">
      <c r="A184" s="3" t="s">
        <v>2</v>
      </c>
      <c r="B184" s="2">
        <v>44311</v>
      </c>
      <c r="C184" s="3" t="s">
        <v>3</v>
      </c>
      <c r="D184" s="3">
        <v>5</v>
      </c>
      <c r="E184" s="3"/>
      <c r="F184" s="12">
        <f t="shared" si="2"/>
        <v>-5</v>
      </c>
      <c r="G184" s="13" t="s">
        <v>42</v>
      </c>
      <c r="H184" s="12" t="str">
        <f>_xlfn.XLOOKUP(G184,TblDV[Sub-category],TblDV[Category])</f>
        <v>Dining Out</v>
      </c>
      <c r="I184" s="12" t="str">
        <f>_xlfn.XLOOKUP(G184,TblDV[Sub-category],TblDV[Category Type])</f>
        <v>Expense</v>
      </c>
    </row>
    <row r="185" spans="1:9" x14ac:dyDescent="0.3">
      <c r="A185" s="6" t="s">
        <v>2</v>
      </c>
      <c r="B185" s="5">
        <v>44312</v>
      </c>
      <c r="C185" s="6" t="s">
        <v>3</v>
      </c>
      <c r="D185" s="6">
        <v>5</v>
      </c>
      <c r="E185" s="6"/>
      <c r="F185" s="12">
        <f t="shared" si="2"/>
        <v>-5</v>
      </c>
      <c r="G185" s="13" t="s">
        <v>42</v>
      </c>
      <c r="H185" s="12" t="str">
        <f>_xlfn.XLOOKUP(G185,TblDV[Sub-category],TblDV[Category])</f>
        <v>Dining Out</v>
      </c>
      <c r="I185" s="12" t="str">
        <f>_xlfn.XLOOKUP(G185,TblDV[Sub-category],TblDV[Category Type])</f>
        <v>Expense</v>
      </c>
    </row>
    <row r="186" spans="1:9" x14ac:dyDescent="0.3">
      <c r="A186" s="3" t="s">
        <v>2</v>
      </c>
      <c r="B186" s="2">
        <v>44312</v>
      </c>
      <c r="C186" s="3" t="s">
        <v>6</v>
      </c>
      <c r="D186" s="3">
        <v>164.9</v>
      </c>
      <c r="E186" s="3"/>
      <c r="F186" s="12">
        <f t="shared" si="2"/>
        <v>-164.9</v>
      </c>
      <c r="G186" s="13" t="s">
        <v>54</v>
      </c>
      <c r="H186" s="12" t="str">
        <f>_xlfn.XLOOKUP(G186,TblDV[Sub-category],TblDV[Category])</f>
        <v>Living Expenses</v>
      </c>
      <c r="I186" s="12" t="str">
        <f>_xlfn.XLOOKUP(G186,TblDV[Sub-category],TblDV[Category Type])</f>
        <v>Expense</v>
      </c>
    </row>
    <row r="187" spans="1:9" x14ac:dyDescent="0.3">
      <c r="A187" s="6" t="s">
        <v>2</v>
      </c>
      <c r="B187" s="5">
        <v>44313</v>
      </c>
      <c r="C187" s="6" t="s">
        <v>21</v>
      </c>
      <c r="D187" s="6">
        <v>127.9</v>
      </c>
      <c r="E187" s="6"/>
      <c r="F187" s="12">
        <f t="shared" si="2"/>
        <v>-127.9</v>
      </c>
      <c r="G187" s="13" t="s">
        <v>39</v>
      </c>
      <c r="H187" s="12" t="str">
        <f>_xlfn.XLOOKUP(G187,TblDV[Sub-category],TblDV[Category])</f>
        <v>Discretionary</v>
      </c>
      <c r="I187" s="12" t="str">
        <f>_xlfn.XLOOKUP(G187,TblDV[Sub-category],TblDV[Category Type])</f>
        <v>Expense</v>
      </c>
    </row>
    <row r="188" spans="1:9" x14ac:dyDescent="0.3">
      <c r="A188" s="3" t="s">
        <v>2</v>
      </c>
      <c r="B188" s="2">
        <v>44313</v>
      </c>
      <c r="C188" s="3" t="s">
        <v>27</v>
      </c>
      <c r="D188" s="3">
        <v>300</v>
      </c>
      <c r="E188" s="3"/>
      <c r="F188" s="12">
        <f t="shared" si="2"/>
        <v>-300</v>
      </c>
      <c r="G188" s="13" t="s">
        <v>49</v>
      </c>
      <c r="H188" s="12" t="str">
        <f>_xlfn.XLOOKUP(G188,TblDV[Sub-category],TblDV[Category])</f>
        <v>Discretionary</v>
      </c>
      <c r="I188" s="12" t="str">
        <f>_xlfn.XLOOKUP(G188,TblDV[Sub-category],TblDV[Category Type])</f>
        <v>Expense</v>
      </c>
    </row>
    <row r="189" spans="1:9" x14ac:dyDescent="0.3">
      <c r="A189" s="6" t="s">
        <v>2</v>
      </c>
      <c r="B189" s="5">
        <v>44314</v>
      </c>
      <c r="C189" s="6" t="s">
        <v>10</v>
      </c>
      <c r="D189" s="6">
        <v>148.1</v>
      </c>
      <c r="E189" s="6"/>
      <c r="F189" s="12">
        <f t="shared" si="2"/>
        <v>-148.1</v>
      </c>
      <c r="G189" s="13" t="s">
        <v>39</v>
      </c>
      <c r="H189" s="12" t="str">
        <f>_xlfn.XLOOKUP(G189,TblDV[Sub-category],TblDV[Category])</f>
        <v>Discretionary</v>
      </c>
      <c r="I189" s="12" t="str">
        <f>_xlfn.XLOOKUP(G189,TblDV[Sub-category],TblDV[Category Type])</f>
        <v>Expense</v>
      </c>
    </row>
    <row r="190" spans="1:9" x14ac:dyDescent="0.3">
      <c r="A190" s="3" t="s">
        <v>2</v>
      </c>
      <c r="B190" s="2">
        <v>44314</v>
      </c>
      <c r="C190" s="3" t="s">
        <v>12</v>
      </c>
      <c r="D190" s="3">
        <v>26.1</v>
      </c>
      <c r="E190" s="3"/>
      <c r="F190" s="12">
        <f t="shared" si="2"/>
        <v>-26.1</v>
      </c>
      <c r="G190" s="13" t="s">
        <v>64</v>
      </c>
      <c r="H190" s="12" t="str">
        <f>_xlfn.XLOOKUP(G190,TblDV[Sub-category],TblDV[Category])</f>
        <v>Transport</v>
      </c>
      <c r="I190" s="12" t="str">
        <f>_xlfn.XLOOKUP(G190,TblDV[Sub-category],TblDV[Category Type])</f>
        <v>Expense</v>
      </c>
    </row>
    <row r="191" spans="1:9" x14ac:dyDescent="0.3">
      <c r="A191" s="6" t="s">
        <v>2</v>
      </c>
      <c r="B191" s="5">
        <v>44315</v>
      </c>
      <c r="C191" s="6" t="s">
        <v>26</v>
      </c>
      <c r="D191" s="6">
        <v>15</v>
      </c>
      <c r="E191" s="6"/>
      <c r="F191" s="12">
        <f t="shared" si="2"/>
        <v>-15</v>
      </c>
      <c r="G191" s="13" t="s">
        <v>61</v>
      </c>
      <c r="H191" s="12" t="str">
        <f>_xlfn.XLOOKUP(G191,TblDV[Sub-category],TblDV[Category])</f>
        <v>Dining Out</v>
      </c>
      <c r="I191" s="12" t="str">
        <f>_xlfn.XLOOKUP(G191,TblDV[Sub-category],TblDV[Category Type])</f>
        <v>Expense</v>
      </c>
    </row>
    <row r="192" spans="1:9" x14ac:dyDescent="0.3">
      <c r="A192" s="3" t="s">
        <v>2</v>
      </c>
      <c r="B192" s="2">
        <v>44315</v>
      </c>
      <c r="C192" s="3" t="s">
        <v>3</v>
      </c>
      <c r="D192" s="3">
        <v>5</v>
      </c>
      <c r="E192" s="3"/>
      <c r="F192" s="12">
        <f t="shared" si="2"/>
        <v>-5</v>
      </c>
      <c r="G192" s="13" t="s">
        <v>42</v>
      </c>
      <c r="H192" s="12" t="str">
        <f>_xlfn.XLOOKUP(G192,TblDV[Sub-category],TblDV[Category])</f>
        <v>Dining Out</v>
      </c>
      <c r="I192" s="12" t="str">
        <f>_xlfn.XLOOKUP(G192,TblDV[Sub-category],TblDV[Category Type])</f>
        <v>Expense</v>
      </c>
    </row>
    <row r="193" spans="1:9" x14ac:dyDescent="0.3">
      <c r="A193" s="6" t="s">
        <v>2</v>
      </c>
      <c r="B193" s="5">
        <v>44316</v>
      </c>
      <c r="C193" s="6" t="s">
        <v>3</v>
      </c>
      <c r="D193" s="6">
        <v>5</v>
      </c>
      <c r="E193" s="6"/>
      <c r="F193" s="12">
        <f t="shared" si="2"/>
        <v>-5</v>
      </c>
      <c r="G193" s="13" t="s">
        <v>42</v>
      </c>
      <c r="H193" s="12" t="str">
        <f>_xlfn.XLOOKUP(G193,TblDV[Sub-category],TblDV[Category])</f>
        <v>Dining Out</v>
      </c>
      <c r="I193" s="12" t="str">
        <f>_xlfn.XLOOKUP(G193,TblDV[Sub-category],TblDV[Category Type])</f>
        <v>Expense</v>
      </c>
    </row>
    <row r="194" spans="1:9" x14ac:dyDescent="0.3">
      <c r="A194" s="3" t="s">
        <v>2</v>
      </c>
      <c r="B194" s="2">
        <v>44318</v>
      </c>
      <c r="C194" s="3" t="s">
        <v>3</v>
      </c>
      <c r="D194" s="3">
        <v>5</v>
      </c>
      <c r="E194" s="3"/>
      <c r="F194" s="12">
        <f t="shared" si="2"/>
        <v>-5</v>
      </c>
      <c r="G194" s="13" t="s">
        <v>42</v>
      </c>
      <c r="H194" s="12" t="str">
        <f>_xlfn.XLOOKUP(G194,TblDV[Sub-category],TblDV[Category])</f>
        <v>Dining Out</v>
      </c>
      <c r="I194" s="12" t="str">
        <f>_xlfn.XLOOKUP(G194,TblDV[Sub-category],TblDV[Category Type])</f>
        <v>Expense</v>
      </c>
    </row>
    <row r="195" spans="1:9" x14ac:dyDescent="0.3">
      <c r="A195" s="6" t="s">
        <v>0</v>
      </c>
      <c r="B195" s="5">
        <v>44319</v>
      </c>
      <c r="C195" s="6" t="s">
        <v>1</v>
      </c>
      <c r="D195" s="6"/>
      <c r="E195" s="6">
        <v>4000</v>
      </c>
      <c r="F195" s="12">
        <f t="shared" ref="F195:F258" si="3">E195-D195</f>
        <v>4000</v>
      </c>
      <c r="G195" s="13" t="s">
        <v>62</v>
      </c>
      <c r="H195" s="12" t="str">
        <f>_xlfn.XLOOKUP(G195,TblDV[Sub-category],TblDV[Category])</f>
        <v>Salary</v>
      </c>
      <c r="I195" s="12" t="str">
        <f>_xlfn.XLOOKUP(G195,TblDV[Sub-category],TblDV[Category Type])</f>
        <v>Income</v>
      </c>
    </row>
    <row r="196" spans="1:9" x14ac:dyDescent="0.3">
      <c r="A196" s="3" t="s">
        <v>0</v>
      </c>
      <c r="B196" s="2">
        <v>44319</v>
      </c>
      <c r="C196" s="3" t="s">
        <v>4</v>
      </c>
      <c r="D196" s="3">
        <v>900</v>
      </c>
      <c r="E196" s="3"/>
      <c r="F196" s="12">
        <f t="shared" si="3"/>
        <v>-900</v>
      </c>
      <c r="G196" s="13" t="s">
        <v>60</v>
      </c>
      <c r="H196" s="12" t="str">
        <f>_xlfn.XLOOKUP(G196,TblDV[Sub-category],TblDV[Category])</f>
        <v>Living Expenses</v>
      </c>
      <c r="I196" s="12" t="str">
        <f>_xlfn.XLOOKUP(G196,TblDV[Sub-category],TblDV[Category Type])</f>
        <v>Expense</v>
      </c>
    </row>
    <row r="197" spans="1:9" x14ac:dyDescent="0.3">
      <c r="A197" s="6" t="s">
        <v>0</v>
      </c>
      <c r="B197" s="5">
        <v>44319</v>
      </c>
      <c r="C197" s="6" t="s">
        <v>5</v>
      </c>
      <c r="D197" s="6">
        <v>150</v>
      </c>
      <c r="E197" s="6"/>
      <c r="F197" s="12">
        <f t="shared" si="3"/>
        <v>-150</v>
      </c>
      <c r="G197" s="13" t="s">
        <v>58</v>
      </c>
      <c r="H197" s="12" t="str">
        <f>_xlfn.XLOOKUP(G197,TblDV[Sub-category],TblDV[Category])</f>
        <v>Transport</v>
      </c>
      <c r="I197" s="12" t="str">
        <f>_xlfn.XLOOKUP(G197,TblDV[Sub-category],TblDV[Category Type])</f>
        <v>Expense</v>
      </c>
    </row>
    <row r="198" spans="1:9" x14ac:dyDescent="0.3">
      <c r="A198" s="3" t="s">
        <v>2</v>
      </c>
      <c r="B198" s="2">
        <v>44319</v>
      </c>
      <c r="C198" s="3" t="s">
        <v>3</v>
      </c>
      <c r="D198" s="3">
        <v>5</v>
      </c>
      <c r="E198" s="3"/>
      <c r="F198" s="12">
        <f t="shared" si="3"/>
        <v>-5</v>
      </c>
      <c r="G198" s="13" t="s">
        <v>42</v>
      </c>
      <c r="H198" s="12" t="str">
        <f>_xlfn.XLOOKUP(G198,TblDV[Sub-category],TblDV[Category])</f>
        <v>Dining Out</v>
      </c>
      <c r="I198" s="12" t="str">
        <f>_xlfn.XLOOKUP(G198,TblDV[Sub-category],TblDV[Category Type])</f>
        <v>Expense</v>
      </c>
    </row>
    <row r="199" spans="1:9" x14ac:dyDescent="0.3">
      <c r="A199" s="6" t="s">
        <v>2</v>
      </c>
      <c r="B199" s="5">
        <v>44320</v>
      </c>
      <c r="C199" s="6" t="s">
        <v>3</v>
      </c>
      <c r="D199" s="6">
        <v>5</v>
      </c>
      <c r="E199" s="6"/>
      <c r="F199" s="12">
        <f t="shared" si="3"/>
        <v>-5</v>
      </c>
      <c r="G199" s="13" t="s">
        <v>42</v>
      </c>
      <c r="H199" s="12" t="str">
        <f>_xlfn.XLOOKUP(G199,TblDV[Sub-category],TblDV[Category])</f>
        <v>Dining Out</v>
      </c>
      <c r="I199" s="12" t="str">
        <f>_xlfn.XLOOKUP(G199,TblDV[Sub-category],TblDV[Category Type])</f>
        <v>Expense</v>
      </c>
    </row>
    <row r="200" spans="1:9" x14ac:dyDescent="0.3">
      <c r="A200" s="3" t="s">
        <v>2</v>
      </c>
      <c r="B200" s="2">
        <v>44321</v>
      </c>
      <c r="C200" s="3" t="s">
        <v>3</v>
      </c>
      <c r="D200" s="3">
        <v>5</v>
      </c>
      <c r="E200" s="3"/>
      <c r="F200" s="12">
        <f t="shared" si="3"/>
        <v>-5</v>
      </c>
      <c r="G200" s="13" t="s">
        <v>42</v>
      </c>
      <c r="H200" s="12" t="str">
        <f>_xlfn.XLOOKUP(G200,TblDV[Sub-category],TblDV[Category])</f>
        <v>Dining Out</v>
      </c>
      <c r="I200" s="12" t="str">
        <f>_xlfn.XLOOKUP(G200,TblDV[Sub-category],TblDV[Category Type])</f>
        <v>Expense</v>
      </c>
    </row>
    <row r="201" spans="1:9" x14ac:dyDescent="0.3">
      <c r="A201" s="6" t="s">
        <v>2</v>
      </c>
      <c r="B201" s="5">
        <v>44322</v>
      </c>
      <c r="C201" s="6" t="s">
        <v>3</v>
      </c>
      <c r="D201" s="6">
        <v>5</v>
      </c>
      <c r="E201" s="6"/>
      <c r="F201" s="12">
        <f t="shared" si="3"/>
        <v>-5</v>
      </c>
      <c r="G201" s="13" t="s">
        <v>42</v>
      </c>
      <c r="H201" s="12" t="str">
        <f>_xlfn.XLOOKUP(G201,TblDV[Sub-category],TblDV[Category])</f>
        <v>Dining Out</v>
      </c>
      <c r="I201" s="12" t="str">
        <f>_xlfn.XLOOKUP(G201,TblDV[Sub-category],TblDV[Category Type])</f>
        <v>Expense</v>
      </c>
    </row>
    <row r="202" spans="1:9" x14ac:dyDescent="0.3">
      <c r="A202" s="3" t="s">
        <v>2</v>
      </c>
      <c r="B202" s="2">
        <v>44322</v>
      </c>
      <c r="C202" s="3" t="s">
        <v>6</v>
      </c>
      <c r="D202" s="3">
        <v>170</v>
      </c>
      <c r="E202" s="3"/>
      <c r="F202" s="12">
        <f t="shared" si="3"/>
        <v>-170</v>
      </c>
      <c r="G202" s="13" t="s">
        <v>54</v>
      </c>
      <c r="H202" s="12" t="str">
        <f>_xlfn.XLOOKUP(G202,TblDV[Sub-category],TblDV[Category])</f>
        <v>Living Expenses</v>
      </c>
      <c r="I202" s="12" t="str">
        <f>_xlfn.XLOOKUP(G202,TblDV[Sub-category],TblDV[Category Type])</f>
        <v>Expense</v>
      </c>
    </row>
    <row r="203" spans="1:9" x14ac:dyDescent="0.3">
      <c r="A203" s="6" t="s">
        <v>0</v>
      </c>
      <c r="B203" s="5">
        <v>44325</v>
      </c>
      <c r="C203" s="6" t="s">
        <v>7</v>
      </c>
      <c r="D203" s="6">
        <v>54.1</v>
      </c>
      <c r="E203" s="6"/>
      <c r="F203" s="12">
        <f t="shared" si="3"/>
        <v>-54.1</v>
      </c>
      <c r="G203" s="13" t="s">
        <v>51</v>
      </c>
      <c r="H203" s="12" t="str">
        <f>_xlfn.XLOOKUP(G203,TblDV[Sub-category],TblDV[Category])</f>
        <v>Living Expenses</v>
      </c>
      <c r="I203" s="12" t="str">
        <f>_xlfn.XLOOKUP(G203,TblDV[Sub-category],TblDV[Category Type])</f>
        <v>Expense</v>
      </c>
    </row>
    <row r="204" spans="1:9" x14ac:dyDescent="0.3">
      <c r="A204" s="3" t="s">
        <v>2</v>
      </c>
      <c r="B204" s="2">
        <v>44325</v>
      </c>
      <c r="C204" s="3" t="s">
        <v>3</v>
      </c>
      <c r="D204" s="3">
        <v>5</v>
      </c>
      <c r="E204" s="3"/>
      <c r="F204" s="12">
        <f t="shared" si="3"/>
        <v>-5</v>
      </c>
      <c r="G204" s="13" t="s">
        <v>42</v>
      </c>
      <c r="H204" s="12" t="str">
        <f>_xlfn.XLOOKUP(G204,TblDV[Sub-category],TblDV[Category])</f>
        <v>Dining Out</v>
      </c>
      <c r="I204" s="12" t="str">
        <f>_xlfn.XLOOKUP(G204,TblDV[Sub-category],TblDV[Category Type])</f>
        <v>Expense</v>
      </c>
    </row>
    <row r="205" spans="1:9" x14ac:dyDescent="0.3">
      <c r="A205" s="6" t="s">
        <v>2</v>
      </c>
      <c r="B205" s="5">
        <v>44326</v>
      </c>
      <c r="C205" s="6" t="s">
        <v>3</v>
      </c>
      <c r="D205" s="6">
        <v>5</v>
      </c>
      <c r="E205" s="6"/>
      <c r="F205" s="12">
        <f t="shared" si="3"/>
        <v>-5</v>
      </c>
      <c r="G205" s="13" t="s">
        <v>42</v>
      </c>
      <c r="H205" s="12" t="str">
        <f>_xlfn.XLOOKUP(G205,TblDV[Sub-category],TblDV[Category])</f>
        <v>Dining Out</v>
      </c>
      <c r="I205" s="12" t="str">
        <f>_xlfn.XLOOKUP(G205,TblDV[Sub-category],TblDV[Category Type])</f>
        <v>Expense</v>
      </c>
    </row>
    <row r="206" spans="1:9" x14ac:dyDescent="0.3">
      <c r="A206" s="3" t="s">
        <v>2</v>
      </c>
      <c r="B206" s="2">
        <v>44327</v>
      </c>
      <c r="C206" s="3" t="s">
        <v>8</v>
      </c>
      <c r="D206" s="3">
        <v>81</v>
      </c>
      <c r="E206" s="3"/>
      <c r="F206" s="12">
        <f t="shared" si="3"/>
        <v>-81</v>
      </c>
      <c r="G206" s="13" t="s">
        <v>56</v>
      </c>
      <c r="H206" s="12" t="str">
        <f>_xlfn.XLOOKUP(G206,TblDV[Sub-category],TblDV[Category])</f>
        <v>Transport</v>
      </c>
      <c r="I206" s="12" t="str">
        <f>_xlfn.XLOOKUP(G206,TblDV[Sub-category],TblDV[Category Type])</f>
        <v>Expense</v>
      </c>
    </row>
    <row r="207" spans="1:9" x14ac:dyDescent="0.3">
      <c r="A207" s="6" t="s">
        <v>2</v>
      </c>
      <c r="B207" s="5">
        <v>44327</v>
      </c>
      <c r="C207" s="6" t="s">
        <v>3</v>
      </c>
      <c r="D207" s="6">
        <v>5</v>
      </c>
      <c r="E207" s="6"/>
      <c r="F207" s="12">
        <f t="shared" si="3"/>
        <v>-5</v>
      </c>
      <c r="G207" s="13" t="s">
        <v>42</v>
      </c>
      <c r="H207" s="12" t="str">
        <f>_xlfn.XLOOKUP(G207,TblDV[Sub-category],TblDV[Category])</f>
        <v>Dining Out</v>
      </c>
      <c r="I207" s="12" t="str">
        <f>_xlfn.XLOOKUP(G207,TblDV[Sub-category],TblDV[Category Type])</f>
        <v>Expense</v>
      </c>
    </row>
    <row r="208" spans="1:9" x14ac:dyDescent="0.3">
      <c r="A208" s="3" t="s">
        <v>2</v>
      </c>
      <c r="B208" s="2">
        <v>44328</v>
      </c>
      <c r="C208" s="3" t="s">
        <v>3</v>
      </c>
      <c r="D208" s="3">
        <v>5</v>
      </c>
      <c r="E208" s="3"/>
      <c r="F208" s="12">
        <f t="shared" si="3"/>
        <v>-5</v>
      </c>
      <c r="G208" s="13" t="s">
        <v>42</v>
      </c>
      <c r="H208" s="12" t="str">
        <f>_xlfn.XLOOKUP(G208,TblDV[Sub-category],TblDV[Category])</f>
        <v>Dining Out</v>
      </c>
      <c r="I208" s="12" t="str">
        <f>_xlfn.XLOOKUP(G208,TblDV[Sub-category],TblDV[Category Type])</f>
        <v>Expense</v>
      </c>
    </row>
    <row r="209" spans="1:9" x14ac:dyDescent="0.3">
      <c r="A209" s="6" t="s">
        <v>2</v>
      </c>
      <c r="B209" s="5">
        <v>44329</v>
      </c>
      <c r="C209" s="6" t="s">
        <v>6</v>
      </c>
      <c r="D209" s="6">
        <v>139.1</v>
      </c>
      <c r="E209" s="6"/>
      <c r="F209" s="12">
        <f t="shared" si="3"/>
        <v>-139.1</v>
      </c>
      <c r="G209" s="13" t="s">
        <v>54</v>
      </c>
      <c r="H209" s="12" t="str">
        <f>_xlfn.XLOOKUP(G209,TblDV[Sub-category],TblDV[Category])</f>
        <v>Living Expenses</v>
      </c>
      <c r="I209" s="12" t="str">
        <f>_xlfn.XLOOKUP(G209,TblDV[Sub-category],TblDV[Category Type])</f>
        <v>Expense</v>
      </c>
    </row>
    <row r="210" spans="1:9" x14ac:dyDescent="0.3">
      <c r="A210" s="3" t="s">
        <v>2</v>
      </c>
      <c r="B210" s="2">
        <v>44329</v>
      </c>
      <c r="C210" s="3" t="s">
        <v>3</v>
      </c>
      <c r="D210" s="3">
        <v>5</v>
      </c>
      <c r="E210" s="3"/>
      <c r="F210" s="12">
        <f t="shared" si="3"/>
        <v>-5</v>
      </c>
      <c r="G210" s="13" t="s">
        <v>42</v>
      </c>
      <c r="H210" s="12" t="str">
        <f>_xlfn.XLOOKUP(G210,TblDV[Sub-category],TblDV[Category])</f>
        <v>Dining Out</v>
      </c>
      <c r="I210" s="12" t="str">
        <f>_xlfn.XLOOKUP(G210,TblDV[Sub-category],TblDV[Category Type])</f>
        <v>Expense</v>
      </c>
    </row>
    <row r="211" spans="1:9" x14ac:dyDescent="0.3">
      <c r="A211" s="6" t="s">
        <v>2</v>
      </c>
      <c r="B211" s="5">
        <v>44330</v>
      </c>
      <c r="C211" s="6" t="s">
        <v>3</v>
      </c>
      <c r="D211" s="6">
        <v>5</v>
      </c>
      <c r="E211" s="6"/>
      <c r="F211" s="12">
        <f t="shared" si="3"/>
        <v>-5</v>
      </c>
      <c r="G211" s="13" t="s">
        <v>42</v>
      </c>
      <c r="H211" s="12" t="str">
        <f>_xlfn.XLOOKUP(G211,TblDV[Sub-category],TblDV[Category])</f>
        <v>Dining Out</v>
      </c>
      <c r="I211" s="12" t="str">
        <f>_xlfn.XLOOKUP(G211,TblDV[Sub-category],TblDV[Category Type])</f>
        <v>Expense</v>
      </c>
    </row>
    <row r="212" spans="1:9" x14ac:dyDescent="0.3">
      <c r="A212" s="3" t="s">
        <v>2</v>
      </c>
      <c r="B212" s="2">
        <v>44330</v>
      </c>
      <c r="C212" s="3" t="s">
        <v>9</v>
      </c>
      <c r="D212" s="3">
        <v>43.9</v>
      </c>
      <c r="E212" s="3"/>
      <c r="F212" s="12">
        <f t="shared" si="3"/>
        <v>-43.9</v>
      </c>
      <c r="G212" s="13" t="s">
        <v>49</v>
      </c>
      <c r="H212" s="12" t="str">
        <f>_xlfn.XLOOKUP(G212,TblDV[Sub-category],TblDV[Category])</f>
        <v>Discretionary</v>
      </c>
      <c r="I212" s="12" t="str">
        <f>_xlfn.XLOOKUP(G212,TblDV[Sub-category],TblDV[Category Type])</f>
        <v>Expense</v>
      </c>
    </row>
    <row r="213" spans="1:9" x14ac:dyDescent="0.3">
      <c r="A213" s="6" t="s">
        <v>2</v>
      </c>
      <c r="B213" s="5">
        <v>44330</v>
      </c>
      <c r="C213" s="6" t="s">
        <v>10</v>
      </c>
      <c r="D213" s="6">
        <v>101.80000000000001</v>
      </c>
      <c r="E213" s="6"/>
      <c r="F213" s="12">
        <f t="shared" si="3"/>
        <v>-101.80000000000001</v>
      </c>
      <c r="G213" s="13" t="s">
        <v>39</v>
      </c>
      <c r="H213" s="12" t="str">
        <f>_xlfn.XLOOKUP(G213,TblDV[Sub-category],TblDV[Category])</f>
        <v>Discretionary</v>
      </c>
      <c r="I213" s="12" t="str">
        <f>_xlfn.XLOOKUP(G213,TblDV[Sub-category],TblDV[Category Type])</f>
        <v>Expense</v>
      </c>
    </row>
    <row r="214" spans="1:9" x14ac:dyDescent="0.3">
      <c r="A214" s="3" t="s">
        <v>2</v>
      </c>
      <c r="B214" s="2">
        <v>44330</v>
      </c>
      <c r="C214" s="3" t="s">
        <v>11</v>
      </c>
      <c r="D214" s="3">
        <v>55.9</v>
      </c>
      <c r="E214" s="3"/>
      <c r="F214" s="12">
        <f t="shared" si="3"/>
        <v>-55.9</v>
      </c>
      <c r="G214" s="13" t="s">
        <v>61</v>
      </c>
      <c r="H214" s="12" t="str">
        <f>_xlfn.XLOOKUP(G214,TblDV[Sub-category],TblDV[Category])</f>
        <v>Dining Out</v>
      </c>
      <c r="I214" s="12" t="str">
        <f>_xlfn.XLOOKUP(G214,TblDV[Sub-category],TblDV[Category Type])</f>
        <v>Expense</v>
      </c>
    </row>
    <row r="215" spans="1:9" x14ac:dyDescent="0.3">
      <c r="A215" s="6" t="s">
        <v>2</v>
      </c>
      <c r="B215" s="5">
        <v>44331</v>
      </c>
      <c r="C215" s="6" t="s">
        <v>12</v>
      </c>
      <c r="D215" s="6">
        <v>32</v>
      </c>
      <c r="E215" s="6"/>
      <c r="F215" s="12">
        <f t="shared" si="3"/>
        <v>-32</v>
      </c>
      <c r="G215" s="13" t="s">
        <v>64</v>
      </c>
      <c r="H215" s="12" t="str">
        <f>_xlfn.XLOOKUP(G215,TblDV[Sub-category],TblDV[Category])</f>
        <v>Transport</v>
      </c>
      <c r="I215" s="12" t="str">
        <f>_xlfn.XLOOKUP(G215,TblDV[Sub-category],TblDV[Category Type])</f>
        <v>Expense</v>
      </c>
    </row>
    <row r="216" spans="1:9" x14ac:dyDescent="0.3">
      <c r="A216" s="3" t="s">
        <v>0</v>
      </c>
      <c r="B216" s="2">
        <v>44332</v>
      </c>
      <c r="C216" s="3" t="s">
        <v>13</v>
      </c>
      <c r="D216" s="3">
        <v>30</v>
      </c>
      <c r="E216" s="3"/>
      <c r="F216" s="12">
        <f t="shared" si="3"/>
        <v>-30</v>
      </c>
      <c r="G216" s="13" t="s">
        <v>55</v>
      </c>
      <c r="H216" s="12" t="str">
        <f>_xlfn.XLOOKUP(G216,TblDV[Sub-category],TblDV[Category])</f>
        <v>Discretionary</v>
      </c>
      <c r="I216" s="12" t="str">
        <f>_xlfn.XLOOKUP(G216,TblDV[Sub-category],TblDV[Category Type])</f>
        <v>Expense</v>
      </c>
    </row>
    <row r="217" spans="1:9" x14ac:dyDescent="0.3">
      <c r="A217" s="6" t="s">
        <v>2</v>
      </c>
      <c r="B217" s="5">
        <v>44332</v>
      </c>
      <c r="C217" s="6" t="s">
        <v>3</v>
      </c>
      <c r="D217" s="6">
        <v>5</v>
      </c>
      <c r="E217" s="6"/>
      <c r="F217" s="12">
        <f t="shared" si="3"/>
        <v>-5</v>
      </c>
      <c r="G217" s="13" t="s">
        <v>42</v>
      </c>
      <c r="H217" s="12" t="str">
        <f>_xlfn.XLOOKUP(G217,TblDV[Sub-category],TblDV[Category])</f>
        <v>Dining Out</v>
      </c>
      <c r="I217" s="12" t="str">
        <f>_xlfn.XLOOKUP(G217,TblDV[Sub-category],TblDV[Category Type])</f>
        <v>Expense</v>
      </c>
    </row>
    <row r="218" spans="1:9" x14ac:dyDescent="0.3">
      <c r="A218" s="3" t="s">
        <v>2</v>
      </c>
      <c r="B218" s="2">
        <v>44333</v>
      </c>
      <c r="C218" s="3" t="s">
        <v>3</v>
      </c>
      <c r="D218" s="3">
        <v>5</v>
      </c>
      <c r="E218" s="3"/>
      <c r="F218" s="12">
        <f t="shared" si="3"/>
        <v>-5</v>
      </c>
      <c r="G218" s="13" t="s">
        <v>42</v>
      </c>
      <c r="H218" s="12" t="str">
        <f>_xlfn.XLOOKUP(G218,TblDV[Sub-category],TblDV[Category])</f>
        <v>Dining Out</v>
      </c>
      <c r="I218" s="12" t="str">
        <f>_xlfn.XLOOKUP(G218,TblDV[Sub-category],TblDV[Category Type])</f>
        <v>Expense</v>
      </c>
    </row>
    <row r="219" spans="1:9" x14ac:dyDescent="0.3">
      <c r="A219" s="6" t="s">
        <v>0</v>
      </c>
      <c r="B219" s="5">
        <v>44333</v>
      </c>
      <c r="C219" s="6" t="s">
        <v>24</v>
      </c>
      <c r="D219" s="6">
        <v>75</v>
      </c>
      <c r="E219" s="6"/>
      <c r="F219" s="12">
        <f t="shared" si="3"/>
        <v>-75</v>
      </c>
      <c r="G219" s="13" t="s">
        <v>46</v>
      </c>
      <c r="H219" s="12" t="str">
        <f>_xlfn.XLOOKUP(G219,TblDV[Sub-category],TblDV[Category])</f>
        <v>Medical</v>
      </c>
      <c r="I219" s="12" t="str">
        <f>_xlfn.XLOOKUP(G219,TblDV[Sub-category],TblDV[Category Type])</f>
        <v>Expense</v>
      </c>
    </row>
    <row r="220" spans="1:9" x14ac:dyDescent="0.3">
      <c r="A220" s="3" t="s">
        <v>0</v>
      </c>
      <c r="B220" s="2">
        <v>44333</v>
      </c>
      <c r="C220" s="3" t="s">
        <v>15</v>
      </c>
      <c r="D220" s="3">
        <v>40</v>
      </c>
      <c r="E220" s="3"/>
      <c r="F220" s="12">
        <f t="shared" si="3"/>
        <v>-40</v>
      </c>
      <c r="G220" s="13" t="s">
        <v>59</v>
      </c>
      <c r="H220" s="12" t="str">
        <f>_xlfn.XLOOKUP(G220,TblDV[Sub-category],TblDV[Category])</f>
        <v>Living Expenses</v>
      </c>
      <c r="I220" s="12" t="str">
        <f>_xlfn.XLOOKUP(G220,TblDV[Sub-category],TblDV[Category Type])</f>
        <v>Expense</v>
      </c>
    </row>
    <row r="221" spans="1:9" x14ac:dyDescent="0.3">
      <c r="A221" s="6" t="s">
        <v>2</v>
      </c>
      <c r="B221" s="5">
        <v>44334</v>
      </c>
      <c r="C221" s="6" t="s">
        <v>16</v>
      </c>
      <c r="D221" s="6">
        <v>49</v>
      </c>
      <c r="E221" s="6"/>
      <c r="F221" s="12">
        <f t="shared" si="3"/>
        <v>-49</v>
      </c>
      <c r="G221" s="13" t="s">
        <v>53</v>
      </c>
      <c r="H221" s="12" t="str">
        <f>_xlfn.XLOOKUP(G221,TblDV[Sub-category],TblDV[Category])</f>
        <v>Discretionary</v>
      </c>
      <c r="I221" s="12" t="str">
        <f>_xlfn.XLOOKUP(G221,TblDV[Sub-category],TblDV[Category Type])</f>
        <v>Expense</v>
      </c>
    </row>
    <row r="222" spans="1:9" x14ac:dyDescent="0.3">
      <c r="A222" s="3" t="s">
        <v>2</v>
      </c>
      <c r="B222" s="2">
        <v>44334</v>
      </c>
      <c r="C222" s="3" t="s">
        <v>17</v>
      </c>
      <c r="D222" s="3">
        <v>35</v>
      </c>
      <c r="E222" s="3"/>
      <c r="F222" s="12">
        <f t="shared" si="3"/>
        <v>-35</v>
      </c>
      <c r="G222" s="13" t="s">
        <v>49</v>
      </c>
      <c r="H222" s="12" t="str">
        <f>_xlfn.XLOOKUP(G222,TblDV[Sub-category],TblDV[Category])</f>
        <v>Discretionary</v>
      </c>
      <c r="I222" s="12" t="str">
        <f>_xlfn.XLOOKUP(G222,TblDV[Sub-category],TblDV[Category Type])</f>
        <v>Expense</v>
      </c>
    </row>
    <row r="223" spans="1:9" x14ac:dyDescent="0.3">
      <c r="A223" s="6" t="s">
        <v>2</v>
      </c>
      <c r="B223" s="5">
        <v>44334</v>
      </c>
      <c r="C223" s="6" t="s">
        <v>3</v>
      </c>
      <c r="D223" s="6">
        <v>5</v>
      </c>
      <c r="E223" s="6"/>
      <c r="F223" s="12">
        <f t="shared" si="3"/>
        <v>-5</v>
      </c>
      <c r="G223" s="13" t="s">
        <v>42</v>
      </c>
      <c r="H223" s="12" t="str">
        <f>_xlfn.XLOOKUP(G223,TblDV[Sub-category],TblDV[Category])</f>
        <v>Dining Out</v>
      </c>
      <c r="I223" s="12" t="str">
        <f>_xlfn.XLOOKUP(G223,TblDV[Sub-category],TblDV[Category Type])</f>
        <v>Expense</v>
      </c>
    </row>
    <row r="224" spans="1:9" x14ac:dyDescent="0.3">
      <c r="A224" s="3" t="s">
        <v>2</v>
      </c>
      <c r="B224" s="2">
        <v>44335</v>
      </c>
      <c r="C224" s="3" t="s">
        <v>3</v>
      </c>
      <c r="D224" s="3">
        <v>5</v>
      </c>
      <c r="E224" s="3"/>
      <c r="F224" s="12">
        <f t="shared" si="3"/>
        <v>-5</v>
      </c>
      <c r="G224" s="13" t="s">
        <v>42</v>
      </c>
      <c r="H224" s="12" t="str">
        <f>_xlfn.XLOOKUP(G224,TblDV[Sub-category],TblDV[Category])</f>
        <v>Dining Out</v>
      </c>
      <c r="I224" s="12" t="str">
        <f>_xlfn.XLOOKUP(G224,TblDV[Sub-category],TblDV[Category Type])</f>
        <v>Expense</v>
      </c>
    </row>
    <row r="225" spans="1:9" x14ac:dyDescent="0.3">
      <c r="A225" s="6" t="s">
        <v>2</v>
      </c>
      <c r="B225" s="5">
        <v>44336</v>
      </c>
      <c r="C225" s="6" t="s">
        <v>3</v>
      </c>
      <c r="D225" s="6">
        <v>5</v>
      </c>
      <c r="E225" s="6"/>
      <c r="F225" s="12">
        <f t="shared" si="3"/>
        <v>-5</v>
      </c>
      <c r="G225" s="13" t="s">
        <v>42</v>
      </c>
      <c r="H225" s="12" t="str">
        <f>_xlfn.XLOOKUP(G225,TblDV[Sub-category],TblDV[Category])</f>
        <v>Dining Out</v>
      </c>
      <c r="I225" s="12" t="str">
        <f>_xlfn.XLOOKUP(G225,TblDV[Sub-category],TblDV[Category Type])</f>
        <v>Expense</v>
      </c>
    </row>
    <row r="226" spans="1:9" x14ac:dyDescent="0.3">
      <c r="A226" s="3" t="s">
        <v>2</v>
      </c>
      <c r="B226" s="2">
        <v>44336</v>
      </c>
      <c r="C226" s="3" t="s">
        <v>6</v>
      </c>
      <c r="D226" s="3">
        <v>174</v>
      </c>
      <c r="E226" s="3"/>
      <c r="F226" s="12">
        <f t="shared" si="3"/>
        <v>-174</v>
      </c>
      <c r="G226" s="13" t="s">
        <v>54</v>
      </c>
      <c r="H226" s="12" t="str">
        <f>_xlfn.XLOOKUP(G226,TblDV[Sub-category],TblDV[Category])</f>
        <v>Living Expenses</v>
      </c>
      <c r="I226" s="12" t="str">
        <f>_xlfn.XLOOKUP(G226,TblDV[Sub-category],TblDV[Category Type])</f>
        <v>Expense</v>
      </c>
    </row>
    <row r="227" spans="1:9" x14ac:dyDescent="0.3">
      <c r="A227" s="6" t="s">
        <v>2</v>
      </c>
      <c r="B227" s="5">
        <v>44337</v>
      </c>
      <c r="C227" s="6" t="s">
        <v>18</v>
      </c>
      <c r="D227" s="6">
        <v>41.1</v>
      </c>
      <c r="E227" s="6"/>
      <c r="F227" s="12">
        <f t="shared" si="3"/>
        <v>-41.1</v>
      </c>
      <c r="G227" s="13" t="s">
        <v>61</v>
      </c>
      <c r="H227" s="12" t="str">
        <f>_xlfn.XLOOKUP(G227,TblDV[Sub-category],TblDV[Category])</f>
        <v>Dining Out</v>
      </c>
      <c r="I227" s="12" t="str">
        <f>_xlfn.XLOOKUP(G227,TblDV[Sub-category],TblDV[Category Type])</f>
        <v>Expense</v>
      </c>
    </row>
    <row r="228" spans="1:9" x14ac:dyDescent="0.3">
      <c r="A228" s="3" t="s">
        <v>2</v>
      </c>
      <c r="B228" s="2">
        <v>44338</v>
      </c>
      <c r="C228" s="3" t="s">
        <v>19</v>
      </c>
      <c r="D228" s="3">
        <v>16.2</v>
      </c>
      <c r="E228" s="3"/>
      <c r="F228" s="12">
        <f t="shared" si="3"/>
        <v>-16.2</v>
      </c>
      <c r="G228" s="13" t="s">
        <v>61</v>
      </c>
      <c r="H228" s="12" t="str">
        <f>_xlfn.XLOOKUP(G228,TblDV[Sub-category],TblDV[Category])</f>
        <v>Dining Out</v>
      </c>
      <c r="I228" s="12" t="str">
        <f>_xlfn.XLOOKUP(G228,TblDV[Sub-category],TblDV[Category Type])</f>
        <v>Expense</v>
      </c>
    </row>
    <row r="229" spans="1:9" x14ac:dyDescent="0.3">
      <c r="A229" s="6" t="s">
        <v>0</v>
      </c>
      <c r="B229" s="5">
        <v>44339</v>
      </c>
      <c r="C229" s="6" t="s">
        <v>20</v>
      </c>
      <c r="D229" s="6">
        <v>55</v>
      </c>
      <c r="E229" s="6"/>
      <c r="F229" s="12">
        <f t="shared" si="3"/>
        <v>-55</v>
      </c>
      <c r="G229" s="13" t="s">
        <v>47</v>
      </c>
      <c r="H229" s="12" t="str">
        <f>_xlfn.XLOOKUP(G229,TblDV[Sub-category],TblDV[Category])</f>
        <v>Charity</v>
      </c>
      <c r="I229" s="12" t="str">
        <f>_xlfn.XLOOKUP(G229,TblDV[Sub-category],TblDV[Category Type])</f>
        <v>Expense</v>
      </c>
    </row>
    <row r="230" spans="1:9" x14ac:dyDescent="0.3">
      <c r="A230" s="3" t="s">
        <v>2</v>
      </c>
      <c r="B230" s="2">
        <v>44339</v>
      </c>
      <c r="C230" s="3" t="s">
        <v>8</v>
      </c>
      <c r="D230" s="3">
        <v>67</v>
      </c>
      <c r="E230" s="3"/>
      <c r="F230" s="12">
        <f t="shared" si="3"/>
        <v>-67</v>
      </c>
      <c r="G230" s="13" t="s">
        <v>56</v>
      </c>
      <c r="H230" s="12" t="str">
        <f>_xlfn.XLOOKUP(G230,TblDV[Sub-category],TblDV[Category])</f>
        <v>Transport</v>
      </c>
      <c r="I230" s="12" t="str">
        <f>_xlfn.XLOOKUP(G230,TblDV[Sub-category],TblDV[Category Type])</f>
        <v>Expense</v>
      </c>
    </row>
    <row r="231" spans="1:9" x14ac:dyDescent="0.3">
      <c r="A231" s="6" t="s">
        <v>2</v>
      </c>
      <c r="B231" s="5">
        <v>44339</v>
      </c>
      <c r="C231" s="6" t="s">
        <v>3</v>
      </c>
      <c r="D231" s="6">
        <v>5</v>
      </c>
      <c r="E231" s="6"/>
      <c r="F231" s="12">
        <f t="shared" si="3"/>
        <v>-5</v>
      </c>
      <c r="G231" s="13" t="s">
        <v>42</v>
      </c>
      <c r="H231" s="12" t="str">
        <f>_xlfn.XLOOKUP(G231,TblDV[Sub-category],TblDV[Category])</f>
        <v>Dining Out</v>
      </c>
      <c r="I231" s="12" t="str">
        <f>_xlfn.XLOOKUP(G231,TblDV[Sub-category],TblDV[Category Type])</f>
        <v>Expense</v>
      </c>
    </row>
    <row r="232" spans="1:9" x14ac:dyDescent="0.3">
      <c r="A232" s="3" t="s">
        <v>2</v>
      </c>
      <c r="B232" s="2">
        <v>44340</v>
      </c>
      <c r="C232" s="3" t="s">
        <v>3</v>
      </c>
      <c r="D232" s="3">
        <v>5</v>
      </c>
      <c r="E232" s="3"/>
      <c r="F232" s="12">
        <f t="shared" si="3"/>
        <v>-5</v>
      </c>
      <c r="G232" s="13" t="s">
        <v>42</v>
      </c>
      <c r="H232" s="12" t="str">
        <f>_xlfn.XLOOKUP(G232,TblDV[Sub-category],TblDV[Category])</f>
        <v>Dining Out</v>
      </c>
      <c r="I232" s="12" t="str">
        <f>_xlfn.XLOOKUP(G232,TblDV[Sub-category],TblDV[Category Type])</f>
        <v>Expense</v>
      </c>
    </row>
    <row r="233" spans="1:9" x14ac:dyDescent="0.3">
      <c r="A233" s="6" t="s">
        <v>2</v>
      </c>
      <c r="B233" s="5">
        <v>44341</v>
      </c>
      <c r="C233" s="6" t="s">
        <v>3</v>
      </c>
      <c r="D233" s="6">
        <v>5</v>
      </c>
      <c r="E233" s="6"/>
      <c r="F233" s="12">
        <f t="shared" si="3"/>
        <v>-5</v>
      </c>
      <c r="G233" s="13" t="s">
        <v>42</v>
      </c>
      <c r="H233" s="12" t="str">
        <f>_xlfn.XLOOKUP(G233,TblDV[Sub-category],TblDV[Category])</f>
        <v>Dining Out</v>
      </c>
      <c r="I233" s="12" t="str">
        <f>_xlfn.XLOOKUP(G233,TblDV[Sub-category],TblDV[Category Type])</f>
        <v>Expense</v>
      </c>
    </row>
    <row r="234" spans="1:9" x14ac:dyDescent="0.3">
      <c r="A234" s="3" t="s">
        <v>2</v>
      </c>
      <c r="B234" s="2">
        <v>44342</v>
      </c>
      <c r="C234" s="3" t="s">
        <v>3</v>
      </c>
      <c r="D234" s="3">
        <v>5</v>
      </c>
      <c r="E234" s="3"/>
      <c r="F234" s="12">
        <f t="shared" si="3"/>
        <v>-5</v>
      </c>
      <c r="G234" s="13" t="s">
        <v>42</v>
      </c>
      <c r="H234" s="12" t="str">
        <f>_xlfn.XLOOKUP(G234,TblDV[Sub-category],TblDV[Category])</f>
        <v>Dining Out</v>
      </c>
      <c r="I234" s="12" t="str">
        <f>_xlfn.XLOOKUP(G234,TblDV[Sub-category],TblDV[Category Type])</f>
        <v>Expense</v>
      </c>
    </row>
    <row r="235" spans="1:9" x14ac:dyDescent="0.3">
      <c r="A235" s="6" t="s">
        <v>2</v>
      </c>
      <c r="B235" s="5">
        <v>44343</v>
      </c>
      <c r="C235" s="6" t="s">
        <v>3</v>
      </c>
      <c r="D235" s="6">
        <v>5</v>
      </c>
      <c r="E235" s="6"/>
      <c r="F235" s="12">
        <f t="shared" si="3"/>
        <v>-5</v>
      </c>
      <c r="G235" s="13" t="s">
        <v>42</v>
      </c>
      <c r="H235" s="12" t="str">
        <f>_xlfn.XLOOKUP(G235,TblDV[Sub-category],TblDV[Category])</f>
        <v>Dining Out</v>
      </c>
      <c r="I235" s="12" t="str">
        <f>_xlfn.XLOOKUP(G235,TblDV[Sub-category],TblDV[Category Type])</f>
        <v>Expense</v>
      </c>
    </row>
    <row r="236" spans="1:9" x14ac:dyDescent="0.3">
      <c r="A236" s="3" t="s">
        <v>2</v>
      </c>
      <c r="B236" s="2">
        <v>44343</v>
      </c>
      <c r="C236" s="3" t="s">
        <v>6</v>
      </c>
      <c r="D236" s="3">
        <v>165.8</v>
      </c>
      <c r="E236" s="3"/>
      <c r="F236" s="12">
        <f t="shared" si="3"/>
        <v>-165.8</v>
      </c>
      <c r="G236" s="13" t="s">
        <v>54</v>
      </c>
      <c r="H236" s="12" t="str">
        <f>_xlfn.XLOOKUP(G236,TblDV[Sub-category],TblDV[Category])</f>
        <v>Living Expenses</v>
      </c>
      <c r="I236" s="12" t="str">
        <f>_xlfn.XLOOKUP(G236,TblDV[Sub-category],TblDV[Category Type])</f>
        <v>Expense</v>
      </c>
    </row>
    <row r="237" spans="1:9" x14ac:dyDescent="0.3">
      <c r="A237" s="6" t="s">
        <v>2</v>
      </c>
      <c r="B237" s="5">
        <v>44344</v>
      </c>
      <c r="C237" s="6" t="s">
        <v>21</v>
      </c>
      <c r="D237" s="6">
        <v>128.80000000000001</v>
      </c>
      <c r="E237" s="6"/>
      <c r="F237" s="12">
        <f t="shared" si="3"/>
        <v>-128.80000000000001</v>
      </c>
      <c r="G237" s="13" t="s">
        <v>39</v>
      </c>
      <c r="H237" s="12" t="str">
        <f>_xlfn.XLOOKUP(G237,TblDV[Sub-category],TblDV[Category])</f>
        <v>Discretionary</v>
      </c>
      <c r="I237" s="12" t="str">
        <f>_xlfn.XLOOKUP(G237,TblDV[Sub-category],TblDV[Category Type])</f>
        <v>Expense</v>
      </c>
    </row>
    <row r="238" spans="1:9" x14ac:dyDescent="0.3">
      <c r="A238" s="3" t="s">
        <v>2</v>
      </c>
      <c r="B238" s="2">
        <v>44344</v>
      </c>
      <c r="C238" s="3" t="s">
        <v>28</v>
      </c>
      <c r="D238" s="3">
        <v>235</v>
      </c>
      <c r="E238" s="3"/>
      <c r="F238" s="12">
        <f t="shared" si="3"/>
        <v>-235</v>
      </c>
      <c r="G238" s="13" t="s">
        <v>50</v>
      </c>
      <c r="H238" s="12" t="str">
        <f>_xlfn.XLOOKUP(G238,TblDV[Sub-category],TblDV[Category])</f>
        <v>Discretionary</v>
      </c>
      <c r="I238" s="12" t="str">
        <f>_xlfn.XLOOKUP(G238,TblDV[Sub-category],TblDV[Category Type])</f>
        <v>Expense</v>
      </c>
    </row>
    <row r="239" spans="1:9" x14ac:dyDescent="0.3">
      <c r="A239" s="6" t="s">
        <v>2</v>
      </c>
      <c r="B239" s="5">
        <v>44345</v>
      </c>
      <c r="C239" s="6" t="s">
        <v>10</v>
      </c>
      <c r="D239" s="6">
        <v>149.19999999999999</v>
      </c>
      <c r="E239" s="6"/>
      <c r="F239" s="12">
        <f t="shared" si="3"/>
        <v>-149.19999999999999</v>
      </c>
      <c r="G239" s="13" t="s">
        <v>39</v>
      </c>
      <c r="H239" s="12" t="str">
        <f>_xlfn.XLOOKUP(G239,TblDV[Sub-category],TblDV[Category])</f>
        <v>Discretionary</v>
      </c>
      <c r="I239" s="12" t="str">
        <f>_xlfn.XLOOKUP(G239,TblDV[Sub-category],TblDV[Category Type])</f>
        <v>Expense</v>
      </c>
    </row>
    <row r="240" spans="1:9" x14ac:dyDescent="0.3">
      <c r="A240" s="3" t="s">
        <v>2</v>
      </c>
      <c r="B240" s="2">
        <v>44345</v>
      </c>
      <c r="C240" s="3" t="s">
        <v>12</v>
      </c>
      <c r="D240" s="3">
        <v>27.200000000000003</v>
      </c>
      <c r="E240" s="3"/>
      <c r="F240" s="12">
        <f t="shared" si="3"/>
        <v>-27.200000000000003</v>
      </c>
      <c r="G240" s="13" t="s">
        <v>64</v>
      </c>
      <c r="H240" s="12" t="str">
        <f>_xlfn.XLOOKUP(G240,TblDV[Sub-category],TblDV[Category])</f>
        <v>Transport</v>
      </c>
      <c r="I240" s="12" t="str">
        <f>_xlfn.XLOOKUP(G240,TblDV[Sub-category],TblDV[Category Type])</f>
        <v>Expense</v>
      </c>
    </row>
    <row r="241" spans="1:9" x14ac:dyDescent="0.3">
      <c r="A241" s="6" t="s">
        <v>2</v>
      </c>
      <c r="B241" s="5">
        <v>44347</v>
      </c>
      <c r="C241" s="6" t="s">
        <v>26</v>
      </c>
      <c r="D241" s="6">
        <v>15</v>
      </c>
      <c r="E241" s="6"/>
      <c r="F241" s="12">
        <f t="shared" si="3"/>
        <v>-15</v>
      </c>
      <c r="G241" s="13" t="s">
        <v>61</v>
      </c>
      <c r="H241" s="12" t="str">
        <f>_xlfn.XLOOKUP(G241,TblDV[Sub-category],TblDV[Category])</f>
        <v>Dining Out</v>
      </c>
      <c r="I241" s="12" t="str">
        <f>_xlfn.XLOOKUP(G241,TblDV[Sub-category],TblDV[Category Type])</f>
        <v>Expense</v>
      </c>
    </row>
    <row r="242" spans="1:9" x14ac:dyDescent="0.3">
      <c r="A242" s="3" t="s">
        <v>2</v>
      </c>
      <c r="B242" s="2">
        <v>44346</v>
      </c>
      <c r="C242" s="3" t="s">
        <v>3</v>
      </c>
      <c r="D242" s="3">
        <v>5</v>
      </c>
      <c r="E242" s="3"/>
      <c r="F242" s="12">
        <f t="shared" si="3"/>
        <v>-5</v>
      </c>
      <c r="G242" s="13" t="s">
        <v>42</v>
      </c>
      <c r="H242" s="12" t="str">
        <f>_xlfn.XLOOKUP(G242,TblDV[Sub-category],TblDV[Category])</f>
        <v>Dining Out</v>
      </c>
      <c r="I242" s="12" t="str">
        <f>_xlfn.XLOOKUP(G242,TblDV[Sub-category],TblDV[Category Type])</f>
        <v>Expense</v>
      </c>
    </row>
    <row r="243" spans="1:9" x14ac:dyDescent="0.3">
      <c r="A243" s="6" t="s">
        <v>2</v>
      </c>
      <c r="B243" s="5">
        <v>44347</v>
      </c>
      <c r="C243" s="6" t="s">
        <v>3</v>
      </c>
      <c r="D243" s="6">
        <v>5</v>
      </c>
      <c r="E243" s="6"/>
      <c r="F243" s="12">
        <f t="shared" si="3"/>
        <v>-5</v>
      </c>
      <c r="G243" s="13" t="s">
        <v>42</v>
      </c>
      <c r="H243" s="12" t="str">
        <f>_xlfn.XLOOKUP(G243,TblDV[Sub-category],TblDV[Category])</f>
        <v>Dining Out</v>
      </c>
      <c r="I243" s="12" t="str">
        <f>_xlfn.XLOOKUP(G243,TblDV[Sub-category],TblDV[Category Type])</f>
        <v>Expense</v>
      </c>
    </row>
    <row r="244" spans="1:9" x14ac:dyDescent="0.3">
      <c r="A244" s="3" t="s">
        <v>0</v>
      </c>
      <c r="B244" s="2">
        <v>44348</v>
      </c>
      <c r="C244" s="3" t="s">
        <v>1</v>
      </c>
      <c r="D244" s="3"/>
      <c r="E244" s="3">
        <v>4000</v>
      </c>
      <c r="F244" s="12">
        <f t="shared" si="3"/>
        <v>4000</v>
      </c>
      <c r="G244" s="13" t="s">
        <v>62</v>
      </c>
      <c r="H244" s="12" t="str">
        <f>_xlfn.XLOOKUP(G244,TblDV[Sub-category],TblDV[Category])</f>
        <v>Salary</v>
      </c>
      <c r="I244" s="12" t="str">
        <f>_xlfn.XLOOKUP(G244,TblDV[Sub-category],TblDV[Category Type])</f>
        <v>Income</v>
      </c>
    </row>
    <row r="245" spans="1:9" x14ac:dyDescent="0.3">
      <c r="A245" s="6" t="s">
        <v>2</v>
      </c>
      <c r="B245" s="5">
        <v>44350</v>
      </c>
      <c r="C245" s="6" t="s">
        <v>3</v>
      </c>
      <c r="D245" s="6">
        <v>5</v>
      </c>
      <c r="E245" s="6"/>
      <c r="F245" s="12">
        <f t="shared" si="3"/>
        <v>-5</v>
      </c>
      <c r="G245" s="13" t="s">
        <v>42</v>
      </c>
      <c r="H245" s="12" t="str">
        <f>_xlfn.XLOOKUP(G245,TblDV[Sub-category],TblDV[Category])</f>
        <v>Dining Out</v>
      </c>
      <c r="I245" s="12" t="str">
        <f>_xlfn.XLOOKUP(G245,TblDV[Sub-category],TblDV[Category Type])</f>
        <v>Expense</v>
      </c>
    </row>
    <row r="246" spans="1:9" x14ac:dyDescent="0.3">
      <c r="A246" s="3" t="s">
        <v>0</v>
      </c>
      <c r="B246" s="2">
        <v>44350</v>
      </c>
      <c r="C246" s="3" t="s">
        <v>4</v>
      </c>
      <c r="D246" s="3">
        <v>900</v>
      </c>
      <c r="E246" s="3"/>
      <c r="F246" s="12">
        <f t="shared" si="3"/>
        <v>-900</v>
      </c>
      <c r="G246" s="13" t="s">
        <v>60</v>
      </c>
      <c r="H246" s="12" t="str">
        <f>_xlfn.XLOOKUP(G246,TblDV[Sub-category],TblDV[Category])</f>
        <v>Living Expenses</v>
      </c>
      <c r="I246" s="12" t="str">
        <f>_xlfn.XLOOKUP(G246,TblDV[Sub-category],TblDV[Category Type])</f>
        <v>Expense</v>
      </c>
    </row>
    <row r="247" spans="1:9" x14ac:dyDescent="0.3">
      <c r="A247" s="6" t="s">
        <v>0</v>
      </c>
      <c r="B247" s="5">
        <v>44350</v>
      </c>
      <c r="C247" s="6" t="s">
        <v>5</v>
      </c>
      <c r="D247" s="6">
        <v>150</v>
      </c>
      <c r="E247" s="6"/>
      <c r="F247" s="12">
        <f t="shared" si="3"/>
        <v>-150</v>
      </c>
      <c r="G247" s="13" t="s">
        <v>58</v>
      </c>
      <c r="H247" s="12" t="str">
        <f>_xlfn.XLOOKUP(G247,TblDV[Sub-category],TblDV[Category])</f>
        <v>Transport</v>
      </c>
      <c r="I247" s="12" t="str">
        <f>_xlfn.XLOOKUP(G247,TblDV[Sub-category],TblDV[Category Type])</f>
        <v>Expense</v>
      </c>
    </row>
    <row r="248" spans="1:9" x14ac:dyDescent="0.3">
      <c r="A248" s="3" t="s">
        <v>2</v>
      </c>
      <c r="B248" s="2">
        <v>44350</v>
      </c>
      <c r="C248" s="3" t="s">
        <v>3</v>
      </c>
      <c r="D248" s="3">
        <v>5</v>
      </c>
      <c r="E248" s="3"/>
      <c r="F248" s="12">
        <f t="shared" si="3"/>
        <v>-5</v>
      </c>
      <c r="G248" s="13" t="s">
        <v>42</v>
      </c>
      <c r="H248" s="12" t="str">
        <f>_xlfn.XLOOKUP(G248,TblDV[Sub-category],TblDV[Category])</f>
        <v>Dining Out</v>
      </c>
      <c r="I248" s="12" t="str">
        <f>_xlfn.XLOOKUP(G248,TblDV[Sub-category],TblDV[Category Type])</f>
        <v>Expense</v>
      </c>
    </row>
    <row r="249" spans="1:9" x14ac:dyDescent="0.3">
      <c r="A249" s="6" t="s">
        <v>2</v>
      </c>
      <c r="B249" s="5">
        <v>44351</v>
      </c>
      <c r="C249" s="6" t="s">
        <v>3</v>
      </c>
      <c r="D249" s="6">
        <v>5</v>
      </c>
      <c r="E249" s="6"/>
      <c r="F249" s="12">
        <f t="shared" si="3"/>
        <v>-5</v>
      </c>
      <c r="G249" s="13" t="s">
        <v>42</v>
      </c>
      <c r="H249" s="12" t="str">
        <f>_xlfn.XLOOKUP(G249,TblDV[Sub-category],TblDV[Category])</f>
        <v>Dining Out</v>
      </c>
      <c r="I249" s="12" t="str">
        <f>_xlfn.XLOOKUP(G249,TblDV[Sub-category],TblDV[Category Type])</f>
        <v>Expense</v>
      </c>
    </row>
    <row r="250" spans="1:9" x14ac:dyDescent="0.3">
      <c r="A250" s="3" t="s">
        <v>2</v>
      </c>
      <c r="B250" s="2">
        <v>44352</v>
      </c>
      <c r="C250" s="3" t="s">
        <v>3</v>
      </c>
      <c r="D250" s="3">
        <v>5</v>
      </c>
      <c r="E250" s="3"/>
      <c r="F250" s="12">
        <f t="shared" si="3"/>
        <v>-5</v>
      </c>
      <c r="G250" s="13" t="s">
        <v>42</v>
      </c>
      <c r="H250" s="12" t="str">
        <f>_xlfn.XLOOKUP(G250,TblDV[Sub-category],TblDV[Category])</f>
        <v>Dining Out</v>
      </c>
      <c r="I250" s="12" t="str">
        <f>_xlfn.XLOOKUP(G250,TblDV[Sub-category],TblDV[Category Type])</f>
        <v>Expense</v>
      </c>
    </row>
    <row r="251" spans="1:9" x14ac:dyDescent="0.3">
      <c r="A251" s="6" t="s">
        <v>2</v>
      </c>
      <c r="B251" s="5">
        <v>44353</v>
      </c>
      <c r="C251" s="6" t="s">
        <v>3</v>
      </c>
      <c r="D251" s="6">
        <v>5</v>
      </c>
      <c r="E251" s="6"/>
      <c r="F251" s="12">
        <f t="shared" si="3"/>
        <v>-5</v>
      </c>
      <c r="G251" s="13" t="s">
        <v>42</v>
      </c>
      <c r="H251" s="12" t="str">
        <f>_xlfn.XLOOKUP(G251,TblDV[Sub-category],TblDV[Category])</f>
        <v>Dining Out</v>
      </c>
      <c r="I251" s="12" t="str">
        <f>_xlfn.XLOOKUP(G251,TblDV[Sub-category],TblDV[Category Type])</f>
        <v>Expense</v>
      </c>
    </row>
    <row r="252" spans="1:9" x14ac:dyDescent="0.3">
      <c r="A252" s="3" t="s">
        <v>2</v>
      </c>
      <c r="B252" s="2">
        <v>44353</v>
      </c>
      <c r="C252" s="3" t="s">
        <v>6</v>
      </c>
      <c r="D252" s="3">
        <v>119</v>
      </c>
      <c r="E252" s="3"/>
      <c r="F252" s="12">
        <f t="shared" si="3"/>
        <v>-119</v>
      </c>
      <c r="G252" s="13" t="s">
        <v>54</v>
      </c>
      <c r="H252" s="12" t="str">
        <f>_xlfn.XLOOKUP(G252,TblDV[Sub-category],TblDV[Category])</f>
        <v>Living Expenses</v>
      </c>
      <c r="I252" s="12" t="str">
        <f>_xlfn.XLOOKUP(G252,TblDV[Sub-category],TblDV[Category Type])</f>
        <v>Expense</v>
      </c>
    </row>
    <row r="253" spans="1:9" x14ac:dyDescent="0.3">
      <c r="A253" s="6" t="s">
        <v>0</v>
      </c>
      <c r="B253" s="5">
        <v>44356</v>
      </c>
      <c r="C253" s="6" t="s">
        <v>7</v>
      </c>
      <c r="D253" s="6">
        <v>55</v>
      </c>
      <c r="E253" s="6"/>
      <c r="F253" s="12">
        <f t="shared" si="3"/>
        <v>-55</v>
      </c>
      <c r="G253" s="13" t="s">
        <v>51</v>
      </c>
      <c r="H253" s="12" t="str">
        <f>_xlfn.XLOOKUP(G253,TblDV[Sub-category],TblDV[Category])</f>
        <v>Living Expenses</v>
      </c>
      <c r="I253" s="12" t="str">
        <f>_xlfn.XLOOKUP(G253,TblDV[Sub-category],TblDV[Category Type])</f>
        <v>Expense</v>
      </c>
    </row>
    <row r="254" spans="1:9" x14ac:dyDescent="0.3">
      <c r="A254" s="3" t="s">
        <v>2</v>
      </c>
      <c r="B254" s="2">
        <v>44356</v>
      </c>
      <c r="C254" s="3" t="s">
        <v>3</v>
      </c>
      <c r="D254" s="3">
        <v>5</v>
      </c>
      <c r="E254" s="3"/>
      <c r="F254" s="12">
        <f t="shared" si="3"/>
        <v>-5</v>
      </c>
      <c r="G254" s="13" t="s">
        <v>42</v>
      </c>
      <c r="H254" s="12" t="str">
        <f>_xlfn.XLOOKUP(G254,TblDV[Sub-category],TblDV[Category])</f>
        <v>Dining Out</v>
      </c>
      <c r="I254" s="12" t="str">
        <f>_xlfn.XLOOKUP(G254,TblDV[Sub-category],TblDV[Category Type])</f>
        <v>Expense</v>
      </c>
    </row>
    <row r="255" spans="1:9" x14ac:dyDescent="0.3">
      <c r="A255" s="6" t="s">
        <v>2</v>
      </c>
      <c r="B255" s="5">
        <v>44357</v>
      </c>
      <c r="C255" s="6" t="s">
        <v>3</v>
      </c>
      <c r="D255" s="6">
        <v>5</v>
      </c>
      <c r="E255" s="6"/>
      <c r="F255" s="12">
        <f t="shared" si="3"/>
        <v>-5</v>
      </c>
      <c r="G255" s="13" t="s">
        <v>42</v>
      </c>
      <c r="H255" s="12" t="str">
        <f>_xlfn.XLOOKUP(G255,TblDV[Sub-category],TblDV[Category])</f>
        <v>Dining Out</v>
      </c>
      <c r="I255" s="12" t="str">
        <f>_xlfn.XLOOKUP(G255,TblDV[Sub-category],TblDV[Category Type])</f>
        <v>Expense</v>
      </c>
    </row>
    <row r="256" spans="1:9" x14ac:dyDescent="0.3">
      <c r="A256" s="3" t="s">
        <v>2</v>
      </c>
      <c r="B256" s="2">
        <v>44358</v>
      </c>
      <c r="C256" s="3" t="s">
        <v>8</v>
      </c>
      <c r="D256" s="3">
        <v>82.1</v>
      </c>
      <c r="E256" s="3"/>
      <c r="F256" s="12">
        <f t="shared" si="3"/>
        <v>-82.1</v>
      </c>
      <c r="G256" s="13" t="s">
        <v>56</v>
      </c>
      <c r="H256" s="12" t="str">
        <f>_xlfn.XLOOKUP(G256,TblDV[Sub-category],TblDV[Category])</f>
        <v>Transport</v>
      </c>
      <c r="I256" s="12" t="str">
        <f>_xlfn.XLOOKUP(G256,TblDV[Sub-category],TblDV[Category Type])</f>
        <v>Expense</v>
      </c>
    </row>
    <row r="257" spans="1:9" x14ac:dyDescent="0.3">
      <c r="A257" s="6" t="s">
        <v>2</v>
      </c>
      <c r="B257" s="5">
        <v>44358</v>
      </c>
      <c r="C257" s="6" t="s">
        <v>3</v>
      </c>
      <c r="D257" s="6">
        <v>5</v>
      </c>
      <c r="E257" s="6"/>
      <c r="F257" s="12">
        <f t="shared" si="3"/>
        <v>-5</v>
      </c>
      <c r="G257" s="13" t="s">
        <v>42</v>
      </c>
      <c r="H257" s="12" t="str">
        <f>_xlfn.XLOOKUP(G257,TblDV[Sub-category],TblDV[Category])</f>
        <v>Dining Out</v>
      </c>
      <c r="I257" s="12" t="str">
        <f>_xlfn.XLOOKUP(G257,TblDV[Sub-category],TblDV[Category Type])</f>
        <v>Expense</v>
      </c>
    </row>
    <row r="258" spans="1:9" x14ac:dyDescent="0.3">
      <c r="A258" s="3" t="s">
        <v>2</v>
      </c>
      <c r="B258" s="2">
        <v>44359</v>
      </c>
      <c r="C258" s="3" t="s">
        <v>3</v>
      </c>
      <c r="D258" s="3">
        <v>5</v>
      </c>
      <c r="E258" s="3"/>
      <c r="F258" s="12">
        <f t="shared" si="3"/>
        <v>-5</v>
      </c>
      <c r="G258" s="13" t="s">
        <v>42</v>
      </c>
      <c r="H258" s="12" t="str">
        <f>_xlfn.XLOOKUP(G258,TblDV[Sub-category],TblDV[Category])</f>
        <v>Dining Out</v>
      </c>
      <c r="I258" s="12" t="str">
        <f>_xlfn.XLOOKUP(G258,TblDV[Sub-category],TblDV[Category Type])</f>
        <v>Expense</v>
      </c>
    </row>
    <row r="259" spans="1:9" x14ac:dyDescent="0.3">
      <c r="A259" s="6" t="s">
        <v>2</v>
      </c>
      <c r="B259" s="5">
        <v>44360</v>
      </c>
      <c r="C259" s="6" t="s">
        <v>6</v>
      </c>
      <c r="D259" s="6">
        <v>140.19999999999999</v>
      </c>
      <c r="E259" s="6"/>
      <c r="F259" s="12">
        <f t="shared" ref="F259:F322" si="4">E259-D259</f>
        <v>-140.19999999999999</v>
      </c>
      <c r="G259" s="13" t="s">
        <v>54</v>
      </c>
      <c r="H259" s="12" t="str">
        <f>_xlfn.XLOOKUP(G259,TblDV[Sub-category],TblDV[Category])</f>
        <v>Living Expenses</v>
      </c>
      <c r="I259" s="12" t="str">
        <f>_xlfn.XLOOKUP(G259,TblDV[Sub-category],TblDV[Category Type])</f>
        <v>Expense</v>
      </c>
    </row>
    <row r="260" spans="1:9" x14ac:dyDescent="0.3">
      <c r="A260" s="3" t="s">
        <v>2</v>
      </c>
      <c r="B260" s="2">
        <v>44360</v>
      </c>
      <c r="C260" s="3" t="s">
        <v>3</v>
      </c>
      <c r="D260" s="3">
        <v>5</v>
      </c>
      <c r="E260" s="3"/>
      <c r="F260" s="12">
        <f t="shared" si="4"/>
        <v>-5</v>
      </c>
      <c r="G260" s="13" t="s">
        <v>42</v>
      </c>
      <c r="H260" s="12" t="str">
        <f>_xlfn.XLOOKUP(G260,TblDV[Sub-category],TblDV[Category])</f>
        <v>Dining Out</v>
      </c>
      <c r="I260" s="12" t="str">
        <f>_xlfn.XLOOKUP(G260,TblDV[Sub-category],TblDV[Category Type])</f>
        <v>Expense</v>
      </c>
    </row>
    <row r="261" spans="1:9" x14ac:dyDescent="0.3">
      <c r="A261" s="6" t="s">
        <v>2</v>
      </c>
      <c r="B261" s="5">
        <v>44361</v>
      </c>
      <c r="C261" s="6" t="s">
        <v>3</v>
      </c>
      <c r="D261" s="6">
        <v>5</v>
      </c>
      <c r="E261" s="6"/>
      <c r="F261" s="12">
        <f t="shared" si="4"/>
        <v>-5</v>
      </c>
      <c r="G261" s="13" t="s">
        <v>42</v>
      </c>
      <c r="H261" s="12" t="str">
        <f>_xlfn.XLOOKUP(G261,TblDV[Sub-category],TblDV[Category])</f>
        <v>Dining Out</v>
      </c>
      <c r="I261" s="12" t="str">
        <f>_xlfn.XLOOKUP(G261,TblDV[Sub-category],TblDV[Category Type])</f>
        <v>Expense</v>
      </c>
    </row>
    <row r="262" spans="1:9" x14ac:dyDescent="0.3">
      <c r="A262" s="3" t="s">
        <v>2</v>
      </c>
      <c r="B262" s="2">
        <v>44361</v>
      </c>
      <c r="C262" s="3" t="s">
        <v>9</v>
      </c>
      <c r="D262" s="3">
        <v>44.9</v>
      </c>
      <c r="E262" s="3"/>
      <c r="F262" s="12">
        <f t="shared" si="4"/>
        <v>-44.9</v>
      </c>
      <c r="G262" s="13" t="s">
        <v>49</v>
      </c>
      <c r="H262" s="12" t="str">
        <f>_xlfn.XLOOKUP(G262,TblDV[Sub-category],TblDV[Category])</f>
        <v>Discretionary</v>
      </c>
      <c r="I262" s="12" t="str">
        <f>_xlfn.XLOOKUP(G262,TblDV[Sub-category],TblDV[Category Type])</f>
        <v>Expense</v>
      </c>
    </row>
    <row r="263" spans="1:9" x14ac:dyDescent="0.3">
      <c r="A263" s="6" t="s">
        <v>2</v>
      </c>
      <c r="B263" s="5">
        <v>44361</v>
      </c>
      <c r="C263" s="6" t="s">
        <v>10</v>
      </c>
      <c r="D263" s="6">
        <v>102.9</v>
      </c>
      <c r="E263" s="6"/>
      <c r="F263" s="12">
        <f t="shared" si="4"/>
        <v>-102.9</v>
      </c>
      <c r="G263" s="13" t="s">
        <v>39</v>
      </c>
      <c r="H263" s="12" t="str">
        <f>_xlfn.XLOOKUP(G263,TblDV[Sub-category],TblDV[Category])</f>
        <v>Discretionary</v>
      </c>
      <c r="I263" s="12" t="str">
        <f>_xlfn.XLOOKUP(G263,TblDV[Sub-category],TblDV[Category Type])</f>
        <v>Expense</v>
      </c>
    </row>
    <row r="264" spans="1:9" x14ac:dyDescent="0.3">
      <c r="A264" s="3" t="s">
        <v>2</v>
      </c>
      <c r="B264" s="2">
        <v>44361</v>
      </c>
      <c r="C264" s="3" t="s">
        <v>11</v>
      </c>
      <c r="D264" s="3">
        <v>56.9</v>
      </c>
      <c r="E264" s="3"/>
      <c r="F264" s="12">
        <f t="shared" si="4"/>
        <v>-56.9</v>
      </c>
      <c r="G264" s="13" t="s">
        <v>61</v>
      </c>
      <c r="H264" s="12" t="str">
        <f>_xlfn.XLOOKUP(G264,TblDV[Sub-category],TblDV[Category])</f>
        <v>Dining Out</v>
      </c>
      <c r="I264" s="12" t="str">
        <f>_xlfn.XLOOKUP(G264,TblDV[Sub-category],TblDV[Category Type])</f>
        <v>Expense</v>
      </c>
    </row>
    <row r="265" spans="1:9" x14ac:dyDescent="0.3">
      <c r="A265" s="6" t="s">
        <v>2</v>
      </c>
      <c r="B265" s="5">
        <v>44362</v>
      </c>
      <c r="C265" s="6" t="s">
        <v>12</v>
      </c>
      <c r="D265" s="6">
        <v>33.1</v>
      </c>
      <c r="E265" s="6"/>
      <c r="F265" s="12">
        <f t="shared" si="4"/>
        <v>-33.1</v>
      </c>
      <c r="G265" s="13" t="s">
        <v>64</v>
      </c>
      <c r="H265" s="12" t="str">
        <f>_xlfn.XLOOKUP(G265,TblDV[Sub-category],TblDV[Category])</f>
        <v>Transport</v>
      </c>
      <c r="I265" s="12" t="str">
        <f>_xlfn.XLOOKUP(G265,TblDV[Sub-category],TblDV[Category Type])</f>
        <v>Expense</v>
      </c>
    </row>
    <row r="266" spans="1:9" x14ac:dyDescent="0.3">
      <c r="A266" s="3" t="s">
        <v>0</v>
      </c>
      <c r="B266" s="2">
        <v>44363</v>
      </c>
      <c r="C266" s="3" t="s">
        <v>13</v>
      </c>
      <c r="D266" s="3">
        <v>30</v>
      </c>
      <c r="E266" s="3"/>
      <c r="F266" s="12">
        <f t="shared" si="4"/>
        <v>-30</v>
      </c>
      <c r="G266" s="13" t="s">
        <v>55</v>
      </c>
      <c r="H266" s="12" t="str">
        <f>_xlfn.XLOOKUP(G266,TblDV[Sub-category],TblDV[Category])</f>
        <v>Discretionary</v>
      </c>
      <c r="I266" s="12" t="str">
        <f>_xlfn.XLOOKUP(G266,TblDV[Sub-category],TblDV[Category Type])</f>
        <v>Expense</v>
      </c>
    </row>
    <row r="267" spans="1:9" x14ac:dyDescent="0.3">
      <c r="A267" s="6" t="s">
        <v>2</v>
      </c>
      <c r="B267" s="5">
        <v>44363</v>
      </c>
      <c r="C267" s="6" t="s">
        <v>3</v>
      </c>
      <c r="D267" s="6">
        <v>5</v>
      </c>
      <c r="E267" s="6"/>
      <c r="F267" s="12">
        <f t="shared" si="4"/>
        <v>-5</v>
      </c>
      <c r="G267" s="13" t="s">
        <v>42</v>
      </c>
      <c r="H267" s="12" t="str">
        <f>_xlfn.XLOOKUP(G267,TblDV[Sub-category],TblDV[Category])</f>
        <v>Dining Out</v>
      </c>
      <c r="I267" s="12" t="str">
        <f>_xlfn.XLOOKUP(G267,TblDV[Sub-category],TblDV[Category Type])</f>
        <v>Expense</v>
      </c>
    </row>
    <row r="268" spans="1:9" x14ac:dyDescent="0.3">
      <c r="A268" s="3" t="s">
        <v>2</v>
      </c>
      <c r="B268" s="2">
        <v>44364</v>
      </c>
      <c r="C268" s="3" t="s">
        <v>3</v>
      </c>
      <c r="D268" s="3">
        <v>5</v>
      </c>
      <c r="E268" s="3"/>
      <c r="F268" s="12">
        <f t="shared" si="4"/>
        <v>-5</v>
      </c>
      <c r="G268" s="13" t="s">
        <v>42</v>
      </c>
      <c r="H268" s="12" t="str">
        <f>_xlfn.XLOOKUP(G268,TblDV[Sub-category],TblDV[Category])</f>
        <v>Dining Out</v>
      </c>
      <c r="I268" s="12" t="str">
        <f>_xlfn.XLOOKUP(G268,TblDV[Sub-category],TblDV[Category Type])</f>
        <v>Expense</v>
      </c>
    </row>
    <row r="269" spans="1:9" x14ac:dyDescent="0.3">
      <c r="A269" s="6" t="s">
        <v>0</v>
      </c>
      <c r="B269" s="5">
        <v>44364</v>
      </c>
      <c r="C269" s="6" t="s">
        <v>15</v>
      </c>
      <c r="D269" s="6">
        <v>40</v>
      </c>
      <c r="E269" s="6"/>
      <c r="F269" s="12">
        <f t="shared" si="4"/>
        <v>-40</v>
      </c>
      <c r="G269" s="13" t="s">
        <v>59</v>
      </c>
      <c r="H269" s="12" t="str">
        <f>_xlfn.XLOOKUP(G269,TblDV[Sub-category],TblDV[Category])</f>
        <v>Living Expenses</v>
      </c>
      <c r="I269" s="12" t="str">
        <f>_xlfn.XLOOKUP(G269,TblDV[Sub-category],TblDV[Category Type])</f>
        <v>Expense</v>
      </c>
    </row>
    <row r="270" spans="1:9" x14ac:dyDescent="0.3">
      <c r="A270" s="3" t="s">
        <v>2</v>
      </c>
      <c r="B270" s="2">
        <v>44365</v>
      </c>
      <c r="C270" s="3" t="s">
        <v>16</v>
      </c>
      <c r="D270" s="3">
        <v>50.1</v>
      </c>
      <c r="E270" s="3"/>
      <c r="F270" s="12">
        <f t="shared" si="4"/>
        <v>-50.1</v>
      </c>
      <c r="G270" s="13" t="s">
        <v>53</v>
      </c>
      <c r="H270" s="12" t="str">
        <f>_xlfn.XLOOKUP(G270,TblDV[Sub-category],TblDV[Category])</f>
        <v>Discretionary</v>
      </c>
      <c r="I270" s="12" t="str">
        <f>_xlfn.XLOOKUP(G270,TblDV[Sub-category],TblDV[Category Type])</f>
        <v>Expense</v>
      </c>
    </row>
    <row r="271" spans="1:9" x14ac:dyDescent="0.3">
      <c r="A271" s="6" t="s">
        <v>2</v>
      </c>
      <c r="B271" s="5">
        <v>44365</v>
      </c>
      <c r="C271" s="6" t="s">
        <v>17</v>
      </c>
      <c r="D271" s="6">
        <v>35</v>
      </c>
      <c r="E271" s="6"/>
      <c r="F271" s="12">
        <f t="shared" si="4"/>
        <v>-35</v>
      </c>
      <c r="G271" s="13" t="s">
        <v>49</v>
      </c>
      <c r="H271" s="12" t="str">
        <f>_xlfn.XLOOKUP(G271,TblDV[Sub-category],TblDV[Category])</f>
        <v>Discretionary</v>
      </c>
      <c r="I271" s="12" t="str">
        <f>_xlfn.XLOOKUP(G271,TblDV[Sub-category],TblDV[Category Type])</f>
        <v>Expense</v>
      </c>
    </row>
    <row r="272" spans="1:9" x14ac:dyDescent="0.3">
      <c r="A272" s="3" t="s">
        <v>2</v>
      </c>
      <c r="B272" s="2">
        <v>44365</v>
      </c>
      <c r="C272" s="3" t="s">
        <v>3</v>
      </c>
      <c r="D272" s="3">
        <v>5</v>
      </c>
      <c r="E272" s="3"/>
      <c r="F272" s="12">
        <f t="shared" si="4"/>
        <v>-5</v>
      </c>
      <c r="G272" s="13" t="s">
        <v>42</v>
      </c>
      <c r="H272" s="12" t="str">
        <f>_xlfn.XLOOKUP(G272,TblDV[Sub-category],TblDV[Category])</f>
        <v>Dining Out</v>
      </c>
      <c r="I272" s="12" t="str">
        <f>_xlfn.XLOOKUP(G272,TblDV[Sub-category],TblDV[Category Type])</f>
        <v>Expense</v>
      </c>
    </row>
    <row r="273" spans="1:9" x14ac:dyDescent="0.3">
      <c r="A273" s="6" t="s">
        <v>2</v>
      </c>
      <c r="B273" s="5">
        <v>44366</v>
      </c>
      <c r="C273" s="6" t="s">
        <v>3</v>
      </c>
      <c r="D273" s="6">
        <v>5</v>
      </c>
      <c r="E273" s="6"/>
      <c r="F273" s="12">
        <f t="shared" si="4"/>
        <v>-5</v>
      </c>
      <c r="G273" s="13" t="s">
        <v>42</v>
      </c>
      <c r="H273" s="12" t="str">
        <f>_xlfn.XLOOKUP(G273,TblDV[Sub-category],TblDV[Category])</f>
        <v>Dining Out</v>
      </c>
      <c r="I273" s="12" t="str">
        <f>_xlfn.XLOOKUP(G273,TblDV[Sub-category],TblDV[Category Type])</f>
        <v>Expense</v>
      </c>
    </row>
    <row r="274" spans="1:9" x14ac:dyDescent="0.3">
      <c r="A274" s="3" t="s">
        <v>2</v>
      </c>
      <c r="B274" s="2">
        <v>44367</v>
      </c>
      <c r="C274" s="3" t="s">
        <v>3</v>
      </c>
      <c r="D274" s="3">
        <v>5</v>
      </c>
      <c r="E274" s="3"/>
      <c r="F274" s="12">
        <f t="shared" si="4"/>
        <v>-5</v>
      </c>
      <c r="G274" s="13" t="s">
        <v>42</v>
      </c>
      <c r="H274" s="12" t="str">
        <f>_xlfn.XLOOKUP(G274,TblDV[Sub-category],TblDV[Category])</f>
        <v>Dining Out</v>
      </c>
      <c r="I274" s="12" t="str">
        <f>_xlfn.XLOOKUP(G274,TblDV[Sub-category],TblDV[Category Type])</f>
        <v>Expense</v>
      </c>
    </row>
    <row r="275" spans="1:9" x14ac:dyDescent="0.3">
      <c r="A275" s="6" t="s">
        <v>2</v>
      </c>
      <c r="B275" s="5">
        <v>44367</v>
      </c>
      <c r="C275" s="6" t="s">
        <v>6</v>
      </c>
      <c r="D275" s="6">
        <v>234</v>
      </c>
      <c r="E275" s="6"/>
      <c r="F275" s="12">
        <f t="shared" si="4"/>
        <v>-234</v>
      </c>
      <c r="G275" s="13" t="s">
        <v>54</v>
      </c>
      <c r="H275" s="12" t="str">
        <f>_xlfn.XLOOKUP(G275,TblDV[Sub-category],TblDV[Category])</f>
        <v>Living Expenses</v>
      </c>
      <c r="I275" s="12" t="str">
        <f>_xlfn.XLOOKUP(G275,TblDV[Sub-category],TblDV[Category Type])</f>
        <v>Expense</v>
      </c>
    </row>
    <row r="276" spans="1:9" x14ac:dyDescent="0.3">
      <c r="A276" s="3" t="s">
        <v>2</v>
      </c>
      <c r="B276" s="2">
        <v>44368</v>
      </c>
      <c r="C276" s="3" t="s">
        <v>18</v>
      </c>
      <c r="D276" s="3">
        <v>42.1</v>
      </c>
      <c r="E276" s="3"/>
      <c r="F276" s="12">
        <f t="shared" si="4"/>
        <v>-42.1</v>
      </c>
      <c r="G276" s="13" t="s">
        <v>61</v>
      </c>
      <c r="H276" s="12" t="str">
        <f>_xlfn.XLOOKUP(G276,TblDV[Sub-category],TblDV[Category])</f>
        <v>Dining Out</v>
      </c>
      <c r="I276" s="12" t="str">
        <f>_xlfn.XLOOKUP(G276,TblDV[Sub-category],TblDV[Category Type])</f>
        <v>Expense</v>
      </c>
    </row>
    <row r="277" spans="1:9" x14ac:dyDescent="0.3">
      <c r="A277" s="6" t="s">
        <v>2</v>
      </c>
      <c r="B277" s="5">
        <v>44369</v>
      </c>
      <c r="C277" s="6" t="s">
        <v>19</v>
      </c>
      <c r="D277" s="6">
        <v>17.099999999999998</v>
      </c>
      <c r="E277" s="6"/>
      <c r="F277" s="12">
        <f t="shared" si="4"/>
        <v>-17.099999999999998</v>
      </c>
      <c r="G277" s="13" t="s">
        <v>61</v>
      </c>
      <c r="H277" s="12" t="str">
        <f>_xlfn.XLOOKUP(G277,TblDV[Sub-category],TblDV[Category])</f>
        <v>Dining Out</v>
      </c>
      <c r="I277" s="12" t="str">
        <f>_xlfn.XLOOKUP(G277,TblDV[Sub-category],TblDV[Category Type])</f>
        <v>Expense</v>
      </c>
    </row>
    <row r="278" spans="1:9" x14ac:dyDescent="0.3">
      <c r="A278" s="3" t="s">
        <v>0</v>
      </c>
      <c r="B278" s="2">
        <v>44370</v>
      </c>
      <c r="C278" s="3" t="s">
        <v>20</v>
      </c>
      <c r="D278" s="3">
        <v>55</v>
      </c>
      <c r="E278" s="3"/>
      <c r="F278" s="12">
        <f t="shared" si="4"/>
        <v>-55</v>
      </c>
      <c r="G278" s="13" t="s">
        <v>47</v>
      </c>
      <c r="H278" s="12" t="str">
        <f>_xlfn.XLOOKUP(G278,TblDV[Sub-category],TblDV[Category])</f>
        <v>Charity</v>
      </c>
      <c r="I278" s="12" t="str">
        <f>_xlfn.XLOOKUP(G278,TblDV[Sub-category],TblDV[Category Type])</f>
        <v>Expense</v>
      </c>
    </row>
    <row r="279" spans="1:9" x14ac:dyDescent="0.3">
      <c r="A279" s="6" t="s">
        <v>2</v>
      </c>
      <c r="B279" s="5">
        <v>44370</v>
      </c>
      <c r="C279" s="6" t="s">
        <v>8</v>
      </c>
      <c r="D279" s="6">
        <v>67.900000000000006</v>
      </c>
      <c r="E279" s="6"/>
      <c r="F279" s="12">
        <f t="shared" si="4"/>
        <v>-67.900000000000006</v>
      </c>
      <c r="G279" s="13" t="s">
        <v>56</v>
      </c>
      <c r="H279" s="12" t="str">
        <f>_xlfn.XLOOKUP(G279,TblDV[Sub-category],TblDV[Category])</f>
        <v>Transport</v>
      </c>
      <c r="I279" s="12" t="str">
        <f>_xlfn.XLOOKUP(G279,TblDV[Sub-category],TblDV[Category Type])</f>
        <v>Expense</v>
      </c>
    </row>
    <row r="280" spans="1:9" x14ac:dyDescent="0.3">
      <c r="A280" s="3" t="s">
        <v>2</v>
      </c>
      <c r="B280" s="2">
        <v>44370</v>
      </c>
      <c r="C280" s="3" t="s">
        <v>3</v>
      </c>
      <c r="D280" s="3">
        <v>5</v>
      </c>
      <c r="E280" s="3"/>
      <c r="F280" s="12">
        <f t="shared" si="4"/>
        <v>-5</v>
      </c>
      <c r="G280" s="13" t="s">
        <v>42</v>
      </c>
      <c r="H280" s="12" t="str">
        <f>_xlfn.XLOOKUP(G280,TblDV[Sub-category],TblDV[Category])</f>
        <v>Dining Out</v>
      </c>
      <c r="I280" s="12" t="str">
        <f>_xlfn.XLOOKUP(G280,TblDV[Sub-category],TblDV[Category Type])</f>
        <v>Expense</v>
      </c>
    </row>
    <row r="281" spans="1:9" x14ac:dyDescent="0.3">
      <c r="A281" s="6" t="s">
        <v>2</v>
      </c>
      <c r="B281" s="5">
        <v>44371</v>
      </c>
      <c r="C281" s="6" t="s">
        <v>3</v>
      </c>
      <c r="D281" s="6">
        <v>5</v>
      </c>
      <c r="E281" s="6"/>
      <c r="F281" s="12">
        <f t="shared" si="4"/>
        <v>-5</v>
      </c>
      <c r="G281" s="13" t="s">
        <v>42</v>
      </c>
      <c r="H281" s="12" t="str">
        <f>_xlfn.XLOOKUP(G281,TblDV[Sub-category],TblDV[Category])</f>
        <v>Dining Out</v>
      </c>
      <c r="I281" s="12" t="str">
        <f>_xlfn.XLOOKUP(G281,TblDV[Sub-category],TblDV[Category Type])</f>
        <v>Expense</v>
      </c>
    </row>
    <row r="282" spans="1:9" x14ac:dyDescent="0.3">
      <c r="A282" s="3" t="s">
        <v>2</v>
      </c>
      <c r="B282" s="2">
        <v>44372</v>
      </c>
      <c r="C282" s="3" t="s">
        <v>3</v>
      </c>
      <c r="D282" s="3">
        <v>5</v>
      </c>
      <c r="E282" s="3"/>
      <c r="F282" s="12">
        <f t="shared" si="4"/>
        <v>-5</v>
      </c>
      <c r="G282" s="13" t="s">
        <v>42</v>
      </c>
      <c r="H282" s="12" t="str">
        <f>_xlfn.XLOOKUP(G282,TblDV[Sub-category],TblDV[Category])</f>
        <v>Dining Out</v>
      </c>
      <c r="I282" s="12" t="str">
        <f>_xlfn.XLOOKUP(G282,TblDV[Sub-category],TblDV[Category Type])</f>
        <v>Expense</v>
      </c>
    </row>
    <row r="283" spans="1:9" x14ac:dyDescent="0.3">
      <c r="A283" s="6" t="s">
        <v>2</v>
      </c>
      <c r="B283" s="5">
        <v>44373</v>
      </c>
      <c r="C283" s="6" t="s">
        <v>3</v>
      </c>
      <c r="D283" s="6">
        <v>5</v>
      </c>
      <c r="E283" s="6"/>
      <c r="F283" s="12">
        <f t="shared" si="4"/>
        <v>-5</v>
      </c>
      <c r="G283" s="13" t="s">
        <v>42</v>
      </c>
      <c r="H283" s="12" t="str">
        <f>_xlfn.XLOOKUP(G283,TblDV[Sub-category],TblDV[Category])</f>
        <v>Dining Out</v>
      </c>
      <c r="I283" s="12" t="str">
        <f>_xlfn.XLOOKUP(G283,TblDV[Sub-category],TblDV[Category Type])</f>
        <v>Expense</v>
      </c>
    </row>
    <row r="284" spans="1:9" x14ac:dyDescent="0.3">
      <c r="A284" s="3" t="s">
        <v>2</v>
      </c>
      <c r="B284" s="2">
        <v>44374</v>
      </c>
      <c r="C284" s="3" t="s">
        <v>3</v>
      </c>
      <c r="D284" s="3">
        <v>5</v>
      </c>
      <c r="E284" s="3"/>
      <c r="F284" s="12">
        <f t="shared" si="4"/>
        <v>-5</v>
      </c>
      <c r="G284" s="13" t="s">
        <v>42</v>
      </c>
      <c r="H284" s="12" t="str">
        <f>_xlfn.XLOOKUP(G284,TblDV[Sub-category],TblDV[Category])</f>
        <v>Dining Out</v>
      </c>
      <c r="I284" s="12" t="str">
        <f>_xlfn.XLOOKUP(G284,TblDV[Sub-category],TblDV[Category Type])</f>
        <v>Expense</v>
      </c>
    </row>
    <row r="285" spans="1:9" x14ac:dyDescent="0.3">
      <c r="A285" s="6" t="s">
        <v>2</v>
      </c>
      <c r="B285" s="5">
        <v>44374</v>
      </c>
      <c r="C285" s="6" t="s">
        <v>6</v>
      </c>
      <c r="D285" s="6">
        <v>166.9</v>
      </c>
      <c r="E285" s="6"/>
      <c r="F285" s="12">
        <f t="shared" si="4"/>
        <v>-166.9</v>
      </c>
      <c r="G285" s="13" t="s">
        <v>54</v>
      </c>
      <c r="H285" s="12" t="str">
        <f>_xlfn.XLOOKUP(G285,TblDV[Sub-category],TblDV[Category])</f>
        <v>Living Expenses</v>
      </c>
      <c r="I285" s="12" t="str">
        <f>_xlfn.XLOOKUP(G285,TblDV[Sub-category],TblDV[Category Type])</f>
        <v>Expense</v>
      </c>
    </row>
    <row r="286" spans="1:9" x14ac:dyDescent="0.3">
      <c r="A286" s="3" t="s">
        <v>2</v>
      </c>
      <c r="B286" s="2">
        <v>44375</v>
      </c>
      <c r="C286" s="3" t="s">
        <v>21</v>
      </c>
      <c r="D286" s="3">
        <v>129.9</v>
      </c>
      <c r="E286" s="3"/>
      <c r="F286" s="12">
        <f t="shared" si="4"/>
        <v>-129.9</v>
      </c>
      <c r="G286" s="13" t="s">
        <v>39</v>
      </c>
      <c r="H286" s="12" t="str">
        <f>_xlfn.XLOOKUP(G286,TblDV[Sub-category],TblDV[Category])</f>
        <v>Discretionary</v>
      </c>
      <c r="I286" s="12" t="str">
        <f>_xlfn.XLOOKUP(G286,TblDV[Sub-category],TblDV[Category Type])</f>
        <v>Expense</v>
      </c>
    </row>
    <row r="287" spans="1:9" x14ac:dyDescent="0.3">
      <c r="A287" s="6" t="s">
        <v>2</v>
      </c>
      <c r="B287" s="5">
        <v>44375</v>
      </c>
      <c r="C287" s="6" t="s">
        <v>22</v>
      </c>
      <c r="D287" s="6">
        <v>180.29999999999998</v>
      </c>
      <c r="E287" s="6"/>
      <c r="F287" s="12">
        <f t="shared" si="4"/>
        <v>-180.29999999999998</v>
      </c>
      <c r="G287" s="13" t="s">
        <v>49</v>
      </c>
      <c r="H287" s="12" t="str">
        <f>_xlfn.XLOOKUP(G287,TblDV[Sub-category],TblDV[Category])</f>
        <v>Discretionary</v>
      </c>
      <c r="I287" s="12" t="str">
        <f>_xlfn.XLOOKUP(G287,TblDV[Sub-category],TblDV[Category Type])</f>
        <v>Expense</v>
      </c>
    </row>
    <row r="288" spans="1:9" x14ac:dyDescent="0.3">
      <c r="A288" s="3" t="s">
        <v>2</v>
      </c>
      <c r="B288" s="2">
        <v>44376</v>
      </c>
      <c r="C288" s="3" t="s">
        <v>10</v>
      </c>
      <c r="D288" s="3">
        <v>150.1</v>
      </c>
      <c r="E288" s="3"/>
      <c r="F288" s="12">
        <f t="shared" si="4"/>
        <v>-150.1</v>
      </c>
      <c r="G288" s="13" t="s">
        <v>39</v>
      </c>
      <c r="H288" s="12" t="str">
        <f>_xlfn.XLOOKUP(G288,TblDV[Sub-category],TblDV[Category])</f>
        <v>Discretionary</v>
      </c>
      <c r="I288" s="12" t="str">
        <f>_xlfn.XLOOKUP(G288,TblDV[Sub-category],TblDV[Category Type])</f>
        <v>Expense</v>
      </c>
    </row>
    <row r="289" spans="1:9" x14ac:dyDescent="0.3">
      <c r="A289" s="6" t="s">
        <v>2</v>
      </c>
      <c r="B289" s="5">
        <v>44376</v>
      </c>
      <c r="C289" s="6" t="s">
        <v>12</v>
      </c>
      <c r="D289" s="6">
        <v>28.200000000000003</v>
      </c>
      <c r="E289" s="6"/>
      <c r="F289" s="12">
        <f t="shared" si="4"/>
        <v>-28.200000000000003</v>
      </c>
      <c r="G289" s="13" t="s">
        <v>64</v>
      </c>
      <c r="H289" s="12" t="str">
        <f>_xlfn.XLOOKUP(G289,TblDV[Sub-category],TblDV[Category])</f>
        <v>Transport</v>
      </c>
      <c r="I289" s="12" t="str">
        <f>_xlfn.XLOOKUP(G289,TblDV[Sub-category],TblDV[Category Type])</f>
        <v>Expense</v>
      </c>
    </row>
    <row r="290" spans="1:9" x14ac:dyDescent="0.3">
      <c r="A290" s="3" t="s">
        <v>2</v>
      </c>
      <c r="B290" s="2">
        <v>44376</v>
      </c>
      <c r="C290" s="3" t="s">
        <v>26</v>
      </c>
      <c r="D290" s="3">
        <v>15</v>
      </c>
      <c r="E290" s="3"/>
      <c r="F290" s="12">
        <f t="shared" si="4"/>
        <v>-15</v>
      </c>
      <c r="G290" s="13" t="s">
        <v>61</v>
      </c>
      <c r="H290" s="12" t="str">
        <f>_xlfn.XLOOKUP(G290,TblDV[Sub-category],TblDV[Category])</f>
        <v>Dining Out</v>
      </c>
      <c r="I290" s="12" t="str">
        <f>_xlfn.XLOOKUP(G290,TblDV[Sub-category],TblDV[Category Type])</f>
        <v>Expense</v>
      </c>
    </row>
    <row r="291" spans="1:9" x14ac:dyDescent="0.3">
      <c r="A291" s="6" t="s">
        <v>2</v>
      </c>
      <c r="B291" s="5">
        <v>44377</v>
      </c>
      <c r="C291" s="6" t="s">
        <v>3</v>
      </c>
      <c r="D291" s="6">
        <v>5</v>
      </c>
      <c r="E291" s="6"/>
      <c r="F291" s="12">
        <f t="shared" si="4"/>
        <v>-5</v>
      </c>
      <c r="G291" s="13" t="s">
        <v>42</v>
      </c>
      <c r="H291" s="12" t="str">
        <f>_xlfn.XLOOKUP(G291,TblDV[Sub-category],TblDV[Category])</f>
        <v>Dining Out</v>
      </c>
      <c r="I291" s="12" t="str">
        <f>_xlfn.XLOOKUP(G291,TblDV[Sub-category],TblDV[Category Type])</f>
        <v>Expense</v>
      </c>
    </row>
    <row r="292" spans="1:9" x14ac:dyDescent="0.3">
      <c r="A292" s="3" t="s">
        <v>2</v>
      </c>
      <c r="B292" s="2">
        <v>44378</v>
      </c>
      <c r="C292" s="3" t="s">
        <v>3</v>
      </c>
      <c r="D292" s="3">
        <v>5</v>
      </c>
      <c r="E292" s="3"/>
      <c r="F292" s="12">
        <f t="shared" si="4"/>
        <v>-5</v>
      </c>
      <c r="G292" s="13" t="s">
        <v>42</v>
      </c>
      <c r="H292" s="12" t="str">
        <f>_xlfn.XLOOKUP(G292,TblDV[Sub-category],TblDV[Category])</f>
        <v>Dining Out</v>
      </c>
      <c r="I292" s="12" t="str">
        <f>_xlfn.XLOOKUP(G292,TblDV[Sub-category],TblDV[Category Type])</f>
        <v>Expense</v>
      </c>
    </row>
    <row r="293" spans="1:9" x14ac:dyDescent="0.3">
      <c r="A293" s="6" t="s">
        <v>0</v>
      </c>
      <c r="B293" s="5">
        <v>44379</v>
      </c>
      <c r="C293" s="6" t="s">
        <v>1</v>
      </c>
      <c r="D293" s="6"/>
      <c r="E293" s="6">
        <v>4000</v>
      </c>
      <c r="F293" s="12">
        <f t="shared" si="4"/>
        <v>4000</v>
      </c>
      <c r="G293" s="13" t="s">
        <v>62</v>
      </c>
      <c r="H293" s="12" t="str">
        <f>_xlfn.XLOOKUP(G293,TblDV[Sub-category],TblDV[Category])</f>
        <v>Salary</v>
      </c>
      <c r="I293" s="12" t="str">
        <f>_xlfn.XLOOKUP(G293,TblDV[Sub-category],TblDV[Category Type])</f>
        <v>Income</v>
      </c>
    </row>
    <row r="294" spans="1:9" x14ac:dyDescent="0.3">
      <c r="A294" s="3" t="s">
        <v>2</v>
      </c>
      <c r="B294" s="2">
        <v>44380</v>
      </c>
      <c r="C294" s="3" t="s">
        <v>3</v>
      </c>
      <c r="D294" s="3">
        <v>5</v>
      </c>
      <c r="E294" s="3"/>
      <c r="F294" s="12">
        <f t="shared" si="4"/>
        <v>-5</v>
      </c>
      <c r="G294" s="13" t="s">
        <v>42</v>
      </c>
      <c r="H294" s="12" t="str">
        <f>_xlfn.XLOOKUP(G294,TblDV[Sub-category],TblDV[Category])</f>
        <v>Dining Out</v>
      </c>
      <c r="I294" s="12" t="str">
        <f>_xlfn.XLOOKUP(G294,TblDV[Sub-category],TblDV[Category Type])</f>
        <v>Expense</v>
      </c>
    </row>
    <row r="295" spans="1:9" x14ac:dyDescent="0.3">
      <c r="A295" s="6" t="s">
        <v>0</v>
      </c>
      <c r="B295" s="5">
        <v>44382</v>
      </c>
      <c r="C295" s="6" t="s">
        <v>4</v>
      </c>
      <c r="D295" s="6">
        <v>900</v>
      </c>
      <c r="E295" s="6"/>
      <c r="F295" s="12">
        <f t="shared" si="4"/>
        <v>-900</v>
      </c>
      <c r="G295" s="13" t="s">
        <v>60</v>
      </c>
      <c r="H295" s="12" t="str">
        <f>_xlfn.XLOOKUP(G295,TblDV[Sub-category],TblDV[Category])</f>
        <v>Living Expenses</v>
      </c>
      <c r="I295" s="12" t="str">
        <f>_xlfn.XLOOKUP(G295,TblDV[Sub-category],TblDV[Category Type])</f>
        <v>Expense</v>
      </c>
    </row>
    <row r="296" spans="1:9" x14ac:dyDescent="0.3">
      <c r="A296" s="3" t="s">
        <v>0</v>
      </c>
      <c r="B296" s="2">
        <v>44382</v>
      </c>
      <c r="C296" s="3" t="s">
        <v>5</v>
      </c>
      <c r="D296" s="3">
        <v>150</v>
      </c>
      <c r="E296" s="3"/>
      <c r="F296" s="12">
        <f t="shared" si="4"/>
        <v>-150</v>
      </c>
      <c r="G296" s="13" t="s">
        <v>58</v>
      </c>
      <c r="H296" s="12" t="str">
        <f>_xlfn.XLOOKUP(G296,TblDV[Sub-category],TblDV[Category])</f>
        <v>Transport</v>
      </c>
      <c r="I296" s="12" t="str">
        <f>_xlfn.XLOOKUP(G296,TblDV[Sub-category],TblDV[Category Type])</f>
        <v>Expense</v>
      </c>
    </row>
    <row r="297" spans="1:9" x14ac:dyDescent="0.3">
      <c r="A297" s="6" t="s">
        <v>2</v>
      </c>
      <c r="B297" s="5">
        <v>44382</v>
      </c>
      <c r="C297" s="6" t="s">
        <v>29</v>
      </c>
      <c r="D297" s="6">
        <v>15</v>
      </c>
      <c r="E297" s="6"/>
      <c r="F297" s="12">
        <f t="shared" si="4"/>
        <v>-15</v>
      </c>
      <c r="G297" s="13" t="s">
        <v>61</v>
      </c>
      <c r="H297" s="12" t="str">
        <f>_xlfn.XLOOKUP(G297,TblDV[Sub-category],TblDV[Category])</f>
        <v>Dining Out</v>
      </c>
      <c r="I297" s="12" t="str">
        <f>_xlfn.XLOOKUP(G297,TblDV[Sub-category],TblDV[Category Type])</f>
        <v>Expense</v>
      </c>
    </row>
    <row r="298" spans="1:9" x14ac:dyDescent="0.3">
      <c r="A298" s="3" t="s">
        <v>2</v>
      </c>
      <c r="B298" s="2">
        <v>44382</v>
      </c>
      <c r="C298" s="3" t="s">
        <v>3</v>
      </c>
      <c r="D298" s="3">
        <v>5</v>
      </c>
      <c r="E298" s="3"/>
      <c r="F298" s="12">
        <f t="shared" si="4"/>
        <v>-5</v>
      </c>
      <c r="G298" s="13" t="s">
        <v>42</v>
      </c>
      <c r="H298" s="12" t="str">
        <f>_xlfn.XLOOKUP(G298,TblDV[Sub-category],TblDV[Category])</f>
        <v>Dining Out</v>
      </c>
      <c r="I298" s="12" t="str">
        <f>_xlfn.XLOOKUP(G298,TblDV[Sub-category],TblDV[Category Type])</f>
        <v>Expense</v>
      </c>
    </row>
    <row r="299" spans="1:9" x14ac:dyDescent="0.3">
      <c r="A299" s="6" t="s">
        <v>2</v>
      </c>
      <c r="B299" s="5">
        <v>44383</v>
      </c>
      <c r="C299" s="6" t="s">
        <v>3</v>
      </c>
      <c r="D299" s="6">
        <v>5</v>
      </c>
      <c r="E299" s="6"/>
      <c r="F299" s="12">
        <f t="shared" si="4"/>
        <v>-5</v>
      </c>
      <c r="G299" s="13" t="s">
        <v>42</v>
      </c>
      <c r="H299" s="12" t="str">
        <f>_xlfn.XLOOKUP(G299,TblDV[Sub-category],TblDV[Category])</f>
        <v>Dining Out</v>
      </c>
      <c r="I299" s="12" t="str">
        <f>_xlfn.XLOOKUP(G299,TblDV[Sub-category],TblDV[Category Type])</f>
        <v>Expense</v>
      </c>
    </row>
    <row r="300" spans="1:9" x14ac:dyDescent="0.3">
      <c r="A300" s="3" t="s">
        <v>2</v>
      </c>
      <c r="B300" s="2">
        <v>44384</v>
      </c>
      <c r="C300" s="3" t="s">
        <v>3</v>
      </c>
      <c r="D300" s="3">
        <v>5</v>
      </c>
      <c r="E300" s="3"/>
      <c r="F300" s="12">
        <f t="shared" si="4"/>
        <v>-5</v>
      </c>
      <c r="G300" s="13" t="s">
        <v>42</v>
      </c>
      <c r="H300" s="12" t="str">
        <f>_xlfn.XLOOKUP(G300,TblDV[Sub-category],TblDV[Category])</f>
        <v>Dining Out</v>
      </c>
      <c r="I300" s="12" t="str">
        <f>_xlfn.XLOOKUP(G300,TblDV[Sub-category],TblDV[Category Type])</f>
        <v>Expense</v>
      </c>
    </row>
    <row r="301" spans="1:9" x14ac:dyDescent="0.3">
      <c r="A301" s="6" t="s">
        <v>2</v>
      </c>
      <c r="B301" s="5">
        <v>44384</v>
      </c>
      <c r="C301" s="6" t="s">
        <v>6</v>
      </c>
      <c r="D301" s="6">
        <v>180</v>
      </c>
      <c r="E301" s="6"/>
      <c r="F301" s="12">
        <f t="shared" si="4"/>
        <v>-180</v>
      </c>
      <c r="G301" s="13" t="s">
        <v>54</v>
      </c>
      <c r="H301" s="12" t="str">
        <f>_xlfn.XLOOKUP(G301,TblDV[Sub-category],TblDV[Category])</f>
        <v>Living Expenses</v>
      </c>
      <c r="I301" s="12" t="str">
        <f>_xlfn.XLOOKUP(G301,TblDV[Sub-category],TblDV[Category Type])</f>
        <v>Expense</v>
      </c>
    </row>
    <row r="302" spans="1:9" x14ac:dyDescent="0.3">
      <c r="A302" s="3" t="s">
        <v>0</v>
      </c>
      <c r="B302" s="2">
        <v>44387</v>
      </c>
      <c r="C302" s="3" t="s">
        <v>7</v>
      </c>
      <c r="D302" s="3">
        <v>56.1</v>
      </c>
      <c r="E302" s="3"/>
      <c r="F302" s="12">
        <f t="shared" si="4"/>
        <v>-56.1</v>
      </c>
      <c r="G302" s="13" t="s">
        <v>51</v>
      </c>
      <c r="H302" s="12" t="str">
        <f>_xlfn.XLOOKUP(G302,TblDV[Sub-category],TblDV[Category])</f>
        <v>Living Expenses</v>
      </c>
      <c r="I302" s="12" t="str">
        <f>_xlfn.XLOOKUP(G302,TblDV[Sub-category],TblDV[Category Type])</f>
        <v>Expense</v>
      </c>
    </row>
    <row r="303" spans="1:9" x14ac:dyDescent="0.3">
      <c r="A303" s="6" t="s">
        <v>2</v>
      </c>
      <c r="B303" s="5">
        <v>44387</v>
      </c>
      <c r="C303" s="6" t="s">
        <v>3</v>
      </c>
      <c r="D303" s="6">
        <v>5</v>
      </c>
      <c r="E303" s="6"/>
      <c r="F303" s="12">
        <f t="shared" si="4"/>
        <v>-5</v>
      </c>
      <c r="G303" s="13" t="s">
        <v>42</v>
      </c>
      <c r="H303" s="12" t="str">
        <f>_xlfn.XLOOKUP(G303,TblDV[Sub-category],TblDV[Category])</f>
        <v>Dining Out</v>
      </c>
      <c r="I303" s="12" t="str">
        <f>_xlfn.XLOOKUP(G303,TblDV[Sub-category],TblDV[Category Type])</f>
        <v>Expense</v>
      </c>
    </row>
    <row r="304" spans="1:9" x14ac:dyDescent="0.3">
      <c r="A304" s="3" t="s">
        <v>2</v>
      </c>
      <c r="B304" s="2">
        <v>44388</v>
      </c>
      <c r="C304" s="3" t="s">
        <v>3</v>
      </c>
      <c r="D304" s="3">
        <v>5</v>
      </c>
      <c r="E304" s="3"/>
      <c r="F304" s="12">
        <f t="shared" si="4"/>
        <v>-5</v>
      </c>
      <c r="G304" s="13" t="s">
        <v>42</v>
      </c>
      <c r="H304" s="12" t="str">
        <f>_xlfn.XLOOKUP(G304,TblDV[Sub-category],TblDV[Category])</f>
        <v>Dining Out</v>
      </c>
      <c r="I304" s="12" t="str">
        <f>_xlfn.XLOOKUP(G304,TblDV[Sub-category],TblDV[Category Type])</f>
        <v>Expense</v>
      </c>
    </row>
    <row r="305" spans="1:9" x14ac:dyDescent="0.3">
      <c r="A305" s="6" t="s">
        <v>2</v>
      </c>
      <c r="B305" s="5">
        <v>44389</v>
      </c>
      <c r="C305" s="6" t="s">
        <v>8</v>
      </c>
      <c r="D305" s="6">
        <v>83.1</v>
      </c>
      <c r="E305" s="6"/>
      <c r="F305" s="12">
        <f t="shared" si="4"/>
        <v>-83.1</v>
      </c>
      <c r="G305" s="13" t="s">
        <v>56</v>
      </c>
      <c r="H305" s="12" t="str">
        <f>_xlfn.XLOOKUP(G305,TblDV[Sub-category],TblDV[Category])</f>
        <v>Transport</v>
      </c>
      <c r="I305" s="12" t="str">
        <f>_xlfn.XLOOKUP(G305,TblDV[Sub-category],TblDV[Category Type])</f>
        <v>Expense</v>
      </c>
    </row>
    <row r="306" spans="1:9" x14ac:dyDescent="0.3">
      <c r="A306" s="3" t="s">
        <v>2</v>
      </c>
      <c r="B306" s="2">
        <v>44389</v>
      </c>
      <c r="C306" s="3" t="s">
        <v>3</v>
      </c>
      <c r="D306" s="3">
        <v>5</v>
      </c>
      <c r="E306" s="3"/>
      <c r="F306" s="12">
        <f t="shared" si="4"/>
        <v>-5</v>
      </c>
      <c r="G306" s="13" t="s">
        <v>42</v>
      </c>
      <c r="H306" s="12" t="str">
        <f>_xlfn.XLOOKUP(G306,TblDV[Sub-category],TblDV[Category])</f>
        <v>Dining Out</v>
      </c>
      <c r="I306" s="12" t="str">
        <f>_xlfn.XLOOKUP(G306,TblDV[Sub-category],TblDV[Category Type])</f>
        <v>Expense</v>
      </c>
    </row>
    <row r="307" spans="1:9" x14ac:dyDescent="0.3">
      <c r="A307" s="6" t="s">
        <v>2</v>
      </c>
      <c r="B307" s="5">
        <v>44390</v>
      </c>
      <c r="C307" s="6" t="s">
        <v>3</v>
      </c>
      <c r="D307" s="6">
        <v>5</v>
      </c>
      <c r="E307" s="6"/>
      <c r="F307" s="12">
        <f t="shared" si="4"/>
        <v>-5</v>
      </c>
      <c r="G307" s="13" t="s">
        <v>42</v>
      </c>
      <c r="H307" s="12" t="str">
        <f>_xlfn.XLOOKUP(G307,TblDV[Sub-category],TblDV[Category])</f>
        <v>Dining Out</v>
      </c>
      <c r="I307" s="12" t="str">
        <f>_xlfn.XLOOKUP(G307,TblDV[Sub-category],TblDV[Category Type])</f>
        <v>Expense</v>
      </c>
    </row>
    <row r="308" spans="1:9" x14ac:dyDescent="0.3">
      <c r="A308" s="3" t="s">
        <v>2</v>
      </c>
      <c r="B308" s="2">
        <v>44391</v>
      </c>
      <c r="C308" s="3" t="s">
        <v>6</v>
      </c>
      <c r="D308" s="3">
        <v>141.1</v>
      </c>
      <c r="E308" s="3"/>
      <c r="F308" s="12">
        <f t="shared" si="4"/>
        <v>-141.1</v>
      </c>
      <c r="G308" s="13" t="s">
        <v>54</v>
      </c>
      <c r="H308" s="12" t="str">
        <f>_xlfn.XLOOKUP(G308,TblDV[Sub-category],TblDV[Category])</f>
        <v>Living Expenses</v>
      </c>
      <c r="I308" s="12" t="str">
        <f>_xlfn.XLOOKUP(G308,TblDV[Sub-category],TblDV[Category Type])</f>
        <v>Expense</v>
      </c>
    </row>
    <row r="309" spans="1:9" x14ac:dyDescent="0.3">
      <c r="A309" s="6" t="s">
        <v>2</v>
      </c>
      <c r="B309" s="5">
        <v>44391</v>
      </c>
      <c r="C309" s="6" t="s">
        <v>3</v>
      </c>
      <c r="D309" s="6">
        <v>5</v>
      </c>
      <c r="E309" s="6"/>
      <c r="F309" s="12">
        <f t="shared" si="4"/>
        <v>-5</v>
      </c>
      <c r="G309" s="13" t="s">
        <v>42</v>
      </c>
      <c r="H309" s="12" t="str">
        <f>_xlfn.XLOOKUP(G309,TblDV[Sub-category],TblDV[Category])</f>
        <v>Dining Out</v>
      </c>
      <c r="I309" s="12" t="str">
        <f>_xlfn.XLOOKUP(G309,TblDV[Sub-category],TblDV[Category Type])</f>
        <v>Expense</v>
      </c>
    </row>
    <row r="310" spans="1:9" x14ac:dyDescent="0.3">
      <c r="A310" s="3" t="s">
        <v>2</v>
      </c>
      <c r="B310" s="2">
        <v>44392</v>
      </c>
      <c r="C310" s="3" t="s">
        <v>3</v>
      </c>
      <c r="D310" s="3">
        <v>5</v>
      </c>
      <c r="E310" s="3"/>
      <c r="F310" s="12">
        <f t="shared" si="4"/>
        <v>-5</v>
      </c>
      <c r="G310" s="13" t="s">
        <v>42</v>
      </c>
      <c r="H310" s="12" t="str">
        <f>_xlfn.XLOOKUP(G310,TblDV[Sub-category],TblDV[Category])</f>
        <v>Dining Out</v>
      </c>
      <c r="I310" s="12" t="str">
        <f>_xlfn.XLOOKUP(G310,TblDV[Sub-category],TblDV[Category Type])</f>
        <v>Expense</v>
      </c>
    </row>
    <row r="311" spans="1:9" x14ac:dyDescent="0.3">
      <c r="A311" s="6" t="s">
        <v>2</v>
      </c>
      <c r="B311" s="5">
        <v>44392</v>
      </c>
      <c r="C311" s="6" t="s">
        <v>9</v>
      </c>
      <c r="D311" s="6">
        <v>45.8</v>
      </c>
      <c r="E311" s="6"/>
      <c r="F311" s="12">
        <f t="shared" si="4"/>
        <v>-45.8</v>
      </c>
      <c r="G311" s="13" t="s">
        <v>49</v>
      </c>
      <c r="H311" s="12" t="str">
        <f>_xlfn.XLOOKUP(G311,TblDV[Sub-category],TblDV[Category])</f>
        <v>Discretionary</v>
      </c>
      <c r="I311" s="12" t="str">
        <f>_xlfn.XLOOKUP(G311,TblDV[Sub-category],TblDV[Category Type])</f>
        <v>Expense</v>
      </c>
    </row>
    <row r="312" spans="1:9" x14ac:dyDescent="0.3">
      <c r="A312" s="3" t="s">
        <v>2</v>
      </c>
      <c r="B312" s="2">
        <v>44392</v>
      </c>
      <c r="C312" s="3" t="s">
        <v>10</v>
      </c>
      <c r="D312" s="3">
        <v>103.80000000000001</v>
      </c>
      <c r="E312" s="3"/>
      <c r="F312" s="12">
        <f t="shared" si="4"/>
        <v>-103.80000000000001</v>
      </c>
      <c r="G312" s="13" t="s">
        <v>39</v>
      </c>
      <c r="H312" s="12" t="str">
        <f>_xlfn.XLOOKUP(G312,TblDV[Sub-category],TblDV[Category])</f>
        <v>Discretionary</v>
      </c>
      <c r="I312" s="12" t="str">
        <f>_xlfn.XLOOKUP(G312,TblDV[Sub-category],TblDV[Category Type])</f>
        <v>Expense</v>
      </c>
    </row>
    <row r="313" spans="1:9" x14ac:dyDescent="0.3">
      <c r="A313" s="6" t="s">
        <v>2</v>
      </c>
      <c r="B313" s="5">
        <v>44392</v>
      </c>
      <c r="C313" s="6" t="s">
        <v>11</v>
      </c>
      <c r="D313" s="6">
        <v>58</v>
      </c>
      <c r="E313" s="6"/>
      <c r="F313" s="12">
        <f t="shared" si="4"/>
        <v>-58</v>
      </c>
      <c r="G313" s="13" t="s">
        <v>61</v>
      </c>
      <c r="H313" s="12" t="str">
        <f>_xlfn.XLOOKUP(G313,TblDV[Sub-category],TblDV[Category])</f>
        <v>Dining Out</v>
      </c>
      <c r="I313" s="12" t="str">
        <f>_xlfn.XLOOKUP(G313,TblDV[Sub-category],TblDV[Category Type])</f>
        <v>Expense</v>
      </c>
    </row>
    <row r="314" spans="1:9" x14ac:dyDescent="0.3">
      <c r="A314" s="3" t="s">
        <v>2</v>
      </c>
      <c r="B314" s="2">
        <v>44393</v>
      </c>
      <c r="C314" s="3" t="s">
        <v>12</v>
      </c>
      <c r="D314" s="3">
        <v>34.200000000000003</v>
      </c>
      <c r="E314" s="3"/>
      <c r="F314" s="12">
        <f t="shared" si="4"/>
        <v>-34.200000000000003</v>
      </c>
      <c r="G314" s="13" t="s">
        <v>64</v>
      </c>
      <c r="H314" s="12" t="str">
        <f>_xlfn.XLOOKUP(G314,TblDV[Sub-category],TblDV[Category])</f>
        <v>Transport</v>
      </c>
      <c r="I314" s="12" t="str">
        <f>_xlfn.XLOOKUP(G314,TblDV[Sub-category],TblDV[Category Type])</f>
        <v>Expense</v>
      </c>
    </row>
    <row r="315" spans="1:9" x14ac:dyDescent="0.3">
      <c r="A315" s="6" t="s">
        <v>0</v>
      </c>
      <c r="B315" s="5">
        <v>44394</v>
      </c>
      <c r="C315" s="6" t="s">
        <v>13</v>
      </c>
      <c r="D315" s="6">
        <v>30</v>
      </c>
      <c r="E315" s="6"/>
      <c r="F315" s="12">
        <f t="shared" si="4"/>
        <v>-30</v>
      </c>
      <c r="G315" s="13" t="s">
        <v>55</v>
      </c>
      <c r="H315" s="12" t="str">
        <f>_xlfn.XLOOKUP(G315,TblDV[Sub-category],TblDV[Category])</f>
        <v>Discretionary</v>
      </c>
      <c r="I315" s="12" t="str">
        <f>_xlfn.XLOOKUP(G315,TblDV[Sub-category],TblDV[Category Type])</f>
        <v>Expense</v>
      </c>
    </row>
    <row r="316" spans="1:9" x14ac:dyDescent="0.3">
      <c r="A316" s="3" t="s">
        <v>2</v>
      </c>
      <c r="B316" s="2">
        <v>44394</v>
      </c>
      <c r="C316" s="3" t="s">
        <v>3</v>
      </c>
      <c r="D316" s="3">
        <v>5</v>
      </c>
      <c r="E316" s="3"/>
      <c r="F316" s="12">
        <f t="shared" si="4"/>
        <v>-5</v>
      </c>
      <c r="G316" s="13" t="s">
        <v>42</v>
      </c>
      <c r="H316" s="12" t="str">
        <f>_xlfn.XLOOKUP(G316,TblDV[Sub-category],TblDV[Category])</f>
        <v>Dining Out</v>
      </c>
      <c r="I316" s="12" t="str">
        <f>_xlfn.XLOOKUP(G316,TblDV[Sub-category],TblDV[Category Type])</f>
        <v>Expense</v>
      </c>
    </row>
    <row r="317" spans="1:9" x14ac:dyDescent="0.3">
      <c r="A317" s="6" t="s">
        <v>2</v>
      </c>
      <c r="B317" s="5">
        <v>44395</v>
      </c>
      <c r="C317" s="6" t="s">
        <v>3</v>
      </c>
      <c r="D317" s="6">
        <v>5</v>
      </c>
      <c r="E317" s="6"/>
      <c r="F317" s="12">
        <f t="shared" si="4"/>
        <v>-5</v>
      </c>
      <c r="G317" s="13" t="s">
        <v>42</v>
      </c>
      <c r="H317" s="12" t="str">
        <f>_xlfn.XLOOKUP(G317,TblDV[Sub-category],TblDV[Category])</f>
        <v>Dining Out</v>
      </c>
      <c r="I317" s="12" t="str">
        <f>_xlfn.XLOOKUP(G317,TblDV[Sub-category],TblDV[Category Type])</f>
        <v>Expense</v>
      </c>
    </row>
    <row r="318" spans="1:9" x14ac:dyDescent="0.3">
      <c r="A318" s="3" t="s">
        <v>0</v>
      </c>
      <c r="B318" s="2">
        <v>44395</v>
      </c>
      <c r="C318" s="3" t="s">
        <v>15</v>
      </c>
      <c r="D318" s="3">
        <v>40</v>
      </c>
      <c r="E318" s="3"/>
      <c r="F318" s="12">
        <f t="shared" si="4"/>
        <v>-40</v>
      </c>
      <c r="G318" s="13" t="s">
        <v>59</v>
      </c>
      <c r="H318" s="12" t="str">
        <f>_xlfn.XLOOKUP(G318,TblDV[Sub-category],TblDV[Category])</f>
        <v>Living Expenses</v>
      </c>
      <c r="I318" s="12" t="str">
        <f>_xlfn.XLOOKUP(G318,TblDV[Sub-category],TblDV[Category Type])</f>
        <v>Expense</v>
      </c>
    </row>
    <row r="319" spans="1:9" x14ac:dyDescent="0.3">
      <c r="A319" s="6" t="s">
        <v>2</v>
      </c>
      <c r="B319" s="5">
        <v>44396</v>
      </c>
      <c r="C319" s="6" t="s">
        <v>16</v>
      </c>
      <c r="D319" s="6">
        <v>51.1</v>
      </c>
      <c r="E319" s="6"/>
      <c r="F319" s="12">
        <f t="shared" si="4"/>
        <v>-51.1</v>
      </c>
      <c r="G319" s="13" t="s">
        <v>53</v>
      </c>
      <c r="H319" s="12" t="str">
        <f>_xlfn.XLOOKUP(G319,TblDV[Sub-category],TblDV[Category])</f>
        <v>Discretionary</v>
      </c>
      <c r="I319" s="12" t="str">
        <f>_xlfn.XLOOKUP(G319,TblDV[Sub-category],TblDV[Category Type])</f>
        <v>Expense</v>
      </c>
    </row>
    <row r="320" spans="1:9" x14ac:dyDescent="0.3">
      <c r="A320" s="3" t="s">
        <v>2</v>
      </c>
      <c r="B320" s="2">
        <v>44396</v>
      </c>
      <c r="C320" s="3" t="s">
        <v>17</v>
      </c>
      <c r="D320" s="3">
        <v>35</v>
      </c>
      <c r="E320" s="3"/>
      <c r="F320" s="12">
        <f t="shared" si="4"/>
        <v>-35</v>
      </c>
      <c r="G320" s="13" t="s">
        <v>49</v>
      </c>
      <c r="H320" s="12" t="str">
        <f>_xlfn.XLOOKUP(G320,TblDV[Sub-category],TblDV[Category])</f>
        <v>Discretionary</v>
      </c>
      <c r="I320" s="12" t="str">
        <f>_xlfn.XLOOKUP(G320,TblDV[Sub-category],TblDV[Category Type])</f>
        <v>Expense</v>
      </c>
    </row>
    <row r="321" spans="1:9" x14ac:dyDescent="0.3">
      <c r="A321" s="6" t="s">
        <v>2</v>
      </c>
      <c r="B321" s="5">
        <v>44396</v>
      </c>
      <c r="C321" s="6" t="s">
        <v>3</v>
      </c>
      <c r="D321" s="6">
        <v>5</v>
      </c>
      <c r="E321" s="6"/>
      <c r="F321" s="12">
        <f t="shared" si="4"/>
        <v>-5</v>
      </c>
      <c r="G321" s="13" t="s">
        <v>42</v>
      </c>
      <c r="H321" s="12" t="str">
        <f>_xlfn.XLOOKUP(G321,TblDV[Sub-category],TblDV[Category])</f>
        <v>Dining Out</v>
      </c>
      <c r="I321" s="12" t="str">
        <f>_xlfn.XLOOKUP(G321,TblDV[Sub-category],TblDV[Category Type])</f>
        <v>Expense</v>
      </c>
    </row>
    <row r="322" spans="1:9" x14ac:dyDescent="0.3">
      <c r="A322" s="3" t="s">
        <v>2</v>
      </c>
      <c r="B322" s="2">
        <v>44397</v>
      </c>
      <c r="C322" s="3" t="s">
        <v>3</v>
      </c>
      <c r="D322" s="3">
        <v>5</v>
      </c>
      <c r="E322" s="3"/>
      <c r="F322" s="12">
        <f t="shared" si="4"/>
        <v>-5</v>
      </c>
      <c r="G322" s="13" t="s">
        <v>42</v>
      </c>
      <c r="H322" s="12" t="str">
        <f>_xlfn.XLOOKUP(G322,TblDV[Sub-category],TblDV[Category])</f>
        <v>Dining Out</v>
      </c>
      <c r="I322" s="12" t="str">
        <f>_xlfn.XLOOKUP(G322,TblDV[Sub-category],TblDV[Category Type])</f>
        <v>Expense</v>
      </c>
    </row>
    <row r="323" spans="1:9" x14ac:dyDescent="0.3">
      <c r="A323" s="6" t="s">
        <v>2</v>
      </c>
      <c r="B323" s="5">
        <v>44398</v>
      </c>
      <c r="C323" s="6" t="s">
        <v>3</v>
      </c>
      <c r="D323" s="6">
        <v>5</v>
      </c>
      <c r="E323" s="6"/>
      <c r="F323" s="12">
        <f t="shared" ref="F323:F386" si="5">E323-D323</f>
        <v>-5</v>
      </c>
      <c r="G323" s="13" t="s">
        <v>42</v>
      </c>
      <c r="H323" s="12" t="str">
        <f>_xlfn.XLOOKUP(G323,TblDV[Sub-category],TblDV[Category])</f>
        <v>Dining Out</v>
      </c>
      <c r="I323" s="12" t="str">
        <f>_xlfn.XLOOKUP(G323,TblDV[Sub-category],TblDV[Category Type])</f>
        <v>Expense</v>
      </c>
    </row>
    <row r="324" spans="1:9" x14ac:dyDescent="0.3">
      <c r="A324" s="3" t="s">
        <v>2</v>
      </c>
      <c r="B324" s="2">
        <v>44398</v>
      </c>
      <c r="C324" s="3" t="s">
        <v>6</v>
      </c>
      <c r="D324" s="3">
        <v>176</v>
      </c>
      <c r="E324" s="3"/>
      <c r="F324" s="12">
        <f t="shared" si="5"/>
        <v>-176</v>
      </c>
      <c r="G324" s="13" t="s">
        <v>54</v>
      </c>
      <c r="H324" s="12" t="str">
        <f>_xlfn.XLOOKUP(G324,TblDV[Sub-category],TblDV[Category])</f>
        <v>Living Expenses</v>
      </c>
      <c r="I324" s="12" t="str">
        <f>_xlfn.XLOOKUP(G324,TblDV[Sub-category],TblDV[Category Type])</f>
        <v>Expense</v>
      </c>
    </row>
    <row r="325" spans="1:9" x14ac:dyDescent="0.3">
      <c r="A325" s="6" t="s">
        <v>2</v>
      </c>
      <c r="B325" s="5">
        <v>44399</v>
      </c>
      <c r="C325" s="6" t="s">
        <v>18</v>
      </c>
      <c r="D325" s="6">
        <v>43.1</v>
      </c>
      <c r="E325" s="6"/>
      <c r="F325" s="12">
        <f t="shared" si="5"/>
        <v>-43.1</v>
      </c>
      <c r="G325" s="13" t="s">
        <v>61</v>
      </c>
      <c r="H325" s="12" t="str">
        <f>_xlfn.XLOOKUP(G325,TblDV[Sub-category],TblDV[Category])</f>
        <v>Dining Out</v>
      </c>
      <c r="I325" s="12" t="str">
        <f>_xlfn.XLOOKUP(G325,TblDV[Sub-category],TblDV[Category Type])</f>
        <v>Expense</v>
      </c>
    </row>
    <row r="326" spans="1:9" x14ac:dyDescent="0.3">
      <c r="A326" s="3" t="s">
        <v>2</v>
      </c>
      <c r="B326" s="2">
        <v>44400</v>
      </c>
      <c r="C326" s="3" t="s">
        <v>19</v>
      </c>
      <c r="D326" s="3">
        <v>18.2</v>
      </c>
      <c r="E326" s="3"/>
      <c r="F326" s="12">
        <f t="shared" si="5"/>
        <v>-18.2</v>
      </c>
      <c r="G326" s="13" t="s">
        <v>61</v>
      </c>
      <c r="H326" s="12" t="str">
        <f>_xlfn.XLOOKUP(G326,TblDV[Sub-category],TblDV[Category])</f>
        <v>Dining Out</v>
      </c>
      <c r="I326" s="12" t="str">
        <f>_xlfn.XLOOKUP(G326,TblDV[Sub-category],TblDV[Category Type])</f>
        <v>Expense</v>
      </c>
    </row>
    <row r="327" spans="1:9" x14ac:dyDescent="0.3">
      <c r="A327" s="6" t="s">
        <v>0</v>
      </c>
      <c r="B327" s="5">
        <v>44401</v>
      </c>
      <c r="C327" s="6" t="s">
        <v>20</v>
      </c>
      <c r="D327" s="6">
        <v>55</v>
      </c>
      <c r="E327" s="6"/>
      <c r="F327" s="12">
        <f t="shared" si="5"/>
        <v>-55</v>
      </c>
      <c r="G327" s="13" t="s">
        <v>47</v>
      </c>
      <c r="H327" s="12" t="str">
        <f>_xlfn.XLOOKUP(G327,TblDV[Sub-category],TblDV[Category])</f>
        <v>Charity</v>
      </c>
      <c r="I327" s="12" t="str">
        <f>_xlfn.XLOOKUP(G327,TblDV[Sub-category],TblDV[Category Type])</f>
        <v>Expense</v>
      </c>
    </row>
    <row r="328" spans="1:9" x14ac:dyDescent="0.3">
      <c r="A328" s="3" t="s">
        <v>2</v>
      </c>
      <c r="B328" s="2">
        <v>44401</v>
      </c>
      <c r="C328" s="3" t="s">
        <v>8</v>
      </c>
      <c r="D328" s="3">
        <v>68.800000000000011</v>
      </c>
      <c r="E328" s="3"/>
      <c r="F328" s="12">
        <f t="shared" si="5"/>
        <v>-68.800000000000011</v>
      </c>
      <c r="G328" s="13" t="s">
        <v>56</v>
      </c>
      <c r="H328" s="12" t="str">
        <f>_xlfn.XLOOKUP(G328,TblDV[Sub-category],TblDV[Category])</f>
        <v>Transport</v>
      </c>
      <c r="I328" s="12" t="str">
        <f>_xlfn.XLOOKUP(G328,TblDV[Sub-category],TblDV[Category Type])</f>
        <v>Expense</v>
      </c>
    </row>
    <row r="329" spans="1:9" x14ac:dyDescent="0.3">
      <c r="A329" s="6" t="s">
        <v>2</v>
      </c>
      <c r="B329" s="5">
        <v>44401</v>
      </c>
      <c r="C329" s="6" t="s">
        <v>3</v>
      </c>
      <c r="D329" s="6">
        <v>5</v>
      </c>
      <c r="E329" s="6"/>
      <c r="F329" s="12">
        <f t="shared" si="5"/>
        <v>-5</v>
      </c>
      <c r="G329" s="13" t="s">
        <v>42</v>
      </c>
      <c r="H329" s="12" t="str">
        <f>_xlfn.XLOOKUP(G329,TblDV[Sub-category],TblDV[Category])</f>
        <v>Dining Out</v>
      </c>
      <c r="I329" s="12" t="str">
        <f>_xlfn.XLOOKUP(G329,TblDV[Sub-category],TblDV[Category Type])</f>
        <v>Expense</v>
      </c>
    </row>
    <row r="330" spans="1:9" x14ac:dyDescent="0.3">
      <c r="A330" s="3" t="s">
        <v>2</v>
      </c>
      <c r="B330" s="2">
        <v>44402</v>
      </c>
      <c r="C330" s="3" t="s">
        <v>3</v>
      </c>
      <c r="D330" s="3">
        <v>5</v>
      </c>
      <c r="E330" s="3"/>
      <c r="F330" s="12">
        <f t="shared" si="5"/>
        <v>-5</v>
      </c>
      <c r="G330" s="13" t="s">
        <v>42</v>
      </c>
      <c r="H330" s="12" t="str">
        <f>_xlfn.XLOOKUP(G330,TblDV[Sub-category],TblDV[Category])</f>
        <v>Dining Out</v>
      </c>
      <c r="I330" s="12" t="str">
        <f>_xlfn.XLOOKUP(G330,TblDV[Sub-category],TblDV[Category Type])</f>
        <v>Expense</v>
      </c>
    </row>
    <row r="331" spans="1:9" x14ac:dyDescent="0.3">
      <c r="A331" s="6" t="s">
        <v>2</v>
      </c>
      <c r="B331" s="5">
        <v>44403</v>
      </c>
      <c r="C331" s="6" t="s">
        <v>3</v>
      </c>
      <c r="D331" s="6">
        <v>5</v>
      </c>
      <c r="E331" s="6"/>
      <c r="F331" s="12">
        <f t="shared" si="5"/>
        <v>-5</v>
      </c>
      <c r="G331" s="13" t="s">
        <v>42</v>
      </c>
      <c r="H331" s="12" t="str">
        <f>_xlfn.XLOOKUP(G331,TblDV[Sub-category],TblDV[Category])</f>
        <v>Dining Out</v>
      </c>
      <c r="I331" s="12" t="str">
        <f>_xlfn.XLOOKUP(G331,TblDV[Sub-category],TblDV[Category Type])</f>
        <v>Expense</v>
      </c>
    </row>
    <row r="332" spans="1:9" x14ac:dyDescent="0.3">
      <c r="A332" s="3" t="s">
        <v>2</v>
      </c>
      <c r="B332" s="2">
        <v>44404</v>
      </c>
      <c r="C332" s="3" t="s">
        <v>3</v>
      </c>
      <c r="D332" s="3">
        <v>5</v>
      </c>
      <c r="E332" s="3"/>
      <c r="F332" s="12">
        <f t="shared" si="5"/>
        <v>-5</v>
      </c>
      <c r="G332" s="13" t="s">
        <v>42</v>
      </c>
      <c r="H332" s="12" t="str">
        <f>_xlfn.XLOOKUP(G332,TblDV[Sub-category],TblDV[Category])</f>
        <v>Dining Out</v>
      </c>
      <c r="I332" s="12" t="str">
        <f>_xlfn.XLOOKUP(G332,TblDV[Sub-category],TblDV[Category Type])</f>
        <v>Expense</v>
      </c>
    </row>
    <row r="333" spans="1:9" x14ac:dyDescent="0.3">
      <c r="A333" s="6" t="s">
        <v>2</v>
      </c>
      <c r="B333" s="5">
        <v>44405</v>
      </c>
      <c r="C333" s="6" t="s">
        <v>3</v>
      </c>
      <c r="D333" s="6">
        <v>5</v>
      </c>
      <c r="E333" s="6"/>
      <c r="F333" s="12">
        <f t="shared" si="5"/>
        <v>-5</v>
      </c>
      <c r="G333" s="13" t="s">
        <v>42</v>
      </c>
      <c r="H333" s="12" t="str">
        <f>_xlfn.XLOOKUP(G333,TblDV[Sub-category],TblDV[Category])</f>
        <v>Dining Out</v>
      </c>
      <c r="I333" s="12" t="str">
        <f>_xlfn.XLOOKUP(G333,TblDV[Sub-category],TblDV[Category Type])</f>
        <v>Expense</v>
      </c>
    </row>
    <row r="334" spans="1:9" x14ac:dyDescent="0.3">
      <c r="A334" s="3" t="s">
        <v>2</v>
      </c>
      <c r="B334" s="2">
        <v>44405</v>
      </c>
      <c r="C334" s="3" t="s">
        <v>6</v>
      </c>
      <c r="D334" s="3">
        <v>193</v>
      </c>
      <c r="E334" s="3"/>
      <c r="F334" s="12">
        <f t="shared" si="5"/>
        <v>-193</v>
      </c>
      <c r="G334" s="13" t="s">
        <v>54</v>
      </c>
      <c r="H334" s="12" t="str">
        <f>_xlfn.XLOOKUP(G334,TblDV[Sub-category],TblDV[Category])</f>
        <v>Living Expenses</v>
      </c>
      <c r="I334" s="12" t="str">
        <f>_xlfn.XLOOKUP(G334,TblDV[Sub-category],TblDV[Category Type])</f>
        <v>Expense</v>
      </c>
    </row>
    <row r="335" spans="1:9" x14ac:dyDescent="0.3">
      <c r="A335" s="6" t="s">
        <v>2</v>
      </c>
      <c r="B335" s="5">
        <v>44406</v>
      </c>
      <c r="C335" s="6" t="s">
        <v>21</v>
      </c>
      <c r="D335" s="6">
        <v>130.80000000000001</v>
      </c>
      <c r="E335" s="6"/>
      <c r="F335" s="12">
        <f t="shared" si="5"/>
        <v>-130.80000000000001</v>
      </c>
      <c r="G335" s="13" t="s">
        <v>39</v>
      </c>
      <c r="H335" s="12" t="str">
        <f>_xlfn.XLOOKUP(G335,TblDV[Sub-category],TblDV[Category])</f>
        <v>Discretionary</v>
      </c>
      <c r="I335" s="12" t="str">
        <f>_xlfn.XLOOKUP(G335,TblDV[Sub-category],TblDV[Category Type])</f>
        <v>Expense</v>
      </c>
    </row>
    <row r="336" spans="1:9" x14ac:dyDescent="0.3">
      <c r="A336" s="3" t="s">
        <v>2</v>
      </c>
      <c r="B336" s="2">
        <v>44406</v>
      </c>
      <c r="C336" s="3" t="s">
        <v>28</v>
      </c>
      <c r="D336" s="3">
        <v>181.39999999999998</v>
      </c>
      <c r="E336" s="3"/>
      <c r="F336" s="12">
        <f t="shared" si="5"/>
        <v>-181.39999999999998</v>
      </c>
      <c r="G336" s="13" t="s">
        <v>50</v>
      </c>
      <c r="H336" s="12" t="str">
        <f>_xlfn.XLOOKUP(G336,TblDV[Sub-category],TblDV[Category])</f>
        <v>Discretionary</v>
      </c>
      <c r="I336" s="12" t="str">
        <f>_xlfn.XLOOKUP(G336,TblDV[Sub-category],TblDV[Category Type])</f>
        <v>Expense</v>
      </c>
    </row>
    <row r="337" spans="1:9" x14ac:dyDescent="0.3">
      <c r="A337" s="6" t="s">
        <v>2</v>
      </c>
      <c r="B337" s="5">
        <v>44407</v>
      </c>
      <c r="C337" s="6" t="s">
        <v>10</v>
      </c>
      <c r="D337" s="6">
        <v>151.19999999999999</v>
      </c>
      <c r="E337" s="6"/>
      <c r="F337" s="12">
        <f t="shared" si="5"/>
        <v>-151.19999999999999</v>
      </c>
      <c r="G337" s="13" t="s">
        <v>39</v>
      </c>
      <c r="H337" s="12" t="str">
        <f>_xlfn.XLOOKUP(G337,TblDV[Sub-category],TblDV[Category])</f>
        <v>Discretionary</v>
      </c>
      <c r="I337" s="12" t="str">
        <f>_xlfn.XLOOKUP(G337,TblDV[Sub-category],TblDV[Category Type])</f>
        <v>Expense</v>
      </c>
    </row>
    <row r="338" spans="1:9" x14ac:dyDescent="0.3">
      <c r="A338" s="3" t="s">
        <v>2</v>
      </c>
      <c r="B338" s="2">
        <v>44407</v>
      </c>
      <c r="C338" s="3" t="s">
        <v>12</v>
      </c>
      <c r="D338" s="3">
        <v>29.300000000000004</v>
      </c>
      <c r="E338" s="3"/>
      <c r="F338" s="12">
        <f t="shared" si="5"/>
        <v>-29.300000000000004</v>
      </c>
      <c r="G338" s="13" t="s">
        <v>64</v>
      </c>
      <c r="H338" s="12" t="str">
        <f>_xlfn.XLOOKUP(G338,TblDV[Sub-category],TblDV[Category])</f>
        <v>Transport</v>
      </c>
      <c r="I338" s="12" t="str">
        <f>_xlfn.XLOOKUP(G338,TblDV[Sub-category],TblDV[Category Type])</f>
        <v>Expense</v>
      </c>
    </row>
    <row r="339" spans="1:9" x14ac:dyDescent="0.3">
      <c r="A339" s="6" t="s">
        <v>2</v>
      </c>
      <c r="B339" s="5">
        <v>44407</v>
      </c>
      <c r="C339" s="6" t="s">
        <v>26</v>
      </c>
      <c r="D339" s="6">
        <v>15</v>
      </c>
      <c r="E339" s="6"/>
      <c r="F339" s="12">
        <f t="shared" si="5"/>
        <v>-15</v>
      </c>
      <c r="G339" s="13" t="s">
        <v>61</v>
      </c>
      <c r="H339" s="12" t="str">
        <f>_xlfn.XLOOKUP(G339,TblDV[Sub-category],TblDV[Category])</f>
        <v>Dining Out</v>
      </c>
      <c r="I339" s="12" t="str">
        <f>_xlfn.XLOOKUP(G339,TblDV[Sub-category],TblDV[Category Type])</f>
        <v>Expense</v>
      </c>
    </row>
    <row r="340" spans="1:9" x14ac:dyDescent="0.3">
      <c r="A340" s="3" t="s">
        <v>2</v>
      </c>
      <c r="B340" s="2">
        <v>44408</v>
      </c>
      <c r="C340" s="3" t="s">
        <v>3</v>
      </c>
      <c r="D340" s="3">
        <v>5</v>
      </c>
      <c r="E340" s="3"/>
      <c r="F340" s="12">
        <f t="shared" si="5"/>
        <v>-5</v>
      </c>
      <c r="G340" s="13" t="s">
        <v>42</v>
      </c>
      <c r="H340" s="12" t="str">
        <f>_xlfn.XLOOKUP(G340,TblDV[Sub-category],TblDV[Category])</f>
        <v>Dining Out</v>
      </c>
      <c r="I340" s="12" t="str">
        <f>_xlfn.XLOOKUP(G340,TblDV[Sub-category],TblDV[Category Type])</f>
        <v>Expense</v>
      </c>
    </row>
    <row r="341" spans="1:9" x14ac:dyDescent="0.3">
      <c r="A341" s="6" t="s">
        <v>2</v>
      </c>
      <c r="B341" s="5">
        <v>44410</v>
      </c>
      <c r="C341" s="6" t="s">
        <v>3</v>
      </c>
      <c r="D341" s="6">
        <v>5</v>
      </c>
      <c r="E341" s="6"/>
      <c r="F341" s="12">
        <f t="shared" si="5"/>
        <v>-5</v>
      </c>
      <c r="G341" s="13" t="s">
        <v>42</v>
      </c>
      <c r="H341" s="12" t="str">
        <f>_xlfn.XLOOKUP(G341,TblDV[Sub-category],TblDV[Category])</f>
        <v>Dining Out</v>
      </c>
      <c r="I341" s="12" t="str">
        <f>_xlfn.XLOOKUP(G341,TblDV[Sub-category],TblDV[Category Type])</f>
        <v>Expense</v>
      </c>
    </row>
    <row r="342" spans="1:9" x14ac:dyDescent="0.3">
      <c r="A342" s="3" t="s">
        <v>0</v>
      </c>
      <c r="B342" s="2">
        <v>44410</v>
      </c>
      <c r="C342" s="3" t="s">
        <v>1</v>
      </c>
      <c r="D342" s="3"/>
      <c r="E342" s="3">
        <v>4000</v>
      </c>
      <c r="F342" s="12">
        <f t="shared" si="5"/>
        <v>4000</v>
      </c>
      <c r="G342" s="13" t="s">
        <v>62</v>
      </c>
      <c r="H342" s="12" t="str">
        <f>_xlfn.XLOOKUP(G342,TblDV[Sub-category],TblDV[Category])</f>
        <v>Salary</v>
      </c>
      <c r="I342" s="12" t="str">
        <f>_xlfn.XLOOKUP(G342,TblDV[Sub-category],TblDV[Category Type])</f>
        <v>Income</v>
      </c>
    </row>
    <row r="343" spans="1:9" x14ac:dyDescent="0.3">
      <c r="A343" s="6" t="s">
        <v>2</v>
      </c>
      <c r="B343" s="5">
        <v>44411</v>
      </c>
      <c r="C343" s="6" t="s">
        <v>3</v>
      </c>
      <c r="D343" s="6">
        <v>5</v>
      </c>
      <c r="E343" s="6"/>
      <c r="F343" s="12">
        <f t="shared" si="5"/>
        <v>-5</v>
      </c>
      <c r="G343" s="13" t="s">
        <v>42</v>
      </c>
      <c r="H343" s="12" t="str">
        <f>_xlfn.XLOOKUP(G343,TblDV[Sub-category],TblDV[Category])</f>
        <v>Dining Out</v>
      </c>
      <c r="I343" s="12" t="str">
        <f>_xlfn.XLOOKUP(G343,TblDV[Sub-category],TblDV[Category Type])</f>
        <v>Expense</v>
      </c>
    </row>
    <row r="344" spans="1:9" x14ac:dyDescent="0.3">
      <c r="A344" s="3" t="s">
        <v>0</v>
      </c>
      <c r="B344" s="2">
        <v>44413</v>
      </c>
      <c r="C344" s="3" t="s">
        <v>4</v>
      </c>
      <c r="D344" s="3">
        <v>900</v>
      </c>
      <c r="E344" s="3"/>
      <c r="F344" s="12">
        <f t="shared" si="5"/>
        <v>-900</v>
      </c>
      <c r="G344" s="13" t="s">
        <v>60</v>
      </c>
      <c r="H344" s="12" t="str">
        <f>_xlfn.XLOOKUP(G344,TblDV[Sub-category],TblDV[Category])</f>
        <v>Living Expenses</v>
      </c>
      <c r="I344" s="12" t="str">
        <f>_xlfn.XLOOKUP(G344,TblDV[Sub-category],TblDV[Category Type])</f>
        <v>Expense</v>
      </c>
    </row>
    <row r="345" spans="1:9" x14ac:dyDescent="0.3">
      <c r="A345" s="6" t="s">
        <v>0</v>
      </c>
      <c r="B345" s="5">
        <v>44413</v>
      </c>
      <c r="C345" s="6" t="s">
        <v>5</v>
      </c>
      <c r="D345" s="6">
        <v>150</v>
      </c>
      <c r="E345" s="6"/>
      <c r="F345" s="12">
        <f t="shared" si="5"/>
        <v>-150</v>
      </c>
      <c r="G345" s="13" t="s">
        <v>58</v>
      </c>
      <c r="H345" s="12" t="str">
        <f>_xlfn.XLOOKUP(G345,TblDV[Sub-category],TblDV[Category])</f>
        <v>Transport</v>
      </c>
      <c r="I345" s="12" t="str">
        <f>_xlfn.XLOOKUP(G345,TblDV[Sub-category],TblDV[Category Type])</f>
        <v>Expense</v>
      </c>
    </row>
    <row r="346" spans="1:9" x14ac:dyDescent="0.3">
      <c r="A346" s="3" t="s">
        <v>2</v>
      </c>
      <c r="B346" s="2">
        <v>44413</v>
      </c>
      <c r="C346" s="3" t="s">
        <v>3</v>
      </c>
      <c r="D346" s="3">
        <v>5</v>
      </c>
      <c r="E346" s="3"/>
      <c r="F346" s="12">
        <f t="shared" si="5"/>
        <v>-5</v>
      </c>
      <c r="G346" s="13" t="s">
        <v>42</v>
      </c>
      <c r="H346" s="12" t="str">
        <f>_xlfn.XLOOKUP(G346,TblDV[Sub-category],TblDV[Category])</f>
        <v>Dining Out</v>
      </c>
      <c r="I346" s="12" t="str">
        <f>_xlfn.XLOOKUP(G346,TblDV[Sub-category],TblDV[Category Type])</f>
        <v>Expense</v>
      </c>
    </row>
    <row r="347" spans="1:9" x14ac:dyDescent="0.3">
      <c r="A347" s="6" t="s">
        <v>2</v>
      </c>
      <c r="B347" s="5">
        <v>44413</v>
      </c>
      <c r="C347" s="6" t="s">
        <v>3</v>
      </c>
      <c r="D347" s="6">
        <v>5</v>
      </c>
      <c r="E347" s="6"/>
      <c r="F347" s="12">
        <f t="shared" si="5"/>
        <v>-5</v>
      </c>
      <c r="G347" s="13" t="s">
        <v>42</v>
      </c>
      <c r="H347" s="12" t="str">
        <f>_xlfn.XLOOKUP(G347,TblDV[Sub-category],TblDV[Category])</f>
        <v>Dining Out</v>
      </c>
      <c r="I347" s="12" t="str">
        <f>_xlfn.XLOOKUP(G347,TblDV[Sub-category],TblDV[Category Type])</f>
        <v>Expense</v>
      </c>
    </row>
    <row r="348" spans="1:9" x14ac:dyDescent="0.3">
      <c r="A348" s="3" t="s">
        <v>2</v>
      </c>
      <c r="B348" s="2">
        <v>44414</v>
      </c>
      <c r="C348" s="3" t="s">
        <v>3</v>
      </c>
      <c r="D348" s="3">
        <v>5</v>
      </c>
      <c r="E348" s="3"/>
      <c r="F348" s="12">
        <f t="shared" si="5"/>
        <v>-5</v>
      </c>
      <c r="G348" s="13" t="s">
        <v>42</v>
      </c>
      <c r="H348" s="12" t="str">
        <f>_xlfn.XLOOKUP(G348,TblDV[Sub-category],TblDV[Category])</f>
        <v>Dining Out</v>
      </c>
      <c r="I348" s="12" t="str">
        <f>_xlfn.XLOOKUP(G348,TblDV[Sub-category],TblDV[Category Type])</f>
        <v>Expense</v>
      </c>
    </row>
    <row r="349" spans="1:9" x14ac:dyDescent="0.3">
      <c r="A349" s="6" t="s">
        <v>2</v>
      </c>
      <c r="B349" s="5">
        <v>44415</v>
      </c>
      <c r="C349" s="6" t="s">
        <v>3</v>
      </c>
      <c r="D349" s="6">
        <v>5</v>
      </c>
      <c r="E349" s="6"/>
      <c r="F349" s="12">
        <f t="shared" si="5"/>
        <v>-5</v>
      </c>
      <c r="G349" s="13" t="s">
        <v>42</v>
      </c>
      <c r="H349" s="12" t="str">
        <f>_xlfn.XLOOKUP(G349,TblDV[Sub-category],TblDV[Category])</f>
        <v>Dining Out</v>
      </c>
      <c r="I349" s="12" t="str">
        <f>_xlfn.XLOOKUP(G349,TblDV[Sub-category],TblDV[Category Type])</f>
        <v>Expense</v>
      </c>
    </row>
    <row r="350" spans="1:9" x14ac:dyDescent="0.3">
      <c r="A350" s="3" t="s">
        <v>2</v>
      </c>
      <c r="B350" s="2">
        <v>44415</v>
      </c>
      <c r="C350" s="3" t="s">
        <v>6</v>
      </c>
      <c r="D350" s="3">
        <v>137</v>
      </c>
      <c r="E350" s="3"/>
      <c r="F350" s="12">
        <f t="shared" si="5"/>
        <v>-137</v>
      </c>
      <c r="G350" s="13" t="s">
        <v>54</v>
      </c>
      <c r="H350" s="12" t="str">
        <f>_xlfn.XLOOKUP(G350,TblDV[Sub-category],TblDV[Category])</f>
        <v>Living Expenses</v>
      </c>
      <c r="I350" s="12" t="str">
        <f>_xlfn.XLOOKUP(G350,TblDV[Sub-category],TblDV[Category Type])</f>
        <v>Expense</v>
      </c>
    </row>
    <row r="351" spans="1:9" x14ac:dyDescent="0.3">
      <c r="A351" s="6" t="s">
        <v>0</v>
      </c>
      <c r="B351" s="5">
        <v>44418</v>
      </c>
      <c r="C351" s="6" t="s">
        <v>7</v>
      </c>
      <c r="D351" s="6">
        <v>57</v>
      </c>
      <c r="E351" s="6"/>
      <c r="F351" s="12">
        <f t="shared" si="5"/>
        <v>-57</v>
      </c>
      <c r="G351" s="13" t="s">
        <v>51</v>
      </c>
      <c r="H351" s="12" t="str">
        <f>_xlfn.XLOOKUP(G351,TblDV[Sub-category],TblDV[Category])</f>
        <v>Living Expenses</v>
      </c>
      <c r="I351" s="12" t="str">
        <f>_xlfn.XLOOKUP(G351,TblDV[Sub-category],TblDV[Category Type])</f>
        <v>Expense</v>
      </c>
    </row>
    <row r="352" spans="1:9" x14ac:dyDescent="0.3">
      <c r="A352" s="3" t="s">
        <v>2</v>
      </c>
      <c r="B352" s="2">
        <v>44418</v>
      </c>
      <c r="C352" s="3" t="s">
        <v>3</v>
      </c>
      <c r="D352" s="3">
        <v>5</v>
      </c>
      <c r="E352" s="3"/>
      <c r="F352" s="12">
        <f t="shared" si="5"/>
        <v>-5</v>
      </c>
      <c r="G352" s="13" t="s">
        <v>42</v>
      </c>
      <c r="H352" s="12" t="str">
        <f>_xlfn.XLOOKUP(G352,TblDV[Sub-category],TblDV[Category])</f>
        <v>Dining Out</v>
      </c>
      <c r="I352" s="12" t="str">
        <f>_xlfn.XLOOKUP(G352,TblDV[Sub-category],TblDV[Category Type])</f>
        <v>Expense</v>
      </c>
    </row>
    <row r="353" spans="1:9" x14ac:dyDescent="0.3">
      <c r="A353" s="6" t="s">
        <v>2</v>
      </c>
      <c r="B353" s="5">
        <v>44419</v>
      </c>
      <c r="C353" s="6" t="s">
        <v>3</v>
      </c>
      <c r="D353" s="6">
        <v>5</v>
      </c>
      <c r="E353" s="6"/>
      <c r="F353" s="12">
        <f t="shared" si="5"/>
        <v>-5</v>
      </c>
      <c r="G353" s="13" t="s">
        <v>42</v>
      </c>
      <c r="H353" s="12" t="str">
        <f>_xlfn.XLOOKUP(G353,TblDV[Sub-category],TblDV[Category])</f>
        <v>Dining Out</v>
      </c>
      <c r="I353" s="12" t="str">
        <f>_xlfn.XLOOKUP(G353,TblDV[Sub-category],TblDV[Category Type])</f>
        <v>Expense</v>
      </c>
    </row>
    <row r="354" spans="1:9" x14ac:dyDescent="0.3">
      <c r="A354" s="3" t="s">
        <v>2</v>
      </c>
      <c r="B354" s="2">
        <v>44420</v>
      </c>
      <c r="C354" s="3" t="s">
        <v>8</v>
      </c>
      <c r="D354" s="3">
        <v>84.199999999999989</v>
      </c>
      <c r="E354" s="3"/>
      <c r="F354" s="12">
        <f t="shared" si="5"/>
        <v>-84.199999999999989</v>
      </c>
      <c r="G354" s="13" t="s">
        <v>56</v>
      </c>
      <c r="H354" s="12" t="str">
        <f>_xlfn.XLOOKUP(G354,TblDV[Sub-category],TblDV[Category])</f>
        <v>Transport</v>
      </c>
      <c r="I354" s="12" t="str">
        <f>_xlfn.XLOOKUP(G354,TblDV[Sub-category],TblDV[Category Type])</f>
        <v>Expense</v>
      </c>
    </row>
    <row r="355" spans="1:9" x14ac:dyDescent="0.3">
      <c r="A355" s="6" t="s">
        <v>2</v>
      </c>
      <c r="B355" s="5">
        <v>44420</v>
      </c>
      <c r="C355" s="6" t="s">
        <v>3</v>
      </c>
      <c r="D355" s="6">
        <v>5</v>
      </c>
      <c r="E355" s="6"/>
      <c r="F355" s="12">
        <f t="shared" si="5"/>
        <v>-5</v>
      </c>
      <c r="G355" s="13" t="s">
        <v>42</v>
      </c>
      <c r="H355" s="12" t="str">
        <f>_xlfn.XLOOKUP(G355,TblDV[Sub-category],TblDV[Category])</f>
        <v>Dining Out</v>
      </c>
      <c r="I355" s="12" t="str">
        <f>_xlfn.XLOOKUP(G355,TblDV[Sub-category],TblDV[Category Type])</f>
        <v>Expense</v>
      </c>
    </row>
    <row r="356" spans="1:9" x14ac:dyDescent="0.3">
      <c r="A356" s="3" t="s">
        <v>2</v>
      </c>
      <c r="B356" s="2">
        <v>44421</v>
      </c>
      <c r="C356" s="3" t="s">
        <v>3</v>
      </c>
      <c r="D356" s="3">
        <v>5</v>
      </c>
      <c r="E356" s="3"/>
      <c r="F356" s="12">
        <f t="shared" si="5"/>
        <v>-5</v>
      </c>
      <c r="G356" s="13" t="s">
        <v>42</v>
      </c>
      <c r="H356" s="12" t="str">
        <f>_xlfn.XLOOKUP(G356,TblDV[Sub-category],TblDV[Category])</f>
        <v>Dining Out</v>
      </c>
      <c r="I356" s="12" t="str">
        <f>_xlfn.XLOOKUP(G356,TblDV[Sub-category],TblDV[Category Type])</f>
        <v>Expense</v>
      </c>
    </row>
    <row r="357" spans="1:9" x14ac:dyDescent="0.3">
      <c r="A357" s="6" t="s">
        <v>2</v>
      </c>
      <c r="B357" s="5">
        <v>44422</v>
      </c>
      <c r="C357" s="6" t="s">
        <v>6</v>
      </c>
      <c r="D357" s="6">
        <v>142.1</v>
      </c>
      <c r="E357" s="6"/>
      <c r="F357" s="12">
        <f t="shared" si="5"/>
        <v>-142.1</v>
      </c>
      <c r="G357" s="13" t="s">
        <v>54</v>
      </c>
      <c r="H357" s="12" t="str">
        <f>_xlfn.XLOOKUP(G357,TblDV[Sub-category],TblDV[Category])</f>
        <v>Living Expenses</v>
      </c>
      <c r="I357" s="12" t="str">
        <f>_xlfn.XLOOKUP(G357,TblDV[Sub-category],TblDV[Category Type])</f>
        <v>Expense</v>
      </c>
    </row>
    <row r="358" spans="1:9" x14ac:dyDescent="0.3">
      <c r="A358" s="3" t="s">
        <v>2</v>
      </c>
      <c r="B358" s="2">
        <v>44422</v>
      </c>
      <c r="C358" s="3" t="s">
        <v>3</v>
      </c>
      <c r="D358" s="3">
        <v>5</v>
      </c>
      <c r="E358" s="3"/>
      <c r="F358" s="12">
        <f t="shared" si="5"/>
        <v>-5</v>
      </c>
      <c r="G358" s="13" t="s">
        <v>42</v>
      </c>
      <c r="H358" s="12" t="str">
        <f>_xlfn.XLOOKUP(G358,TblDV[Sub-category],TblDV[Category])</f>
        <v>Dining Out</v>
      </c>
      <c r="I358" s="12" t="str">
        <f>_xlfn.XLOOKUP(G358,TblDV[Sub-category],TblDV[Category Type])</f>
        <v>Expense</v>
      </c>
    </row>
    <row r="359" spans="1:9" x14ac:dyDescent="0.3">
      <c r="A359" s="6" t="s">
        <v>2</v>
      </c>
      <c r="B359" s="5">
        <v>44423</v>
      </c>
      <c r="C359" s="6" t="s">
        <v>3</v>
      </c>
      <c r="D359" s="6">
        <v>5</v>
      </c>
      <c r="E359" s="6"/>
      <c r="F359" s="12">
        <f t="shared" si="5"/>
        <v>-5</v>
      </c>
      <c r="G359" s="13" t="s">
        <v>42</v>
      </c>
      <c r="H359" s="12" t="str">
        <f>_xlfn.XLOOKUP(G359,TblDV[Sub-category],TblDV[Category])</f>
        <v>Dining Out</v>
      </c>
      <c r="I359" s="12" t="str">
        <f>_xlfn.XLOOKUP(G359,TblDV[Sub-category],TblDV[Category Type])</f>
        <v>Expense</v>
      </c>
    </row>
    <row r="360" spans="1:9" x14ac:dyDescent="0.3">
      <c r="A360" s="3" t="s">
        <v>2</v>
      </c>
      <c r="B360" s="2">
        <v>44423</v>
      </c>
      <c r="C360" s="3" t="s">
        <v>9</v>
      </c>
      <c r="D360" s="3">
        <v>46.8</v>
      </c>
      <c r="E360" s="3"/>
      <c r="F360" s="12">
        <f t="shared" si="5"/>
        <v>-46.8</v>
      </c>
      <c r="G360" s="13" t="s">
        <v>49</v>
      </c>
      <c r="H360" s="12" t="str">
        <f>_xlfn.XLOOKUP(G360,TblDV[Sub-category],TblDV[Category])</f>
        <v>Discretionary</v>
      </c>
      <c r="I360" s="12" t="str">
        <f>_xlfn.XLOOKUP(G360,TblDV[Sub-category],TblDV[Category Type])</f>
        <v>Expense</v>
      </c>
    </row>
    <row r="361" spans="1:9" x14ac:dyDescent="0.3">
      <c r="A361" s="6" t="s">
        <v>2</v>
      </c>
      <c r="B361" s="5">
        <v>44423</v>
      </c>
      <c r="C361" s="6" t="s">
        <v>10</v>
      </c>
      <c r="D361" s="6">
        <v>104.70000000000002</v>
      </c>
      <c r="E361" s="6"/>
      <c r="F361" s="12">
        <f t="shared" si="5"/>
        <v>-104.70000000000002</v>
      </c>
      <c r="G361" s="13" t="s">
        <v>39</v>
      </c>
      <c r="H361" s="12" t="str">
        <f>_xlfn.XLOOKUP(G361,TblDV[Sub-category],TblDV[Category])</f>
        <v>Discretionary</v>
      </c>
      <c r="I361" s="12" t="str">
        <f>_xlfn.XLOOKUP(G361,TblDV[Sub-category],TblDV[Category Type])</f>
        <v>Expense</v>
      </c>
    </row>
    <row r="362" spans="1:9" x14ac:dyDescent="0.3">
      <c r="A362" s="3" t="s">
        <v>2</v>
      </c>
      <c r="B362" s="2">
        <v>44423</v>
      </c>
      <c r="C362" s="3" t="s">
        <v>11</v>
      </c>
      <c r="D362" s="3">
        <v>59.1</v>
      </c>
      <c r="E362" s="3"/>
      <c r="F362" s="12">
        <f t="shared" si="5"/>
        <v>-59.1</v>
      </c>
      <c r="G362" s="13" t="s">
        <v>61</v>
      </c>
      <c r="H362" s="12" t="str">
        <f>_xlfn.XLOOKUP(G362,TblDV[Sub-category],TblDV[Category])</f>
        <v>Dining Out</v>
      </c>
      <c r="I362" s="12" t="str">
        <f>_xlfn.XLOOKUP(G362,TblDV[Sub-category],TblDV[Category Type])</f>
        <v>Expense</v>
      </c>
    </row>
    <row r="363" spans="1:9" x14ac:dyDescent="0.3">
      <c r="A363" s="6" t="s">
        <v>2</v>
      </c>
      <c r="B363" s="5">
        <v>44424</v>
      </c>
      <c r="C363" s="6" t="s">
        <v>12</v>
      </c>
      <c r="D363" s="6">
        <v>35.1</v>
      </c>
      <c r="E363" s="6"/>
      <c r="F363" s="12">
        <f t="shared" si="5"/>
        <v>-35.1</v>
      </c>
      <c r="G363" s="13" t="s">
        <v>64</v>
      </c>
      <c r="H363" s="12" t="str">
        <f>_xlfn.XLOOKUP(G363,TblDV[Sub-category],TblDV[Category])</f>
        <v>Transport</v>
      </c>
      <c r="I363" s="12" t="str">
        <f>_xlfn.XLOOKUP(G363,TblDV[Sub-category],TblDV[Category Type])</f>
        <v>Expense</v>
      </c>
    </row>
    <row r="364" spans="1:9" x14ac:dyDescent="0.3">
      <c r="A364" s="3" t="s">
        <v>0</v>
      </c>
      <c r="B364" s="2">
        <v>44425</v>
      </c>
      <c r="C364" s="3" t="s">
        <v>13</v>
      </c>
      <c r="D364" s="3">
        <v>30</v>
      </c>
      <c r="E364" s="3"/>
      <c r="F364" s="12">
        <f t="shared" si="5"/>
        <v>-30</v>
      </c>
      <c r="G364" s="13" t="s">
        <v>55</v>
      </c>
      <c r="H364" s="12" t="str">
        <f>_xlfn.XLOOKUP(G364,TblDV[Sub-category],TblDV[Category])</f>
        <v>Discretionary</v>
      </c>
      <c r="I364" s="12" t="str">
        <f>_xlfn.XLOOKUP(G364,TblDV[Sub-category],TblDV[Category Type])</f>
        <v>Expense</v>
      </c>
    </row>
    <row r="365" spans="1:9" x14ac:dyDescent="0.3">
      <c r="A365" s="6" t="s">
        <v>2</v>
      </c>
      <c r="B365" s="5">
        <v>44425</v>
      </c>
      <c r="C365" s="6" t="s">
        <v>3</v>
      </c>
      <c r="D365" s="6">
        <v>5</v>
      </c>
      <c r="E365" s="6"/>
      <c r="F365" s="12">
        <f t="shared" si="5"/>
        <v>-5</v>
      </c>
      <c r="G365" s="13" t="s">
        <v>42</v>
      </c>
      <c r="H365" s="12" t="str">
        <f>_xlfn.XLOOKUP(G365,TblDV[Sub-category],TblDV[Category])</f>
        <v>Dining Out</v>
      </c>
      <c r="I365" s="12" t="str">
        <f>_xlfn.XLOOKUP(G365,TblDV[Sub-category],TblDV[Category Type])</f>
        <v>Expense</v>
      </c>
    </row>
    <row r="366" spans="1:9" x14ac:dyDescent="0.3">
      <c r="A366" s="3" t="s">
        <v>2</v>
      </c>
      <c r="B366" s="2">
        <v>44426</v>
      </c>
      <c r="C366" s="3" t="s">
        <v>3</v>
      </c>
      <c r="D366" s="3">
        <v>5</v>
      </c>
      <c r="E366" s="3"/>
      <c r="F366" s="12">
        <f t="shared" si="5"/>
        <v>-5</v>
      </c>
      <c r="G366" s="13" t="s">
        <v>42</v>
      </c>
      <c r="H366" s="12" t="str">
        <f>_xlfn.XLOOKUP(G366,TblDV[Sub-category],TblDV[Category])</f>
        <v>Dining Out</v>
      </c>
      <c r="I366" s="12" t="str">
        <f>_xlfn.XLOOKUP(G366,TblDV[Sub-category],TblDV[Category Type])</f>
        <v>Expense</v>
      </c>
    </row>
    <row r="367" spans="1:9" x14ac:dyDescent="0.3">
      <c r="A367" s="6" t="s">
        <v>0</v>
      </c>
      <c r="B367" s="5">
        <v>44426</v>
      </c>
      <c r="C367" s="6" t="s">
        <v>15</v>
      </c>
      <c r="D367" s="6">
        <v>40</v>
      </c>
      <c r="E367" s="6"/>
      <c r="F367" s="12">
        <f t="shared" si="5"/>
        <v>-40</v>
      </c>
      <c r="G367" s="13" t="s">
        <v>59</v>
      </c>
      <c r="H367" s="12" t="str">
        <f>_xlfn.XLOOKUP(G367,TblDV[Sub-category],TblDV[Category])</f>
        <v>Living Expenses</v>
      </c>
      <c r="I367" s="12" t="str">
        <f>_xlfn.XLOOKUP(G367,TblDV[Sub-category],TblDV[Category Type])</f>
        <v>Expense</v>
      </c>
    </row>
    <row r="368" spans="1:9" x14ac:dyDescent="0.3">
      <c r="A368" s="3" t="s">
        <v>2</v>
      </c>
      <c r="B368" s="2">
        <v>44427</v>
      </c>
      <c r="C368" s="3" t="s">
        <v>16</v>
      </c>
      <c r="D368" s="3">
        <v>52.1</v>
      </c>
      <c r="E368" s="3"/>
      <c r="F368" s="12">
        <f t="shared" si="5"/>
        <v>-52.1</v>
      </c>
      <c r="G368" s="13" t="s">
        <v>53</v>
      </c>
      <c r="H368" s="12" t="str">
        <f>_xlfn.XLOOKUP(G368,TblDV[Sub-category],TblDV[Category])</f>
        <v>Discretionary</v>
      </c>
      <c r="I368" s="12" t="str">
        <f>_xlfn.XLOOKUP(G368,TblDV[Sub-category],TblDV[Category Type])</f>
        <v>Expense</v>
      </c>
    </row>
    <row r="369" spans="1:9" x14ac:dyDescent="0.3">
      <c r="A369" s="6" t="s">
        <v>2</v>
      </c>
      <c r="B369" s="5">
        <v>44427</v>
      </c>
      <c r="C369" s="6" t="s">
        <v>17</v>
      </c>
      <c r="D369" s="6">
        <v>35</v>
      </c>
      <c r="E369" s="6"/>
      <c r="F369" s="12">
        <f t="shared" si="5"/>
        <v>-35</v>
      </c>
      <c r="G369" s="13" t="s">
        <v>49</v>
      </c>
      <c r="H369" s="12" t="str">
        <f>_xlfn.XLOOKUP(G369,TblDV[Sub-category],TblDV[Category])</f>
        <v>Discretionary</v>
      </c>
      <c r="I369" s="12" t="str">
        <f>_xlfn.XLOOKUP(G369,TblDV[Sub-category],TblDV[Category Type])</f>
        <v>Expense</v>
      </c>
    </row>
    <row r="370" spans="1:9" x14ac:dyDescent="0.3">
      <c r="A370" s="3" t="s">
        <v>2</v>
      </c>
      <c r="B370" s="2">
        <v>44427</v>
      </c>
      <c r="C370" s="3" t="s">
        <v>3</v>
      </c>
      <c r="D370" s="3">
        <v>5</v>
      </c>
      <c r="E370" s="3"/>
      <c r="F370" s="12">
        <f t="shared" si="5"/>
        <v>-5</v>
      </c>
      <c r="G370" s="13" t="s">
        <v>42</v>
      </c>
      <c r="H370" s="12" t="str">
        <f>_xlfn.XLOOKUP(G370,TblDV[Sub-category],TblDV[Category])</f>
        <v>Dining Out</v>
      </c>
      <c r="I370" s="12" t="str">
        <f>_xlfn.XLOOKUP(G370,TblDV[Sub-category],TblDV[Category Type])</f>
        <v>Expense</v>
      </c>
    </row>
    <row r="371" spans="1:9" x14ac:dyDescent="0.3">
      <c r="A371" s="6" t="s">
        <v>2</v>
      </c>
      <c r="B371" s="5">
        <v>44428</v>
      </c>
      <c r="C371" s="6" t="s">
        <v>3</v>
      </c>
      <c r="D371" s="6">
        <v>5</v>
      </c>
      <c r="E371" s="6"/>
      <c r="F371" s="12">
        <f t="shared" si="5"/>
        <v>-5</v>
      </c>
      <c r="G371" s="13" t="s">
        <v>42</v>
      </c>
      <c r="H371" s="12" t="str">
        <f>_xlfn.XLOOKUP(G371,TblDV[Sub-category],TblDV[Category])</f>
        <v>Dining Out</v>
      </c>
      <c r="I371" s="12" t="str">
        <f>_xlfn.XLOOKUP(G371,TblDV[Sub-category],TblDV[Category Type])</f>
        <v>Expense</v>
      </c>
    </row>
    <row r="372" spans="1:9" x14ac:dyDescent="0.3">
      <c r="A372" s="3" t="s">
        <v>2</v>
      </c>
      <c r="B372" s="2">
        <v>44429</v>
      </c>
      <c r="C372" s="3" t="s">
        <v>3</v>
      </c>
      <c r="D372" s="3">
        <v>5</v>
      </c>
      <c r="E372" s="3"/>
      <c r="F372" s="12">
        <f t="shared" si="5"/>
        <v>-5</v>
      </c>
      <c r="G372" s="13" t="s">
        <v>42</v>
      </c>
      <c r="H372" s="12" t="str">
        <f>_xlfn.XLOOKUP(G372,TblDV[Sub-category],TblDV[Category])</f>
        <v>Dining Out</v>
      </c>
      <c r="I372" s="12" t="str">
        <f>_xlfn.XLOOKUP(G372,TblDV[Sub-category],TblDV[Category Type])</f>
        <v>Expense</v>
      </c>
    </row>
    <row r="373" spans="1:9" x14ac:dyDescent="0.3">
      <c r="A373" s="6" t="s">
        <v>2</v>
      </c>
      <c r="B373" s="5">
        <v>44429</v>
      </c>
      <c r="C373" s="6" t="s">
        <v>6</v>
      </c>
      <c r="D373" s="6">
        <v>177</v>
      </c>
      <c r="E373" s="6"/>
      <c r="F373" s="12">
        <f t="shared" si="5"/>
        <v>-177</v>
      </c>
      <c r="G373" s="13" t="s">
        <v>54</v>
      </c>
      <c r="H373" s="12" t="str">
        <f>_xlfn.XLOOKUP(G373,TblDV[Sub-category],TblDV[Category])</f>
        <v>Living Expenses</v>
      </c>
      <c r="I373" s="12" t="str">
        <f>_xlfn.XLOOKUP(G373,TblDV[Sub-category],TblDV[Category Type])</f>
        <v>Expense</v>
      </c>
    </row>
    <row r="374" spans="1:9" x14ac:dyDescent="0.3">
      <c r="A374" s="3" t="s">
        <v>2</v>
      </c>
      <c r="B374" s="2">
        <v>44430</v>
      </c>
      <c r="C374" s="3" t="s">
        <v>18</v>
      </c>
      <c r="D374" s="3">
        <v>44.2</v>
      </c>
      <c r="E374" s="3"/>
      <c r="F374" s="12">
        <f t="shared" si="5"/>
        <v>-44.2</v>
      </c>
      <c r="G374" s="13" t="s">
        <v>61</v>
      </c>
      <c r="H374" s="12" t="str">
        <f>_xlfn.XLOOKUP(G374,TblDV[Sub-category],TblDV[Category])</f>
        <v>Dining Out</v>
      </c>
      <c r="I374" s="12" t="str">
        <f>_xlfn.XLOOKUP(G374,TblDV[Sub-category],TblDV[Category Type])</f>
        <v>Expense</v>
      </c>
    </row>
    <row r="375" spans="1:9" x14ac:dyDescent="0.3">
      <c r="A375" s="6" t="s">
        <v>2</v>
      </c>
      <c r="B375" s="5">
        <v>44431</v>
      </c>
      <c r="C375" s="6" t="s">
        <v>19</v>
      </c>
      <c r="D375" s="6">
        <v>19.2</v>
      </c>
      <c r="E375" s="6"/>
      <c r="F375" s="12">
        <f t="shared" si="5"/>
        <v>-19.2</v>
      </c>
      <c r="G375" s="13" t="s">
        <v>61</v>
      </c>
      <c r="H375" s="12" t="str">
        <f>_xlfn.XLOOKUP(G375,TblDV[Sub-category],TblDV[Category])</f>
        <v>Dining Out</v>
      </c>
      <c r="I375" s="12" t="str">
        <f>_xlfn.XLOOKUP(G375,TblDV[Sub-category],TblDV[Category Type])</f>
        <v>Expense</v>
      </c>
    </row>
    <row r="376" spans="1:9" x14ac:dyDescent="0.3">
      <c r="A376" s="3" t="s">
        <v>0</v>
      </c>
      <c r="B376" s="2">
        <v>44432</v>
      </c>
      <c r="C376" s="3" t="s">
        <v>20</v>
      </c>
      <c r="D376" s="3">
        <v>55</v>
      </c>
      <c r="E376" s="3"/>
      <c r="F376" s="12">
        <f t="shared" si="5"/>
        <v>-55</v>
      </c>
      <c r="G376" s="13" t="s">
        <v>47</v>
      </c>
      <c r="H376" s="12" t="str">
        <f>_xlfn.XLOOKUP(G376,TblDV[Sub-category],TblDV[Category])</f>
        <v>Charity</v>
      </c>
      <c r="I376" s="12" t="str">
        <f>_xlfn.XLOOKUP(G376,TblDV[Sub-category],TblDV[Category Type])</f>
        <v>Expense</v>
      </c>
    </row>
    <row r="377" spans="1:9" x14ac:dyDescent="0.3">
      <c r="A377" s="6" t="s">
        <v>2</v>
      </c>
      <c r="B377" s="5">
        <v>44432</v>
      </c>
      <c r="C377" s="6" t="s">
        <v>8</v>
      </c>
      <c r="D377" s="6">
        <v>69.700000000000017</v>
      </c>
      <c r="E377" s="6"/>
      <c r="F377" s="12">
        <f t="shared" si="5"/>
        <v>-69.700000000000017</v>
      </c>
      <c r="G377" s="13" t="s">
        <v>56</v>
      </c>
      <c r="H377" s="12" t="str">
        <f>_xlfn.XLOOKUP(G377,TblDV[Sub-category],TblDV[Category])</f>
        <v>Transport</v>
      </c>
      <c r="I377" s="12" t="str">
        <f>_xlfn.XLOOKUP(G377,TblDV[Sub-category],TblDV[Category Type])</f>
        <v>Expense</v>
      </c>
    </row>
    <row r="378" spans="1:9" x14ac:dyDescent="0.3">
      <c r="A378" s="3" t="s">
        <v>2</v>
      </c>
      <c r="B378" s="2">
        <v>44432</v>
      </c>
      <c r="C378" s="3" t="s">
        <v>3</v>
      </c>
      <c r="D378" s="3">
        <v>5</v>
      </c>
      <c r="E378" s="3"/>
      <c r="F378" s="12">
        <f t="shared" si="5"/>
        <v>-5</v>
      </c>
      <c r="G378" s="13" t="s">
        <v>42</v>
      </c>
      <c r="H378" s="12" t="str">
        <f>_xlfn.XLOOKUP(G378,TblDV[Sub-category],TblDV[Category])</f>
        <v>Dining Out</v>
      </c>
      <c r="I378" s="12" t="str">
        <f>_xlfn.XLOOKUP(G378,TblDV[Sub-category],TblDV[Category Type])</f>
        <v>Expense</v>
      </c>
    </row>
    <row r="379" spans="1:9" x14ac:dyDescent="0.3">
      <c r="A379" s="6" t="s">
        <v>2</v>
      </c>
      <c r="B379" s="5">
        <v>44433</v>
      </c>
      <c r="C379" s="6" t="s">
        <v>3</v>
      </c>
      <c r="D379" s="6">
        <v>5</v>
      </c>
      <c r="E379" s="6"/>
      <c r="F379" s="12">
        <f t="shared" si="5"/>
        <v>-5</v>
      </c>
      <c r="G379" s="13" t="s">
        <v>42</v>
      </c>
      <c r="H379" s="12" t="str">
        <f>_xlfn.XLOOKUP(G379,TblDV[Sub-category],TblDV[Category])</f>
        <v>Dining Out</v>
      </c>
      <c r="I379" s="12" t="str">
        <f>_xlfn.XLOOKUP(G379,TblDV[Sub-category],TblDV[Category Type])</f>
        <v>Expense</v>
      </c>
    </row>
    <row r="380" spans="1:9" x14ac:dyDescent="0.3">
      <c r="A380" s="3" t="s">
        <v>2</v>
      </c>
      <c r="B380" s="2">
        <v>44434</v>
      </c>
      <c r="C380" s="3" t="s">
        <v>3</v>
      </c>
      <c r="D380" s="3">
        <v>5</v>
      </c>
      <c r="E380" s="3"/>
      <c r="F380" s="12">
        <f t="shared" si="5"/>
        <v>-5</v>
      </c>
      <c r="G380" s="13" t="s">
        <v>42</v>
      </c>
      <c r="H380" s="12" t="str">
        <f>_xlfn.XLOOKUP(G380,TblDV[Sub-category],TblDV[Category])</f>
        <v>Dining Out</v>
      </c>
      <c r="I380" s="12" t="str">
        <f>_xlfn.XLOOKUP(G380,TblDV[Sub-category],TblDV[Category Type])</f>
        <v>Expense</v>
      </c>
    </row>
    <row r="381" spans="1:9" x14ac:dyDescent="0.3">
      <c r="A381" s="6" t="s">
        <v>2</v>
      </c>
      <c r="B381" s="5">
        <v>44435</v>
      </c>
      <c r="C381" s="6" t="s">
        <v>3</v>
      </c>
      <c r="D381" s="6">
        <v>5</v>
      </c>
      <c r="E381" s="6"/>
      <c r="F381" s="12">
        <f t="shared" si="5"/>
        <v>-5</v>
      </c>
      <c r="G381" s="13" t="s">
        <v>42</v>
      </c>
      <c r="H381" s="12" t="str">
        <f>_xlfn.XLOOKUP(G381,TblDV[Sub-category],TblDV[Category])</f>
        <v>Dining Out</v>
      </c>
      <c r="I381" s="12" t="str">
        <f>_xlfn.XLOOKUP(G381,TblDV[Sub-category],TblDV[Category Type])</f>
        <v>Expense</v>
      </c>
    </row>
    <row r="382" spans="1:9" x14ac:dyDescent="0.3">
      <c r="A382" s="3" t="s">
        <v>2</v>
      </c>
      <c r="B382" s="2">
        <v>44436</v>
      </c>
      <c r="C382" s="3" t="s">
        <v>3</v>
      </c>
      <c r="D382" s="3">
        <v>5</v>
      </c>
      <c r="E382" s="3"/>
      <c r="F382" s="12">
        <f t="shared" si="5"/>
        <v>-5</v>
      </c>
      <c r="G382" s="13" t="s">
        <v>42</v>
      </c>
      <c r="H382" s="12" t="str">
        <f>_xlfn.XLOOKUP(G382,TblDV[Sub-category],TblDV[Category])</f>
        <v>Dining Out</v>
      </c>
      <c r="I382" s="12" t="str">
        <f>_xlfn.XLOOKUP(G382,TblDV[Sub-category],TblDV[Category Type])</f>
        <v>Expense</v>
      </c>
    </row>
    <row r="383" spans="1:9" x14ac:dyDescent="0.3">
      <c r="A383" s="6" t="s">
        <v>2</v>
      </c>
      <c r="B383" s="5">
        <v>44436</v>
      </c>
      <c r="C383" s="6" t="s">
        <v>6</v>
      </c>
      <c r="D383" s="6">
        <v>117</v>
      </c>
      <c r="E383" s="6"/>
      <c r="F383" s="12">
        <f t="shared" si="5"/>
        <v>-117</v>
      </c>
      <c r="G383" s="13" t="s">
        <v>54</v>
      </c>
      <c r="H383" s="12" t="str">
        <f>_xlfn.XLOOKUP(G383,TblDV[Sub-category],TblDV[Category])</f>
        <v>Living Expenses</v>
      </c>
      <c r="I383" s="12" t="str">
        <f>_xlfn.XLOOKUP(G383,TblDV[Sub-category],TblDV[Category Type])</f>
        <v>Expense</v>
      </c>
    </row>
    <row r="384" spans="1:9" x14ac:dyDescent="0.3">
      <c r="A384" s="3" t="s">
        <v>2</v>
      </c>
      <c r="B384" s="2">
        <v>44437</v>
      </c>
      <c r="C384" s="3" t="s">
        <v>21</v>
      </c>
      <c r="D384" s="3">
        <v>131.9</v>
      </c>
      <c r="E384" s="3"/>
      <c r="F384" s="12">
        <f t="shared" si="5"/>
        <v>-131.9</v>
      </c>
      <c r="G384" s="13" t="s">
        <v>39</v>
      </c>
      <c r="H384" s="12" t="str">
        <f>_xlfn.XLOOKUP(G384,TblDV[Sub-category],TblDV[Category])</f>
        <v>Discretionary</v>
      </c>
      <c r="I384" s="12" t="str">
        <f>_xlfn.XLOOKUP(G384,TblDV[Sub-category],TblDV[Category Type])</f>
        <v>Expense</v>
      </c>
    </row>
    <row r="385" spans="1:9" x14ac:dyDescent="0.3">
      <c r="A385" s="6" t="s">
        <v>2</v>
      </c>
      <c r="B385" s="5">
        <v>44437</v>
      </c>
      <c r="C385" s="6" t="s">
        <v>22</v>
      </c>
      <c r="D385" s="6">
        <v>182.39999999999998</v>
      </c>
      <c r="E385" s="6"/>
      <c r="F385" s="12">
        <f t="shared" si="5"/>
        <v>-182.39999999999998</v>
      </c>
      <c r="G385" s="13" t="s">
        <v>49</v>
      </c>
      <c r="H385" s="12" t="str">
        <f>_xlfn.XLOOKUP(G385,TblDV[Sub-category],TblDV[Category])</f>
        <v>Discretionary</v>
      </c>
      <c r="I385" s="12" t="str">
        <f>_xlfn.XLOOKUP(G385,TblDV[Sub-category],TblDV[Category Type])</f>
        <v>Expense</v>
      </c>
    </row>
    <row r="386" spans="1:9" x14ac:dyDescent="0.3">
      <c r="A386" s="3" t="s">
        <v>2</v>
      </c>
      <c r="B386" s="2">
        <v>44438</v>
      </c>
      <c r="C386" s="3" t="s">
        <v>10</v>
      </c>
      <c r="D386" s="3">
        <v>152.29999999999998</v>
      </c>
      <c r="E386" s="3"/>
      <c r="F386" s="12">
        <f t="shared" si="5"/>
        <v>-152.29999999999998</v>
      </c>
      <c r="G386" s="13" t="s">
        <v>39</v>
      </c>
      <c r="H386" s="12" t="str">
        <f>_xlfn.XLOOKUP(G386,TblDV[Sub-category],TblDV[Category])</f>
        <v>Discretionary</v>
      </c>
      <c r="I386" s="12" t="str">
        <f>_xlfn.XLOOKUP(G386,TblDV[Sub-category],TblDV[Category Type])</f>
        <v>Expense</v>
      </c>
    </row>
    <row r="387" spans="1:9" x14ac:dyDescent="0.3">
      <c r="A387" s="6" t="s">
        <v>2</v>
      </c>
      <c r="B387" s="5">
        <v>44438</v>
      </c>
      <c r="C387" s="6" t="s">
        <v>12</v>
      </c>
      <c r="D387" s="6">
        <v>30.300000000000004</v>
      </c>
      <c r="E387" s="6"/>
      <c r="F387" s="12">
        <f t="shared" ref="F387:F450" si="6">E387-D387</f>
        <v>-30.300000000000004</v>
      </c>
      <c r="G387" s="13" t="s">
        <v>64</v>
      </c>
      <c r="H387" s="12" t="str">
        <f>_xlfn.XLOOKUP(G387,TblDV[Sub-category],TblDV[Category])</f>
        <v>Transport</v>
      </c>
      <c r="I387" s="12" t="str">
        <f>_xlfn.XLOOKUP(G387,TblDV[Sub-category],TblDV[Category Type])</f>
        <v>Expense</v>
      </c>
    </row>
    <row r="388" spans="1:9" x14ac:dyDescent="0.3">
      <c r="A388" s="3" t="s">
        <v>2</v>
      </c>
      <c r="B388" s="2">
        <v>44438</v>
      </c>
      <c r="C388" s="3" t="s">
        <v>26</v>
      </c>
      <c r="D388" s="3">
        <v>15</v>
      </c>
      <c r="E388" s="3"/>
      <c r="F388" s="12">
        <f t="shared" si="6"/>
        <v>-15</v>
      </c>
      <c r="G388" s="13" t="s">
        <v>61</v>
      </c>
      <c r="H388" s="12" t="str">
        <f>_xlfn.XLOOKUP(G388,TblDV[Sub-category],TblDV[Category])</f>
        <v>Dining Out</v>
      </c>
      <c r="I388" s="12" t="str">
        <f>_xlfn.XLOOKUP(G388,TblDV[Sub-category],TblDV[Category Type])</f>
        <v>Expense</v>
      </c>
    </row>
    <row r="389" spans="1:9" x14ac:dyDescent="0.3">
      <c r="A389" s="6" t="s">
        <v>2</v>
      </c>
      <c r="B389" s="5">
        <v>44439</v>
      </c>
      <c r="C389" s="6" t="s">
        <v>3</v>
      </c>
      <c r="D389" s="6">
        <v>5</v>
      </c>
      <c r="E389" s="6"/>
      <c r="F389" s="12">
        <f t="shared" si="6"/>
        <v>-5</v>
      </c>
      <c r="G389" s="13" t="s">
        <v>42</v>
      </c>
      <c r="H389" s="12" t="str">
        <f>_xlfn.XLOOKUP(G389,TblDV[Sub-category],TblDV[Category])</f>
        <v>Dining Out</v>
      </c>
      <c r="I389" s="12" t="str">
        <f>_xlfn.XLOOKUP(G389,TblDV[Sub-category],TblDV[Category Type])</f>
        <v>Expense</v>
      </c>
    </row>
    <row r="390" spans="1:9" x14ac:dyDescent="0.3">
      <c r="A390" s="3" t="s">
        <v>2</v>
      </c>
      <c r="B390" s="2">
        <v>44441</v>
      </c>
      <c r="C390" s="3" t="s">
        <v>3</v>
      </c>
      <c r="D390" s="3">
        <v>5</v>
      </c>
      <c r="E390" s="3"/>
      <c r="F390" s="12">
        <f t="shared" si="6"/>
        <v>-5</v>
      </c>
      <c r="G390" s="13" t="s">
        <v>42</v>
      </c>
      <c r="H390" s="12" t="str">
        <f>_xlfn.XLOOKUP(G390,TblDV[Sub-category],TblDV[Category])</f>
        <v>Dining Out</v>
      </c>
      <c r="I390" s="12" t="str">
        <f>_xlfn.XLOOKUP(G390,TblDV[Sub-category],TblDV[Category Type])</f>
        <v>Expense</v>
      </c>
    </row>
    <row r="391" spans="1:9" x14ac:dyDescent="0.3">
      <c r="A391" s="6" t="s">
        <v>0</v>
      </c>
      <c r="B391" s="5">
        <v>44441</v>
      </c>
      <c r="C391" s="6" t="s">
        <v>1</v>
      </c>
      <c r="D391" s="6"/>
      <c r="E391" s="6">
        <v>4000</v>
      </c>
      <c r="F391" s="12">
        <f t="shared" si="6"/>
        <v>4000</v>
      </c>
      <c r="G391" s="13" t="s">
        <v>62</v>
      </c>
      <c r="H391" s="12" t="str">
        <f>_xlfn.XLOOKUP(G391,TblDV[Sub-category],TblDV[Category])</f>
        <v>Salary</v>
      </c>
      <c r="I391" s="12" t="str">
        <f>_xlfn.XLOOKUP(G391,TblDV[Sub-category],TblDV[Category Type])</f>
        <v>Income</v>
      </c>
    </row>
    <row r="392" spans="1:9" x14ac:dyDescent="0.3">
      <c r="A392" s="3" t="s">
        <v>2</v>
      </c>
      <c r="B392" s="2">
        <v>44442</v>
      </c>
      <c r="C392" s="3" t="s">
        <v>3</v>
      </c>
      <c r="D392" s="3">
        <v>5</v>
      </c>
      <c r="E392" s="3"/>
      <c r="F392" s="12">
        <f t="shared" si="6"/>
        <v>-5</v>
      </c>
      <c r="G392" s="13" t="s">
        <v>42</v>
      </c>
      <c r="H392" s="12" t="str">
        <f>_xlfn.XLOOKUP(G392,TblDV[Sub-category],TblDV[Category])</f>
        <v>Dining Out</v>
      </c>
      <c r="I392" s="12" t="str">
        <f>_xlfn.XLOOKUP(G392,TblDV[Sub-category],TblDV[Category Type])</f>
        <v>Expense</v>
      </c>
    </row>
    <row r="393" spans="1:9" x14ac:dyDescent="0.3">
      <c r="A393" s="6" t="s">
        <v>0</v>
      </c>
      <c r="B393" s="5">
        <v>44444</v>
      </c>
      <c r="C393" s="6" t="s">
        <v>4</v>
      </c>
      <c r="D393" s="6">
        <v>900</v>
      </c>
      <c r="E393" s="6"/>
      <c r="F393" s="12">
        <f t="shared" si="6"/>
        <v>-900</v>
      </c>
      <c r="G393" s="13" t="s">
        <v>60</v>
      </c>
      <c r="H393" s="12" t="str">
        <f>_xlfn.XLOOKUP(G393,TblDV[Sub-category],TblDV[Category])</f>
        <v>Living Expenses</v>
      </c>
      <c r="I393" s="12" t="str">
        <f>_xlfn.XLOOKUP(G393,TblDV[Sub-category],TblDV[Category Type])</f>
        <v>Expense</v>
      </c>
    </row>
    <row r="394" spans="1:9" x14ac:dyDescent="0.3">
      <c r="A394" s="3" t="s">
        <v>0</v>
      </c>
      <c r="B394" s="2">
        <v>44444</v>
      </c>
      <c r="C394" s="3" t="s">
        <v>5</v>
      </c>
      <c r="D394" s="3">
        <v>150</v>
      </c>
      <c r="E394" s="3"/>
      <c r="F394" s="12">
        <f t="shared" si="6"/>
        <v>-150</v>
      </c>
      <c r="G394" s="13" t="s">
        <v>58</v>
      </c>
      <c r="H394" s="12" t="str">
        <f>_xlfn.XLOOKUP(G394,TblDV[Sub-category],TblDV[Category])</f>
        <v>Transport</v>
      </c>
      <c r="I394" s="12" t="str">
        <f>_xlfn.XLOOKUP(G394,TblDV[Sub-category],TblDV[Category Type])</f>
        <v>Expense</v>
      </c>
    </row>
    <row r="395" spans="1:9" x14ac:dyDescent="0.3">
      <c r="A395" s="6" t="s">
        <v>2</v>
      </c>
      <c r="B395" s="5">
        <v>44444</v>
      </c>
      <c r="C395" s="6" t="s">
        <v>3</v>
      </c>
      <c r="D395" s="6">
        <v>5</v>
      </c>
      <c r="E395" s="6"/>
      <c r="F395" s="12">
        <f t="shared" si="6"/>
        <v>-5</v>
      </c>
      <c r="G395" s="13" t="s">
        <v>42</v>
      </c>
      <c r="H395" s="12" t="str">
        <f>_xlfn.XLOOKUP(G395,TblDV[Sub-category],TblDV[Category])</f>
        <v>Dining Out</v>
      </c>
      <c r="I395" s="12" t="str">
        <f>_xlfn.XLOOKUP(G395,TblDV[Sub-category],TblDV[Category Type])</f>
        <v>Expense</v>
      </c>
    </row>
    <row r="396" spans="1:9" x14ac:dyDescent="0.3">
      <c r="A396" s="3" t="s">
        <v>2</v>
      </c>
      <c r="B396" s="2">
        <v>44444</v>
      </c>
      <c r="C396" s="3" t="s">
        <v>3</v>
      </c>
      <c r="D396" s="3">
        <v>5</v>
      </c>
      <c r="E396" s="3"/>
      <c r="F396" s="12">
        <f t="shared" si="6"/>
        <v>-5</v>
      </c>
      <c r="G396" s="13" t="s">
        <v>42</v>
      </c>
      <c r="H396" s="12" t="str">
        <f>_xlfn.XLOOKUP(G396,TblDV[Sub-category],TblDV[Category])</f>
        <v>Dining Out</v>
      </c>
      <c r="I396" s="12" t="str">
        <f>_xlfn.XLOOKUP(G396,TblDV[Sub-category],TblDV[Category Type])</f>
        <v>Expense</v>
      </c>
    </row>
    <row r="397" spans="1:9" x14ac:dyDescent="0.3">
      <c r="A397" s="6" t="s">
        <v>2</v>
      </c>
      <c r="B397" s="5">
        <v>44445</v>
      </c>
      <c r="C397" s="6" t="s">
        <v>3</v>
      </c>
      <c r="D397" s="6">
        <v>5</v>
      </c>
      <c r="E397" s="6"/>
      <c r="F397" s="12">
        <f t="shared" si="6"/>
        <v>-5</v>
      </c>
      <c r="G397" s="13" t="s">
        <v>42</v>
      </c>
      <c r="H397" s="12" t="str">
        <f>_xlfn.XLOOKUP(G397,TblDV[Sub-category],TblDV[Category])</f>
        <v>Dining Out</v>
      </c>
      <c r="I397" s="12" t="str">
        <f>_xlfn.XLOOKUP(G397,TblDV[Sub-category],TblDV[Category Type])</f>
        <v>Expense</v>
      </c>
    </row>
    <row r="398" spans="1:9" x14ac:dyDescent="0.3">
      <c r="A398" s="3" t="s">
        <v>2</v>
      </c>
      <c r="B398" s="2">
        <v>44446</v>
      </c>
      <c r="C398" s="3" t="s">
        <v>3</v>
      </c>
      <c r="D398" s="3">
        <v>5</v>
      </c>
      <c r="E398" s="3"/>
      <c r="F398" s="12">
        <f t="shared" si="6"/>
        <v>-5</v>
      </c>
      <c r="G398" s="13" t="s">
        <v>42</v>
      </c>
      <c r="H398" s="12" t="str">
        <f>_xlfn.XLOOKUP(G398,TblDV[Sub-category],TblDV[Category])</f>
        <v>Dining Out</v>
      </c>
      <c r="I398" s="12" t="str">
        <f>_xlfn.XLOOKUP(G398,TblDV[Sub-category],TblDV[Category Type])</f>
        <v>Expense</v>
      </c>
    </row>
    <row r="399" spans="1:9" x14ac:dyDescent="0.3">
      <c r="A399" s="6" t="s">
        <v>2</v>
      </c>
      <c r="B399" s="5">
        <v>44446</v>
      </c>
      <c r="C399" s="6" t="s">
        <v>6</v>
      </c>
      <c r="D399" s="6">
        <v>163.39999999999998</v>
      </c>
      <c r="E399" s="6"/>
      <c r="F399" s="12">
        <f t="shared" si="6"/>
        <v>-163.39999999999998</v>
      </c>
      <c r="G399" s="13" t="s">
        <v>54</v>
      </c>
      <c r="H399" s="12" t="str">
        <f>_xlfn.XLOOKUP(G399,TblDV[Sub-category],TblDV[Category])</f>
        <v>Living Expenses</v>
      </c>
      <c r="I399" s="12" t="str">
        <f>_xlfn.XLOOKUP(G399,TblDV[Sub-category],TblDV[Category Type])</f>
        <v>Expense</v>
      </c>
    </row>
    <row r="400" spans="1:9" x14ac:dyDescent="0.3">
      <c r="A400" s="3" t="s">
        <v>0</v>
      </c>
      <c r="B400" s="2">
        <v>44449</v>
      </c>
      <c r="C400" s="3" t="s">
        <v>7</v>
      </c>
      <c r="D400" s="3">
        <v>58.1</v>
      </c>
      <c r="E400" s="3"/>
      <c r="F400" s="12">
        <f t="shared" si="6"/>
        <v>-58.1</v>
      </c>
      <c r="G400" s="13" t="s">
        <v>51</v>
      </c>
      <c r="H400" s="12" t="str">
        <f>_xlfn.XLOOKUP(G400,TblDV[Sub-category],TblDV[Category])</f>
        <v>Living Expenses</v>
      </c>
      <c r="I400" s="12" t="str">
        <f>_xlfn.XLOOKUP(G400,TblDV[Sub-category],TblDV[Category Type])</f>
        <v>Expense</v>
      </c>
    </row>
    <row r="401" spans="1:9" x14ac:dyDescent="0.3">
      <c r="A401" s="6" t="s">
        <v>2</v>
      </c>
      <c r="B401" s="5">
        <v>44449</v>
      </c>
      <c r="C401" s="6" t="s">
        <v>3</v>
      </c>
      <c r="D401" s="6">
        <v>5</v>
      </c>
      <c r="E401" s="6"/>
      <c r="F401" s="12">
        <f t="shared" si="6"/>
        <v>-5</v>
      </c>
      <c r="G401" s="13" t="s">
        <v>42</v>
      </c>
      <c r="H401" s="12" t="str">
        <f>_xlfn.XLOOKUP(G401,TblDV[Sub-category],TblDV[Category])</f>
        <v>Dining Out</v>
      </c>
      <c r="I401" s="12" t="str">
        <f>_xlfn.XLOOKUP(G401,TblDV[Sub-category],TblDV[Category Type])</f>
        <v>Expense</v>
      </c>
    </row>
    <row r="402" spans="1:9" x14ac:dyDescent="0.3">
      <c r="A402" s="3" t="s">
        <v>2</v>
      </c>
      <c r="B402" s="2">
        <v>44450</v>
      </c>
      <c r="C402" s="3" t="s">
        <v>3</v>
      </c>
      <c r="D402" s="3">
        <v>5</v>
      </c>
      <c r="E402" s="3"/>
      <c r="F402" s="12">
        <f t="shared" si="6"/>
        <v>-5</v>
      </c>
      <c r="G402" s="13" t="s">
        <v>42</v>
      </c>
      <c r="H402" s="12" t="str">
        <f>_xlfn.XLOOKUP(G402,TblDV[Sub-category],TblDV[Category])</f>
        <v>Dining Out</v>
      </c>
      <c r="I402" s="12" t="str">
        <f>_xlfn.XLOOKUP(G402,TblDV[Sub-category],TblDV[Category Type])</f>
        <v>Expense</v>
      </c>
    </row>
    <row r="403" spans="1:9" x14ac:dyDescent="0.3">
      <c r="A403" s="6" t="s">
        <v>2</v>
      </c>
      <c r="B403" s="5">
        <v>44451</v>
      </c>
      <c r="C403" s="6" t="s">
        <v>8</v>
      </c>
      <c r="D403" s="6">
        <v>85.299999999999983</v>
      </c>
      <c r="E403" s="6"/>
      <c r="F403" s="12">
        <f t="shared" si="6"/>
        <v>-85.299999999999983</v>
      </c>
      <c r="G403" s="13" t="s">
        <v>56</v>
      </c>
      <c r="H403" s="12" t="str">
        <f>_xlfn.XLOOKUP(G403,TblDV[Sub-category],TblDV[Category])</f>
        <v>Transport</v>
      </c>
      <c r="I403" s="12" t="str">
        <f>_xlfn.XLOOKUP(G403,TblDV[Sub-category],TblDV[Category Type])</f>
        <v>Expense</v>
      </c>
    </row>
    <row r="404" spans="1:9" x14ac:dyDescent="0.3">
      <c r="A404" s="3" t="s">
        <v>2</v>
      </c>
      <c r="B404" s="2">
        <v>44451</v>
      </c>
      <c r="C404" s="3" t="s">
        <v>3</v>
      </c>
      <c r="D404" s="3">
        <v>5</v>
      </c>
      <c r="E404" s="3"/>
      <c r="F404" s="12">
        <f t="shared" si="6"/>
        <v>-5</v>
      </c>
      <c r="G404" s="13" t="s">
        <v>42</v>
      </c>
      <c r="H404" s="12" t="str">
        <f>_xlfn.XLOOKUP(G404,TblDV[Sub-category],TblDV[Category])</f>
        <v>Dining Out</v>
      </c>
      <c r="I404" s="12" t="str">
        <f>_xlfn.XLOOKUP(G404,TblDV[Sub-category],TblDV[Category Type])</f>
        <v>Expense</v>
      </c>
    </row>
    <row r="405" spans="1:9" x14ac:dyDescent="0.3">
      <c r="A405" s="6" t="s">
        <v>2</v>
      </c>
      <c r="B405" s="5">
        <v>44452</v>
      </c>
      <c r="C405" s="6" t="s">
        <v>3</v>
      </c>
      <c r="D405" s="6">
        <v>5</v>
      </c>
      <c r="E405" s="6"/>
      <c r="F405" s="12">
        <f t="shared" si="6"/>
        <v>-5</v>
      </c>
      <c r="G405" s="13" t="s">
        <v>42</v>
      </c>
      <c r="H405" s="12" t="str">
        <f>_xlfn.XLOOKUP(G405,TblDV[Sub-category],TblDV[Category])</f>
        <v>Dining Out</v>
      </c>
      <c r="I405" s="12" t="str">
        <f>_xlfn.XLOOKUP(G405,TblDV[Sub-category],TblDV[Category Type])</f>
        <v>Expense</v>
      </c>
    </row>
    <row r="406" spans="1:9" x14ac:dyDescent="0.3">
      <c r="A406" s="3" t="s">
        <v>2</v>
      </c>
      <c r="B406" s="2">
        <v>44453</v>
      </c>
      <c r="C406" s="3" t="s">
        <v>6</v>
      </c>
      <c r="D406" s="3">
        <v>143</v>
      </c>
      <c r="E406" s="3"/>
      <c r="F406" s="12">
        <f t="shared" si="6"/>
        <v>-143</v>
      </c>
      <c r="G406" s="13" t="s">
        <v>54</v>
      </c>
      <c r="H406" s="12" t="str">
        <f>_xlfn.XLOOKUP(G406,TblDV[Sub-category],TblDV[Category])</f>
        <v>Living Expenses</v>
      </c>
      <c r="I406" s="12" t="str">
        <f>_xlfn.XLOOKUP(G406,TblDV[Sub-category],TblDV[Category Type])</f>
        <v>Expense</v>
      </c>
    </row>
    <row r="407" spans="1:9" x14ac:dyDescent="0.3">
      <c r="A407" s="6" t="s">
        <v>2</v>
      </c>
      <c r="B407" s="5">
        <v>44453</v>
      </c>
      <c r="C407" s="6" t="s">
        <v>3</v>
      </c>
      <c r="D407" s="6">
        <v>5</v>
      </c>
      <c r="E407" s="6"/>
      <c r="F407" s="12">
        <f t="shared" si="6"/>
        <v>-5</v>
      </c>
      <c r="G407" s="13" t="s">
        <v>42</v>
      </c>
      <c r="H407" s="12" t="str">
        <f>_xlfn.XLOOKUP(G407,TblDV[Sub-category],TblDV[Category])</f>
        <v>Dining Out</v>
      </c>
      <c r="I407" s="12" t="str">
        <f>_xlfn.XLOOKUP(G407,TblDV[Sub-category],TblDV[Category Type])</f>
        <v>Expense</v>
      </c>
    </row>
    <row r="408" spans="1:9" x14ac:dyDescent="0.3">
      <c r="A408" s="3" t="s">
        <v>2</v>
      </c>
      <c r="B408" s="2">
        <v>44454</v>
      </c>
      <c r="C408" s="3" t="s">
        <v>3</v>
      </c>
      <c r="D408" s="3">
        <v>5</v>
      </c>
      <c r="E408" s="3"/>
      <c r="F408" s="12">
        <f t="shared" si="6"/>
        <v>-5</v>
      </c>
      <c r="G408" s="13" t="s">
        <v>42</v>
      </c>
      <c r="H408" s="12" t="str">
        <f>_xlfn.XLOOKUP(G408,TblDV[Sub-category],TblDV[Category])</f>
        <v>Dining Out</v>
      </c>
      <c r="I408" s="12" t="str">
        <f>_xlfn.XLOOKUP(G408,TblDV[Sub-category],TblDV[Category Type])</f>
        <v>Expense</v>
      </c>
    </row>
    <row r="409" spans="1:9" x14ac:dyDescent="0.3">
      <c r="A409" s="6" t="s">
        <v>2</v>
      </c>
      <c r="B409" s="5">
        <v>44454</v>
      </c>
      <c r="C409" s="6" t="s">
        <v>9</v>
      </c>
      <c r="D409" s="6">
        <v>47.8</v>
      </c>
      <c r="E409" s="6"/>
      <c r="F409" s="12">
        <f t="shared" si="6"/>
        <v>-47.8</v>
      </c>
      <c r="G409" s="13" t="s">
        <v>49</v>
      </c>
      <c r="H409" s="12" t="str">
        <f>_xlfn.XLOOKUP(G409,TblDV[Sub-category],TblDV[Category])</f>
        <v>Discretionary</v>
      </c>
      <c r="I409" s="12" t="str">
        <f>_xlfn.XLOOKUP(G409,TblDV[Sub-category],TblDV[Category Type])</f>
        <v>Expense</v>
      </c>
    </row>
    <row r="410" spans="1:9" x14ac:dyDescent="0.3">
      <c r="A410" s="3" t="s">
        <v>2</v>
      </c>
      <c r="B410" s="2">
        <v>44454</v>
      </c>
      <c r="C410" s="3" t="s">
        <v>10</v>
      </c>
      <c r="D410" s="3">
        <v>105.80000000000001</v>
      </c>
      <c r="E410" s="3"/>
      <c r="F410" s="12">
        <f t="shared" si="6"/>
        <v>-105.80000000000001</v>
      </c>
      <c r="G410" s="13" t="s">
        <v>39</v>
      </c>
      <c r="H410" s="12" t="str">
        <f>_xlfn.XLOOKUP(G410,TblDV[Sub-category],TblDV[Category])</f>
        <v>Discretionary</v>
      </c>
      <c r="I410" s="12" t="str">
        <f>_xlfn.XLOOKUP(G410,TblDV[Sub-category],TblDV[Category Type])</f>
        <v>Expense</v>
      </c>
    </row>
    <row r="411" spans="1:9" x14ac:dyDescent="0.3">
      <c r="A411" s="6" t="s">
        <v>2</v>
      </c>
      <c r="B411" s="5">
        <v>44454</v>
      </c>
      <c r="C411" s="6" t="s">
        <v>11</v>
      </c>
      <c r="D411" s="6">
        <v>60.1</v>
      </c>
      <c r="E411" s="6"/>
      <c r="F411" s="12">
        <f t="shared" si="6"/>
        <v>-60.1</v>
      </c>
      <c r="G411" s="13" t="s">
        <v>61</v>
      </c>
      <c r="H411" s="12" t="str">
        <f>_xlfn.XLOOKUP(G411,TblDV[Sub-category],TblDV[Category])</f>
        <v>Dining Out</v>
      </c>
      <c r="I411" s="12" t="str">
        <f>_xlfn.XLOOKUP(G411,TblDV[Sub-category],TblDV[Category Type])</f>
        <v>Expense</v>
      </c>
    </row>
    <row r="412" spans="1:9" x14ac:dyDescent="0.3">
      <c r="A412" s="3" t="s">
        <v>2</v>
      </c>
      <c r="B412" s="2">
        <v>44455</v>
      </c>
      <c r="C412" s="3" t="s">
        <v>12</v>
      </c>
      <c r="D412" s="3">
        <v>36.200000000000003</v>
      </c>
      <c r="E412" s="3"/>
      <c r="F412" s="12">
        <f t="shared" si="6"/>
        <v>-36.200000000000003</v>
      </c>
      <c r="G412" s="13" t="s">
        <v>64</v>
      </c>
      <c r="H412" s="12" t="str">
        <f>_xlfn.XLOOKUP(G412,TblDV[Sub-category],TblDV[Category])</f>
        <v>Transport</v>
      </c>
      <c r="I412" s="12" t="str">
        <f>_xlfn.XLOOKUP(G412,TblDV[Sub-category],TblDV[Category Type])</f>
        <v>Expense</v>
      </c>
    </row>
    <row r="413" spans="1:9" x14ac:dyDescent="0.3">
      <c r="A413" s="6" t="s">
        <v>0</v>
      </c>
      <c r="B413" s="5">
        <v>44456</v>
      </c>
      <c r="C413" s="6" t="s">
        <v>13</v>
      </c>
      <c r="D413" s="6">
        <v>30</v>
      </c>
      <c r="E413" s="6"/>
      <c r="F413" s="12">
        <f t="shared" si="6"/>
        <v>-30</v>
      </c>
      <c r="G413" s="13" t="s">
        <v>55</v>
      </c>
      <c r="H413" s="12" t="str">
        <f>_xlfn.XLOOKUP(G413,TblDV[Sub-category],TblDV[Category])</f>
        <v>Discretionary</v>
      </c>
      <c r="I413" s="12" t="str">
        <f>_xlfn.XLOOKUP(G413,TblDV[Sub-category],TblDV[Category Type])</f>
        <v>Expense</v>
      </c>
    </row>
    <row r="414" spans="1:9" x14ac:dyDescent="0.3">
      <c r="A414" s="3" t="s">
        <v>2</v>
      </c>
      <c r="B414" s="2">
        <v>44456</v>
      </c>
      <c r="C414" s="3" t="s">
        <v>3</v>
      </c>
      <c r="D414" s="3">
        <v>5</v>
      </c>
      <c r="E414" s="3"/>
      <c r="F414" s="12">
        <f t="shared" si="6"/>
        <v>-5</v>
      </c>
      <c r="G414" s="13" t="s">
        <v>42</v>
      </c>
      <c r="H414" s="12" t="str">
        <f>_xlfn.XLOOKUP(G414,TblDV[Sub-category],TblDV[Category])</f>
        <v>Dining Out</v>
      </c>
      <c r="I414" s="12" t="str">
        <f>_xlfn.XLOOKUP(G414,TblDV[Sub-category],TblDV[Category Type])</f>
        <v>Expense</v>
      </c>
    </row>
    <row r="415" spans="1:9" x14ac:dyDescent="0.3">
      <c r="A415" s="6" t="s">
        <v>2</v>
      </c>
      <c r="B415" s="5">
        <v>44457</v>
      </c>
      <c r="C415" s="6" t="s">
        <v>3</v>
      </c>
      <c r="D415" s="6">
        <v>5</v>
      </c>
      <c r="E415" s="6"/>
      <c r="F415" s="12">
        <f t="shared" si="6"/>
        <v>-5</v>
      </c>
      <c r="G415" s="13" t="s">
        <v>42</v>
      </c>
      <c r="H415" s="12" t="str">
        <f>_xlfn.XLOOKUP(G415,TblDV[Sub-category],TblDV[Category])</f>
        <v>Dining Out</v>
      </c>
      <c r="I415" s="12" t="str">
        <f>_xlfn.XLOOKUP(G415,TblDV[Sub-category],TblDV[Category Type])</f>
        <v>Expense</v>
      </c>
    </row>
    <row r="416" spans="1:9" x14ac:dyDescent="0.3">
      <c r="A416" s="3" t="s">
        <v>0</v>
      </c>
      <c r="B416" s="2">
        <v>44457</v>
      </c>
      <c r="C416" s="3" t="s">
        <v>15</v>
      </c>
      <c r="D416" s="3">
        <v>40</v>
      </c>
      <c r="E416" s="3"/>
      <c r="F416" s="12">
        <f t="shared" si="6"/>
        <v>-40</v>
      </c>
      <c r="G416" s="13" t="s">
        <v>59</v>
      </c>
      <c r="H416" s="12" t="str">
        <f>_xlfn.XLOOKUP(G416,TblDV[Sub-category],TblDV[Category])</f>
        <v>Living Expenses</v>
      </c>
      <c r="I416" s="12" t="str">
        <f>_xlfn.XLOOKUP(G416,TblDV[Sub-category],TblDV[Category Type])</f>
        <v>Expense</v>
      </c>
    </row>
    <row r="417" spans="1:9" x14ac:dyDescent="0.3">
      <c r="A417" s="6" t="s">
        <v>2</v>
      </c>
      <c r="B417" s="5">
        <v>44458</v>
      </c>
      <c r="C417" s="6" t="s">
        <v>16</v>
      </c>
      <c r="D417" s="6">
        <v>53</v>
      </c>
      <c r="E417" s="6"/>
      <c r="F417" s="12">
        <f t="shared" si="6"/>
        <v>-53</v>
      </c>
      <c r="G417" s="13" t="s">
        <v>53</v>
      </c>
      <c r="H417" s="12" t="str">
        <f>_xlfn.XLOOKUP(G417,TblDV[Sub-category],TblDV[Category])</f>
        <v>Discretionary</v>
      </c>
      <c r="I417" s="12" t="str">
        <f>_xlfn.XLOOKUP(G417,TblDV[Sub-category],TblDV[Category Type])</f>
        <v>Expense</v>
      </c>
    </row>
    <row r="418" spans="1:9" x14ac:dyDescent="0.3">
      <c r="A418" s="3" t="s">
        <v>2</v>
      </c>
      <c r="B418" s="2">
        <v>44458</v>
      </c>
      <c r="C418" s="3" t="s">
        <v>17</v>
      </c>
      <c r="D418" s="3">
        <v>35</v>
      </c>
      <c r="E418" s="3"/>
      <c r="F418" s="12">
        <f t="shared" si="6"/>
        <v>-35</v>
      </c>
      <c r="G418" s="13" t="s">
        <v>49</v>
      </c>
      <c r="H418" s="12" t="str">
        <f>_xlfn.XLOOKUP(G418,TblDV[Sub-category],TblDV[Category])</f>
        <v>Discretionary</v>
      </c>
      <c r="I418" s="12" t="str">
        <f>_xlfn.XLOOKUP(G418,TblDV[Sub-category],TblDV[Category Type])</f>
        <v>Expense</v>
      </c>
    </row>
    <row r="419" spans="1:9" x14ac:dyDescent="0.3">
      <c r="A419" s="6" t="s">
        <v>2</v>
      </c>
      <c r="B419" s="5">
        <v>44458</v>
      </c>
      <c r="C419" s="6" t="s">
        <v>3</v>
      </c>
      <c r="D419" s="6">
        <v>5</v>
      </c>
      <c r="E419" s="6"/>
      <c r="F419" s="12">
        <f t="shared" si="6"/>
        <v>-5</v>
      </c>
      <c r="G419" s="13" t="s">
        <v>42</v>
      </c>
      <c r="H419" s="12" t="str">
        <f>_xlfn.XLOOKUP(G419,TblDV[Sub-category],TblDV[Category])</f>
        <v>Dining Out</v>
      </c>
      <c r="I419" s="12" t="str">
        <f>_xlfn.XLOOKUP(G419,TblDV[Sub-category],TblDV[Category Type])</f>
        <v>Expense</v>
      </c>
    </row>
    <row r="420" spans="1:9" x14ac:dyDescent="0.3">
      <c r="A420" s="3" t="s">
        <v>2</v>
      </c>
      <c r="B420" s="2">
        <v>44459</v>
      </c>
      <c r="C420" s="3" t="s">
        <v>3</v>
      </c>
      <c r="D420" s="3">
        <v>5</v>
      </c>
      <c r="E420" s="3"/>
      <c r="F420" s="12">
        <f t="shared" si="6"/>
        <v>-5</v>
      </c>
      <c r="G420" s="13" t="s">
        <v>42</v>
      </c>
      <c r="H420" s="12" t="str">
        <f>_xlfn.XLOOKUP(G420,TblDV[Sub-category],TblDV[Category])</f>
        <v>Dining Out</v>
      </c>
      <c r="I420" s="12" t="str">
        <f>_xlfn.XLOOKUP(G420,TblDV[Sub-category],TblDV[Category Type])</f>
        <v>Expense</v>
      </c>
    </row>
    <row r="421" spans="1:9" x14ac:dyDescent="0.3">
      <c r="A421" s="6" t="s">
        <v>2</v>
      </c>
      <c r="B421" s="5">
        <v>44460</v>
      </c>
      <c r="C421" s="6" t="s">
        <v>3</v>
      </c>
      <c r="D421" s="6">
        <v>5</v>
      </c>
      <c r="E421" s="6"/>
      <c r="F421" s="12">
        <f t="shared" si="6"/>
        <v>-5</v>
      </c>
      <c r="G421" s="13" t="s">
        <v>42</v>
      </c>
      <c r="H421" s="12" t="str">
        <f>_xlfn.XLOOKUP(G421,TblDV[Sub-category],TblDV[Category])</f>
        <v>Dining Out</v>
      </c>
      <c r="I421" s="12" t="str">
        <f>_xlfn.XLOOKUP(G421,TblDV[Sub-category],TblDV[Category Type])</f>
        <v>Expense</v>
      </c>
    </row>
    <row r="422" spans="1:9" x14ac:dyDescent="0.3">
      <c r="A422" s="3" t="s">
        <v>2</v>
      </c>
      <c r="B422" s="2">
        <v>44460</v>
      </c>
      <c r="C422" s="3" t="s">
        <v>6</v>
      </c>
      <c r="D422" s="3">
        <v>177.9</v>
      </c>
      <c r="E422" s="3"/>
      <c r="F422" s="12">
        <f t="shared" si="6"/>
        <v>-177.9</v>
      </c>
      <c r="G422" s="13" t="s">
        <v>54</v>
      </c>
      <c r="H422" s="12" t="str">
        <f>_xlfn.XLOOKUP(G422,TblDV[Sub-category],TblDV[Category])</f>
        <v>Living Expenses</v>
      </c>
      <c r="I422" s="12" t="str">
        <f>_xlfn.XLOOKUP(G422,TblDV[Sub-category],TblDV[Category Type])</f>
        <v>Expense</v>
      </c>
    </row>
    <row r="423" spans="1:9" x14ac:dyDescent="0.3">
      <c r="A423" s="6" t="s">
        <v>2</v>
      </c>
      <c r="B423" s="5">
        <v>44461</v>
      </c>
      <c r="C423" s="6" t="s">
        <v>18</v>
      </c>
      <c r="D423" s="6">
        <v>45.300000000000004</v>
      </c>
      <c r="E423" s="6"/>
      <c r="F423" s="12">
        <f t="shared" si="6"/>
        <v>-45.300000000000004</v>
      </c>
      <c r="G423" s="13" t="s">
        <v>61</v>
      </c>
      <c r="H423" s="12" t="str">
        <f>_xlfn.XLOOKUP(G423,TblDV[Sub-category],TblDV[Category])</f>
        <v>Dining Out</v>
      </c>
      <c r="I423" s="12" t="str">
        <f>_xlfn.XLOOKUP(G423,TblDV[Sub-category],TblDV[Category Type])</f>
        <v>Expense</v>
      </c>
    </row>
    <row r="424" spans="1:9" x14ac:dyDescent="0.3">
      <c r="A424" s="3" t="s">
        <v>2</v>
      </c>
      <c r="B424" s="2">
        <v>44462</v>
      </c>
      <c r="C424" s="3" t="s">
        <v>19</v>
      </c>
      <c r="D424" s="3">
        <v>20.099999999999998</v>
      </c>
      <c r="E424" s="3"/>
      <c r="F424" s="12">
        <f t="shared" si="6"/>
        <v>-20.099999999999998</v>
      </c>
      <c r="G424" s="13" t="s">
        <v>61</v>
      </c>
      <c r="H424" s="12" t="str">
        <f>_xlfn.XLOOKUP(G424,TblDV[Sub-category],TblDV[Category])</f>
        <v>Dining Out</v>
      </c>
      <c r="I424" s="12" t="str">
        <f>_xlfn.XLOOKUP(G424,TblDV[Sub-category],TblDV[Category Type])</f>
        <v>Expense</v>
      </c>
    </row>
    <row r="425" spans="1:9" x14ac:dyDescent="0.3">
      <c r="A425" s="6" t="s">
        <v>0</v>
      </c>
      <c r="B425" s="5">
        <v>44463</v>
      </c>
      <c r="C425" s="6" t="s">
        <v>20</v>
      </c>
      <c r="D425" s="6">
        <v>55</v>
      </c>
      <c r="E425" s="6"/>
      <c r="F425" s="12">
        <f t="shared" si="6"/>
        <v>-55</v>
      </c>
      <c r="G425" s="13" t="s">
        <v>47</v>
      </c>
      <c r="H425" s="12" t="str">
        <f>_xlfn.XLOOKUP(G425,TblDV[Sub-category],TblDV[Category])</f>
        <v>Charity</v>
      </c>
      <c r="I425" s="12" t="str">
        <f>_xlfn.XLOOKUP(G425,TblDV[Sub-category],TblDV[Category Type])</f>
        <v>Expense</v>
      </c>
    </row>
    <row r="426" spans="1:9" x14ac:dyDescent="0.3">
      <c r="A426" s="3" t="s">
        <v>2</v>
      </c>
      <c r="B426" s="2">
        <v>44463</v>
      </c>
      <c r="C426" s="3" t="s">
        <v>8</v>
      </c>
      <c r="D426" s="3">
        <v>70.600000000000023</v>
      </c>
      <c r="E426" s="3"/>
      <c r="F426" s="12">
        <f t="shared" si="6"/>
        <v>-70.600000000000023</v>
      </c>
      <c r="G426" s="13" t="s">
        <v>56</v>
      </c>
      <c r="H426" s="12" t="str">
        <f>_xlfn.XLOOKUP(G426,TblDV[Sub-category],TblDV[Category])</f>
        <v>Transport</v>
      </c>
      <c r="I426" s="12" t="str">
        <f>_xlfn.XLOOKUP(G426,TblDV[Sub-category],TblDV[Category Type])</f>
        <v>Expense</v>
      </c>
    </row>
    <row r="427" spans="1:9" x14ac:dyDescent="0.3">
      <c r="A427" s="6" t="s">
        <v>2</v>
      </c>
      <c r="B427" s="5">
        <v>44463</v>
      </c>
      <c r="C427" s="6" t="s">
        <v>3</v>
      </c>
      <c r="D427" s="6">
        <v>5</v>
      </c>
      <c r="E427" s="6"/>
      <c r="F427" s="12">
        <f t="shared" si="6"/>
        <v>-5</v>
      </c>
      <c r="G427" s="13" t="s">
        <v>42</v>
      </c>
      <c r="H427" s="12" t="str">
        <f>_xlfn.XLOOKUP(G427,TblDV[Sub-category],TblDV[Category])</f>
        <v>Dining Out</v>
      </c>
      <c r="I427" s="12" t="str">
        <f>_xlfn.XLOOKUP(G427,TblDV[Sub-category],TblDV[Category Type])</f>
        <v>Expense</v>
      </c>
    </row>
    <row r="428" spans="1:9" x14ac:dyDescent="0.3">
      <c r="A428" s="3" t="s">
        <v>2</v>
      </c>
      <c r="B428" s="2">
        <v>44464</v>
      </c>
      <c r="C428" s="3" t="s">
        <v>3</v>
      </c>
      <c r="D428" s="3">
        <v>5</v>
      </c>
      <c r="E428" s="3"/>
      <c r="F428" s="12">
        <f t="shared" si="6"/>
        <v>-5</v>
      </c>
      <c r="G428" s="13" t="s">
        <v>42</v>
      </c>
      <c r="H428" s="12" t="str">
        <f>_xlfn.XLOOKUP(G428,TblDV[Sub-category],TblDV[Category])</f>
        <v>Dining Out</v>
      </c>
      <c r="I428" s="12" t="str">
        <f>_xlfn.XLOOKUP(G428,TblDV[Sub-category],TblDV[Category Type])</f>
        <v>Expense</v>
      </c>
    </row>
    <row r="429" spans="1:9" x14ac:dyDescent="0.3">
      <c r="A429" s="6" t="s">
        <v>2</v>
      </c>
      <c r="B429" s="5">
        <v>44465</v>
      </c>
      <c r="C429" s="6" t="s">
        <v>3</v>
      </c>
      <c r="D429" s="6">
        <v>5</v>
      </c>
      <c r="E429" s="6"/>
      <c r="F429" s="12">
        <f t="shared" si="6"/>
        <v>-5</v>
      </c>
      <c r="G429" s="13" t="s">
        <v>42</v>
      </c>
      <c r="H429" s="12" t="str">
        <f>_xlfn.XLOOKUP(G429,TblDV[Sub-category],TblDV[Category])</f>
        <v>Dining Out</v>
      </c>
      <c r="I429" s="12" t="str">
        <f>_xlfn.XLOOKUP(G429,TblDV[Sub-category],TblDV[Category Type])</f>
        <v>Expense</v>
      </c>
    </row>
    <row r="430" spans="1:9" x14ac:dyDescent="0.3">
      <c r="A430" s="3" t="s">
        <v>2</v>
      </c>
      <c r="B430" s="2">
        <v>44466</v>
      </c>
      <c r="C430" s="3" t="s">
        <v>3</v>
      </c>
      <c r="D430" s="3">
        <v>5</v>
      </c>
      <c r="E430" s="3"/>
      <c r="F430" s="12">
        <f t="shared" si="6"/>
        <v>-5</v>
      </c>
      <c r="G430" s="13" t="s">
        <v>42</v>
      </c>
      <c r="H430" s="12" t="str">
        <f>_xlfn.XLOOKUP(G430,TblDV[Sub-category],TblDV[Category])</f>
        <v>Dining Out</v>
      </c>
      <c r="I430" s="12" t="str">
        <f>_xlfn.XLOOKUP(G430,TblDV[Sub-category],TblDV[Category Type])</f>
        <v>Expense</v>
      </c>
    </row>
    <row r="431" spans="1:9" x14ac:dyDescent="0.3">
      <c r="A431" s="6" t="s">
        <v>2</v>
      </c>
      <c r="B431" s="5">
        <v>44467</v>
      </c>
      <c r="C431" s="6" t="s">
        <v>3</v>
      </c>
      <c r="D431" s="6">
        <v>5</v>
      </c>
      <c r="E431" s="6"/>
      <c r="F431" s="12">
        <f t="shared" si="6"/>
        <v>-5</v>
      </c>
      <c r="G431" s="13" t="s">
        <v>42</v>
      </c>
      <c r="H431" s="12" t="str">
        <f>_xlfn.XLOOKUP(G431,TblDV[Sub-category],TblDV[Category])</f>
        <v>Dining Out</v>
      </c>
      <c r="I431" s="12" t="str">
        <f>_xlfn.XLOOKUP(G431,TblDV[Sub-category],TblDV[Category Type])</f>
        <v>Expense</v>
      </c>
    </row>
    <row r="432" spans="1:9" x14ac:dyDescent="0.3">
      <c r="A432" s="3" t="s">
        <v>2</v>
      </c>
      <c r="B432" s="2">
        <v>44467</v>
      </c>
      <c r="C432" s="3" t="s">
        <v>6</v>
      </c>
      <c r="D432" s="3">
        <v>223</v>
      </c>
      <c r="E432" s="3"/>
      <c r="F432" s="12">
        <f t="shared" si="6"/>
        <v>-223</v>
      </c>
      <c r="G432" s="13" t="s">
        <v>54</v>
      </c>
      <c r="H432" s="12" t="str">
        <f>_xlfn.XLOOKUP(G432,TblDV[Sub-category],TblDV[Category])</f>
        <v>Living Expenses</v>
      </c>
      <c r="I432" s="12" t="str">
        <f>_xlfn.XLOOKUP(G432,TblDV[Sub-category],TblDV[Category Type])</f>
        <v>Expense</v>
      </c>
    </row>
    <row r="433" spans="1:9" x14ac:dyDescent="0.3">
      <c r="A433" s="6" t="s">
        <v>2</v>
      </c>
      <c r="B433" s="5">
        <v>44468</v>
      </c>
      <c r="C433" s="6" t="s">
        <v>21</v>
      </c>
      <c r="D433" s="6">
        <v>132.9</v>
      </c>
      <c r="E433" s="6"/>
      <c r="F433" s="12">
        <f t="shared" si="6"/>
        <v>-132.9</v>
      </c>
      <c r="G433" s="13" t="s">
        <v>39</v>
      </c>
      <c r="H433" s="12" t="str">
        <f>_xlfn.XLOOKUP(G433,TblDV[Sub-category],TblDV[Category])</f>
        <v>Discretionary</v>
      </c>
      <c r="I433" s="12" t="str">
        <f>_xlfn.XLOOKUP(G433,TblDV[Sub-category],TblDV[Category Type])</f>
        <v>Expense</v>
      </c>
    </row>
    <row r="434" spans="1:9" x14ac:dyDescent="0.3">
      <c r="A434" s="3" t="s">
        <v>2</v>
      </c>
      <c r="B434" s="2">
        <v>44468</v>
      </c>
      <c r="C434" s="3" t="s">
        <v>23</v>
      </c>
      <c r="D434" s="3">
        <v>175</v>
      </c>
      <c r="E434" s="3"/>
      <c r="F434" s="12">
        <f t="shared" si="6"/>
        <v>-175</v>
      </c>
      <c r="G434" s="13" t="s">
        <v>39</v>
      </c>
      <c r="H434" s="12" t="str">
        <f>_xlfn.XLOOKUP(G434,TblDV[Sub-category],TblDV[Category])</f>
        <v>Discretionary</v>
      </c>
      <c r="I434" s="12" t="str">
        <f>_xlfn.XLOOKUP(G434,TblDV[Sub-category],TblDV[Category Type])</f>
        <v>Expense</v>
      </c>
    </row>
    <row r="435" spans="1:9" x14ac:dyDescent="0.3">
      <c r="A435" s="6" t="s">
        <v>2</v>
      </c>
      <c r="B435" s="5">
        <v>44469</v>
      </c>
      <c r="C435" s="6" t="s">
        <v>10</v>
      </c>
      <c r="D435" s="6">
        <v>153.39999999999998</v>
      </c>
      <c r="E435" s="6"/>
      <c r="F435" s="12">
        <f t="shared" si="6"/>
        <v>-153.39999999999998</v>
      </c>
      <c r="G435" s="13" t="s">
        <v>39</v>
      </c>
      <c r="H435" s="12" t="str">
        <f>_xlfn.XLOOKUP(G435,TblDV[Sub-category],TblDV[Category])</f>
        <v>Discretionary</v>
      </c>
      <c r="I435" s="12" t="str">
        <f>_xlfn.XLOOKUP(G435,TblDV[Sub-category],TblDV[Category Type])</f>
        <v>Expense</v>
      </c>
    </row>
    <row r="436" spans="1:9" x14ac:dyDescent="0.3">
      <c r="A436" s="3" t="s">
        <v>2</v>
      </c>
      <c r="B436" s="2">
        <v>44469</v>
      </c>
      <c r="C436" s="3" t="s">
        <v>12</v>
      </c>
      <c r="D436" s="3">
        <v>31.200000000000003</v>
      </c>
      <c r="E436" s="3"/>
      <c r="F436" s="12">
        <f t="shared" si="6"/>
        <v>-31.200000000000003</v>
      </c>
      <c r="G436" s="13" t="s">
        <v>64</v>
      </c>
      <c r="H436" s="12" t="str">
        <f>_xlfn.XLOOKUP(G436,TblDV[Sub-category],TblDV[Category])</f>
        <v>Transport</v>
      </c>
      <c r="I436" s="12" t="str">
        <f>_xlfn.XLOOKUP(G436,TblDV[Sub-category],TblDV[Category Type])</f>
        <v>Expense</v>
      </c>
    </row>
    <row r="437" spans="1:9" x14ac:dyDescent="0.3">
      <c r="A437" s="6" t="s">
        <v>2</v>
      </c>
      <c r="B437" s="5">
        <v>44469</v>
      </c>
      <c r="C437" s="6" t="s">
        <v>26</v>
      </c>
      <c r="D437" s="6">
        <v>15</v>
      </c>
      <c r="E437" s="6"/>
      <c r="F437" s="12">
        <f t="shared" si="6"/>
        <v>-15</v>
      </c>
      <c r="G437" s="13" t="s">
        <v>61</v>
      </c>
      <c r="H437" s="12" t="str">
        <f>_xlfn.XLOOKUP(G437,TblDV[Sub-category],TblDV[Category])</f>
        <v>Dining Out</v>
      </c>
      <c r="I437" s="12" t="str">
        <f>_xlfn.XLOOKUP(G437,TblDV[Sub-category],TblDV[Category Type])</f>
        <v>Expense</v>
      </c>
    </row>
    <row r="438" spans="1:9" x14ac:dyDescent="0.3">
      <c r="A438" s="3" t="s">
        <v>2</v>
      </c>
      <c r="B438" s="2">
        <v>44470</v>
      </c>
      <c r="C438" s="3" t="s">
        <v>3</v>
      </c>
      <c r="D438" s="3">
        <v>5</v>
      </c>
      <c r="E438" s="3"/>
      <c r="F438" s="12">
        <f t="shared" si="6"/>
        <v>-5</v>
      </c>
      <c r="G438" s="13" t="s">
        <v>42</v>
      </c>
      <c r="H438" s="12" t="str">
        <f>_xlfn.XLOOKUP(G438,TblDV[Sub-category],TblDV[Category])</f>
        <v>Dining Out</v>
      </c>
      <c r="I438" s="12" t="str">
        <f>_xlfn.XLOOKUP(G438,TblDV[Sub-category],TblDV[Category Type])</f>
        <v>Expense</v>
      </c>
    </row>
    <row r="439" spans="1:9" x14ac:dyDescent="0.3">
      <c r="A439" s="6" t="s">
        <v>2</v>
      </c>
      <c r="B439" s="5">
        <v>44472</v>
      </c>
      <c r="C439" s="6" t="s">
        <v>3</v>
      </c>
      <c r="D439" s="6">
        <v>5</v>
      </c>
      <c r="E439" s="6"/>
      <c r="F439" s="12">
        <f t="shared" si="6"/>
        <v>-5</v>
      </c>
      <c r="G439" s="13" t="s">
        <v>42</v>
      </c>
      <c r="H439" s="12" t="str">
        <f>_xlfn.XLOOKUP(G439,TblDV[Sub-category],TblDV[Category])</f>
        <v>Dining Out</v>
      </c>
      <c r="I439" s="12" t="str">
        <f>_xlfn.XLOOKUP(G439,TblDV[Sub-category],TblDV[Category Type])</f>
        <v>Expense</v>
      </c>
    </row>
    <row r="440" spans="1:9" x14ac:dyDescent="0.3">
      <c r="A440" s="3" t="s">
        <v>0</v>
      </c>
      <c r="B440" s="2">
        <v>44472</v>
      </c>
      <c r="C440" s="3" t="s">
        <v>1</v>
      </c>
      <c r="D440" s="3"/>
      <c r="E440" s="3">
        <v>4000</v>
      </c>
      <c r="F440" s="12">
        <f t="shared" si="6"/>
        <v>4000</v>
      </c>
      <c r="G440" s="13" t="s">
        <v>62</v>
      </c>
      <c r="H440" s="12" t="str">
        <f>_xlfn.XLOOKUP(G440,TblDV[Sub-category],TblDV[Category])</f>
        <v>Salary</v>
      </c>
      <c r="I440" s="12" t="str">
        <f>_xlfn.XLOOKUP(G440,TblDV[Sub-category],TblDV[Category Type])</f>
        <v>Income</v>
      </c>
    </row>
    <row r="441" spans="1:9" x14ac:dyDescent="0.3">
      <c r="A441" s="6" t="s">
        <v>2</v>
      </c>
      <c r="B441" s="5">
        <v>44473</v>
      </c>
      <c r="C441" s="6" t="s">
        <v>3</v>
      </c>
      <c r="D441" s="6">
        <v>5</v>
      </c>
      <c r="E441" s="6"/>
      <c r="F441" s="12">
        <f t="shared" si="6"/>
        <v>-5</v>
      </c>
      <c r="G441" s="13" t="s">
        <v>42</v>
      </c>
      <c r="H441" s="12" t="str">
        <f>_xlfn.XLOOKUP(G441,TblDV[Sub-category],TblDV[Category])</f>
        <v>Dining Out</v>
      </c>
      <c r="I441" s="12" t="str">
        <f>_xlfn.XLOOKUP(G441,TblDV[Sub-category],TblDV[Category Type])</f>
        <v>Expense</v>
      </c>
    </row>
    <row r="442" spans="1:9" x14ac:dyDescent="0.3">
      <c r="A442" s="3" t="s">
        <v>0</v>
      </c>
      <c r="B442" s="2">
        <v>44475</v>
      </c>
      <c r="C442" s="3" t="s">
        <v>4</v>
      </c>
      <c r="D442" s="3">
        <v>900</v>
      </c>
      <c r="E442" s="3"/>
      <c r="F442" s="12">
        <f t="shared" si="6"/>
        <v>-900</v>
      </c>
      <c r="G442" s="13" t="s">
        <v>60</v>
      </c>
      <c r="H442" s="12" t="str">
        <f>_xlfn.XLOOKUP(G442,TblDV[Sub-category],TblDV[Category])</f>
        <v>Living Expenses</v>
      </c>
      <c r="I442" s="12" t="str">
        <f>_xlfn.XLOOKUP(G442,TblDV[Sub-category],TblDV[Category Type])</f>
        <v>Expense</v>
      </c>
    </row>
    <row r="443" spans="1:9" x14ac:dyDescent="0.3">
      <c r="A443" s="6" t="s">
        <v>0</v>
      </c>
      <c r="B443" s="5">
        <v>44475</v>
      </c>
      <c r="C443" s="6" t="s">
        <v>5</v>
      </c>
      <c r="D443" s="6">
        <v>150</v>
      </c>
      <c r="E443" s="6"/>
      <c r="F443" s="12">
        <f t="shared" si="6"/>
        <v>-150</v>
      </c>
      <c r="G443" s="13" t="s">
        <v>58</v>
      </c>
      <c r="H443" s="12" t="str">
        <f>_xlfn.XLOOKUP(G443,TblDV[Sub-category],TblDV[Category])</f>
        <v>Transport</v>
      </c>
      <c r="I443" s="12" t="str">
        <f>_xlfn.XLOOKUP(G443,TblDV[Sub-category],TblDV[Category Type])</f>
        <v>Expense</v>
      </c>
    </row>
    <row r="444" spans="1:9" x14ac:dyDescent="0.3">
      <c r="A444" s="3" t="s">
        <v>2</v>
      </c>
      <c r="B444" s="2">
        <v>44475</v>
      </c>
      <c r="C444" s="3" t="s">
        <v>3</v>
      </c>
      <c r="D444" s="3">
        <v>5</v>
      </c>
      <c r="E444" s="3"/>
      <c r="F444" s="12">
        <f t="shared" si="6"/>
        <v>-5</v>
      </c>
      <c r="G444" s="13" t="s">
        <v>42</v>
      </c>
      <c r="H444" s="12" t="str">
        <f>_xlfn.XLOOKUP(G444,TblDV[Sub-category],TblDV[Category])</f>
        <v>Dining Out</v>
      </c>
      <c r="I444" s="12" t="str">
        <f>_xlfn.XLOOKUP(G444,TblDV[Sub-category],TblDV[Category Type])</f>
        <v>Expense</v>
      </c>
    </row>
    <row r="445" spans="1:9" x14ac:dyDescent="0.3">
      <c r="A445" s="6" t="s">
        <v>2</v>
      </c>
      <c r="B445" s="5">
        <v>44475</v>
      </c>
      <c r="C445" s="6" t="s">
        <v>3</v>
      </c>
      <c r="D445" s="6">
        <v>5</v>
      </c>
      <c r="E445" s="6"/>
      <c r="F445" s="12">
        <f t="shared" si="6"/>
        <v>-5</v>
      </c>
      <c r="G445" s="13" t="s">
        <v>42</v>
      </c>
      <c r="H445" s="12" t="str">
        <f>_xlfn.XLOOKUP(G445,TblDV[Sub-category],TblDV[Category])</f>
        <v>Dining Out</v>
      </c>
      <c r="I445" s="12" t="str">
        <f>_xlfn.XLOOKUP(G445,TblDV[Sub-category],TblDV[Category Type])</f>
        <v>Expense</v>
      </c>
    </row>
    <row r="446" spans="1:9" x14ac:dyDescent="0.3">
      <c r="A446" s="3" t="s">
        <v>2</v>
      </c>
      <c r="B446" s="2">
        <v>44476</v>
      </c>
      <c r="C446" s="3" t="s">
        <v>3</v>
      </c>
      <c r="D446" s="3">
        <v>5</v>
      </c>
      <c r="E446" s="3"/>
      <c r="F446" s="12">
        <f t="shared" si="6"/>
        <v>-5</v>
      </c>
      <c r="G446" s="13" t="s">
        <v>42</v>
      </c>
      <c r="H446" s="12" t="str">
        <f>_xlfn.XLOOKUP(G446,TblDV[Sub-category],TblDV[Category])</f>
        <v>Dining Out</v>
      </c>
      <c r="I446" s="12" t="str">
        <f>_xlfn.XLOOKUP(G446,TblDV[Sub-category],TblDV[Category Type])</f>
        <v>Expense</v>
      </c>
    </row>
    <row r="447" spans="1:9" x14ac:dyDescent="0.3">
      <c r="A447" s="6" t="s">
        <v>2</v>
      </c>
      <c r="B447" s="5">
        <v>44477</v>
      </c>
      <c r="C447" s="6" t="s">
        <v>3</v>
      </c>
      <c r="D447" s="6">
        <v>5</v>
      </c>
      <c r="E447" s="6"/>
      <c r="F447" s="12">
        <f t="shared" si="6"/>
        <v>-5</v>
      </c>
      <c r="G447" s="13" t="s">
        <v>42</v>
      </c>
      <c r="H447" s="12" t="str">
        <f>_xlfn.XLOOKUP(G447,TblDV[Sub-category],TblDV[Category])</f>
        <v>Dining Out</v>
      </c>
      <c r="I447" s="12" t="str">
        <f>_xlfn.XLOOKUP(G447,TblDV[Sub-category],TblDV[Category Type])</f>
        <v>Expense</v>
      </c>
    </row>
    <row r="448" spans="1:9" x14ac:dyDescent="0.3">
      <c r="A448" s="3" t="s">
        <v>2</v>
      </c>
      <c r="B448" s="2">
        <v>44477</v>
      </c>
      <c r="C448" s="3" t="s">
        <v>6</v>
      </c>
      <c r="D448" s="3">
        <v>105</v>
      </c>
      <c r="E448" s="3"/>
      <c r="F448" s="12">
        <f t="shared" si="6"/>
        <v>-105</v>
      </c>
      <c r="G448" s="13" t="s">
        <v>54</v>
      </c>
      <c r="H448" s="12" t="str">
        <f>_xlfn.XLOOKUP(G448,TblDV[Sub-category],TblDV[Category])</f>
        <v>Living Expenses</v>
      </c>
      <c r="I448" s="12" t="str">
        <f>_xlfn.XLOOKUP(G448,TblDV[Sub-category],TblDV[Category Type])</f>
        <v>Expense</v>
      </c>
    </row>
    <row r="449" spans="1:9" x14ac:dyDescent="0.3">
      <c r="A449" s="6" t="s">
        <v>0</v>
      </c>
      <c r="B449" s="5">
        <v>44480</v>
      </c>
      <c r="C449" s="6" t="s">
        <v>7</v>
      </c>
      <c r="D449" s="6">
        <v>59</v>
      </c>
      <c r="E449" s="6"/>
      <c r="F449" s="12">
        <f t="shared" si="6"/>
        <v>-59</v>
      </c>
      <c r="G449" s="13" t="s">
        <v>51</v>
      </c>
      <c r="H449" s="12" t="str">
        <f>_xlfn.XLOOKUP(G449,TblDV[Sub-category],TblDV[Category])</f>
        <v>Living Expenses</v>
      </c>
      <c r="I449" s="12" t="str">
        <f>_xlfn.XLOOKUP(G449,TblDV[Sub-category],TblDV[Category Type])</f>
        <v>Expense</v>
      </c>
    </row>
    <row r="450" spans="1:9" x14ac:dyDescent="0.3">
      <c r="A450" s="3" t="s">
        <v>2</v>
      </c>
      <c r="B450" s="2">
        <v>44480</v>
      </c>
      <c r="C450" s="3" t="s">
        <v>3</v>
      </c>
      <c r="D450" s="3">
        <v>5</v>
      </c>
      <c r="E450" s="3"/>
      <c r="F450" s="12">
        <f t="shared" si="6"/>
        <v>-5</v>
      </c>
      <c r="G450" s="13" t="s">
        <v>42</v>
      </c>
      <c r="H450" s="12" t="str">
        <f>_xlfn.XLOOKUP(G450,TblDV[Sub-category],TblDV[Category])</f>
        <v>Dining Out</v>
      </c>
      <c r="I450" s="12" t="str">
        <f>_xlfn.XLOOKUP(G450,TblDV[Sub-category],TblDV[Category Type])</f>
        <v>Expense</v>
      </c>
    </row>
    <row r="451" spans="1:9" x14ac:dyDescent="0.3">
      <c r="A451" s="6" t="s">
        <v>2</v>
      </c>
      <c r="B451" s="5">
        <v>44481</v>
      </c>
      <c r="C451" s="6" t="s">
        <v>3</v>
      </c>
      <c r="D451" s="6">
        <v>5</v>
      </c>
      <c r="E451" s="6"/>
      <c r="F451" s="12">
        <f t="shared" ref="F451:F487" si="7">E451-D451</f>
        <v>-5</v>
      </c>
      <c r="G451" s="13" t="s">
        <v>42</v>
      </c>
      <c r="H451" s="12" t="str">
        <f>_xlfn.XLOOKUP(G451,TblDV[Sub-category],TblDV[Category])</f>
        <v>Dining Out</v>
      </c>
      <c r="I451" s="12" t="str">
        <f>_xlfn.XLOOKUP(G451,TblDV[Sub-category],TblDV[Category Type])</f>
        <v>Expense</v>
      </c>
    </row>
    <row r="452" spans="1:9" x14ac:dyDescent="0.3">
      <c r="A452" s="3" t="s">
        <v>2</v>
      </c>
      <c r="B452" s="2">
        <v>44482</v>
      </c>
      <c r="C452" s="3" t="s">
        <v>8</v>
      </c>
      <c r="D452" s="3">
        <v>86.399999999999977</v>
      </c>
      <c r="E452" s="3"/>
      <c r="F452" s="12">
        <f t="shared" si="7"/>
        <v>-86.399999999999977</v>
      </c>
      <c r="G452" s="13" t="s">
        <v>56</v>
      </c>
      <c r="H452" s="12" t="str">
        <f>_xlfn.XLOOKUP(G452,TblDV[Sub-category],TblDV[Category])</f>
        <v>Transport</v>
      </c>
      <c r="I452" s="12" t="str">
        <f>_xlfn.XLOOKUP(G452,TblDV[Sub-category],TblDV[Category Type])</f>
        <v>Expense</v>
      </c>
    </row>
    <row r="453" spans="1:9" x14ac:dyDescent="0.3">
      <c r="A453" s="6" t="s">
        <v>2</v>
      </c>
      <c r="B453" s="5">
        <v>44482</v>
      </c>
      <c r="C453" s="6" t="s">
        <v>3</v>
      </c>
      <c r="D453" s="6">
        <v>5</v>
      </c>
      <c r="E453" s="6"/>
      <c r="F453" s="12">
        <f t="shared" si="7"/>
        <v>-5</v>
      </c>
      <c r="G453" s="13" t="s">
        <v>42</v>
      </c>
      <c r="H453" s="12" t="str">
        <f>_xlfn.XLOOKUP(G453,TblDV[Sub-category],TblDV[Category])</f>
        <v>Dining Out</v>
      </c>
      <c r="I453" s="12" t="str">
        <f>_xlfn.XLOOKUP(G453,TblDV[Sub-category],TblDV[Category Type])</f>
        <v>Expense</v>
      </c>
    </row>
    <row r="454" spans="1:9" x14ac:dyDescent="0.3">
      <c r="A454" s="3" t="s">
        <v>2</v>
      </c>
      <c r="B454" s="2">
        <v>44483</v>
      </c>
      <c r="C454" s="3" t="s">
        <v>3</v>
      </c>
      <c r="D454" s="3">
        <v>5</v>
      </c>
      <c r="E454" s="3"/>
      <c r="F454" s="12">
        <f t="shared" si="7"/>
        <v>-5</v>
      </c>
      <c r="G454" s="13" t="s">
        <v>42</v>
      </c>
      <c r="H454" s="12" t="str">
        <f>_xlfn.XLOOKUP(G454,TblDV[Sub-category],TblDV[Category])</f>
        <v>Dining Out</v>
      </c>
      <c r="I454" s="12" t="str">
        <f>_xlfn.XLOOKUP(G454,TblDV[Sub-category],TblDV[Category Type])</f>
        <v>Expense</v>
      </c>
    </row>
    <row r="455" spans="1:9" x14ac:dyDescent="0.3">
      <c r="A455" s="6" t="s">
        <v>2</v>
      </c>
      <c r="B455" s="5">
        <v>44484</v>
      </c>
      <c r="C455" s="6" t="s">
        <v>6</v>
      </c>
      <c r="D455" s="6">
        <v>143.9</v>
      </c>
      <c r="E455" s="6"/>
      <c r="F455" s="12">
        <f t="shared" si="7"/>
        <v>-143.9</v>
      </c>
      <c r="G455" s="13" t="s">
        <v>54</v>
      </c>
      <c r="H455" s="12" t="str">
        <f>_xlfn.XLOOKUP(G455,TblDV[Sub-category],TblDV[Category])</f>
        <v>Living Expenses</v>
      </c>
      <c r="I455" s="12" t="str">
        <f>_xlfn.XLOOKUP(G455,TblDV[Sub-category],TblDV[Category Type])</f>
        <v>Expense</v>
      </c>
    </row>
    <row r="456" spans="1:9" x14ac:dyDescent="0.3">
      <c r="A456" s="3" t="s">
        <v>2</v>
      </c>
      <c r="B456" s="2">
        <v>44484</v>
      </c>
      <c r="C456" s="3" t="s">
        <v>3</v>
      </c>
      <c r="D456" s="3">
        <v>5</v>
      </c>
      <c r="E456" s="3"/>
      <c r="F456" s="12">
        <f t="shared" si="7"/>
        <v>-5</v>
      </c>
      <c r="G456" s="13" t="s">
        <v>42</v>
      </c>
      <c r="H456" s="12" t="str">
        <f>_xlfn.XLOOKUP(G456,TblDV[Sub-category],TblDV[Category])</f>
        <v>Dining Out</v>
      </c>
      <c r="I456" s="12" t="str">
        <f>_xlfn.XLOOKUP(G456,TblDV[Sub-category],TblDV[Category Type])</f>
        <v>Expense</v>
      </c>
    </row>
    <row r="457" spans="1:9" x14ac:dyDescent="0.3">
      <c r="A457" s="6" t="s">
        <v>2</v>
      </c>
      <c r="B457" s="5">
        <v>44485</v>
      </c>
      <c r="C457" s="6" t="s">
        <v>3</v>
      </c>
      <c r="D457" s="6">
        <v>5</v>
      </c>
      <c r="E457" s="6"/>
      <c r="F457" s="12">
        <f t="shared" si="7"/>
        <v>-5</v>
      </c>
      <c r="G457" s="13" t="s">
        <v>42</v>
      </c>
      <c r="H457" s="12" t="str">
        <f>_xlfn.XLOOKUP(G457,TblDV[Sub-category],TblDV[Category])</f>
        <v>Dining Out</v>
      </c>
      <c r="I457" s="12" t="str">
        <f>_xlfn.XLOOKUP(G457,TblDV[Sub-category],TblDV[Category Type])</f>
        <v>Expense</v>
      </c>
    </row>
    <row r="458" spans="1:9" x14ac:dyDescent="0.3">
      <c r="A458" s="3" t="s">
        <v>2</v>
      </c>
      <c r="B458" s="2">
        <v>44485</v>
      </c>
      <c r="C458" s="3" t="s">
        <v>9</v>
      </c>
      <c r="D458" s="3">
        <v>48.8</v>
      </c>
      <c r="E458" s="3"/>
      <c r="F458" s="12">
        <f t="shared" si="7"/>
        <v>-48.8</v>
      </c>
      <c r="G458" s="13" t="s">
        <v>49</v>
      </c>
      <c r="H458" s="12" t="str">
        <f>_xlfn.XLOOKUP(G458,TblDV[Sub-category],TblDV[Category])</f>
        <v>Discretionary</v>
      </c>
      <c r="I458" s="12" t="str">
        <f>_xlfn.XLOOKUP(G458,TblDV[Sub-category],TblDV[Category Type])</f>
        <v>Expense</v>
      </c>
    </row>
    <row r="459" spans="1:9" x14ac:dyDescent="0.3">
      <c r="A459" s="6" t="s">
        <v>2</v>
      </c>
      <c r="B459" s="5">
        <v>44485</v>
      </c>
      <c r="C459" s="6" t="s">
        <v>10</v>
      </c>
      <c r="D459" s="6">
        <v>106.70000000000002</v>
      </c>
      <c r="E459" s="6"/>
      <c r="F459" s="12">
        <f t="shared" si="7"/>
        <v>-106.70000000000002</v>
      </c>
      <c r="G459" s="13" t="s">
        <v>39</v>
      </c>
      <c r="H459" s="12" t="str">
        <f>_xlfn.XLOOKUP(G459,TblDV[Sub-category],TblDV[Category])</f>
        <v>Discretionary</v>
      </c>
      <c r="I459" s="12" t="str">
        <f>_xlfn.XLOOKUP(G459,TblDV[Sub-category],TblDV[Category Type])</f>
        <v>Expense</v>
      </c>
    </row>
    <row r="460" spans="1:9" x14ac:dyDescent="0.3">
      <c r="A460" s="3" t="s">
        <v>2</v>
      </c>
      <c r="B460" s="2">
        <v>44485</v>
      </c>
      <c r="C460" s="3" t="s">
        <v>11</v>
      </c>
      <c r="D460" s="3">
        <v>61.1</v>
      </c>
      <c r="E460" s="3"/>
      <c r="F460" s="12">
        <f t="shared" si="7"/>
        <v>-61.1</v>
      </c>
      <c r="G460" s="13" t="s">
        <v>61</v>
      </c>
      <c r="H460" s="12" t="str">
        <f>_xlfn.XLOOKUP(G460,TblDV[Sub-category],TblDV[Category])</f>
        <v>Dining Out</v>
      </c>
      <c r="I460" s="12" t="str">
        <f>_xlfn.XLOOKUP(G460,TblDV[Sub-category],TblDV[Category Type])</f>
        <v>Expense</v>
      </c>
    </row>
    <row r="461" spans="1:9" x14ac:dyDescent="0.3">
      <c r="A461" s="6" t="s">
        <v>2</v>
      </c>
      <c r="B461" s="5">
        <v>44486</v>
      </c>
      <c r="C461" s="6" t="s">
        <v>12</v>
      </c>
      <c r="D461" s="6">
        <v>37.200000000000003</v>
      </c>
      <c r="E461" s="6"/>
      <c r="F461" s="12">
        <f t="shared" si="7"/>
        <v>-37.200000000000003</v>
      </c>
      <c r="G461" s="13" t="s">
        <v>64</v>
      </c>
      <c r="H461" s="12" t="str">
        <f>_xlfn.XLOOKUP(G461,TblDV[Sub-category],TblDV[Category])</f>
        <v>Transport</v>
      </c>
      <c r="I461" s="12" t="str">
        <f>_xlfn.XLOOKUP(G461,TblDV[Sub-category],TblDV[Category Type])</f>
        <v>Expense</v>
      </c>
    </row>
    <row r="462" spans="1:9" x14ac:dyDescent="0.3">
      <c r="A462" s="3" t="s">
        <v>0</v>
      </c>
      <c r="B462" s="2">
        <v>44487</v>
      </c>
      <c r="C462" s="3" t="s">
        <v>13</v>
      </c>
      <c r="D462" s="3">
        <v>30</v>
      </c>
      <c r="E462" s="3"/>
      <c r="F462" s="12">
        <f t="shared" si="7"/>
        <v>-30</v>
      </c>
      <c r="G462" s="13" t="s">
        <v>55</v>
      </c>
      <c r="H462" s="12" t="str">
        <f>_xlfn.XLOOKUP(G462,TblDV[Sub-category],TblDV[Category])</f>
        <v>Discretionary</v>
      </c>
      <c r="I462" s="12" t="str">
        <f>_xlfn.XLOOKUP(G462,TblDV[Sub-category],TblDV[Category Type])</f>
        <v>Expense</v>
      </c>
    </row>
    <row r="463" spans="1:9" x14ac:dyDescent="0.3">
      <c r="A463" s="6" t="s">
        <v>2</v>
      </c>
      <c r="B463" s="5">
        <v>44487</v>
      </c>
      <c r="C463" s="6" t="s">
        <v>3</v>
      </c>
      <c r="D463" s="6">
        <v>5</v>
      </c>
      <c r="E463" s="6"/>
      <c r="F463" s="12">
        <f t="shared" si="7"/>
        <v>-5</v>
      </c>
      <c r="G463" s="13" t="s">
        <v>42</v>
      </c>
      <c r="H463" s="12" t="str">
        <f>_xlfn.XLOOKUP(G463,TblDV[Sub-category],TblDV[Category])</f>
        <v>Dining Out</v>
      </c>
      <c r="I463" s="12" t="str">
        <f>_xlfn.XLOOKUP(G463,TblDV[Sub-category],TblDV[Category Type])</f>
        <v>Expense</v>
      </c>
    </row>
    <row r="464" spans="1:9" x14ac:dyDescent="0.3">
      <c r="A464" s="3" t="s">
        <v>2</v>
      </c>
      <c r="B464" s="2">
        <v>44488</v>
      </c>
      <c r="C464" s="3" t="s">
        <v>3</v>
      </c>
      <c r="D464" s="3">
        <v>5</v>
      </c>
      <c r="E464" s="3"/>
      <c r="F464" s="12">
        <f t="shared" si="7"/>
        <v>-5</v>
      </c>
      <c r="G464" s="13" t="s">
        <v>42</v>
      </c>
      <c r="H464" s="12" t="str">
        <f>_xlfn.XLOOKUP(G464,TblDV[Sub-category],TblDV[Category])</f>
        <v>Dining Out</v>
      </c>
      <c r="I464" s="12" t="str">
        <f>_xlfn.XLOOKUP(G464,TblDV[Sub-category],TblDV[Category Type])</f>
        <v>Expense</v>
      </c>
    </row>
    <row r="465" spans="1:9" x14ac:dyDescent="0.3">
      <c r="A465" s="6" t="s">
        <v>0</v>
      </c>
      <c r="B465" s="5">
        <v>44488</v>
      </c>
      <c r="C465" s="6" t="s">
        <v>24</v>
      </c>
      <c r="D465" s="6">
        <v>75</v>
      </c>
      <c r="E465" s="6"/>
      <c r="F465" s="12">
        <f t="shared" si="7"/>
        <v>-75</v>
      </c>
      <c r="G465" s="13" t="s">
        <v>46</v>
      </c>
      <c r="H465" s="12" t="str">
        <f>_xlfn.XLOOKUP(G465,TblDV[Sub-category],TblDV[Category])</f>
        <v>Medical</v>
      </c>
      <c r="I465" s="12" t="str">
        <f>_xlfn.XLOOKUP(G465,TblDV[Sub-category],TblDV[Category Type])</f>
        <v>Expense</v>
      </c>
    </row>
    <row r="466" spans="1:9" x14ac:dyDescent="0.3">
      <c r="A466" s="3" t="s">
        <v>0</v>
      </c>
      <c r="B466" s="2">
        <v>44488</v>
      </c>
      <c r="C466" s="3" t="s">
        <v>15</v>
      </c>
      <c r="D466" s="3">
        <v>40</v>
      </c>
      <c r="E466" s="3"/>
      <c r="F466" s="12">
        <f t="shared" si="7"/>
        <v>-40</v>
      </c>
      <c r="G466" s="13" t="s">
        <v>59</v>
      </c>
      <c r="H466" s="12" t="str">
        <f>_xlfn.XLOOKUP(G466,TblDV[Sub-category],TblDV[Category])</f>
        <v>Living Expenses</v>
      </c>
      <c r="I466" s="12" t="str">
        <f>_xlfn.XLOOKUP(G466,TblDV[Sub-category],TblDV[Category Type])</f>
        <v>Expense</v>
      </c>
    </row>
    <row r="467" spans="1:9" x14ac:dyDescent="0.3">
      <c r="A467" s="6" t="s">
        <v>2</v>
      </c>
      <c r="B467" s="5">
        <v>44489</v>
      </c>
      <c r="C467" s="6" t="s">
        <v>16</v>
      </c>
      <c r="D467" s="6">
        <v>54.1</v>
      </c>
      <c r="E467" s="6"/>
      <c r="F467" s="12">
        <f t="shared" si="7"/>
        <v>-54.1</v>
      </c>
      <c r="G467" s="13" t="s">
        <v>53</v>
      </c>
      <c r="H467" s="12" t="str">
        <f>_xlfn.XLOOKUP(G467,TblDV[Sub-category],TblDV[Category])</f>
        <v>Discretionary</v>
      </c>
      <c r="I467" s="12" t="str">
        <f>_xlfn.XLOOKUP(G467,TblDV[Sub-category],TblDV[Category Type])</f>
        <v>Expense</v>
      </c>
    </row>
    <row r="468" spans="1:9" x14ac:dyDescent="0.3">
      <c r="A468" s="3" t="s">
        <v>2</v>
      </c>
      <c r="B468" s="2">
        <v>44489</v>
      </c>
      <c r="C468" s="3" t="s">
        <v>17</v>
      </c>
      <c r="D468" s="3">
        <v>35</v>
      </c>
      <c r="E468" s="3"/>
      <c r="F468" s="12">
        <f t="shared" si="7"/>
        <v>-35</v>
      </c>
      <c r="G468" s="13" t="s">
        <v>49</v>
      </c>
      <c r="H468" s="12" t="str">
        <f>_xlfn.XLOOKUP(G468,TblDV[Sub-category],TblDV[Category])</f>
        <v>Discretionary</v>
      </c>
      <c r="I468" s="12" t="str">
        <f>_xlfn.XLOOKUP(G468,TblDV[Sub-category],TblDV[Category Type])</f>
        <v>Expense</v>
      </c>
    </row>
    <row r="469" spans="1:9" x14ac:dyDescent="0.3">
      <c r="A469" s="6" t="s">
        <v>2</v>
      </c>
      <c r="B469" s="5">
        <v>44489</v>
      </c>
      <c r="C469" s="6" t="s">
        <v>3</v>
      </c>
      <c r="D469" s="6">
        <v>5</v>
      </c>
      <c r="E469" s="6"/>
      <c r="F469" s="12">
        <f t="shared" si="7"/>
        <v>-5</v>
      </c>
      <c r="G469" s="13" t="s">
        <v>42</v>
      </c>
      <c r="H469" s="12" t="str">
        <f>_xlfn.XLOOKUP(G469,TblDV[Sub-category],TblDV[Category])</f>
        <v>Dining Out</v>
      </c>
      <c r="I469" s="12" t="str">
        <f>_xlfn.XLOOKUP(G469,TblDV[Sub-category],TblDV[Category Type])</f>
        <v>Expense</v>
      </c>
    </row>
    <row r="470" spans="1:9" x14ac:dyDescent="0.3">
      <c r="A470" s="3" t="s">
        <v>2</v>
      </c>
      <c r="B470" s="2">
        <v>44490</v>
      </c>
      <c r="C470" s="3" t="s">
        <v>3</v>
      </c>
      <c r="D470" s="3">
        <v>5</v>
      </c>
      <c r="E470" s="3"/>
      <c r="F470" s="12">
        <f t="shared" si="7"/>
        <v>-5</v>
      </c>
      <c r="G470" s="13" t="s">
        <v>42</v>
      </c>
      <c r="H470" s="12" t="str">
        <f>_xlfn.XLOOKUP(G470,TblDV[Sub-category],TblDV[Category])</f>
        <v>Dining Out</v>
      </c>
      <c r="I470" s="12" t="str">
        <f>_xlfn.XLOOKUP(G470,TblDV[Sub-category],TblDV[Category Type])</f>
        <v>Expense</v>
      </c>
    </row>
    <row r="471" spans="1:9" x14ac:dyDescent="0.3">
      <c r="A471" s="6" t="s">
        <v>2</v>
      </c>
      <c r="B471" s="5">
        <v>44491</v>
      </c>
      <c r="C471" s="6" t="s">
        <v>3</v>
      </c>
      <c r="D471" s="6">
        <v>5</v>
      </c>
      <c r="E471" s="6"/>
      <c r="F471" s="12">
        <f t="shared" si="7"/>
        <v>-5</v>
      </c>
      <c r="G471" s="13" t="s">
        <v>42</v>
      </c>
      <c r="H471" s="12" t="str">
        <f>_xlfn.XLOOKUP(G471,TblDV[Sub-category],TblDV[Category])</f>
        <v>Dining Out</v>
      </c>
      <c r="I471" s="12" t="str">
        <f>_xlfn.XLOOKUP(G471,TblDV[Sub-category],TblDV[Category Type])</f>
        <v>Expense</v>
      </c>
    </row>
    <row r="472" spans="1:9" x14ac:dyDescent="0.3">
      <c r="A472" s="3" t="s">
        <v>2</v>
      </c>
      <c r="B472" s="2">
        <v>44491</v>
      </c>
      <c r="C472" s="3" t="s">
        <v>6</v>
      </c>
      <c r="D472" s="3">
        <v>178.9</v>
      </c>
      <c r="E472" s="3"/>
      <c r="F472" s="12">
        <f t="shared" si="7"/>
        <v>-178.9</v>
      </c>
      <c r="G472" s="13" t="s">
        <v>54</v>
      </c>
      <c r="H472" s="12" t="str">
        <f>_xlfn.XLOOKUP(G472,TblDV[Sub-category],TblDV[Category])</f>
        <v>Living Expenses</v>
      </c>
      <c r="I472" s="12" t="str">
        <f>_xlfn.XLOOKUP(G472,TblDV[Sub-category],TblDV[Category Type])</f>
        <v>Expense</v>
      </c>
    </row>
    <row r="473" spans="1:9" x14ac:dyDescent="0.3">
      <c r="A473" s="6" t="s">
        <v>2</v>
      </c>
      <c r="B473" s="5">
        <v>44492</v>
      </c>
      <c r="C473" s="6" t="s">
        <v>18</v>
      </c>
      <c r="D473" s="6">
        <v>46.2</v>
      </c>
      <c r="E473" s="6"/>
      <c r="F473" s="12">
        <f t="shared" si="7"/>
        <v>-46.2</v>
      </c>
      <c r="G473" s="13" t="s">
        <v>61</v>
      </c>
      <c r="H473" s="12" t="str">
        <f>_xlfn.XLOOKUP(G473,TblDV[Sub-category],TblDV[Category])</f>
        <v>Dining Out</v>
      </c>
      <c r="I473" s="12" t="str">
        <f>_xlfn.XLOOKUP(G473,TblDV[Sub-category],TblDV[Category Type])</f>
        <v>Expense</v>
      </c>
    </row>
    <row r="474" spans="1:9" x14ac:dyDescent="0.3">
      <c r="A474" s="3" t="s">
        <v>2</v>
      </c>
      <c r="B474" s="2">
        <v>44493</v>
      </c>
      <c r="C474" s="3" t="s">
        <v>19</v>
      </c>
      <c r="D474" s="3">
        <v>21.099999999999998</v>
      </c>
      <c r="E474" s="3"/>
      <c r="F474" s="12">
        <f t="shared" si="7"/>
        <v>-21.099999999999998</v>
      </c>
      <c r="G474" s="13" t="s">
        <v>61</v>
      </c>
      <c r="H474" s="12" t="str">
        <f>_xlfn.XLOOKUP(G474,TblDV[Sub-category],TblDV[Category])</f>
        <v>Dining Out</v>
      </c>
      <c r="I474" s="12" t="str">
        <f>_xlfn.XLOOKUP(G474,TblDV[Sub-category],TblDV[Category Type])</f>
        <v>Expense</v>
      </c>
    </row>
    <row r="475" spans="1:9" x14ac:dyDescent="0.3">
      <c r="A475" s="6" t="s">
        <v>0</v>
      </c>
      <c r="B475" s="5">
        <v>44494</v>
      </c>
      <c r="C475" s="6" t="s">
        <v>20</v>
      </c>
      <c r="D475" s="6">
        <v>55</v>
      </c>
      <c r="E475" s="6"/>
      <c r="F475" s="12">
        <f t="shared" si="7"/>
        <v>-55</v>
      </c>
      <c r="G475" s="13" t="s">
        <v>47</v>
      </c>
      <c r="H475" s="12" t="str">
        <f>_xlfn.XLOOKUP(G475,TblDV[Sub-category],TblDV[Category])</f>
        <v>Charity</v>
      </c>
      <c r="I475" s="12" t="str">
        <f>_xlfn.XLOOKUP(G475,TblDV[Sub-category],TblDV[Category Type])</f>
        <v>Expense</v>
      </c>
    </row>
    <row r="476" spans="1:9" x14ac:dyDescent="0.3">
      <c r="A476" s="3" t="s">
        <v>2</v>
      </c>
      <c r="B476" s="2">
        <v>44494</v>
      </c>
      <c r="C476" s="3" t="s">
        <v>8</v>
      </c>
      <c r="D476" s="3">
        <v>71.500000000000028</v>
      </c>
      <c r="E476" s="3"/>
      <c r="F476" s="12">
        <f t="shared" si="7"/>
        <v>-71.500000000000028</v>
      </c>
      <c r="G476" s="13" t="s">
        <v>56</v>
      </c>
      <c r="H476" s="12" t="str">
        <f>_xlfn.XLOOKUP(G476,TblDV[Sub-category],TblDV[Category])</f>
        <v>Transport</v>
      </c>
      <c r="I476" s="12" t="str">
        <f>_xlfn.XLOOKUP(G476,TblDV[Sub-category],TblDV[Category Type])</f>
        <v>Expense</v>
      </c>
    </row>
    <row r="477" spans="1:9" x14ac:dyDescent="0.3">
      <c r="A477" s="6" t="s">
        <v>2</v>
      </c>
      <c r="B477" s="5">
        <v>44494</v>
      </c>
      <c r="C477" s="6" t="s">
        <v>3</v>
      </c>
      <c r="D477" s="6">
        <v>5</v>
      </c>
      <c r="E477" s="6"/>
      <c r="F477" s="12">
        <f t="shared" si="7"/>
        <v>-5</v>
      </c>
      <c r="G477" s="13" t="s">
        <v>42</v>
      </c>
      <c r="H477" s="12" t="str">
        <f>_xlfn.XLOOKUP(G477,TblDV[Sub-category],TblDV[Category])</f>
        <v>Dining Out</v>
      </c>
      <c r="I477" s="12" t="str">
        <f>_xlfn.XLOOKUP(G477,TblDV[Sub-category],TblDV[Category Type])</f>
        <v>Expense</v>
      </c>
    </row>
    <row r="478" spans="1:9" x14ac:dyDescent="0.3">
      <c r="A478" s="3" t="s">
        <v>2</v>
      </c>
      <c r="B478" s="2">
        <v>44495</v>
      </c>
      <c r="C478" s="3" t="s">
        <v>3</v>
      </c>
      <c r="D478" s="3">
        <v>5</v>
      </c>
      <c r="E478" s="3"/>
      <c r="F478" s="12">
        <f t="shared" si="7"/>
        <v>-5</v>
      </c>
      <c r="G478" s="13" t="s">
        <v>42</v>
      </c>
      <c r="H478" s="12" t="str">
        <f>_xlfn.XLOOKUP(G478,TblDV[Sub-category],TblDV[Category])</f>
        <v>Dining Out</v>
      </c>
      <c r="I478" s="12" t="str">
        <f>_xlfn.XLOOKUP(G478,TblDV[Sub-category],TblDV[Category Type])</f>
        <v>Expense</v>
      </c>
    </row>
    <row r="479" spans="1:9" x14ac:dyDescent="0.3">
      <c r="A479" s="6" t="s">
        <v>2</v>
      </c>
      <c r="B479" s="5">
        <v>44496</v>
      </c>
      <c r="C479" s="6" t="s">
        <v>3</v>
      </c>
      <c r="D479" s="6">
        <v>5</v>
      </c>
      <c r="E479" s="6"/>
      <c r="F479" s="12">
        <f t="shared" si="7"/>
        <v>-5</v>
      </c>
      <c r="G479" s="13" t="s">
        <v>42</v>
      </c>
      <c r="H479" s="12" t="str">
        <f>_xlfn.XLOOKUP(G479,TblDV[Sub-category],TblDV[Category])</f>
        <v>Dining Out</v>
      </c>
      <c r="I479" s="12" t="str">
        <f>_xlfn.XLOOKUP(G479,TblDV[Sub-category],TblDV[Category Type])</f>
        <v>Expense</v>
      </c>
    </row>
    <row r="480" spans="1:9" x14ac:dyDescent="0.3">
      <c r="A480" s="3" t="s">
        <v>2</v>
      </c>
      <c r="B480" s="2">
        <v>44497</v>
      </c>
      <c r="C480" s="3" t="s">
        <v>3</v>
      </c>
      <c r="D480" s="3">
        <v>5</v>
      </c>
      <c r="E480" s="3"/>
      <c r="F480" s="12">
        <f t="shared" si="7"/>
        <v>-5</v>
      </c>
      <c r="G480" s="13" t="s">
        <v>42</v>
      </c>
      <c r="H480" s="12" t="str">
        <f>_xlfn.XLOOKUP(G480,TblDV[Sub-category],TblDV[Category])</f>
        <v>Dining Out</v>
      </c>
      <c r="I480" s="12" t="str">
        <f>_xlfn.XLOOKUP(G480,TblDV[Sub-category],TblDV[Category Type])</f>
        <v>Expense</v>
      </c>
    </row>
    <row r="481" spans="1:9" x14ac:dyDescent="0.3">
      <c r="A481" s="6" t="s">
        <v>2</v>
      </c>
      <c r="B481" s="5">
        <v>44498</v>
      </c>
      <c r="C481" s="6" t="s">
        <v>3</v>
      </c>
      <c r="D481" s="6">
        <v>5</v>
      </c>
      <c r="E481" s="6"/>
      <c r="F481" s="12">
        <f t="shared" si="7"/>
        <v>-5</v>
      </c>
      <c r="G481" s="13" t="s">
        <v>42</v>
      </c>
      <c r="H481" s="12" t="str">
        <f>_xlfn.XLOOKUP(G481,TblDV[Sub-category],TblDV[Category])</f>
        <v>Dining Out</v>
      </c>
      <c r="I481" s="12" t="str">
        <f>_xlfn.XLOOKUP(G481,TblDV[Sub-category],TblDV[Category Type])</f>
        <v>Expense</v>
      </c>
    </row>
    <row r="482" spans="1:9" x14ac:dyDescent="0.3">
      <c r="A482" s="3" t="s">
        <v>2</v>
      </c>
      <c r="B482" s="2">
        <v>44498</v>
      </c>
      <c r="C482" s="3" t="s">
        <v>6</v>
      </c>
      <c r="D482" s="3">
        <v>189</v>
      </c>
      <c r="E482" s="3"/>
      <c r="F482" s="12">
        <f t="shared" si="7"/>
        <v>-189</v>
      </c>
      <c r="G482" s="13" t="s">
        <v>54</v>
      </c>
      <c r="H482" s="12" t="str">
        <f>_xlfn.XLOOKUP(G482,TblDV[Sub-category],TblDV[Category])</f>
        <v>Living Expenses</v>
      </c>
      <c r="I482" s="12" t="str">
        <f>_xlfn.XLOOKUP(G482,TblDV[Sub-category],TblDV[Category Type])</f>
        <v>Expense</v>
      </c>
    </row>
    <row r="483" spans="1:9" x14ac:dyDescent="0.3">
      <c r="A483" s="6" t="s">
        <v>2</v>
      </c>
      <c r="B483" s="5">
        <v>44499</v>
      </c>
      <c r="C483" s="6" t="s">
        <v>21</v>
      </c>
      <c r="D483" s="6">
        <v>133.80000000000001</v>
      </c>
      <c r="E483" s="6"/>
      <c r="F483" s="12">
        <f t="shared" si="7"/>
        <v>-133.80000000000001</v>
      </c>
      <c r="G483" s="13" t="s">
        <v>39</v>
      </c>
      <c r="H483" s="12" t="str">
        <f>_xlfn.XLOOKUP(G483,TblDV[Sub-category],TblDV[Category])</f>
        <v>Discretionary</v>
      </c>
      <c r="I483" s="12" t="str">
        <f>_xlfn.XLOOKUP(G483,TblDV[Sub-category],TblDV[Category Type])</f>
        <v>Expense</v>
      </c>
    </row>
    <row r="484" spans="1:9" x14ac:dyDescent="0.3">
      <c r="A484" s="3" t="s">
        <v>2</v>
      </c>
      <c r="B484" s="2">
        <v>44499</v>
      </c>
      <c r="C484" s="3" t="s">
        <v>22</v>
      </c>
      <c r="D484" s="3">
        <v>184.39999999999998</v>
      </c>
      <c r="E484" s="3"/>
      <c r="F484" s="12">
        <f t="shared" si="7"/>
        <v>-184.39999999999998</v>
      </c>
      <c r="G484" s="13" t="s">
        <v>49</v>
      </c>
      <c r="H484" s="12" t="str">
        <f>_xlfn.XLOOKUP(G484,TblDV[Sub-category],TblDV[Category])</f>
        <v>Discretionary</v>
      </c>
      <c r="I484" s="12" t="str">
        <f>_xlfn.XLOOKUP(G484,TblDV[Sub-category],TblDV[Category Type])</f>
        <v>Expense</v>
      </c>
    </row>
    <row r="485" spans="1:9" x14ac:dyDescent="0.3">
      <c r="A485" s="6" t="s">
        <v>2</v>
      </c>
      <c r="B485" s="5">
        <v>44500</v>
      </c>
      <c r="C485" s="6" t="s">
        <v>10</v>
      </c>
      <c r="D485" s="6">
        <v>154.49999999999997</v>
      </c>
      <c r="E485" s="6"/>
      <c r="F485" s="12">
        <f t="shared" si="7"/>
        <v>-154.49999999999997</v>
      </c>
      <c r="G485" s="13" t="s">
        <v>39</v>
      </c>
      <c r="H485" s="12" t="str">
        <f>_xlfn.XLOOKUP(G485,TblDV[Sub-category],TblDV[Category])</f>
        <v>Discretionary</v>
      </c>
      <c r="I485" s="12" t="str">
        <f>_xlfn.XLOOKUP(G485,TblDV[Sub-category],TblDV[Category Type])</f>
        <v>Expense</v>
      </c>
    </row>
    <row r="486" spans="1:9" x14ac:dyDescent="0.3">
      <c r="A486" s="3" t="s">
        <v>2</v>
      </c>
      <c r="B486" s="2">
        <v>44500</v>
      </c>
      <c r="C486" s="3" t="s">
        <v>12</v>
      </c>
      <c r="D486" s="3">
        <v>32.1</v>
      </c>
      <c r="E486" s="3"/>
      <c r="F486" s="12">
        <f t="shared" si="7"/>
        <v>-32.1</v>
      </c>
      <c r="G486" s="13" t="s">
        <v>64</v>
      </c>
      <c r="H486" s="12" t="str">
        <f>_xlfn.XLOOKUP(G486,TblDV[Sub-category],TblDV[Category])</f>
        <v>Transport</v>
      </c>
      <c r="I486" s="12" t="str">
        <f>_xlfn.XLOOKUP(G486,TblDV[Sub-category],TblDV[Category Type])</f>
        <v>Expense</v>
      </c>
    </row>
    <row r="487" spans="1:9" x14ac:dyDescent="0.3">
      <c r="A487" s="16" t="s">
        <v>2</v>
      </c>
      <c r="B487" s="17">
        <v>44500</v>
      </c>
      <c r="C487" s="16" t="s">
        <v>26</v>
      </c>
      <c r="D487" s="16">
        <v>15</v>
      </c>
      <c r="E487" s="16"/>
      <c r="F487" s="12">
        <f t="shared" si="7"/>
        <v>-15</v>
      </c>
      <c r="G487" s="13" t="s">
        <v>61</v>
      </c>
      <c r="H487" s="12" t="str">
        <f>_xlfn.XLOOKUP(G487,TblDV[Sub-category],TblDV[Category])</f>
        <v>Dining Out</v>
      </c>
      <c r="I487" s="12" t="str">
        <f>_xlfn.XLOOKUP(G487,TblDV[Sub-category],TblDV[Category Type])</f>
        <v>Expense</v>
      </c>
    </row>
  </sheetData>
  <dataValidations disablePrompts="1" count="1">
    <dataValidation type="list" allowBlank="1" showInputMessage="1" showErrorMessage="1" sqref="G2:G487" xr:uid="{7FE2131B-451D-4C13-BB0F-2D4782D70369}">
      <formula1>Categories</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DD815-5BA1-43B0-A65A-4F7D319C3BBE}">
  <dimension ref="A3:T53"/>
  <sheetViews>
    <sheetView topLeftCell="F31" workbookViewId="0">
      <selection activeCell="P46" sqref="P46"/>
    </sheetView>
  </sheetViews>
  <sheetFormatPr defaultRowHeight="14.4" x14ac:dyDescent="0.3"/>
  <cols>
    <col min="1" max="1" width="12.88671875" bestFit="1" customWidth="1"/>
    <col min="2" max="2" width="11.88671875" bestFit="1" customWidth="1"/>
    <col min="4" max="4" width="13.5546875" bestFit="1" customWidth="1"/>
    <col min="5" max="5" width="14.44140625" bestFit="1" customWidth="1"/>
    <col min="6" max="6" width="11.88671875" bestFit="1" customWidth="1"/>
    <col min="7" max="7" width="9.109375" bestFit="1" customWidth="1"/>
    <col min="8" max="8" width="9.88671875" bestFit="1" customWidth="1"/>
    <col min="9" max="9" width="12.5546875" bestFit="1" customWidth="1"/>
    <col min="10" max="10" width="14.44140625" bestFit="1" customWidth="1"/>
    <col min="11" max="11" width="6.109375" bestFit="1" customWidth="1"/>
    <col min="12" max="12" width="10.77734375" bestFit="1" customWidth="1"/>
    <col min="15" max="15" width="13.5546875" bestFit="1" customWidth="1"/>
    <col min="16" max="16" width="6.33203125" bestFit="1" customWidth="1"/>
    <col min="17" max="17" width="14.44140625" bestFit="1" customWidth="1"/>
    <col min="18" max="32" width="14.6640625" bestFit="1" customWidth="1"/>
    <col min="33" max="33" width="10.77734375" bestFit="1" customWidth="1"/>
  </cols>
  <sheetData>
    <row r="3" spans="1:17" x14ac:dyDescent="0.3">
      <c r="A3" s="18" t="s">
        <v>66</v>
      </c>
      <c r="B3" t="s">
        <v>69</v>
      </c>
    </row>
    <row r="4" spans="1:17" x14ac:dyDescent="0.3">
      <c r="A4" s="19" t="s">
        <v>0</v>
      </c>
      <c r="B4" s="23">
        <v>12674.7</v>
      </c>
    </row>
    <row r="5" spans="1:17" x14ac:dyDescent="0.3">
      <c r="A5" s="19" t="s">
        <v>2</v>
      </c>
      <c r="B5" s="23">
        <v>17970.300000000003</v>
      </c>
    </row>
    <row r="6" spans="1:17" x14ac:dyDescent="0.3">
      <c r="A6" s="19" t="s">
        <v>67</v>
      </c>
      <c r="B6" s="23">
        <v>30645.000000000004</v>
      </c>
    </row>
    <row r="9" spans="1:17" x14ac:dyDescent="0.3">
      <c r="O9" s="18" t="s">
        <v>65</v>
      </c>
      <c r="P9" t="s">
        <v>41</v>
      </c>
    </row>
    <row r="10" spans="1:17" x14ac:dyDescent="0.3">
      <c r="D10" s="18" t="s">
        <v>66</v>
      </c>
      <c r="E10" t="s">
        <v>68</v>
      </c>
    </row>
    <row r="11" spans="1:17" x14ac:dyDescent="0.3">
      <c r="D11" s="19" t="s">
        <v>52</v>
      </c>
      <c r="E11" s="22">
        <v>-16399.800000000003</v>
      </c>
      <c r="I11" s="18" t="s">
        <v>66</v>
      </c>
      <c r="J11" t="s">
        <v>68</v>
      </c>
      <c r="O11" s="18" t="s">
        <v>37</v>
      </c>
      <c r="P11" s="18" t="s">
        <v>35</v>
      </c>
      <c r="Q11" t="s">
        <v>69</v>
      </c>
    </row>
    <row r="12" spans="1:17" x14ac:dyDescent="0.3">
      <c r="D12" s="19" t="s">
        <v>40</v>
      </c>
      <c r="E12" s="22">
        <v>-7327.6000000000013</v>
      </c>
      <c r="I12" s="24" t="s">
        <v>71</v>
      </c>
      <c r="J12" s="21">
        <v>942</v>
      </c>
      <c r="O12" t="s">
        <v>48</v>
      </c>
      <c r="P12" t="s">
        <v>47</v>
      </c>
      <c r="Q12" s="20">
        <v>550</v>
      </c>
    </row>
    <row r="13" spans="1:17" x14ac:dyDescent="0.3">
      <c r="D13" s="19" t="s">
        <v>57</v>
      </c>
      <c r="E13" s="22">
        <v>-3591.6999999999989</v>
      </c>
      <c r="I13" s="24" t="s">
        <v>72</v>
      </c>
      <c r="J13" s="21">
        <v>1065.3999999999996</v>
      </c>
      <c r="O13" t="s">
        <v>43</v>
      </c>
      <c r="P13" t="s">
        <v>42</v>
      </c>
      <c r="Q13" s="20">
        <v>1115</v>
      </c>
    </row>
    <row r="14" spans="1:17" x14ac:dyDescent="0.3">
      <c r="D14" s="19" t="s">
        <v>43</v>
      </c>
      <c r="E14" s="22">
        <v>-2396.8999999999992</v>
      </c>
      <c r="I14" s="24" t="s">
        <v>73</v>
      </c>
      <c r="J14" s="21">
        <v>920.29999999999939</v>
      </c>
      <c r="P14" t="s">
        <v>61</v>
      </c>
      <c r="Q14" s="20">
        <v>1281.9000000000001</v>
      </c>
    </row>
    <row r="15" spans="1:17" x14ac:dyDescent="0.3">
      <c r="D15" s="19" t="s">
        <v>48</v>
      </c>
      <c r="E15" s="22">
        <v>-550</v>
      </c>
      <c r="I15" s="24" t="s">
        <v>74</v>
      </c>
      <c r="J15" s="21">
        <v>931.99999999999977</v>
      </c>
      <c r="O15" t="s">
        <v>40</v>
      </c>
      <c r="P15" t="s">
        <v>39</v>
      </c>
      <c r="Q15" s="20">
        <v>4303.6000000000004</v>
      </c>
    </row>
    <row r="16" spans="1:17" x14ac:dyDescent="0.3">
      <c r="D16" s="19" t="s">
        <v>45</v>
      </c>
      <c r="E16" s="22">
        <v>-379</v>
      </c>
      <c r="I16" s="24" t="s">
        <v>75</v>
      </c>
      <c r="J16" s="21">
        <v>853.89999999999986</v>
      </c>
      <c r="P16" t="s">
        <v>49</v>
      </c>
      <c r="Q16" s="20">
        <v>1812.5999999999995</v>
      </c>
    </row>
    <row r="17" spans="1:20" x14ac:dyDescent="0.3">
      <c r="A17" s="18" t="s">
        <v>65</v>
      </c>
      <c r="B17" t="s">
        <v>70</v>
      </c>
      <c r="D17" s="19" t="s">
        <v>67</v>
      </c>
      <c r="E17" s="22">
        <v>-30645</v>
      </c>
      <c r="I17" s="24" t="s">
        <v>76</v>
      </c>
      <c r="J17" s="21">
        <v>964.30000000000007</v>
      </c>
      <c r="P17" t="s">
        <v>50</v>
      </c>
      <c r="Q17" s="20">
        <v>416.4</v>
      </c>
    </row>
    <row r="18" spans="1:20" x14ac:dyDescent="0.3">
      <c r="I18" s="24" t="s">
        <v>77</v>
      </c>
      <c r="J18" s="21">
        <v>905.00000000000045</v>
      </c>
      <c r="P18" t="s">
        <v>53</v>
      </c>
      <c r="Q18" s="20">
        <v>495.00000000000006</v>
      </c>
    </row>
    <row r="19" spans="1:20" x14ac:dyDescent="0.3">
      <c r="A19" s="18" t="s">
        <v>66</v>
      </c>
      <c r="B19" t="s">
        <v>69</v>
      </c>
      <c r="I19" s="24" t="s">
        <v>78</v>
      </c>
      <c r="J19" s="21">
        <v>1017.9000000000005</v>
      </c>
      <c r="P19" t="s">
        <v>55</v>
      </c>
      <c r="Q19" s="20">
        <v>300</v>
      </c>
    </row>
    <row r="20" spans="1:20" x14ac:dyDescent="0.3">
      <c r="A20" s="24" t="s">
        <v>71</v>
      </c>
      <c r="B20" s="21">
        <v>3058</v>
      </c>
      <c r="I20" s="24" t="s">
        <v>79</v>
      </c>
      <c r="J20" s="21">
        <v>882.89999999999952</v>
      </c>
      <c r="O20" t="s">
        <v>52</v>
      </c>
      <c r="P20" t="s">
        <v>51</v>
      </c>
      <c r="Q20" s="20">
        <v>545.70000000000005</v>
      </c>
    </row>
    <row r="21" spans="1:20" x14ac:dyDescent="0.3">
      <c r="A21" s="24" t="s">
        <v>72</v>
      </c>
      <c r="B21" s="21">
        <v>2934.6000000000004</v>
      </c>
      <c r="I21" s="24" t="s">
        <v>80</v>
      </c>
      <c r="J21" s="21">
        <v>871.30000000000007</v>
      </c>
      <c r="P21" t="s">
        <v>54</v>
      </c>
      <c r="Q21" s="20">
        <v>6454.0999999999995</v>
      </c>
    </row>
    <row r="22" spans="1:20" x14ac:dyDescent="0.3">
      <c r="A22" s="24" t="s">
        <v>73</v>
      </c>
      <c r="B22" s="21">
        <v>3079.7</v>
      </c>
      <c r="I22" s="24" t="s">
        <v>81</v>
      </c>
      <c r="J22" s="21">
        <v>9354.9999999999982</v>
      </c>
      <c r="P22" t="s">
        <v>59</v>
      </c>
      <c r="Q22" s="20">
        <v>400</v>
      </c>
    </row>
    <row r="23" spans="1:20" x14ac:dyDescent="0.3">
      <c r="A23" s="24" t="s">
        <v>74</v>
      </c>
      <c r="B23" s="21">
        <v>3068</v>
      </c>
      <c r="D23" s="18" t="s">
        <v>65</v>
      </c>
      <c r="E23" t="s">
        <v>41</v>
      </c>
      <c r="P23" t="s">
        <v>60</v>
      </c>
      <c r="Q23" s="20">
        <v>9000</v>
      </c>
    </row>
    <row r="24" spans="1:20" x14ac:dyDescent="0.3">
      <c r="A24" s="24" t="s">
        <v>75</v>
      </c>
      <c r="B24" s="21">
        <v>3146.1</v>
      </c>
      <c r="O24" t="s">
        <v>45</v>
      </c>
      <c r="P24" t="s">
        <v>44</v>
      </c>
      <c r="Q24" s="20">
        <v>154</v>
      </c>
    </row>
    <row r="25" spans="1:20" x14ac:dyDescent="0.3">
      <c r="A25" s="24" t="s">
        <v>76</v>
      </c>
      <c r="B25" s="21">
        <v>3035.7</v>
      </c>
      <c r="D25" s="18" t="s">
        <v>69</v>
      </c>
      <c r="E25" s="18" t="s">
        <v>37</v>
      </c>
      <c r="P25" t="s">
        <v>46</v>
      </c>
      <c r="Q25" s="20">
        <v>225</v>
      </c>
    </row>
    <row r="26" spans="1:20" x14ac:dyDescent="0.3">
      <c r="A26" s="24" t="s">
        <v>77</v>
      </c>
      <c r="B26" s="21">
        <v>3095</v>
      </c>
      <c r="D26" s="18" t="s">
        <v>66</v>
      </c>
      <c r="E26" t="s">
        <v>52</v>
      </c>
      <c r="F26" t="s">
        <v>40</v>
      </c>
      <c r="G26" t="s">
        <v>57</v>
      </c>
      <c r="H26" t="s">
        <v>43</v>
      </c>
      <c r="I26" t="s">
        <v>48</v>
      </c>
      <c r="J26" t="s">
        <v>45</v>
      </c>
      <c r="O26" t="s">
        <v>57</v>
      </c>
      <c r="P26" t="s">
        <v>56</v>
      </c>
      <c r="Q26" s="20">
        <v>1489.5</v>
      </c>
    </row>
    <row r="27" spans="1:20" x14ac:dyDescent="0.3">
      <c r="A27" s="24" t="s">
        <v>78</v>
      </c>
      <c r="B27" s="21">
        <v>2982.0999999999995</v>
      </c>
      <c r="D27" s="24" t="s">
        <v>71</v>
      </c>
      <c r="E27" s="21">
        <v>1612</v>
      </c>
      <c r="F27" s="21">
        <v>690</v>
      </c>
      <c r="G27" s="21">
        <v>341</v>
      </c>
      <c r="H27" s="21">
        <v>206</v>
      </c>
      <c r="I27" s="21">
        <v>55</v>
      </c>
      <c r="J27" s="21">
        <v>154</v>
      </c>
      <c r="P27" t="s">
        <v>58</v>
      </c>
      <c r="Q27" s="20">
        <v>1500</v>
      </c>
    </row>
    <row r="28" spans="1:20" x14ac:dyDescent="0.3">
      <c r="A28" s="24" t="s">
        <v>79</v>
      </c>
      <c r="B28" s="21">
        <v>3117.1</v>
      </c>
      <c r="D28" s="24" t="s">
        <v>72</v>
      </c>
      <c r="E28" s="21">
        <v>1665.9</v>
      </c>
      <c r="F28" s="21">
        <v>659.80000000000007</v>
      </c>
      <c r="G28" s="21">
        <v>345.1</v>
      </c>
      <c r="H28" s="21">
        <v>208.8</v>
      </c>
      <c r="I28" s="21">
        <v>55</v>
      </c>
      <c r="J28" s="21"/>
      <c r="P28" t="s">
        <v>64</v>
      </c>
      <c r="Q28" s="20">
        <v>602.20000000000016</v>
      </c>
    </row>
    <row r="29" spans="1:20" x14ac:dyDescent="0.3">
      <c r="A29" s="24" t="s">
        <v>80</v>
      </c>
      <c r="B29" s="21">
        <v>3128.7</v>
      </c>
      <c r="D29" s="24" t="s">
        <v>73</v>
      </c>
      <c r="E29" s="21">
        <v>1659</v>
      </c>
      <c r="F29" s="21">
        <v>704.80000000000007</v>
      </c>
      <c r="G29" s="21">
        <v>348.9</v>
      </c>
      <c r="H29" s="21">
        <v>237</v>
      </c>
      <c r="I29" s="21">
        <v>55</v>
      </c>
      <c r="J29" s="21">
        <v>75</v>
      </c>
    </row>
    <row r="30" spans="1:20" x14ac:dyDescent="0.3">
      <c r="A30" s="24" t="s">
        <v>67</v>
      </c>
      <c r="B30" s="21">
        <v>30644.999999999996</v>
      </c>
      <c r="D30" s="24" t="s">
        <v>74</v>
      </c>
      <c r="E30" s="21">
        <v>1587.3000000000002</v>
      </c>
      <c r="F30" s="21">
        <v>832.6</v>
      </c>
      <c r="G30" s="21">
        <v>353</v>
      </c>
      <c r="H30" s="21">
        <v>240.1</v>
      </c>
      <c r="I30" s="21">
        <v>55</v>
      </c>
      <c r="J30" s="21"/>
    </row>
    <row r="31" spans="1:20" x14ac:dyDescent="0.3">
      <c r="D31" s="24" t="s">
        <v>75</v>
      </c>
      <c r="E31" s="21">
        <v>1642.9999999999998</v>
      </c>
      <c r="F31" s="21">
        <v>772.7</v>
      </c>
      <c r="G31" s="21">
        <v>357.2</v>
      </c>
      <c r="H31" s="21">
        <v>243.2</v>
      </c>
      <c r="I31" s="21">
        <v>55</v>
      </c>
      <c r="J31" s="21">
        <v>75</v>
      </c>
      <c r="P31" s="18" t="s">
        <v>31</v>
      </c>
      <c r="Q31" t="s">
        <v>70</v>
      </c>
      <c r="S31" t="s">
        <v>31</v>
      </c>
      <c r="T31" t="s">
        <v>70</v>
      </c>
    </row>
    <row r="32" spans="1:20" x14ac:dyDescent="0.3">
      <c r="D32" s="24" t="s">
        <v>76</v>
      </c>
      <c r="E32" s="21">
        <v>1655.1000000000001</v>
      </c>
      <c r="F32" s="21">
        <v>723.19999999999993</v>
      </c>
      <c r="G32" s="21">
        <v>361.3</v>
      </c>
      <c r="H32" s="21">
        <v>241.1</v>
      </c>
      <c r="I32" s="21">
        <v>55</v>
      </c>
      <c r="J32" s="21"/>
    </row>
    <row r="33" spans="4:20" x14ac:dyDescent="0.3">
      <c r="D33" s="24" t="s">
        <v>77</v>
      </c>
      <c r="E33" s="21">
        <v>1686.1999999999998</v>
      </c>
      <c r="F33" s="21">
        <v>729.10000000000014</v>
      </c>
      <c r="G33" s="21">
        <v>365.40000000000003</v>
      </c>
      <c r="H33" s="21">
        <v>259.29999999999995</v>
      </c>
      <c r="I33" s="21">
        <v>55</v>
      </c>
      <c r="J33" s="21"/>
      <c r="P33" s="18" t="s">
        <v>66</v>
      </c>
      <c r="Q33" t="s">
        <v>68</v>
      </c>
      <c r="S33" t="s">
        <v>66</v>
      </c>
      <c r="T33" t="s">
        <v>68</v>
      </c>
    </row>
    <row r="34" spans="4:20" x14ac:dyDescent="0.3">
      <c r="D34" s="24" t="s">
        <v>78</v>
      </c>
      <c r="E34" s="21">
        <v>1570.1</v>
      </c>
      <c r="F34" s="21">
        <v>735.19999999999993</v>
      </c>
      <c r="G34" s="21">
        <v>369.3</v>
      </c>
      <c r="H34" s="21">
        <v>252.5</v>
      </c>
      <c r="I34" s="21">
        <v>55</v>
      </c>
      <c r="J34" s="21"/>
      <c r="P34" s="19" t="s">
        <v>62</v>
      </c>
      <c r="Q34" s="21">
        <v>40000</v>
      </c>
      <c r="S34" t="s">
        <v>62</v>
      </c>
      <c r="T34">
        <v>40000</v>
      </c>
    </row>
    <row r="35" spans="4:20" x14ac:dyDescent="0.3">
      <c r="D35" s="24" t="s">
        <v>79</v>
      </c>
      <c r="E35" s="21">
        <v>1705.4</v>
      </c>
      <c r="F35" s="21">
        <v>732.9</v>
      </c>
      <c r="G35" s="21">
        <v>373.3</v>
      </c>
      <c r="H35" s="21">
        <v>250.5</v>
      </c>
      <c r="I35" s="21">
        <v>55</v>
      </c>
      <c r="J35" s="21"/>
      <c r="P35" s="19" t="s">
        <v>52</v>
      </c>
      <c r="Q35" s="21">
        <v>-16399.800000000003</v>
      </c>
      <c r="S35" t="s">
        <v>52</v>
      </c>
      <c r="T35">
        <v>-16399.800000000003</v>
      </c>
    </row>
    <row r="36" spans="4:20" x14ac:dyDescent="0.3">
      <c r="D36" s="24" t="s">
        <v>80</v>
      </c>
      <c r="E36" s="21">
        <v>1615.8000000000002</v>
      </c>
      <c r="F36" s="21">
        <v>747.30000000000007</v>
      </c>
      <c r="G36" s="21">
        <v>377.20000000000005</v>
      </c>
      <c r="H36" s="21">
        <v>258.39999999999998</v>
      </c>
      <c r="I36" s="21">
        <v>55</v>
      </c>
      <c r="J36" s="21">
        <v>75</v>
      </c>
      <c r="P36" s="19" t="s">
        <v>40</v>
      </c>
      <c r="Q36" s="21">
        <v>-7327.6000000000013</v>
      </c>
      <c r="S36" t="s">
        <v>40</v>
      </c>
      <c r="T36">
        <v>-7327.6000000000013</v>
      </c>
    </row>
    <row r="37" spans="4:20" x14ac:dyDescent="0.3">
      <c r="P37" s="19" t="s">
        <v>57</v>
      </c>
      <c r="Q37" s="21">
        <v>-3591.6999999999989</v>
      </c>
      <c r="S37" t="s">
        <v>57</v>
      </c>
      <c r="T37">
        <v>-3591.6999999999989</v>
      </c>
    </row>
    <row r="38" spans="4:20" x14ac:dyDescent="0.3">
      <c r="P38" s="19" t="s">
        <v>43</v>
      </c>
      <c r="Q38" s="21">
        <v>-2396.8999999999992</v>
      </c>
      <c r="S38" t="s">
        <v>43</v>
      </c>
      <c r="T38">
        <v>-2396.8999999999992</v>
      </c>
    </row>
    <row r="39" spans="4:20" x14ac:dyDescent="0.3">
      <c r="P39" s="19" t="s">
        <v>48</v>
      </c>
      <c r="Q39" s="21">
        <v>-550</v>
      </c>
      <c r="S39" t="s">
        <v>48</v>
      </c>
      <c r="T39">
        <v>-550</v>
      </c>
    </row>
    <row r="40" spans="4:20" x14ac:dyDescent="0.3">
      <c r="P40" s="19" t="s">
        <v>45</v>
      </c>
      <c r="Q40" s="21">
        <v>-379</v>
      </c>
      <c r="S40" t="s">
        <v>45</v>
      </c>
      <c r="T40">
        <v>-379</v>
      </c>
    </row>
    <row r="41" spans="4:20" x14ac:dyDescent="0.3">
      <c r="P41" s="19" t="s">
        <v>81</v>
      </c>
      <c r="Q41" s="21">
        <v>9354.9999999999964</v>
      </c>
      <c r="S41" t="s">
        <v>67</v>
      </c>
      <c r="T41">
        <v>9354.9999999999964</v>
      </c>
    </row>
    <row r="42" spans="4:20" x14ac:dyDescent="0.3">
      <c r="E42" s="18" t="s">
        <v>66</v>
      </c>
      <c r="F42" t="s">
        <v>69</v>
      </c>
    </row>
    <row r="43" spans="4:20" x14ac:dyDescent="0.3">
      <c r="E43" s="19" t="s">
        <v>52</v>
      </c>
      <c r="F43" s="20">
        <v>16399.800000000003</v>
      </c>
      <c r="I43" s="18" t="s">
        <v>66</v>
      </c>
      <c r="J43" t="s">
        <v>68</v>
      </c>
    </row>
    <row r="44" spans="4:20" x14ac:dyDescent="0.3">
      <c r="E44" s="19" t="s">
        <v>40</v>
      </c>
      <c r="F44" s="20">
        <v>7327.6000000000013</v>
      </c>
      <c r="I44" s="19" t="s">
        <v>52</v>
      </c>
      <c r="J44" s="22">
        <v>-16399.800000000003</v>
      </c>
      <c r="O44" s="18" t="s">
        <v>65</v>
      </c>
      <c r="P44" t="s">
        <v>70</v>
      </c>
    </row>
    <row r="45" spans="4:20" x14ac:dyDescent="0.3">
      <c r="E45" s="19" t="s">
        <v>57</v>
      </c>
      <c r="F45" s="20">
        <v>3591.6999999999989</v>
      </c>
      <c r="I45" s="19" t="s">
        <v>40</v>
      </c>
      <c r="J45" s="22">
        <v>-7327.6000000000013</v>
      </c>
    </row>
    <row r="46" spans="4:20" x14ac:dyDescent="0.3">
      <c r="E46" s="19" t="s">
        <v>43</v>
      </c>
      <c r="F46" s="20">
        <v>2396.8999999999992</v>
      </c>
      <c r="I46" s="19" t="s">
        <v>57</v>
      </c>
      <c r="J46" s="22">
        <v>-3591.6999999999989</v>
      </c>
      <c r="O46" s="18" t="s">
        <v>66</v>
      </c>
    </row>
    <row r="47" spans="4:20" x14ac:dyDescent="0.3">
      <c r="E47" s="19" t="s">
        <v>48</v>
      </c>
      <c r="F47" s="20">
        <v>550</v>
      </c>
      <c r="I47" s="19" t="s">
        <v>43</v>
      </c>
      <c r="J47" s="22">
        <v>-2396.8999999999992</v>
      </c>
      <c r="O47" s="19" t="s">
        <v>48</v>
      </c>
    </row>
    <row r="48" spans="4:20" x14ac:dyDescent="0.3">
      <c r="I48" s="19" t="s">
        <v>48</v>
      </c>
      <c r="J48" s="22">
        <v>-550</v>
      </c>
      <c r="O48" s="19" t="s">
        <v>43</v>
      </c>
    </row>
    <row r="49" spans="9:15" x14ac:dyDescent="0.3">
      <c r="I49" s="19" t="s">
        <v>45</v>
      </c>
      <c r="J49" s="22">
        <v>-379</v>
      </c>
      <c r="O49" s="19" t="s">
        <v>40</v>
      </c>
    </row>
    <row r="50" spans="9:15" x14ac:dyDescent="0.3">
      <c r="O50" s="19" t="s">
        <v>52</v>
      </c>
    </row>
    <row r="51" spans="9:15" x14ac:dyDescent="0.3">
      <c r="O51" s="19" t="s">
        <v>45</v>
      </c>
    </row>
    <row r="52" spans="9:15" x14ac:dyDescent="0.3">
      <c r="O52" s="19" t="s">
        <v>62</v>
      </c>
    </row>
    <row r="53" spans="9:15" x14ac:dyDescent="0.3">
      <c r="O53" s="19"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B48F-3C7D-4FFC-90EB-6E5B40F30E00}">
  <dimension ref="I1:K39"/>
  <sheetViews>
    <sheetView showGridLines="0" tabSelected="1" workbookViewId="0">
      <selection activeCell="T19" sqref="T19"/>
    </sheetView>
  </sheetViews>
  <sheetFormatPr defaultRowHeight="14.4" x14ac:dyDescent="0.3"/>
  <cols>
    <col min="7" max="7" width="13" customWidth="1"/>
    <col min="8" max="8" width="11.33203125" customWidth="1"/>
    <col min="9" max="9" width="12" customWidth="1"/>
    <col min="10" max="10" width="9.5546875" customWidth="1"/>
    <col min="11" max="11" width="8.6640625" customWidth="1"/>
    <col min="12" max="12" width="11.109375" customWidth="1"/>
    <col min="13" max="13" width="10.6640625" customWidth="1"/>
    <col min="14" max="14" width="10.21875" customWidth="1"/>
    <col min="15" max="15" width="12.44140625" customWidth="1"/>
    <col min="16" max="16" width="13.21875" customWidth="1"/>
    <col min="17" max="17" width="9.44140625" customWidth="1"/>
    <col min="18" max="18" width="7.5546875" customWidth="1"/>
  </cols>
  <sheetData>
    <row r="1" ht="45.6" customHeight="1" x14ac:dyDescent="0.3"/>
    <row r="28" ht="13.8" customHeight="1" x14ac:dyDescent="0.3"/>
    <row r="34" spans="9:11" x14ac:dyDescent="0.3">
      <c r="I34" t="s">
        <v>82</v>
      </c>
    </row>
    <row r="35" spans="9:11" x14ac:dyDescent="0.3">
      <c r="I35" t="str">
        <f>Analyze!E43</f>
        <v>Living Expenses</v>
      </c>
      <c r="J35" s="23">
        <f>Analyze!F43</f>
        <v>16399.800000000003</v>
      </c>
      <c r="K35" s="23">
        <v>16399.800000000003</v>
      </c>
    </row>
    <row r="36" spans="9:11" x14ac:dyDescent="0.3">
      <c r="I36" t="str">
        <f>Analyze!E44</f>
        <v>Discretionary</v>
      </c>
      <c r="J36" s="23">
        <f>Analyze!F44</f>
        <v>7327.6000000000013</v>
      </c>
      <c r="K36" s="23">
        <v>7327.6000000000013</v>
      </c>
    </row>
    <row r="37" spans="9:11" x14ac:dyDescent="0.3">
      <c r="I37" t="str">
        <f>Analyze!E45</f>
        <v>Transport</v>
      </c>
      <c r="J37" s="23">
        <f>Analyze!F45</f>
        <v>3591.6999999999989</v>
      </c>
      <c r="K37" s="23">
        <v>3591.6999999999989</v>
      </c>
    </row>
    <row r="38" spans="9:11" x14ac:dyDescent="0.3">
      <c r="I38" t="str">
        <f>Analyze!E46</f>
        <v>Dining Out</v>
      </c>
      <c r="J38" s="23">
        <f>Analyze!F46</f>
        <v>2396.8999999999992</v>
      </c>
      <c r="K38" s="23">
        <v>2396.8999999999992</v>
      </c>
    </row>
    <row r="39" spans="9:11" x14ac:dyDescent="0.3">
      <c r="I39" t="str">
        <f>Analyze!E47</f>
        <v>Charity</v>
      </c>
      <c r="J39" s="23">
        <f>Analyze!F47</f>
        <v>550</v>
      </c>
      <c r="K39" s="23">
        <v>550</v>
      </c>
    </row>
  </sheetData>
  <conditionalFormatting sqref="K35:K39">
    <cfRule type="dataBar" priority="1">
      <dataBar showValue="0">
        <cfvo type="min"/>
        <cfvo type="max"/>
        <color rgb="FF638EC6"/>
      </dataBar>
      <extLst>
        <ext xmlns:x14="http://schemas.microsoft.com/office/spreadsheetml/2009/9/main" uri="{B025F937-C7B1-47D3-B67F-A62EFF666E3E}">
          <x14:id>{ED77CB29-53AF-4EBC-BE49-C2EEBBE25E6D}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D77CB29-53AF-4EBC-BE49-C2EEBBE25E6D}">
            <x14:dataBar minLength="0" maxLength="100" gradient="0">
              <x14:cfvo type="autoMin"/>
              <x14:cfvo type="autoMax"/>
              <x14:negativeFillColor rgb="FFFF0000"/>
              <x14:axisColor rgb="FF000000"/>
            </x14:dataBar>
          </x14:cfRule>
          <xm:sqref>K35:K39</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Validation</vt:lpstr>
      <vt:lpstr>Transactions</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Forex Signals And Invest</dc:creator>
  <cp:lastModifiedBy>Forex Signals And Invest</cp:lastModifiedBy>
  <dcterms:created xsi:type="dcterms:W3CDTF">2022-10-07T07:19:47Z</dcterms:created>
  <dcterms:modified xsi:type="dcterms:W3CDTF">2022-10-07T20:27:21Z</dcterms:modified>
</cp:coreProperties>
</file>