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9D0F3780-1B66-4E74-8C16-B75716EB1E93}" xr6:coauthVersionLast="47" xr6:coauthVersionMax="47" xr10:uidLastSave="{00000000-0000-0000-0000-000000000000}"/>
  <bookViews>
    <workbookView xWindow="-108" yWindow="-108" windowWidth="23256" windowHeight="12576" activeTab="3" xr2:uid="{D0BC7796-1229-4D24-99DA-154D5D84517D}"/>
  </bookViews>
  <sheets>
    <sheet name="Database" sheetId="1" r:id="rId1"/>
    <sheet name="CleaningData" sheetId="16" r:id="rId2"/>
    <sheet name="Data" sheetId="5" r:id="rId3"/>
    <sheet name="Dashboard" sheetId="9" r:id="rId4"/>
    <sheet name="PivotTables" sheetId="13" r:id="rId5"/>
  </sheets>
  <definedNames>
    <definedName name="_0_1_1900_18_31">Data!#REF!</definedName>
    <definedName name="_xlnm._FilterDatabase" localSheetId="2" hidden="1">Data!$A$1:$Q$544</definedName>
    <definedName name="_xlnm._FilterDatabase" localSheetId="0" hidden="1">Database!$A$1:$N$545</definedName>
    <definedName name="Slicer_Item">#N/A</definedName>
    <definedName name="Slicer_Item1">#N/A</definedName>
    <definedName name="Slicer_Month">#N/A</definedName>
    <definedName name="Slicer_OpenDay">#N/A</definedName>
    <definedName name="Slicer_OpenDay1">#N/A</definedName>
    <definedName name="Slicer_Type">#N/A</definedName>
    <definedName name="Slicer_Type1">#N/A</definedName>
  </definedNames>
  <calcPr calcId="191029"/>
  <pivotCaches>
    <pivotCache cacheId="0" r:id="rId6"/>
    <pivotCache cacheId="1" r:id="rId7"/>
    <pivotCache cacheId="44" r:id="rId8"/>
    <pivotCache cacheId="5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5" l="1"/>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519" i="5"/>
  <c r="O520" i="5"/>
  <c r="O521" i="5"/>
  <c r="O522" i="5"/>
  <c r="O523" i="5"/>
  <c r="O524" i="5"/>
  <c r="O525" i="5"/>
  <c r="O526" i="5"/>
  <c r="O527" i="5"/>
  <c r="O528" i="5"/>
  <c r="O529" i="5"/>
  <c r="O530" i="5"/>
  <c r="O531" i="5"/>
  <c r="O532" i="5"/>
  <c r="O533" i="5"/>
  <c r="O534" i="5"/>
  <c r="O535" i="5"/>
  <c r="O536" i="5"/>
  <c r="O537" i="5"/>
  <c r="O538" i="5"/>
  <c r="O539" i="5"/>
  <c r="O540" i="5"/>
  <c r="O541" i="5"/>
  <c r="O542" i="5"/>
  <c r="O543" i="5"/>
  <c r="O544" i="5"/>
  <c r="O3" i="5"/>
  <c r="O2" i="5"/>
  <c r="V1" i="16"/>
  <c r="V2" i="16"/>
  <c r="V3" i="16"/>
  <c r="V4" i="16"/>
  <c r="V5" i="16"/>
  <c r="V6" i="16"/>
  <c r="V7" i="16"/>
  <c r="V8" i="16"/>
  <c r="V9" i="16"/>
  <c r="V10" i="16"/>
  <c r="V11" i="16"/>
  <c r="V12" i="16"/>
  <c r="V13" i="16"/>
  <c r="V14" i="16"/>
  <c r="V15" i="16"/>
  <c r="V16" i="16"/>
  <c r="V17" i="16"/>
  <c r="V18" i="16"/>
  <c r="V19" i="16"/>
  <c r="V20" i="16"/>
  <c r="V21" i="16"/>
  <c r="V22" i="16"/>
  <c r="V23" i="16"/>
  <c r="V24" i="16"/>
  <c r="V25" i="16"/>
  <c r="V26" i="16"/>
  <c r="V27" i="16"/>
  <c r="V28" i="16"/>
  <c r="V29" i="16"/>
  <c r="V30" i="16"/>
  <c r="V31" i="16"/>
  <c r="V32" i="16"/>
  <c r="V33" i="16"/>
  <c r="V34" i="16"/>
  <c r="V35" i="16"/>
  <c r="V36" i="16"/>
  <c r="V37" i="16"/>
  <c r="V38" i="16"/>
  <c r="V39" i="16"/>
  <c r="V40" i="16"/>
  <c r="V41" i="16"/>
  <c r="V42" i="16"/>
  <c r="V43" i="16"/>
  <c r="V44" i="16"/>
  <c r="V45" i="16"/>
  <c r="V46" i="16"/>
  <c r="V47" i="16"/>
  <c r="V48" i="16"/>
  <c r="V49" i="16"/>
  <c r="V50" i="16"/>
  <c r="V51" i="16"/>
  <c r="V52" i="16"/>
  <c r="V53" i="16"/>
  <c r="V54" i="16"/>
  <c r="V55" i="16"/>
  <c r="V56" i="16"/>
  <c r="V57" i="16"/>
  <c r="V58" i="16"/>
  <c r="V59" i="16"/>
  <c r="V60" i="16"/>
  <c r="V61" i="16"/>
  <c r="V62" i="16"/>
  <c r="V63" i="16"/>
  <c r="V64" i="16"/>
  <c r="V65" i="16"/>
  <c r="V66" i="16"/>
  <c r="V67" i="16"/>
  <c r="V68" i="16"/>
  <c r="V69" i="16"/>
  <c r="V70" i="16"/>
  <c r="V71" i="16"/>
  <c r="V72" i="16"/>
  <c r="V73" i="16"/>
  <c r="V74" i="16"/>
  <c r="V75" i="16"/>
  <c r="V76" i="16"/>
  <c r="V77" i="16"/>
  <c r="V78" i="16"/>
  <c r="V79" i="16"/>
  <c r="V80" i="16"/>
  <c r="V81" i="16"/>
  <c r="V82" i="16"/>
  <c r="V83" i="16"/>
  <c r="V84" i="16"/>
  <c r="V85" i="16"/>
  <c r="V86" i="16"/>
  <c r="V87" i="16"/>
  <c r="V88" i="16"/>
  <c r="V89" i="16"/>
  <c r="V90" i="16"/>
  <c r="V91" i="16"/>
  <c r="V92" i="16"/>
  <c r="V93" i="16"/>
  <c r="V94" i="16"/>
  <c r="V95" i="16"/>
  <c r="V96" i="16"/>
  <c r="V97" i="16"/>
  <c r="V98" i="16"/>
  <c r="V99" i="16"/>
  <c r="V100" i="16"/>
  <c r="V101" i="16"/>
  <c r="V102" i="16"/>
  <c r="V103" i="16"/>
  <c r="V104" i="16"/>
  <c r="V105" i="16"/>
  <c r="V106" i="16"/>
  <c r="V107" i="16"/>
  <c r="V108" i="16"/>
  <c r="V109" i="16"/>
  <c r="V110" i="16"/>
  <c r="V111" i="16"/>
  <c r="V112" i="16"/>
  <c r="V113" i="16"/>
  <c r="V114" i="16"/>
  <c r="V115" i="16"/>
  <c r="V116" i="16"/>
  <c r="V117" i="16"/>
  <c r="V118" i="16"/>
  <c r="V119" i="16"/>
  <c r="V120" i="16"/>
  <c r="V121" i="16"/>
  <c r="V122" i="16"/>
  <c r="V123" i="16"/>
  <c r="V124" i="16"/>
  <c r="V125" i="16"/>
  <c r="V126" i="16"/>
  <c r="V127" i="16"/>
  <c r="V128" i="16"/>
  <c r="V129" i="16"/>
  <c r="V130" i="16"/>
  <c r="V131" i="16"/>
  <c r="V132" i="16"/>
  <c r="V133" i="16"/>
  <c r="V134" i="16"/>
  <c r="V135" i="16"/>
  <c r="V136" i="16"/>
  <c r="V137" i="16"/>
  <c r="V138" i="16"/>
  <c r="V139" i="16"/>
  <c r="V140" i="16"/>
  <c r="V141" i="16"/>
  <c r="V142" i="16"/>
  <c r="V143" i="16"/>
  <c r="V144" i="16"/>
  <c r="V145" i="16"/>
  <c r="V146" i="16"/>
  <c r="V147" i="16"/>
  <c r="V148" i="16"/>
  <c r="V149" i="16"/>
  <c r="V150" i="16"/>
  <c r="V151" i="16"/>
  <c r="V152" i="16"/>
  <c r="V153" i="16"/>
  <c r="V154" i="16"/>
  <c r="V155" i="16"/>
  <c r="V156" i="16"/>
  <c r="V157" i="16"/>
  <c r="V158" i="16"/>
  <c r="V159" i="16"/>
  <c r="V160" i="16"/>
  <c r="V161" i="16"/>
  <c r="V162" i="16"/>
  <c r="V163" i="16"/>
  <c r="V164" i="16"/>
  <c r="V165" i="16"/>
  <c r="V166" i="16"/>
  <c r="V167" i="16"/>
  <c r="V168" i="16"/>
  <c r="V169" i="16"/>
  <c r="V170" i="16"/>
  <c r="V171" i="16"/>
  <c r="V172" i="16"/>
  <c r="V173" i="16"/>
  <c r="V174" i="16"/>
  <c r="V175" i="16"/>
  <c r="V176" i="16"/>
  <c r="V177" i="16"/>
  <c r="V178" i="16"/>
  <c r="V179" i="16"/>
  <c r="V180" i="16"/>
  <c r="V181" i="16"/>
  <c r="V182" i="16"/>
  <c r="V183" i="16"/>
  <c r="V184" i="16"/>
  <c r="V185" i="16"/>
  <c r="V186" i="16"/>
  <c r="V187" i="16"/>
  <c r="V188" i="16"/>
  <c r="V189" i="16"/>
  <c r="V190" i="16"/>
  <c r="V191" i="16"/>
  <c r="V192" i="16"/>
  <c r="V193" i="16"/>
  <c r="V194" i="16"/>
  <c r="V195" i="16"/>
  <c r="V196" i="16"/>
  <c r="V197" i="16"/>
  <c r="V198" i="16"/>
  <c r="V199" i="16"/>
  <c r="V200" i="16"/>
  <c r="V201" i="16"/>
  <c r="V202" i="16"/>
  <c r="V203" i="16"/>
  <c r="V204" i="16"/>
  <c r="V205" i="16"/>
  <c r="V206" i="16"/>
  <c r="V207" i="16"/>
  <c r="V208" i="16"/>
  <c r="V209" i="16"/>
  <c r="V210" i="16"/>
  <c r="V211" i="16"/>
  <c r="V212" i="16"/>
  <c r="V213" i="16"/>
  <c r="V214" i="16"/>
  <c r="V215" i="16"/>
  <c r="V216" i="16"/>
  <c r="V217" i="16"/>
  <c r="V218" i="16"/>
  <c r="V219" i="16"/>
  <c r="V220" i="16"/>
  <c r="V221" i="16"/>
  <c r="V222" i="16"/>
  <c r="V223" i="16"/>
  <c r="V224" i="16"/>
  <c r="V225" i="16"/>
  <c r="V226" i="16"/>
  <c r="V227" i="16"/>
  <c r="V228" i="16"/>
  <c r="V229" i="16"/>
  <c r="V230" i="16"/>
  <c r="V231" i="16"/>
  <c r="V232" i="16"/>
  <c r="V233" i="16"/>
  <c r="V234" i="16"/>
  <c r="V235" i="16"/>
  <c r="V236" i="16"/>
  <c r="V237" i="16"/>
  <c r="V238" i="16"/>
  <c r="V239" i="16"/>
  <c r="V240" i="16"/>
  <c r="V241" i="16"/>
  <c r="V242" i="16"/>
  <c r="V243" i="16"/>
  <c r="V244" i="16"/>
  <c r="V245" i="16"/>
  <c r="V246" i="16"/>
  <c r="V247" i="16"/>
  <c r="V248" i="16"/>
  <c r="V249" i="16"/>
  <c r="V250" i="16"/>
  <c r="V251" i="16"/>
  <c r="V252" i="16"/>
  <c r="V253" i="16"/>
  <c r="V254" i="16"/>
  <c r="V255" i="16"/>
  <c r="V256" i="16"/>
  <c r="V257" i="16"/>
  <c r="V258" i="16"/>
  <c r="V259" i="16"/>
  <c r="V260" i="16"/>
  <c r="V261" i="16"/>
  <c r="V262" i="16"/>
  <c r="V263" i="16"/>
  <c r="V264" i="16"/>
  <c r="V265" i="16"/>
  <c r="V266" i="16"/>
  <c r="V267" i="16"/>
  <c r="V268" i="16"/>
  <c r="V269" i="16"/>
  <c r="V270" i="16"/>
  <c r="V271" i="16"/>
  <c r="V272" i="16"/>
  <c r="V273" i="16"/>
  <c r="V274" i="16"/>
  <c r="V275" i="16"/>
  <c r="V276" i="16"/>
  <c r="V277" i="16"/>
  <c r="V278" i="16"/>
  <c r="V279" i="16"/>
  <c r="V280" i="16"/>
  <c r="V281" i="16"/>
  <c r="V282" i="16"/>
  <c r="V283" i="16"/>
  <c r="V284" i="16"/>
  <c r="V285" i="16"/>
  <c r="V286" i="16"/>
  <c r="V287" i="16"/>
  <c r="V288" i="16"/>
  <c r="V289" i="16"/>
  <c r="V290" i="16"/>
  <c r="V291" i="16"/>
  <c r="V292" i="16"/>
  <c r="V293" i="16"/>
  <c r="V294" i="16"/>
  <c r="V295" i="16"/>
  <c r="V296" i="16"/>
  <c r="V297" i="16"/>
  <c r="V298" i="16"/>
  <c r="V299" i="16"/>
  <c r="V300" i="16"/>
  <c r="V301" i="16"/>
  <c r="V302" i="16"/>
  <c r="V303" i="16"/>
  <c r="V304" i="16"/>
  <c r="V305" i="16"/>
  <c r="V306" i="16"/>
  <c r="V307" i="16"/>
  <c r="V308" i="16"/>
  <c r="V309" i="16"/>
  <c r="V310" i="16"/>
  <c r="V311" i="16"/>
  <c r="V312" i="16"/>
  <c r="V313" i="16"/>
  <c r="V314" i="16"/>
  <c r="V315" i="16"/>
  <c r="V316" i="16"/>
  <c r="V317" i="16"/>
  <c r="V318" i="16"/>
  <c r="V319" i="16"/>
  <c r="V320" i="16"/>
  <c r="V321" i="16"/>
  <c r="V322" i="16"/>
  <c r="V323" i="16"/>
  <c r="V324" i="16"/>
  <c r="V325" i="16"/>
  <c r="V326" i="16"/>
  <c r="V327" i="16"/>
  <c r="V328" i="16"/>
  <c r="V329" i="16"/>
  <c r="V330" i="16"/>
  <c r="V331" i="16"/>
  <c r="V332" i="16"/>
  <c r="V333" i="16"/>
  <c r="V334" i="16"/>
  <c r="V335" i="16"/>
  <c r="V336" i="16"/>
  <c r="V337" i="16"/>
  <c r="V338" i="16"/>
  <c r="V339" i="16"/>
  <c r="V340" i="16"/>
  <c r="V341" i="16"/>
  <c r="V342" i="16"/>
  <c r="V343" i="16"/>
  <c r="V344" i="16"/>
  <c r="V345" i="16"/>
  <c r="V346" i="16"/>
  <c r="V347" i="16"/>
  <c r="V348" i="16"/>
  <c r="V349" i="16"/>
  <c r="V350" i="16"/>
  <c r="V351" i="16"/>
  <c r="V352" i="16"/>
  <c r="V353" i="16"/>
  <c r="V354" i="16"/>
  <c r="V355" i="16"/>
  <c r="V356" i="16"/>
  <c r="V357" i="16"/>
  <c r="V358" i="16"/>
  <c r="V359" i="16"/>
  <c r="V360" i="16"/>
  <c r="V361" i="16"/>
  <c r="V362" i="16"/>
  <c r="V363" i="16"/>
  <c r="V364" i="16"/>
  <c r="V365" i="16"/>
  <c r="V366" i="16"/>
  <c r="V367" i="16"/>
  <c r="V368" i="16"/>
  <c r="V369" i="16"/>
  <c r="V370" i="16"/>
  <c r="V371" i="16"/>
  <c r="V372" i="16"/>
  <c r="V373" i="16"/>
  <c r="V374" i="16"/>
  <c r="V375" i="16"/>
  <c r="V376" i="16"/>
  <c r="V377" i="16"/>
  <c r="V378" i="16"/>
  <c r="V379" i="16"/>
  <c r="V380" i="16"/>
  <c r="V381" i="16"/>
  <c r="V382" i="16"/>
  <c r="V383" i="16"/>
  <c r="V384" i="16"/>
  <c r="V385" i="16"/>
  <c r="V386" i="16"/>
  <c r="V387" i="16"/>
  <c r="V388" i="16"/>
  <c r="V389" i="16"/>
  <c r="V390" i="16"/>
  <c r="V391" i="16"/>
  <c r="V392" i="16"/>
  <c r="V393" i="16"/>
  <c r="V394" i="16"/>
  <c r="V395" i="16"/>
  <c r="V396" i="16"/>
  <c r="V397" i="16"/>
  <c r="V398" i="16"/>
  <c r="V399" i="16"/>
  <c r="V400" i="16"/>
  <c r="V401" i="16"/>
  <c r="V402" i="16"/>
  <c r="V403" i="16"/>
  <c r="V404" i="16"/>
  <c r="V405" i="16"/>
  <c r="V406" i="16"/>
  <c r="V407" i="16"/>
  <c r="V408" i="16"/>
  <c r="V409" i="16"/>
  <c r="V410" i="16"/>
  <c r="V411" i="16"/>
  <c r="V412" i="16"/>
  <c r="V413" i="16"/>
  <c r="V414" i="16"/>
  <c r="V415" i="16"/>
  <c r="V416" i="16"/>
  <c r="V417" i="16"/>
  <c r="V418" i="16"/>
  <c r="V419" i="16"/>
  <c r="V420" i="16"/>
  <c r="V421" i="16"/>
  <c r="V422" i="16"/>
  <c r="V423" i="16"/>
  <c r="V424" i="16"/>
  <c r="V425" i="16"/>
  <c r="V426" i="16"/>
  <c r="V427" i="16"/>
  <c r="V428" i="16"/>
  <c r="V429" i="16"/>
  <c r="V430" i="16"/>
  <c r="V431" i="16"/>
  <c r="V432" i="16"/>
  <c r="V433" i="16"/>
  <c r="V434" i="16"/>
  <c r="V435" i="16"/>
  <c r="V436" i="16"/>
  <c r="V437" i="16"/>
  <c r="V438" i="16"/>
  <c r="V439" i="16"/>
  <c r="V440" i="16"/>
  <c r="V441" i="16"/>
  <c r="V442" i="16"/>
  <c r="V443" i="16"/>
  <c r="V444" i="16"/>
  <c r="V445" i="16"/>
  <c r="V446" i="16"/>
  <c r="V447" i="16"/>
  <c r="V448" i="16"/>
  <c r="V449" i="16"/>
  <c r="V450" i="16"/>
  <c r="V451" i="16"/>
  <c r="V452" i="16"/>
  <c r="V453" i="16"/>
  <c r="V454" i="16"/>
  <c r="V455" i="16"/>
  <c r="V456" i="16"/>
  <c r="V457" i="16"/>
  <c r="V458" i="16"/>
  <c r="V459" i="16"/>
  <c r="V460" i="16"/>
  <c r="V461" i="16"/>
  <c r="V462" i="16"/>
  <c r="V463" i="16"/>
  <c r="V464" i="16"/>
  <c r="V465" i="16"/>
  <c r="V466" i="16"/>
  <c r="V467" i="16"/>
  <c r="V468" i="16"/>
  <c r="V469" i="16"/>
  <c r="V470" i="16"/>
  <c r="V471" i="16"/>
  <c r="V472" i="16"/>
  <c r="V473" i="16"/>
  <c r="V474" i="16"/>
  <c r="V475" i="16"/>
  <c r="V476" i="16"/>
  <c r="V477" i="16"/>
  <c r="V478" i="16"/>
  <c r="V479" i="16"/>
  <c r="V480" i="16"/>
  <c r="V481" i="16"/>
  <c r="V482" i="16"/>
  <c r="V483" i="16"/>
  <c r="V484" i="16"/>
  <c r="V485" i="16"/>
  <c r="V486" i="16"/>
  <c r="V487" i="16"/>
  <c r="V488" i="16"/>
  <c r="V489" i="16"/>
  <c r="V490" i="16"/>
  <c r="V491" i="16"/>
  <c r="V492" i="16"/>
  <c r="V493" i="16"/>
  <c r="V494" i="16"/>
  <c r="V495" i="16"/>
  <c r="V496" i="16"/>
  <c r="V497" i="16"/>
  <c r="V498" i="16"/>
  <c r="V499" i="16"/>
  <c r="V500" i="16"/>
  <c r="V501" i="16"/>
  <c r="V502" i="16"/>
  <c r="V503" i="16"/>
  <c r="V504" i="16"/>
  <c r="V505" i="16"/>
  <c r="V506" i="16"/>
  <c r="V507" i="16"/>
  <c r="V508" i="16"/>
  <c r="V509" i="16"/>
  <c r="V510" i="16"/>
  <c r="V511" i="16"/>
  <c r="V512" i="16"/>
  <c r="V513" i="16"/>
  <c r="V514" i="16"/>
  <c r="V515" i="16"/>
  <c r="V516" i="16"/>
  <c r="V517" i="16"/>
  <c r="V518" i="16"/>
  <c r="V519" i="16"/>
  <c r="V520" i="16"/>
  <c r="V521" i="16"/>
  <c r="V522" i="16"/>
  <c r="V523" i="16"/>
  <c r="V524" i="16"/>
  <c r="V525" i="16"/>
  <c r="V526" i="16"/>
  <c r="V527" i="16"/>
  <c r="V528" i="16"/>
  <c r="V529" i="16"/>
  <c r="V530" i="16"/>
  <c r="V531" i="16"/>
  <c r="V532" i="16"/>
  <c r="V533" i="16"/>
  <c r="V534" i="16"/>
  <c r="V535" i="16"/>
  <c r="V536" i="16"/>
  <c r="V537" i="16"/>
  <c r="V538" i="16"/>
  <c r="V539" i="16"/>
  <c r="V540" i="16"/>
  <c r="V541" i="16"/>
  <c r="V542" i="16"/>
  <c r="V543" i="16"/>
  <c r="V544" i="16"/>
  <c r="L544" i="16"/>
  <c r="Q544" i="16" s="1"/>
  <c r="S544" i="16" s="1"/>
  <c r="T544" i="16" s="1"/>
  <c r="C544" i="16"/>
  <c r="Q543" i="16"/>
  <c r="L543" i="16"/>
  <c r="C543" i="16"/>
  <c r="L542" i="16"/>
  <c r="Q542" i="16" s="1"/>
  <c r="C542" i="16"/>
  <c r="L541" i="16"/>
  <c r="C541" i="16"/>
  <c r="L540" i="16"/>
  <c r="Q540" i="16" s="1"/>
  <c r="C540" i="16"/>
  <c r="L539" i="16"/>
  <c r="Q539" i="16" s="1"/>
  <c r="C539" i="16"/>
  <c r="T538" i="16"/>
  <c r="Q538" i="16"/>
  <c r="S538" i="16" s="1"/>
  <c r="L538" i="16"/>
  <c r="C538" i="16"/>
  <c r="S537" i="16"/>
  <c r="T537" i="16" s="1"/>
  <c r="L537" i="16"/>
  <c r="Q537" i="16" s="1"/>
  <c r="R537" i="16" s="1"/>
  <c r="C537" i="16"/>
  <c r="R536" i="16"/>
  <c r="U536" i="16" s="1"/>
  <c r="L536" i="16"/>
  <c r="C536" i="16"/>
  <c r="Q536" i="16" s="1"/>
  <c r="S536" i="16" s="1"/>
  <c r="T536" i="16" s="1"/>
  <c r="Q535" i="16"/>
  <c r="L535" i="16"/>
  <c r="C535" i="16"/>
  <c r="L534" i="16"/>
  <c r="Q534" i="16" s="1"/>
  <c r="C534" i="16"/>
  <c r="L533" i="16"/>
  <c r="C533" i="16"/>
  <c r="Q533" i="16" s="1"/>
  <c r="L532" i="16"/>
  <c r="Q532" i="16" s="1"/>
  <c r="C532" i="16"/>
  <c r="L531" i="16"/>
  <c r="Q531" i="16" s="1"/>
  <c r="C531" i="16"/>
  <c r="Q530" i="16"/>
  <c r="S530" i="16" s="1"/>
  <c r="T530" i="16" s="1"/>
  <c r="L530" i="16"/>
  <c r="C530" i="16"/>
  <c r="S529" i="16"/>
  <c r="T529" i="16" s="1"/>
  <c r="L529" i="16"/>
  <c r="Q529" i="16" s="1"/>
  <c r="R529" i="16" s="1"/>
  <c r="C529" i="16"/>
  <c r="R528" i="16"/>
  <c r="U528" i="16" s="1"/>
  <c r="L528" i="16"/>
  <c r="Q528" i="16" s="1"/>
  <c r="S528" i="16" s="1"/>
  <c r="T528" i="16" s="1"/>
  <c r="C528" i="16"/>
  <c r="Q527" i="16"/>
  <c r="L527" i="16"/>
  <c r="C527" i="16"/>
  <c r="L526" i="16"/>
  <c r="Q526" i="16" s="1"/>
  <c r="C526" i="16"/>
  <c r="L525" i="16"/>
  <c r="C525" i="16"/>
  <c r="Q525" i="16" s="1"/>
  <c r="L524" i="16"/>
  <c r="Q524" i="16" s="1"/>
  <c r="C524" i="16"/>
  <c r="L523" i="16"/>
  <c r="Q523" i="16" s="1"/>
  <c r="C523" i="16"/>
  <c r="T522" i="16"/>
  <c r="Q522" i="16"/>
  <c r="S522" i="16" s="1"/>
  <c r="L522" i="16"/>
  <c r="C522" i="16"/>
  <c r="S521" i="16"/>
  <c r="T521" i="16" s="1"/>
  <c r="L521" i="16"/>
  <c r="Q521" i="16" s="1"/>
  <c r="R521" i="16" s="1"/>
  <c r="C521" i="16"/>
  <c r="L520" i="16"/>
  <c r="Q520" i="16" s="1"/>
  <c r="C520" i="16"/>
  <c r="Q519" i="16"/>
  <c r="L519" i="16"/>
  <c r="C519" i="16"/>
  <c r="L518" i="16"/>
  <c r="Q518" i="16" s="1"/>
  <c r="C518" i="16"/>
  <c r="L517" i="16"/>
  <c r="C517" i="16"/>
  <c r="Q517" i="16" s="1"/>
  <c r="L516" i="16"/>
  <c r="Q516" i="16" s="1"/>
  <c r="C516" i="16"/>
  <c r="L515" i="16"/>
  <c r="Q515" i="16" s="1"/>
  <c r="C515" i="16"/>
  <c r="T514" i="16"/>
  <c r="Q514" i="16"/>
  <c r="S514" i="16" s="1"/>
  <c r="L514" i="16"/>
  <c r="C514" i="16"/>
  <c r="L513" i="16"/>
  <c r="Q513" i="16" s="1"/>
  <c r="C513" i="16"/>
  <c r="R512" i="16"/>
  <c r="U512" i="16" s="1"/>
  <c r="L512" i="16"/>
  <c r="Q512" i="16" s="1"/>
  <c r="S512" i="16" s="1"/>
  <c r="T512" i="16" s="1"/>
  <c r="C512" i="16"/>
  <c r="Q511" i="16"/>
  <c r="L511" i="16"/>
  <c r="C511" i="16"/>
  <c r="L510" i="16"/>
  <c r="Q510" i="16" s="1"/>
  <c r="C510" i="16"/>
  <c r="L509" i="16"/>
  <c r="C509" i="16"/>
  <c r="Q509" i="16" s="1"/>
  <c r="L508" i="16"/>
  <c r="Q508" i="16" s="1"/>
  <c r="C508" i="16"/>
  <c r="L507" i="16"/>
  <c r="Q507" i="16" s="1"/>
  <c r="C507" i="16"/>
  <c r="T506" i="16"/>
  <c r="Q506" i="16"/>
  <c r="S506" i="16" s="1"/>
  <c r="L506" i="16"/>
  <c r="C506" i="16"/>
  <c r="S505" i="16"/>
  <c r="T505" i="16" s="1"/>
  <c r="L505" i="16"/>
  <c r="Q505" i="16" s="1"/>
  <c r="R505" i="16" s="1"/>
  <c r="C505" i="16"/>
  <c r="L504" i="16"/>
  <c r="Q504" i="16" s="1"/>
  <c r="C504" i="16"/>
  <c r="Q503" i="16"/>
  <c r="L503" i="16"/>
  <c r="C503" i="16"/>
  <c r="L502" i="16"/>
  <c r="Q502" i="16" s="1"/>
  <c r="C502" i="16"/>
  <c r="L501" i="16"/>
  <c r="C501" i="16"/>
  <c r="Q501" i="16" s="1"/>
  <c r="L500" i="16"/>
  <c r="Q500" i="16" s="1"/>
  <c r="C500" i="16"/>
  <c r="L499" i="16"/>
  <c r="Q499" i="16" s="1"/>
  <c r="C499" i="16"/>
  <c r="Q498" i="16"/>
  <c r="S498" i="16" s="1"/>
  <c r="T498" i="16" s="1"/>
  <c r="L498" i="16"/>
  <c r="C498" i="16"/>
  <c r="S497" i="16"/>
  <c r="T497" i="16" s="1"/>
  <c r="L497" i="16"/>
  <c r="Q497" i="16" s="1"/>
  <c r="R497" i="16" s="1"/>
  <c r="C497" i="16"/>
  <c r="R496" i="16"/>
  <c r="U496" i="16" s="1"/>
  <c r="L496" i="16"/>
  <c r="Q496" i="16" s="1"/>
  <c r="S496" i="16" s="1"/>
  <c r="T496" i="16" s="1"/>
  <c r="C496" i="16"/>
  <c r="Q495" i="16"/>
  <c r="L495" i="16"/>
  <c r="C495" i="16"/>
  <c r="L494" i="16"/>
  <c r="Q494" i="16" s="1"/>
  <c r="C494" i="16"/>
  <c r="L493" i="16"/>
  <c r="C493" i="16"/>
  <c r="Q493" i="16" s="1"/>
  <c r="L492" i="16"/>
  <c r="Q492" i="16" s="1"/>
  <c r="C492" i="16"/>
  <c r="L491" i="16"/>
  <c r="Q491" i="16" s="1"/>
  <c r="C491" i="16"/>
  <c r="T490" i="16"/>
  <c r="Q490" i="16"/>
  <c r="S490" i="16" s="1"/>
  <c r="L490" i="16"/>
  <c r="C490" i="16"/>
  <c r="S489" i="16"/>
  <c r="T489" i="16" s="1"/>
  <c r="L489" i="16"/>
  <c r="Q489" i="16" s="1"/>
  <c r="R489" i="16" s="1"/>
  <c r="C489" i="16"/>
  <c r="L488" i="16"/>
  <c r="Q488" i="16" s="1"/>
  <c r="C488" i="16"/>
  <c r="Q487" i="16"/>
  <c r="L487" i="16"/>
  <c r="C487" i="16"/>
  <c r="L486" i="16"/>
  <c r="Q486" i="16" s="1"/>
  <c r="C486" i="16"/>
  <c r="L485" i="16"/>
  <c r="C485" i="16"/>
  <c r="Q485" i="16" s="1"/>
  <c r="L484" i="16"/>
  <c r="Q484" i="16" s="1"/>
  <c r="C484" i="16"/>
  <c r="L483" i="16"/>
  <c r="C483" i="16"/>
  <c r="Q483" i="16" s="1"/>
  <c r="T482" i="16"/>
  <c r="Q482" i="16"/>
  <c r="S482" i="16" s="1"/>
  <c r="L482" i="16"/>
  <c r="C482" i="16"/>
  <c r="L481" i="16"/>
  <c r="Q481" i="16" s="1"/>
  <c r="C481" i="16"/>
  <c r="R480" i="16"/>
  <c r="U480" i="16" s="1"/>
  <c r="L480" i="16"/>
  <c r="Q480" i="16" s="1"/>
  <c r="S480" i="16" s="1"/>
  <c r="T480" i="16" s="1"/>
  <c r="C480" i="16"/>
  <c r="Q479" i="16"/>
  <c r="L479" i="16"/>
  <c r="C479" i="16"/>
  <c r="L478" i="16"/>
  <c r="Q478" i="16" s="1"/>
  <c r="C478" i="16"/>
  <c r="L477" i="16"/>
  <c r="C477" i="16"/>
  <c r="Q477" i="16" s="1"/>
  <c r="L476" i="16"/>
  <c r="Q476" i="16" s="1"/>
  <c r="C476" i="16"/>
  <c r="L475" i="16"/>
  <c r="C475" i="16"/>
  <c r="Q475" i="16" s="1"/>
  <c r="T474" i="16"/>
  <c r="Q474" i="16"/>
  <c r="S474" i="16" s="1"/>
  <c r="L474" i="16"/>
  <c r="C474" i="16"/>
  <c r="S473" i="16"/>
  <c r="T473" i="16" s="1"/>
  <c r="L473" i="16"/>
  <c r="Q473" i="16" s="1"/>
  <c r="R473" i="16" s="1"/>
  <c r="C473" i="16"/>
  <c r="L472" i="16"/>
  <c r="Q472" i="16" s="1"/>
  <c r="S472" i="16" s="1"/>
  <c r="T472" i="16" s="1"/>
  <c r="C472" i="16"/>
  <c r="Q471" i="16"/>
  <c r="L471" i="16"/>
  <c r="C471" i="16"/>
  <c r="L470" i="16"/>
  <c r="Q470" i="16" s="1"/>
  <c r="C470" i="16"/>
  <c r="L469" i="16"/>
  <c r="C469" i="16"/>
  <c r="Q469" i="16" s="1"/>
  <c r="L468" i="16"/>
  <c r="Q468" i="16" s="1"/>
  <c r="C468" i="16"/>
  <c r="L467" i="16"/>
  <c r="C467" i="16"/>
  <c r="Q467" i="16" s="1"/>
  <c r="Q466" i="16"/>
  <c r="S466" i="16" s="1"/>
  <c r="T466" i="16" s="1"/>
  <c r="L466" i="16"/>
  <c r="C466" i="16"/>
  <c r="S465" i="16"/>
  <c r="T465" i="16" s="1"/>
  <c r="L465" i="16"/>
  <c r="Q465" i="16" s="1"/>
  <c r="R465" i="16" s="1"/>
  <c r="C465" i="16"/>
  <c r="R464" i="16"/>
  <c r="U464" i="16" s="1"/>
  <c r="L464" i="16"/>
  <c r="Q464" i="16" s="1"/>
  <c r="S464" i="16" s="1"/>
  <c r="T464" i="16" s="1"/>
  <c r="C464" i="16"/>
  <c r="Q463" i="16"/>
  <c r="L463" i="16"/>
  <c r="C463" i="16"/>
  <c r="L462" i="16"/>
  <c r="Q462" i="16" s="1"/>
  <c r="C462" i="16"/>
  <c r="L461" i="16"/>
  <c r="C461" i="16"/>
  <c r="Q461" i="16" s="1"/>
  <c r="S460" i="16"/>
  <c r="T460" i="16" s="1"/>
  <c r="L460" i="16"/>
  <c r="Q460" i="16" s="1"/>
  <c r="R460" i="16" s="1"/>
  <c r="C460" i="16"/>
  <c r="L459" i="16"/>
  <c r="C459" i="16"/>
  <c r="Q459" i="16" s="1"/>
  <c r="Q458" i="16"/>
  <c r="L458" i="16"/>
  <c r="C458" i="16"/>
  <c r="S457" i="16"/>
  <c r="T457" i="16" s="1"/>
  <c r="L457" i="16"/>
  <c r="Q457" i="16" s="1"/>
  <c r="R457" i="16" s="1"/>
  <c r="C457" i="16"/>
  <c r="L456" i="16"/>
  <c r="Q456" i="16" s="1"/>
  <c r="S456" i="16" s="1"/>
  <c r="T456" i="16" s="1"/>
  <c r="C456" i="16"/>
  <c r="Q455" i="16"/>
  <c r="L455" i="16"/>
  <c r="C455" i="16"/>
  <c r="L454" i="16"/>
  <c r="Q454" i="16" s="1"/>
  <c r="C454" i="16"/>
  <c r="L453" i="16"/>
  <c r="C453" i="16"/>
  <c r="Q453" i="16" s="1"/>
  <c r="L452" i="16"/>
  <c r="Q452" i="16" s="1"/>
  <c r="C452" i="16"/>
  <c r="R451" i="16"/>
  <c r="U451" i="16" s="1"/>
  <c r="L451" i="16"/>
  <c r="C451" i="16"/>
  <c r="Q451" i="16" s="1"/>
  <c r="S451" i="16" s="1"/>
  <c r="T451" i="16" s="1"/>
  <c r="Q450" i="16"/>
  <c r="L450" i="16"/>
  <c r="C450" i="16"/>
  <c r="L449" i="16"/>
  <c r="Q449" i="16" s="1"/>
  <c r="C449" i="16"/>
  <c r="R448" i="16"/>
  <c r="U448" i="16" s="1"/>
  <c r="L448" i="16"/>
  <c r="Q448" i="16" s="1"/>
  <c r="S448" i="16" s="1"/>
  <c r="T448" i="16" s="1"/>
  <c r="C448" i="16"/>
  <c r="Q447" i="16"/>
  <c r="L447" i="16"/>
  <c r="C447" i="16"/>
  <c r="L446" i="16"/>
  <c r="Q446" i="16" s="1"/>
  <c r="C446" i="16"/>
  <c r="L445" i="16"/>
  <c r="C445" i="16"/>
  <c r="Q445" i="16" s="1"/>
  <c r="S444" i="16"/>
  <c r="T444" i="16" s="1"/>
  <c r="L444" i="16"/>
  <c r="Q444" i="16" s="1"/>
  <c r="R444" i="16" s="1"/>
  <c r="C444" i="16"/>
  <c r="U443" i="16"/>
  <c r="R443" i="16"/>
  <c r="L443" i="16"/>
  <c r="C443" i="16"/>
  <c r="Q443" i="16" s="1"/>
  <c r="S443" i="16" s="1"/>
  <c r="T443" i="16" s="1"/>
  <c r="Q442" i="16"/>
  <c r="L442" i="16"/>
  <c r="C442" i="16"/>
  <c r="S441" i="16"/>
  <c r="T441" i="16" s="1"/>
  <c r="L441" i="16"/>
  <c r="Q441" i="16" s="1"/>
  <c r="R441" i="16" s="1"/>
  <c r="C441" i="16"/>
  <c r="L440" i="16"/>
  <c r="Q440" i="16" s="1"/>
  <c r="C440" i="16"/>
  <c r="Q439" i="16"/>
  <c r="L439" i="16"/>
  <c r="C439" i="16"/>
  <c r="L438" i="16"/>
  <c r="Q438" i="16" s="1"/>
  <c r="C438" i="16"/>
  <c r="L437" i="16"/>
  <c r="C437" i="16"/>
  <c r="Q437" i="16" s="1"/>
  <c r="T436" i="16"/>
  <c r="S436" i="16"/>
  <c r="L436" i="16"/>
  <c r="Q436" i="16" s="1"/>
  <c r="R436" i="16" s="1"/>
  <c r="C436" i="16"/>
  <c r="L435" i="16"/>
  <c r="C435" i="16"/>
  <c r="Q435" i="16" s="1"/>
  <c r="T434" i="16"/>
  <c r="R434" i="16"/>
  <c r="Q434" i="16"/>
  <c r="S434" i="16" s="1"/>
  <c r="L434" i="16"/>
  <c r="C434" i="16"/>
  <c r="Q433" i="16"/>
  <c r="L433" i="16"/>
  <c r="C433" i="16"/>
  <c r="L432" i="16"/>
  <c r="C432" i="16"/>
  <c r="L431" i="16"/>
  <c r="C431" i="16"/>
  <c r="Q431" i="16" s="1"/>
  <c r="L430" i="16"/>
  <c r="Q430" i="16" s="1"/>
  <c r="C430" i="16"/>
  <c r="L429" i="16"/>
  <c r="C429" i="16"/>
  <c r="Q429" i="16" s="1"/>
  <c r="T428" i="16"/>
  <c r="U428" i="16" s="1"/>
  <c r="S428" i="16"/>
  <c r="L428" i="16"/>
  <c r="Q428" i="16" s="1"/>
  <c r="R428" i="16" s="1"/>
  <c r="C428" i="16"/>
  <c r="R427" i="16"/>
  <c r="U427" i="16" s="1"/>
  <c r="L427" i="16"/>
  <c r="C427" i="16"/>
  <c r="Q427" i="16" s="1"/>
  <c r="S427" i="16" s="1"/>
  <c r="T427" i="16" s="1"/>
  <c r="R426" i="16"/>
  <c r="U426" i="16" s="1"/>
  <c r="Q426" i="16"/>
  <c r="S426" i="16" s="1"/>
  <c r="T426" i="16" s="1"/>
  <c r="L426" i="16"/>
  <c r="C426" i="16"/>
  <c r="L425" i="16"/>
  <c r="Q425" i="16" s="1"/>
  <c r="C425" i="16"/>
  <c r="Q424" i="16"/>
  <c r="S424" i="16" s="1"/>
  <c r="T424" i="16" s="1"/>
  <c r="L424" i="16"/>
  <c r="C424" i="16"/>
  <c r="L423" i="16"/>
  <c r="C423" i="16"/>
  <c r="Q423" i="16" s="1"/>
  <c r="R423" i="16" s="1"/>
  <c r="L422" i="16"/>
  <c r="C422" i="16"/>
  <c r="Q421" i="16"/>
  <c r="L421" i="16"/>
  <c r="C421" i="16"/>
  <c r="L420" i="16"/>
  <c r="C420" i="16"/>
  <c r="L419" i="16"/>
  <c r="C419" i="16"/>
  <c r="Q419" i="16" s="1"/>
  <c r="Q418" i="16"/>
  <c r="L418" i="16"/>
  <c r="C418" i="16"/>
  <c r="L417" i="16"/>
  <c r="Q417" i="16" s="1"/>
  <c r="C417" i="16"/>
  <c r="S416" i="16"/>
  <c r="T416" i="16" s="1"/>
  <c r="R416" i="16"/>
  <c r="Q416" i="16"/>
  <c r="L416" i="16"/>
  <c r="C416" i="16"/>
  <c r="L415" i="16"/>
  <c r="Q415" i="16" s="1"/>
  <c r="C415" i="16"/>
  <c r="L414" i="16"/>
  <c r="C414" i="16"/>
  <c r="Q414" i="16" s="1"/>
  <c r="S414" i="16" s="1"/>
  <c r="T414" i="16" s="1"/>
  <c r="L413" i="16"/>
  <c r="Q413" i="16" s="1"/>
  <c r="C413" i="16"/>
  <c r="T412" i="16"/>
  <c r="S412" i="16"/>
  <c r="R412" i="16"/>
  <c r="L412" i="16"/>
  <c r="Q412" i="16" s="1"/>
  <c r="C412" i="16"/>
  <c r="R411" i="16"/>
  <c r="U411" i="16" s="1"/>
  <c r="Q411" i="16"/>
  <c r="S411" i="16" s="1"/>
  <c r="T411" i="16" s="1"/>
  <c r="L411" i="16"/>
  <c r="C411" i="16"/>
  <c r="Q410" i="16"/>
  <c r="L410" i="16"/>
  <c r="C410" i="16"/>
  <c r="L409" i="16"/>
  <c r="C409" i="16"/>
  <c r="L408" i="16"/>
  <c r="C408" i="16"/>
  <c r="Q408" i="16" s="1"/>
  <c r="S408" i="16" s="1"/>
  <c r="T408" i="16" s="1"/>
  <c r="Q407" i="16"/>
  <c r="L407" i="16"/>
  <c r="C407" i="16"/>
  <c r="L406" i="16"/>
  <c r="Q406" i="16" s="1"/>
  <c r="R406" i="16" s="1"/>
  <c r="C406" i="16"/>
  <c r="S405" i="16"/>
  <c r="T405" i="16" s="1"/>
  <c r="L405" i="16"/>
  <c r="C405" i="16"/>
  <c r="Q405" i="16" s="1"/>
  <c r="R405" i="16" s="1"/>
  <c r="Q404" i="16"/>
  <c r="S404" i="16" s="1"/>
  <c r="T404" i="16" s="1"/>
  <c r="L404" i="16"/>
  <c r="C404" i="16"/>
  <c r="Q403" i="16"/>
  <c r="S403" i="16" s="1"/>
  <c r="T403" i="16" s="1"/>
  <c r="L403" i="16"/>
  <c r="C403" i="16"/>
  <c r="L402" i="16"/>
  <c r="Q402" i="16" s="1"/>
  <c r="C402" i="16"/>
  <c r="L401" i="16"/>
  <c r="Q401" i="16" s="1"/>
  <c r="R401" i="16" s="1"/>
  <c r="C401" i="16"/>
  <c r="L400" i="16"/>
  <c r="C400" i="16"/>
  <c r="Q400" i="16" s="1"/>
  <c r="Q399" i="16"/>
  <c r="L399" i="16"/>
  <c r="C399" i="16"/>
  <c r="S398" i="16"/>
  <c r="T398" i="16" s="1"/>
  <c r="U398" i="16" s="1"/>
  <c r="L398" i="16"/>
  <c r="Q398" i="16" s="1"/>
  <c r="R398" i="16" s="1"/>
  <c r="C398" i="16"/>
  <c r="R397" i="16"/>
  <c r="L397" i="16"/>
  <c r="C397" i="16"/>
  <c r="Q397" i="16" s="1"/>
  <c r="S397" i="16" s="1"/>
  <c r="T397" i="16" s="1"/>
  <c r="S396" i="16"/>
  <c r="T396" i="16" s="1"/>
  <c r="R396" i="16"/>
  <c r="Q396" i="16"/>
  <c r="L396" i="16"/>
  <c r="C396" i="16"/>
  <c r="L395" i="16"/>
  <c r="Q395" i="16" s="1"/>
  <c r="C395" i="16"/>
  <c r="Q394" i="16"/>
  <c r="L394" i="16"/>
  <c r="C394" i="16"/>
  <c r="L393" i="16"/>
  <c r="C393" i="16"/>
  <c r="L392" i="16"/>
  <c r="C392" i="16"/>
  <c r="Q392" i="16" s="1"/>
  <c r="S392" i="16" s="1"/>
  <c r="T392" i="16" s="1"/>
  <c r="Q391" i="16"/>
  <c r="L391" i="16"/>
  <c r="C391" i="16"/>
  <c r="L390" i="16"/>
  <c r="Q390" i="16" s="1"/>
  <c r="R390" i="16" s="1"/>
  <c r="C390" i="16"/>
  <c r="S389" i="16"/>
  <c r="T389" i="16" s="1"/>
  <c r="L389" i="16"/>
  <c r="C389" i="16"/>
  <c r="Q389" i="16" s="1"/>
  <c r="R389" i="16" s="1"/>
  <c r="U389" i="16" s="1"/>
  <c r="Q388" i="16"/>
  <c r="S388" i="16" s="1"/>
  <c r="T388" i="16" s="1"/>
  <c r="L388" i="16"/>
  <c r="C388" i="16"/>
  <c r="Q387" i="16"/>
  <c r="S387" i="16" s="1"/>
  <c r="T387" i="16" s="1"/>
  <c r="L387" i="16"/>
  <c r="C387" i="16"/>
  <c r="L386" i="16"/>
  <c r="Q386" i="16" s="1"/>
  <c r="C386" i="16"/>
  <c r="L385" i="16"/>
  <c r="Q385" i="16" s="1"/>
  <c r="R385" i="16" s="1"/>
  <c r="C385" i="16"/>
  <c r="L384" i="16"/>
  <c r="C384" i="16"/>
  <c r="Q384" i="16" s="1"/>
  <c r="Q383" i="16"/>
  <c r="L383" i="16"/>
  <c r="C383" i="16"/>
  <c r="S382" i="16"/>
  <c r="T382" i="16" s="1"/>
  <c r="U382" i="16" s="1"/>
  <c r="L382" i="16"/>
  <c r="Q382" i="16" s="1"/>
  <c r="R382" i="16" s="1"/>
  <c r="C382" i="16"/>
  <c r="T381" i="16"/>
  <c r="S381" i="16"/>
  <c r="R381" i="16"/>
  <c r="L381" i="16"/>
  <c r="C381" i="16"/>
  <c r="Q381" i="16" s="1"/>
  <c r="Q380" i="16"/>
  <c r="S380" i="16" s="1"/>
  <c r="T380" i="16" s="1"/>
  <c r="L380" i="16"/>
  <c r="C380" i="16"/>
  <c r="T379" i="16"/>
  <c r="R379" i="16"/>
  <c r="U379" i="16" s="1"/>
  <c r="Q379" i="16"/>
  <c r="S379" i="16" s="1"/>
  <c r="L379" i="16"/>
  <c r="C379" i="16"/>
  <c r="L378" i="16"/>
  <c r="C378" i="16"/>
  <c r="Q378" i="16" s="1"/>
  <c r="L377" i="16"/>
  <c r="Q377" i="16" s="1"/>
  <c r="S377" i="16" s="1"/>
  <c r="T377" i="16" s="1"/>
  <c r="C377" i="16"/>
  <c r="R376" i="16"/>
  <c r="U376" i="16" s="1"/>
  <c r="Q376" i="16"/>
  <c r="S376" i="16" s="1"/>
  <c r="T376" i="16" s="1"/>
  <c r="L376" i="16"/>
  <c r="C376" i="16"/>
  <c r="L375" i="16"/>
  <c r="Q375" i="16" s="1"/>
  <c r="C375" i="16"/>
  <c r="L374" i="16"/>
  <c r="C374" i="16"/>
  <c r="L373" i="16"/>
  <c r="C373" i="16"/>
  <c r="Q373" i="16" s="1"/>
  <c r="R372" i="16"/>
  <c r="Q372" i="16"/>
  <c r="S372" i="16" s="1"/>
  <c r="T372" i="16" s="1"/>
  <c r="L372" i="16"/>
  <c r="C372" i="16"/>
  <c r="L371" i="16"/>
  <c r="Q371" i="16" s="1"/>
  <c r="C371" i="16"/>
  <c r="L370" i="16"/>
  <c r="Q370" i="16" s="1"/>
  <c r="C370" i="16"/>
  <c r="L369" i="16"/>
  <c r="C369" i="16"/>
  <c r="Q368" i="16"/>
  <c r="L368" i="16"/>
  <c r="C368" i="16"/>
  <c r="L367" i="16"/>
  <c r="Q367" i="16" s="1"/>
  <c r="C367" i="16"/>
  <c r="L366" i="16"/>
  <c r="Q366" i="16" s="1"/>
  <c r="R366" i="16" s="1"/>
  <c r="C366" i="16"/>
  <c r="S365" i="16"/>
  <c r="T365" i="16" s="1"/>
  <c r="R365" i="16"/>
  <c r="L365" i="16"/>
  <c r="C365" i="16"/>
  <c r="Q365" i="16" s="1"/>
  <c r="S364" i="16"/>
  <c r="T364" i="16" s="1"/>
  <c r="Q364" i="16"/>
  <c r="R364" i="16" s="1"/>
  <c r="U364" i="16" s="1"/>
  <c r="L364" i="16"/>
  <c r="C364" i="16"/>
  <c r="L363" i="16"/>
  <c r="Q363" i="16" s="1"/>
  <c r="C363" i="16"/>
  <c r="L362" i="16"/>
  <c r="Q362" i="16" s="1"/>
  <c r="R362" i="16" s="1"/>
  <c r="C362" i="16"/>
  <c r="L361" i="16"/>
  <c r="Q361" i="16" s="1"/>
  <c r="C361" i="16"/>
  <c r="L360" i="16"/>
  <c r="Q360" i="16" s="1"/>
  <c r="C360" i="16"/>
  <c r="L359" i="16"/>
  <c r="C359" i="16"/>
  <c r="Q359" i="16" s="1"/>
  <c r="L358" i="16"/>
  <c r="C358" i="16"/>
  <c r="S357" i="16"/>
  <c r="T357" i="16" s="1"/>
  <c r="L357" i="16"/>
  <c r="C357" i="16"/>
  <c r="Q357" i="16" s="1"/>
  <c r="R357" i="16" s="1"/>
  <c r="T356" i="16"/>
  <c r="Q356" i="16"/>
  <c r="S356" i="16" s="1"/>
  <c r="L356" i="16"/>
  <c r="C356" i="16"/>
  <c r="S355" i="16"/>
  <c r="T355" i="16" s="1"/>
  <c r="L355" i="16"/>
  <c r="Q355" i="16" s="1"/>
  <c r="R355" i="16" s="1"/>
  <c r="C355" i="16"/>
  <c r="Q354" i="16"/>
  <c r="L354" i="16"/>
  <c r="C354" i="16"/>
  <c r="L353" i="16"/>
  <c r="Q353" i="16" s="1"/>
  <c r="C353" i="16"/>
  <c r="L352" i="16"/>
  <c r="Q352" i="16" s="1"/>
  <c r="C352" i="16"/>
  <c r="L351" i="16"/>
  <c r="Q351" i="16" s="1"/>
  <c r="C351" i="16"/>
  <c r="L350" i="16"/>
  <c r="C350" i="16"/>
  <c r="L349" i="16"/>
  <c r="C349" i="16"/>
  <c r="Q349" i="16" s="1"/>
  <c r="S349" i="16" s="1"/>
  <c r="T349" i="16" s="1"/>
  <c r="T348" i="16"/>
  <c r="S348" i="16"/>
  <c r="R348" i="16"/>
  <c r="U348" i="16" s="1"/>
  <c r="Q348" i="16"/>
  <c r="L348" i="16"/>
  <c r="C348" i="16"/>
  <c r="Q347" i="16"/>
  <c r="L347" i="16"/>
  <c r="C347" i="16"/>
  <c r="L346" i="16"/>
  <c r="C346" i="16"/>
  <c r="Q346" i="16" s="1"/>
  <c r="Q345" i="16"/>
  <c r="S345" i="16" s="1"/>
  <c r="T345" i="16" s="1"/>
  <c r="L345" i="16"/>
  <c r="C345" i="16"/>
  <c r="Q344" i="16"/>
  <c r="L344" i="16"/>
  <c r="C344" i="16"/>
  <c r="L343" i="16"/>
  <c r="Q343" i="16" s="1"/>
  <c r="C343" i="16"/>
  <c r="L342" i="16"/>
  <c r="Q342" i="16" s="1"/>
  <c r="R342" i="16" s="1"/>
  <c r="C342" i="16"/>
  <c r="T341" i="16"/>
  <c r="S341" i="16"/>
  <c r="R341" i="16"/>
  <c r="U341" i="16" s="1"/>
  <c r="L341" i="16"/>
  <c r="C341" i="16"/>
  <c r="Q341" i="16" s="1"/>
  <c r="S340" i="16"/>
  <c r="T340" i="16" s="1"/>
  <c r="U340" i="16" s="1"/>
  <c r="R340" i="16"/>
  <c r="Q340" i="16"/>
  <c r="L340" i="16"/>
  <c r="C340" i="16"/>
  <c r="Q339" i="16"/>
  <c r="S339" i="16" s="1"/>
  <c r="T339" i="16" s="1"/>
  <c r="L339" i="16"/>
  <c r="C339" i="16"/>
  <c r="L338" i="16"/>
  <c r="Q338" i="16" s="1"/>
  <c r="C338" i="16"/>
  <c r="L337" i="16"/>
  <c r="C337" i="16"/>
  <c r="Q337" i="16" s="1"/>
  <c r="S337" i="16" s="1"/>
  <c r="T337" i="16" s="1"/>
  <c r="L336" i="16"/>
  <c r="C336" i="16"/>
  <c r="Q336" i="16" s="1"/>
  <c r="Q335" i="16"/>
  <c r="L335" i="16"/>
  <c r="C335" i="16"/>
  <c r="S334" i="16"/>
  <c r="T334" i="16" s="1"/>
  <c r="U334" i="16" s="1"/>
  <c r="L334" i="16"/>
  <c r="Q334" i="16" s="1"/>
  <c r="R334" i="16" s="1"/>
  <c r="C334" i="16"/>
  <c r="L333" i="16"/>
  <c r="C333" i="16"/>
  <c r="Q333" i="16" s="1"/>
  <c r="S332" i="16"/>
  <c r="T332" i="16" s="1"/>
  <c r="Q332" i="16"/>
  <c r="R332" i="16" s="1"/>
  <c r="L332" i="16"/>
  <c r="C332" i="16"/>
  <c r="L331" i="16"/>
  <c r="Q331" i="16" s="1"/>
  <c r="C331" i="16"/>
  <c r="S330" i="16"/>
  <c r="T330" i="16" s="1"/>
  <c r="L330" i="16"/>
  <c r="Q330" i="16" s="1"/>
  <c r="R330" i="16" s="1"/>
  <c r="C330" i="16"/>
  <c r="L329" i="16"/>
  <c r="Q329" i="16" s="1"/>
  <c r="C329" i="16"/>
  <c r="L328" i="16"/>
  <c r="Q328" i="16" s="1"/>
  <c r="C328" i="16"/>
  <c r="L327" i="16"/>
  <c r="C327" i="16"/>
  <c r="Q327" i="16" s="1"/>
  <c r="L326" i="16"/>
  <c r="C326" i="16"/>
  <c r="S325" i="16"/>
  <c r="T325" i="16" s="1"/>
  <c r="L325" i="16"/>
  <c r="C325" i="16"/>
  <c r="Q325" i="16" s="1"/>
  <c r="R325" i="16" s="1"/>
  <c r="U325" i="16" s="1"/>
  <c r="T324" i="16"/>
  <c r="Q324" i="16"/>
  <c r="S324" i="16" s="1"/>
  <c r="L324" i="16"/>
  <c r="C324" i="16"/>
  <c r="S323" i="16"/>
  <c r="T323" i="16" s="1"/>
  <c r="L323" i="16"/>
  <c r="Q323" i="16" s="1"/>
  <c r="R323" i="16" s="1"/>
  <c r="C323" i="16"/>
  <c r="Q322" i="16"/>
  <c r="L322" i="16"/>
  <c r="C322" i="16"/>
  <c r="L321" i="16"/>
  <c r="Q321" i="16" s="1"/>
  <c r="C321" i="16"/>
  <c r="L320" i="16"/>
  <c r="Q320" i="16" s="1"/>
  <c r="C320" i="16"/>
  <c r="Q319" i="16"/>
  <c r="L319" i="16"/>
  <c r="C319" i="16"/>
  <c r="L318" i="16"/>
  <c r="C318" i="16"/>
  <c r="L317" i="16"/>
  <c r="Q317" i="16" s="1"/>
  <c r="R317" i="16" s="1"/>
  <c r="C317" i="16"/>
  <c r="U316" i="16"/>
  <c r="R316" i="16"/>
  <c r="L316" i="16"/>
  <c r="Q316" i="16" s="1"/>
  <c r="S316" i="16" s="1"/>
  <c r="T316" i="16" s="1"/>
  <c r="C316" i="16"/>
  <c r="Q315" i="16"/>
  <c r="L315" i="16"/>
  <c r="C315" i="16"/>
  <c r="S314" i="16"/>
  <c r="T314" i="16" s="1"/>
  <c r="L314" i="16"/>
  <c r="Q314" i="16" s="1"/>
  <c r="R314" i="16" s="1"/>
  <c r="C314" i="16"/>
  <c r="L313" i="16"/>
  <c r="C313" i="16"/>
  <c r="Q313" i="16" s="1"/>
  <c r="S313" i="16" s="1"/>
  <c r="T313" i="16" s="1"/>
  <c r="Q312" i="16"/>
  <c r="L312" i="16"/>
  <c r="C312" i="16"/>
  <c r="L311" i="16"/>
  <c r="Q311" i="16" s="1"/>
  <c r="C311" i="16"/>
  <c r="L310" i="16"/>
  <c r="C310" i="16"/>
  <c r="Q310" i="16" s="1"/>
  <c r="L309" i="16"/>
  <c r="Q309" i="16" s="1"/>
  <c r="C309" i="16"/>
  <c r="L308" i="16"/>
  <c r="Q308" i="16" s="1"/>
  <c r="S308" i="16" s="1"/>
  <c r="T308" i="16" s="1"/>
  <c r="C308" i="16"/>
  <c r="Q307" i="16"/>
  <c r="L307" i="16"/>
  <c r="C307" i="16"/>
  <c r="S306" i="16"/>
  <c r="T306" i="16" s="1"/>
  <c r="L306" i="16"/>
  <c r="Q306" i="16" s="1"/>
  <c r="R306" i="16" s="1"/>
  <c r="C306" i="16"/>
  <c r="L305" i="16"/>
  <c r="C305" i="16"/>
  <c r="Q305" i="16" s="1"/>
  <c r="S305" i="16" s="1"/>
  <c r="T305" i="16" s="1"/>
  <c r="Q304" i="16"/>
  <c r="L304" i="16"/>
  <c r="C304" i="16"/>
  <c r="L303" i="16"/>
  <c r="Q303" i="16" s="1"/>
  <c r="C303" i="16"/>
  <c r="L302" i="16"/>
  <c r="C302" i="16"/>
  <c r="Q302" i="16" s="1"/>
  <c r="S301" i="16"/>
  <c r="T301" i="16" s="1"/>
  <c r="L301" i="16"/>
  <c r="Q301" i="16" s="1"/>
  <c r="R301" i="16" s="1"/>
  <c r="C301" i="16"/>
  <c r="L300" i="16"/>
  <c r="Q300" i="16" s="1"/>
  <c r="S300" i="16" s="1"/>
  <c r="T300" i="16" s="1"/>
  <c r="C300" i="16"/>
  <c r="Q299" i="16"/>
  <c r="L299" i="16"/>
  <c r="C299" i="16"/>
  <c r="S298" i="16"/>
  <c r="T298" i="16" s="1"/>
  <c r="L298" i="16"/>
  <c r="Q298" i="16" s="1"/>
  <c r="R298" i="16" s="1"/>
  <c r="C298" i="16"/>
  <c r="R297" i="16"/>
  <c r="U297" i="16" s="1"/>
  <c r="L297" i="16"/>
  <c r="C297" i="16"/>
  <c r="Q297" i="16" s="1"/>
  <c r="S297" i="16" s="1"/>
  <c r="T297" i="16" s="1"/>
  <c r="Q296" i="16"/>
  <c r="L296" i="16"/>
  <c r="C296" i="16"/>
  <c r="L295" i="16"/>
  <c r="Q295" i="16" s="1"/>
  <c r="C295" i="16"/>
  <c r="T294" i="16"/>
  <c r="R294" i="16"/>
  <c r="L294" i="16"/>
  <c r="C294" i="16"/>
  <c r="Q294" i="16" s="1"/>
  <c r="S294" i="16" s="1"/>
  <c r="L293" i="16"/>
  <c r="Q293" i="16" s="1"/>
  <c r="C293" i="16"/>
  <c r="U292" i="16"/>
  <c r="R292" i="16"/>
  <c r="L292" i="16"/>
  <c r="Q292" i="16" s="1"/>
  <c r="S292" i="16" s="1"/>
  <c r="T292" i="16" s="1"/>
  <c r="C292" i="16"/>
  <c r="L291" i="16"/>
  <c r="C291" i="16"/>
  <c r="Q291" i="16" s="1"/>
  <c r="U290" i="16"/>
  <c r="S290" i="16"/>
  <c r="T290" i="16" s="1"/>
  <c r="L290" i="16"/>
  <c r="Q290" i="16" s="1"/>
  <c r="R290" i="16" s="1"/>
  <c r="C290" i="16"/>
  <c r="L289" i="16"/>
  <c r="C289" i="16"/>
  <c r="Q289" i="16" s="1"/>
  <c r="T288" i="16"/>
  <c r="S288" i="16"/>
  <c r="Q288" i="16"/>
  <c r="R288" i="16" s="1"/>
  <c r="L288" i="16"/>
  <c r="C288" i="16"/>
  <c r="R287" i="16"/>
  <c r="U287" i="16" s="1"/>
  <c r="L287" i="16"/>
  <c r="Q287" i="16" s="1"/>
  <c r="S287" i="16" s="1"/>
  <c r="T287" i="16" s="1"/>
  <c r="C287" i="16"/>
  <c r="L286" i="16"/>
  <c r="C286" i="16"/>
  <c r="Q286" i="16" s="1"/>
  <c r="S285" i="16"/>
  <c r="T285" i="16" s="1"/>
  <c r="Q285" i="16"/>
  <c r="R285" i="16" s="1"/>
  <c r="L285" i="16"/>
  <c r="C285" i="16"/>
  <c r="L284" i="16"/>
  <c r="Q284" i="16" s="1"/>
  <c r="S284" i="16" s="1"/>
  <c r="T284" i="16" s="1"/>
  <c r="C284" i="16"/>
  <c r="Q283" i="16"/>
  <c r="L283" i="16"/>
  <c r="C283" i="16"/>
  <c r="L282" i="16"/>
  <c r="Q282" i="16" s="1"/>
  <c r="R282" i="16" s="1"/>
  <c r="C282" i="16"/>
  <c r="L281" i="16"/>
  <c r="C281" i="16"/>
  <c r="Q281" i="16" s="1"/>
  <c r="S281" i="16" s="1"/>
  <c r="T281" i="16" s="1"/>
  <c r="S280" i="16"/>
  <c r="T280" i="16" s="1"/>
  <c r="Q280" i="16"/>
  <c r="R280" i="16" s="1"/>
  <c r="L280" i="16"/>
  <c r="C280" i="16"/>
  <c r="R279" i="16"/>
  <c r="U279" i="16" s="1"/>
  <c r="L279" i="16"/>
  <c r="Q279" i="16" s="1"/>
  <c r="S279" i="16" s="1"/>
  <c r="T279" i="16" s="1"/>
  <c r="C279" i="16"/>
  <c r="T278" i="16"/>
  <c r="R278" i="16"/>
  <c r="U278" i="16" s="1"/>
  <c r="Q278" i="16"/>
  <c r="S278" i="16" s="1"/>
  <c r="L278" i="16"/>
  <c r="C278" i="16"/>
  <c r="L277" i="16"/>
  <c r="C277" i="16"/>
  <c r="Q277" i="16" s="1"/>
  <c r="L276" i="16"/>
  <c r="Q276" i="16" s="1"/>
  <c r="S276" i="16" s="1"/>
  <c r="T276" i="16" s="1"/>
  <c r="C276" i="16"/>
  <c r="S275" i="16"/>
  <c r="T275" i="16" s="1"/>
  <c r="U275" i="16" s="1"/>
  <c r="Q275" i="16"/>
  <c r="R275" i="16" s="1"/>
  <c r="L275" i="16"/>
  <c r="C275" i="16"/>
  <c r="L274" i="16"/>
  <c r="Q274" i="16" s="1"/>
  <c r="C274" i="16"/>
  <c r="L273" i="16"/>
  <c r="C273" i="16"/>
  <c r="Q273" i="16" s="1"/>
  <c r="L272" i="16"/>
  <c r="Q272" i="16" s="1"/>
  <c r="C272" i="16"/>
  <c r="L271" i="16"/>
  <c r="C271" i="16"/>
  <c r="Q271" i="16" s="1"/>
  <c r="S270" i="16"/>
  <c r="T270" i="16" s="1"/>
  <c r="L270" i="16"/>
  <c r="Q270" i="16" s="1"/>
  <c r="R270" i="16" s="1"/>
  <c r="C270" i="16"/>
  <c r="Q269" i="16"/>
  <c r="L269" i="16"/>
  <c r="C269" i="16"/>
  <c r="L268" i="16"/>
  <c r="C268" i="16"/>
  <c r="Q268" i="16" s="1"/>
  <c r="L267" i="16"/>
  <c r="C267" i="16"/>
  <c r="Q267" i="16" s="1"/>
  <c r="L266" i="16"/>
  <c r="Q266" i="16" s="1"/>
  <c r="C266" i="16"/>
  <c r="S265" i="16"/>
  <c r="T265" i="16" s="1"/>
  <c r="L265" i="16"/>
  <c r="Q265" i="16" s="1"/>
  <c r="R265" i="16" s="1"/>
  <c r="C265" i="16"/>
  <c r="R264" i="16"/>
  <c r="U264" i="16" s="1"/>
  <c r="Q264" i="16"/>
  <c r="S264" i="16" s="1"/>
  <c r="T264" i="16" s="1"/>
  <c r="L264" i="16"/>
  <c r="C264" i="16"/>
  <c r="Q263" i="16"/>
  <c r="L263" i="16"/>
  <c r="C263" i="16"/>
  <c r="L262" i="16"/>
  <c r="Q262" i="16" s="1"/>
  <c r="C262" i="16"/>
  <c r="L261" i="16"/>
  <c r="C261" i="16"/>
  <c r="Q261" i="16" s="1"/>
  <c r="L260" i="16"/>
  <c r="Q260" i="16" s="1"/>
  <c r="C260" i="16"/>
  <c r="L259" i="16"/>
  <c r="C259" i="16"/>
  <c r="Q259" i="16" s="1"/>
  <c r="L258" i="16"/>
  <c r="Q258" i="16" s="1"/>
  <c r="C258" i="16"/>
  <c r="S257" i="16"/>
  <c r="T257" i="16" s="1"/>
  <c r="L257" i="16"/>
  <c r="Q257" i="16" s="1"/>
  <c r="R257" i="16" s="1"/>
  <c r="C257" i="16"/>
  <c r="R256" i="16"/>
  <c r="Q256" i="16"/>
  <c r="S256" i="16" s="1"/>
  <c r="T256" i="16" s="1"/>
  <c r="L256" i="16"/>
  <c r="C256" i="16"/>
  <c r="Q255" i="16"/>
  <c r="L255" i="16"/>
  <c r="C255" i="16"/>
  <c r="L254" i="16"/>
  <c r="Q254" i="16" s="1"/>
  <c r="C254" i="16"/>
  <c r="L253" i="16"/>
  <c r="C253" i="16"/>
  <c r="Q253" i="16" s="1"/>
  <c r="L252" i="16"/>
  <c r="Q252" i="16" s="1"/>
  <c r="C252" i="16"/>
  <c r="L251" i="16"/>
  <c r="C251" i="16"/>
  <c r="Q251" i="16" s="1"/>
  <c r="L250" i="16"/>
  <c r="Q250" i="16" s="1"/>
  <c r="C250" i="16"/>
  <c r="L249" i="16"/>
  <c r="Q249" i="16" s="1"/>
  <c r="R249" i="16" s="1"/>
  <c r="C249" i="16"/>
  <c r="R248" i="16"/>
  <c r="U248" i="16" s="1"/>
  <c r="Q248" i="16"/>
  <c r="S248" i="16" s="1"/>
  <c r="T248" i="16" s="1"/>
  <c r="L248" i="16"/>
  <c r="C248" i="16"/>
  <c r="Q247" i="16"/>
  <c r="L247" i="16"/>
  <c r="C247" i="16"/>
  <c r="L246" i="16"/>
  <c r="Q246" i="16" s="1"/>
  <c r="C246" i="16"/>
  <c r="L245" i="16"/>
  <c r="C245" i="16"/>
  <c r="Q245" i="16" s="1"/>
  <c r="L244" i="16"/>
  <c r="Q244" i="16" s="1"/>
  <c r="C244" i="16"/>
  <c r="L243" i="16"/>
  <c r="C243" i="16"/>
  <c r="Q243" i="16" s="1"/>
  <c r="L242" i="16"/>
  <c r="Q242" i="16" s="1"/>
  <c r="C242" i="16"/>
  <c r="S241" i="16"/>
  <c r="T241" i="16" s="1"/>
  <c r="L241" i="16"/>
  <c r="Q241" i="16" s="1"/>
  <c r="R241" i="16" s="1"/>
  <c r="C241" i="16"/>
  <c r="R240" i="16"/>
  <c r="Q240" i="16"/>
  <c r="S240" i="16" s="1"/>
  <c r="T240" i="16" s="1"/>
  <c r="L240" i="16"/>
  <c r="C240" i="16"/>
  <c r="Q239" i="16"/>
  <c r="L239" i="16"/>
  <c r="C239" i="16"/>
  <c r="L238" i="16"/>
  <c r="Q238" i="16" s="1"/>
  <c r="C238" i="16"/>
  <c r="L237" i="16"/>
  <c r="C237" i="16"/>
  <c r="Q237" i="16" s="1"/>
  <c r="L236" i="16"/>
  <c r="Q236" i="16" s="1"/>
  <c r="C236" i="16"/>
  <c r="L235" i="16"/>
  <c r="C235" i="16"/>
  <c r="Q235" i="16" s="1"/>
  <c r="L234" i="16"/>
  <c r="Q234" i="16" s="1"/>
  <c r="C234" i="16"/>
  <c r="S233" i="16"/>
  <c r="T233" i="16" s="1"/>
  <c r="L233" i="16"/>
  <c r="Q233" i="16" s="1"/>
  <c r="R233" i="16" s="1"/>
  <c r="C233" i="16"/>
  <c r="R232" i="16"/>
  <c r="U232" i="16" s="1"/>
  <c r="Q232" i="16"/>
  <c r="S232" i="16" s="1"/>
  <c r="T232" i="16" s="1"/>
  <c r="L232" i="16"/>
  <c r="C232" i="16"/>
  <c r="Q231" i="16"/>
  <c r="L231" i="16"/>
  <c r="C231" i="16"/>
  <c r="L230" i="16"/>
  <c r="Q230" i="16" s="1"/>
  <c r="C230" i="16"/>
  <c r="L229" i="16"/>
  <c r="C229" i="16"/>
  <c r="Q229" i="16" s="1"/>
  <c r="L228" i="16"/>
  <c r="Q228" i="16" s="1"/>
  <c r="C228" i="16"/>
  <c r="L227" i="16"/>
  <c r="C227" i="16"/>
  <c r="Q227" i="16" s="1"/>
  <c r="L226" i="16"/>
  <c r="Q226" i="16" s="1"/>
  <c r="C226" i="16"/>
  <c r="L225" i="16"/>
  <c r="Q225" i="16" s="1"/>
  <c r="R225" i="16" s="1"/>
  <c r="C225" i="16"/>
  <c r="R224" i="16"/>
  <c r="Q224" i="16"/>
  <c r="S224" i="16" s="1"/>
  <c r="T224" i="16" s="1"/>
  <c r="L224" i="16"/>
  <c r="C224" i="16"/>
  <c r="Q223" i="16"/>
  <c r="L223" i="16"/>
  <c r="C223" i="16"/>
  <c r="L222" i="16"/>
  <c r="Q222" i="16" s="1"/>
  <c r="C222" i="16"/>
  <c r="L221" i="16"/>
  <c r="C221" i="16"/>
  <c r="Q221" i="16" s="1"/>
  <c r="L220" i="16"/>
  <c r="Q220" i="16" s="1"/>
  <c r="C220" i="16"/>
  <c r="L219" i="16"/>
  <c r="C219" i="16"/>
  <c r="Q219" i="16" s="1"/>
  <c r="L218" i="16"/>
  <c r="Q218" i="16" s="1"/>
  <c r="C218" i="16"/>
  <c r="L217" i="16"/>
  <c r="Q217" i="16" s="1"/>
  <c r="R217" i="16" s="1"/>
  <c r="C217" i="16"/>
  <c r="R216" i="16"/>
  <c r="U216" i="16" s="1"/>
  <c r="Q216" i="16"/>
  <c r="S216" i="16" s="1"/>
  <c r="T216" i="16" s="1"/>
  <c r="L216" i="16"/>
  <c r="C216" i="16"/>
  <c r="Q215" i="16"/>
  <c r="L215" i="16"/>
  <c r="C215" i="16"/>
  <c r="L214" i="16"/>
  <c r="Q214" i="16" s="1"/>
  <c r="C214" i="16"/>
  <c r="L213" i="16"/>
  <c r="C213" i="16"/>
  <c r="Q213" i="16" s="1"/>
  <c r="L212" i="16"/>
  <c r="Q212" i="16" s="1"/>
  <c r="C212" i="16"/>
  <c r="L211" i="16"/>
  <c r="C211" i="16"/>
  <c r="Q211" i="16" s="1"/>
  <c r="L210" i="16"/>
  <c r="Q210" i="16" s="1"/>
  <c r="C210" i="16"/>
  <c r="S209" i="16"/>
  <c r="T209" i="16" s="1"/>
  <c r="L209" i="16"/>
  <c r="Q209" i="16" s="1"/>
  <c r="R209" i="16" s="1"/>
  <c r="C209" i="16"/>
  <c r="R208" i="16"/>
  <c r="Q208" i="16"/>
  <c r="S208" i="16" s="1"/>
  <c r="T208" i="16" s="1"/>
  <c r="L208" i="16"/>
  <c r="C208" i="16"/>
  <c r="Q207" i="16"/>
  <c r="L207" i="16"/>
  <c r="C207" i="16"/>
  <c r="L206" i="16"/>
  <c r="Q206" i="16" s="1"/>
  <c r="C206" i="16"/>
  <c r="L205" i="16"/>
  <c r="C205" i="16"/>
  <c r="Q205" i="16" s="1"/>
  <c r="L204" i="16"/>
  <c r="Q204" i="16" s="1"/>
  <c r="C204" i="16"/>
  <c r="L203" i="16"/>
  <c r="C203" i="16"/>
  <c r="Q203" i="16" s="1"/>
  <c r="L202" i="16"/>
  <c r="Q202" i="16" s="1"/>
  <c r="C202" i="16"/>
  <c r="S201" i="16"/>
  <c r="T201" i="16" s="1"/>
  <c r="L201" i="16"/>
  <c r="Q201" i="16" s="1"/>
  <c r="R201" i="16" s="1"/>
  <c r="C201" i="16"/>
  <c r="R200" i="16"/>
  <c r="Q200" i="16"/>
  <c r="S200" i="16" s="1"/>
  <c r="T200" i="16" s="1"/>
  <c r="L200" i="16"/>
  <c r="C200" i="16"/>
  <c r="Q199" i="16"/>
  <c r="L199" i="16"/>
  <c r="C199" i="16"/>
  <c r="L198" i="16"/>
  <c r="Q198" i="16" s="1"/>
  <c r="C198" i="16"/>
  <c r="L197" i="16"/>
  <c r="C197" i="16"/>
  <c r="Q197" i="16" s="1"/>
  <c r="L196" i="16"/>
  <c r="Q196" i="16" s="1"/>
  <c r="C196" i="16"/>
  <c r="L195" i="16"/>
  <c r="C195" i="16"/>
  <c r="Q195" i="16" s="1"/>
  <c r="L194" i="16"/>
  <c r="Q194" i="16" s="1"/>
  <c r="C194" i="16"/>
  <c r="L193" i="16"/>
  <c r="Q193" i="16" s="1"/>
  <c r="R193" i="16" s="1"/>
  <c r="C193" i="16"/>
  <c r="R192" i="16"/>
  <c r="Q192" i="16"/>
  <c r="S192" i="16" s="1"/>
  <c r="T192" i="16" s="1"/>
  <c r="L192" i="16"/>
  <c r="C192" i="16"/>
  <c r="Q191" i="16"/>
  <c r="R191" i="16" s="1"/>
  <c r="L191" i="16"/>
  <c r="C191" i="16"/>
  <c r="R190" i="16"/>
  <c r="U190" i="16" s="1"/>
  <c r="L190" i="16"/>
  <c r="Q190" i="16" s="1"/>
  <c r="S190" i="16" s="1"/>
  <c r="T190" i="16" s="1"/>
  <c r="C190" i="16"/>
  <c r="L189" i="16"/>
  <c r="C189" i="16"/>
  <c r="Q189" i="16" s="1"/>
  <c r="L188" i="16"/>
  <c r="Q188" i="16" s="1"/>
  <c r="C188" i="16"/>
  <c r="L187" i="16"/>
  <c r="C187" i="16"/>
  <c r="Q187" i="16" s="1"/>
  <c r="L186" i="16"/>
  <c r="Q186" i="16" s="1"/>
  <c r="C186" i="16"/>
  <c r="T185" i="16"/>
  <c r="S185" i="16"/>
  <c r="L185" i="16"/>
  <c r="Q185" i="16" s="1"/>
  <c r="R185" i="16" s="1"/>
  <c r="U185" i="16" s="1"/>
  <c r="C185" i="16"/>
  <c r="S184" i="16"/>
  <c r="T184" i="16" s="1"/>
  <c r="R184" i="16"/>
  <c r="Q184" i="16"/>
  <c r="L184" i="16"/>
  <c r="C184" i="16"/>
  <c r="R183" i="16"/>
  <c r="U183" i="16" s="1"/>
  <c r="Q183" i="16"/>
  <c r="S183" i="16" s="1"/>
  <c r="T183" i="16" s="1"/>
  <c r="L183" i="16"/>
  <c r="C183" i="16"/>
  <c r="L182" i="16"/>
  <c r="Q182" i="16" s="1"/>
  <c r="C182" i="16"/>
  <c r="L181" i="16"/>
  <c r="C181" i="16"/>
  <c r="Q181" i="16" s="1"/>
  <c r="R181" i="16" s="1"/>
  <c r="L180" i="16"/>
  <c r="C180" i="16"/>
  <c r="L179" i="16"/>
  <c r="C179" i="16"/>
  <c r="Q179" i="16" s="1"/>
  <c r="L178" i="16"/>
  <c r="Q178" i="16" s="1"/>
  <c r="R178" i="16" s="1"/>
  <c r="C178" i="16"/>
  <c r="L177" i="16"/>
  <c r="C177" i="16"/>
  <c r="Q176" i="16"/>
  <c r="S176" i="16" s="1"/>
  <c r="T176" i="16" s="1"/>
  <c r="L176" i="16"/>
  <c r="C176" i="16"/>
  <c r="S175" i="16"/>
  <c r="T175" i="16" s="1"/>
  <c r="R175" i="16"/>
  <c r="U175" i="16" s="1"/>
  <c r="L175" i="16"/>
  <c r="C175" i="16"/>
  <c r="Q175" i="16" s="1"/>
  <c r="L174" i="16"/>
  <c r="Q174" i="16" s="1"/>
  <c r="C174" i="16"/>
  <c r="L173" i="16"/>
  <c r="C173" i="16"/>
  <c r="L172" i="16"/>
  <c r="Q172" i="16" s="1"/>
  <c r="C172" i="16"/>
  <c r="L171" i="16"/>
  <c r="Q171" i="16" s="1"/>
  <c r="C171" i="16"/>
  <c r="Q170" i="16"/>
  <c r="S170" i="16" s="1"/>
  <c r="T170" i="16" s="1"/>
  <c r="L170" i="16"/>
  <c r="C170" i="16"/>
  <c r="L169" i="16"/>
  <c r="Q169" i="16" s="1"/>
  <c r="R169" i="16" s="1"/>
  <c r="C169" i="16"/>
  <c r="S168" i="16"/>
  <c r="T168" i="16" s="1"/>
  <c r="R168" i="16"/>
  <c r="U168" i="16" s="1"/>
  <c r="L168" i="16"/>
  <c r="C168" i="16"/>
  <c r="Q168" i="16" s="1"/>
  <c r="Q167" i="16"/>
  <c r="S167" i="16" s="1"/>
  <c r="T167" i="16" s="1"/>
  <c r="L167" i="16"/>
  <c r="C167" i="16"/>
  <c r="L166" i="16"/>
  <c r="Q166" i="16" s="1"/>
  <c r="C166" i="16"/>
  <c r="L165" i="16"/>
  <c r="C165" i="16"/>
  <c r="L164" i="16"/>
  <c r="C164" i="16"/>
  <c r="L163" i="16"/>
  <c r="Q163" i="16" s="1"/>
  <c r="C163" i="16"/>
  <c r="Q162" i="16"/>
  <c r="S162" i="16" s="1"/>
  <c r="T162" i="16" s="1"/>
  <c r="L162" i="16"/>
  <c r="C162" i="16"/>
  <c r="L161" i="16"/>
  <c r="Q161" i="16" s="1"/>
  <c r="R161" i="16" s="1"/>
  <c r="C161" i="16"/>
  <c r="L160" i="16"/>
  <c r="C160" i="16"/>
  <c r="Q160" i="16" s="1"/>
  <c r="S160" i="16" s="1"/>
  <c r="T160" i="16" s="1"/>
  <c r="Q159" i="16"/>
  <c r="S159" i="16" s="1"/>
  <c r="T159" i="16" s="1"/>
  <c r="L159" i="16"/>
  <c r="C159" i="16"/>
  <c r="L158" i="16"/>
  <c r="Q158" i="16" s="1"/>
  <c r="C158" i="16"/>
  <c r="L157" i="16"/>
  <c r="Q157" i="16" s="1"/>
  <c r="C157" i="16"/>
  <c r="L156" i="16"/>
  <c r="C156" i="16"/>
  <c r="L155" i="16"/>
  <c r="Q155" i="16" s="1"/>
  <c r="C155" i="16"/>
  <c r="T154" i="16"/>
  <c r="Q154" i="16"/>
  <c r="S154" i="16" s="1"/>
  <c r="L154" i="16"/>
  <c r="C154" i="16"/>
  <c r="L153" i="16"/>
  <c r="Q153" i="16" s="1"/>
  <c r="R153" i="16" s="1"/>
  <c r="C153" i="16"/>
  <c r="L152" i="16"/>
  <c r="C152" i="16"/>
  <c r="Q152" i="16" s="1"/>
  <c r="S152" i="16" s="1"/>
  <c r="T152" i="16" s="1"/>
  <c r="R151" i="16"/>
  <c r="U151" i="16" s="1"/>
  <c r="Q151" i="16"/>
  <c r="S151" i="16" s="1"/>
  <c r="T151" i="16" s="1"/>
  <c r="L151" i="16"/>
  <c r="C151" i="16"/>
  <c r="Q150" i="16"/>
  <c r="L150" i="16"/>
  <c r="C150" i="16"/>
  <c r="L149" i="16"/>
  <c r="C149" i="16"/>
  <c r="L148" i="16"/>
  <c r="C148" i="16"/>
  <c r="L147" i="16"/>
  <c r="Q147" i="16" s="1"/>
  <c r="C147" i="16"/>
  <c r="Q146" i="16"/>
  <c r="S146" i="16" s="1"/>
  <c r="T146" i="16" s="1"/>
  <c r="L146" i="16"/>
  <c r="C146" i="16"/>
  <c r="S145" i="16"/>
  <c r="T145" i="16" s="1"/>
  <c r="L145" i="16"/>
  <c r="Q145" i="16" s="1"/>
  <c r="R145" i="16" s="1"/>
  <c r="C145" i="16"/>
  <c r="S144" i="16"/>
  <c r="T144" i="16" s="1"/>
  <c r="R144" i="16"/>
  <c r="U144" i="16" s="1"/>
  <c r="L144" i="16"/>
  <c r="C144" i="16"/>
  <c r="Q144" i="16" s="1"/>
  <c r="Q143" i="16"/>
  <c r="S143" i="16" s="1"/>
  <c r="T143" i="16" s="1"/>
  <c r="L143" i="16"/>
  <c r="C143" i="16"/>
  <c r="L142" i="16"/>
  <c r="Q142" i="16" s="1"/>
  <c r="C142" i="16"/>
  <c r="L141" i="16"/>
  <c r="Q141" i="16" s="1"/>
  <c r="C141" i="16"/>
  <c r="L140" i="16"/>
  <c r="Q140" i="16" s="1"/>
  <c r="C140" i="16"/>
  <c r="L139" i="16"/>
  <c r="Q139" i="16" s="1"/>
  <c r="C139" i="16"/>
  <c r="T138" i="16"/>
  <c r="Q138" i="16"/>
  <c r="S138" i="16" s="1"/>
  <c r="L138" i="16"/>
  <c r="C138" i="16"/>
  <c r="L137" i="16"/>
  <c r="Q137" i="16" s="1"/>
  <c r="R137" i="16" s="1"/>
  <c r="C137" i="16"/>
  <c r="S136" i="16"/>
  <c r="T136" i="16" s="1"/>
  <c r="L136" i="16"/>
  <c r="C136" i="16"/>
  <c r="Q136" i="16" s="1"/>
  <c r="R136" i="16" s="1"/>
  <c r="U136" i="16" s="1"/>
  <c r="Q135" i="16"/>
  <c r="S135" i="16" s="1"/>
  <c r="T135" i="16" s="1"/>
  <c r="L135" i="16"/>
  <c r="C135" i="16"/>
  <c r="Q134" i="16"/>
  <c r="L134" i="16"/>
  <c r="C134" i="16"/>
  <c r="L133" i="16"/>
  <c r="Q133" i="16" s="1"/>
  <c r="C133" i="16"/>
  <c r="L132" i="16"/>
  <c r="C132" i="16"/>
  <c r="L131" i="16"/>
  <c r="Q131" i="16" s="1"/>
  <c r="C131" i="16"/>
  <c r="T130" i="16"/>
  <c r="Q130" i="16"/>
  <c r="S130" i="16" s="1"/>
  <c r="L130" i="16"/>
  <c r="C130" i="16"/>
  <c r="S129" i="16"/>
  <c r="T129" i="16" s="1"/>
  <c r="L129" i="16"/>
  <c r="Q129" i="16" s="1"/>
  <c r="R129" i="16" s="1"/>
  <c r="C129" i="16"/>
  <c r="L128" i="16"/>
  <c r="C128" i="16"/>
  <c r="Q128" i="16" s="1"/>
  <c r="S128" i="16" s="1"/>
  <c r="T128" i="16" s="1"/>
  <c r="Q127" i="16"/>
  <c r="S127" i="16" s="1"/>
  <c r="T127" i="16" s="1"/>
  <c r="L127" i="16"/>
  <c r="C127" i="16"/>
  <c r="Q126" i="16"/>
  <c r="L126" i="16"/>
  <c r="C126" i="16"/>
  <c r="L125" i="16"/>
  <c r="Q125" i="16" s="1"/>
  <c r="C125" i="16"/>
  <c r="L124" i="16"/>
  <c r="Q124" i="16" s="1"/>
  <c r="C124" i="16"/>
  <c r="L123" i="16"/>
  <c r="Q123" i="16" s="1"/>
  <c r="C123" i="16"/>
  <c r="T122" i="16"/>
  <c r="Q122" i="16"/>
  <c r="S122" i="16" s="1"/>
  <c r="L122" i="16"/>
  <c r="C122" i="16"/>
  <c r="T121" i="16"/>
  <c r="S121" i="16"/>
  <c r="L121" i="16"/>
  <c r="Q121" i="16" s="1"/>
  <c r="R121" i="16" s="1"/>
  <c r="C121" i="16"/>
  <c r="S120" i="16"/>
  <c r="T120" i="16" s="1"/>
  <c r="L120" i="16"/>
  <c r="C120" i="16"/>
  <c r="Q120" i="16" s="1"/>
  <c r="R120" i="16" s="1"/>
  <c r="U120" i="16" s="1"/>
  <c r="R119" i="16"/>
  <c r="U119" i="16" s="1"/>
  <c r="Q119" i="16"/>
  <c r="S119" i="16" s="1"/>
  <c r="T119" i="16" s="1"/>
  <c r="L119" i="16"/>
  <c r="C119" i="16"/>
  <c r="Q118" i="16"/>
  <c r="L118" i="16"/>
  <c r="C118" i="16"/>
  <c r="L117" i="16"/>
  <c r="C117" i="16"/>
  <c r="L116" i="16"/>
  <c r="C116" i="16"/>
  <c r="L115" i="16"/>
  <c r="Q115" i="16" s="1"/>
  <c r="C115" i="16"/>
  <c r="Q114" i="16"/>
  <c r="S114" i="16" s="1"/>
  <c r="T114" i="16" s="1"/>
  <c r="L114" i="16"/>
  <c r="C114" i="16"/>
  <c r="S113" i="16"/>
  <c r="T113" i="16" s="1"/>
  <c r="L113" i="16"/>
  <c r="Q113" i="16" s="1"/>
  <c r="R113" i="16" s="1"/>
  <c r="C113" i="16"/>
  <c r="S112" i="16"/>
  <c r="T112" i="16" s="1"/>
  <c r="R112" i="16"/>
  <c r="U112" i="16" s="1"/>
  <c r="L112" i="16"/>
  <c r="C112" i="16"/>
  <c r="Q112" i="16" s="1"/>
  <c r="Q111" i="16"/>
  <c r="S111" i="16" s="1"/>
  <c r="T111" i="16" s="1"/>
  <c r="L111" i="16"/>
  <c r="C111" i="16"/>
  <c r="L110" i="16"/>
  <c r="Q110" i="16" s="1"/>
  <c r="C110" i="16"/>
  <c r="L109" i="16"/>
  <c r="C109" i="16"/>
  <c r="L108" i="16"/>
  <c r="Q108" i="16" s="1"/>
  <c r="C108" i="16"/>
  <c r="L107" i="16"/>
  <c r="Q107" i="16" s="1"/>
  <c r="C107" i="16"/>
  <c r="Q106" i="16"/>
  <c r="S106" i="16" s="1"/>
  <c r="T106" i="16" s="1"/>
  <c r="L106" i="16"/>
  <c r="C106" i="16"/>
  <c r="L105" i="16"/>
  <c r="Q105" i="16" s="1"/>
  <c r="R105" i="16" s="1"/>
  <c r="C105" i="16"/>
  <c r="S104" i="16"/>
  <c r="T104" i="16" s="1"/>
  <c r="R104" i="16"/>
  <c r="U104" i="16" s="1"/>
  <c r="L104" i="16"/>
  <c r="C104" i="16"/>
  <c r="Q104" i="16" s="1"/>
  <c r="Q103" i="16"/>
  <c r="S103" i="16" s="1"/>
  <c r="T103" i="16" s="1"/>
  <c r="L103" i="16"/>
  <c r="C103" i="16"/>
  <c r="L102" i="16"/>
  <c r="Q102" i="16" s="1"/>
  <c r="C102" i="16"/>
  <c r="L101" i="16"/>
  <c r="C101" i="16"/>
  <c r="L100" i="16"/>
  <c r="C100" i="16"/>
  <c r="L99" i="16"/>
  <c r="C99" i="16"/>
  <c r="Q98" i="16"/>
  <c r="S98" i="16" s="1"/>
  <c r="T98" i="16" s="1"/>
  <c r="L98" i="16"/>
  <c r="C98" i="16"/>
  <c r="L97" i="16"/>
  <c r="Q97" i="16" s="1"/>
  <c r="R97" i="16" s="1"/>
  <c r="C97" i="16"/>
  <c r="S96" i="16"/>
  <c r="T96" i="16" s="1"/>
  <c r="R96" i="16"/>
  <c r="L96" i="16"/>
  <c r="C96" i="16"/>
  <c r="Q96" i="16" s="1"/>
  <c r="S95" i="16"/>
  <c r="T95" i="16" s="1"/>
  <c r="R95" i="16"/>
  <c r="U95" i="16" s="1"/>
  <c r="Q95" i="16"/>
  <c r="L95" i="16"/>
  <c r="C95" i="16"/>
  <c r="L94" i="16"/>
  <c r="Q94" i="16" s="1"/>
  <c r="C94" i="16"/>
  <c r="Q93" i="16"/>
  <c r="L93" i="16"/>
  <c r="C93" i="16"/>
  <c r="L92" i="16"/>
  <c r="C92" i="16"/>
  <c r="L91" i="16"/>
  <c r="C91" i="16"/>
  <c r="Q90" i="16"/>
  <c r="S90" i="16" s="1"/>
  <c r="T90" i="16" s="1"/>
  <c r="L90" i="16"/>
  <c r="C90" i="16"/>
  <c r="L89" i="16"/>
  <c r="Q89" i="16" s="1"/>
  <c r="R89" i="16" s="1"/>
  <c r="C89" i="16"/>
  <c r="S88" i="16"/>
  <c r="T88" i="16" s="1"/>
  <c r="R88" i="16"/>
  <c r="L88" i="16"/>
  <c r="C88" i="16"/>
  <c r="Q88" i="16" s="1"/>
  <c r="S87" i="16"/>
  <c r="T87" i="16" s="1"/>
  <c r="R87" i="16"/>
  <c r="U87" i="16" s="1"/>
  <c r="Q87" i="16"/>
  <c r="L87" i="16"/>
  <c r="C87" i="16"/>
  <c r="L86" i="16"/>
  <c r="Q86" i="16" s="1"/>
  <c r="C86" i="16"/>
  <c r="L85" i="16"/>
  <c r="Q85" i="16" s="1"/>
  <c r="C85" i="16"/>
  <c r="L84" i="16"/>
  <c r="C84" i="16"/>
  <c r="L83" i="16"/>
  <c r="Q83" i="16" s="1"/>
  <c r="S83" i="16" s="1"/>
  <c r="T83" i="16" s="1"/>
  <c r="C83" i="16"/>
  <c r="S82" i="16"/>
  <c r="T82" i="16" s="1"/>
  <c r="U82" i="16" s="1"/>
  <c r="Q82" i="16"/>
  <c r="R82" i="16" s="1"/>
  <c r="L82" i="16"/>
  <c r="C82" i="16"/>
  <c r="L81" i="16"/>
  <c r="Q81" i="16" s="1"/>
  <c r="S81" i="16" s="1"/>
  <c r="T81" i="16" s="1"/>
  <c r="C81" i="16"/>
  <c r="L80" i="16"/>
  <c r="C80" i="16"/>
  <c r="Q80" i="16" s="1"/>
  <c r="L79" i="16"/>
  <c r="Q79" i="16" s="1"/>
  <c r="C79" i="16"/>
  <c r="L78" i="16"/>
  <c r="Q78" i="16" s="1"/>
  <c r="C78" i="16"/>
  <c r="L77" i="16"/>
  <c r="Q77" i="16" s="1"/>
  <c r="C77" i="16"/>
  <c r="L76" i="16"/>
  <c r="Q76" i="16" s="1"/>
  <c r="R76" i="16" s="1"/>
  <c r="C76" i="16"/>
  <c r="L75" i="16"/>
  <c r="C75" i="16"/>
  <c r="Q74" i="16"/>
  <c r="R74" i="16" s="1"/>
  <c r="L74" i="16"/>
  <c r="C74" i="16"/>
  <c r="S73" i="16"/>
  <c r="T73" i="16" s="1"/>
  <c r="R73" i="16"/>
  <c r="U73" i="16" s="1"/>
  <c r="L73" i="16"/>
  <c r="Q73" i="16" s="1"/>
  <c r="C73" i="16"/>
  <c r="L72" i="16"/>
  <c r="C72" i="16"/>
  <c r="Q72" i="16" s="1"/>
  <c r="L71" i="16"/>
  <c r="Q71" i="16" s="1"/>
  <c r="C71" i="16"/>
  <c r="Q70" i="16"/>
  <c r="S70" i="16" s="1"/>
  <c r="T70" i="16" s="1"/>
  <c r="L70" i="16"/>
  <c r="C70" i="16"/>
  <c r="Q69" i="16"/>
  <c r="L69" i="16"/>
  <c r="C69" i="16"/>
  <c r="S68" i="16"/>
  <c r="T68" i="16" s="1"/>
  <c r="U68" i="16" s="1"/>
  <c r="L68" i="16"/>
  <c r="Q68" i="16" s="1"/>
  <c r="R68" i="16" s="1"/>
  <c r="C68" i="16"/>
  <c r="L67" i="16"/>
  <c r="C67" i="16"/>
  <c r="Q66" i="16"/>
  <c r="S66" i="16" s="1"/>
  <c r="T66" i="16" s="1"/>
  <c r="L66" i="16"/>
  <c r="C66" i="16"/>
  <c r="L65" i="16"/>
  <c r="Q65" i="16" s="1"/>
  <c r="C65" i="16"/>
  <c r="S64" i="16"/>
  <c r="T64" i="16" s="1"/>
  <c r="R64" i="16"/>
  <c r="Q64" i="16"/>
  <c r="L64" i="16"/>
  <c r="C64" i="16"/>
  <c r="L63" i="16"/>
  <c r="Q63" i="16" s="1"/>
  <c r="C63" i="16"/>
  <c r="L62" i="16"/>
  <c r="Q62" i="16" s="1"/>
  <c r="C62" i="16"/>
  <c r="Q61" i="16"/>
  <c r="L61" i="16"/>
  <c r="C61" i="16"/>
  <c r="L60" i="16"/>
  <c r="Q60" i="16" s="1"/>
  <c r="C60" i="16"/>
  <c r="L59" i="16"/>
  <c r="Q59" i="16" s="1"/>
  <c r="C59" i="16"/>
  <c r="L58" i="16"/>
  <c r="Q58" i="16" s="1"/>
  <c r="C58" i="16"/>
  <c r="Q57" i="16"/>
  <c r="S57" i="16" s="1"/>
  <c r="T57" i="16" s="1"/>
  <c r="L57" i="16"/>
  <c r="C57" i="16"/>
  <c r="L56" i="16"/>
  <c r="Q56" i="16" s="1"/>
  <c r="C56" i="16"/>
  <c r="L55" i="16"/>
  <c r="C55" i="16"/>
  <c r="Q55" i="16" s="1"/>
  <c r="S54" i="16"/>
  <c r="T54" i="16" s="1"/>
  <c r="R54" i="16"/>
  <c r="Q54" i="16"/>
  <c r="L54" i="16"/>
  <c r="C54" i="16"/>
  <c r="Q53" i="16"/>
  <c r="S53" i="16" s="1"/>
  <c r="T53" i="16" s="1"/>
  <c r="L53" i="16"/>
  <c r="C53" i="16"/>
  <c r="L52" i="16"/>
  <c r="Q52" i="16" s="1"/>
  <c r="C52" i="16"/>
  <c r="L51" i="16"/>
  <c r="Q51" i="16" s="1"/>
  <c r="C51" i="16"/>
  <c r="L50" i="16"/>
  <c r="Q50" i="16" s="1"/>
  <c r="C50" i="16"/>
  <c r="Q49" i="16"/>
  <c r="S49" i="16" s="1"/>
  <c r="T49" i="16" s="1"/>
  <c r="L49" i="16"/>
  <c r="C49" i="16"/>
  <c r="L48" i="16"/>
  <c r="Q48" i="16" s="1"/>
  <c r="C48" i="16"/>
  <c r="L47" i="16"/>
  <c r="C47" i="16"/>
  <c r="Q47" i="16" s="1"/>
  <c r="S46" i="16"/>
  <c r="T46" i="16" s="1"/>
  <c r="R46" i="16"/>
  <c r="Q46" i="16"/>
  <c r="L46" i="16"/>
  <c r="C46" i="16"/>
  <c r="Q45" i="16"/>
  <c r="S45" i="16" s="1"/>
  <c r="T45" i="16" s="1"/>
  <c r="L45" i="16"/>
  <c r="C45" i="16"/>
  <c r="L44" i="16"/>
  <c r="Q44" i="16" s="1"/>
  <c r="C44" i="16"/>
  <c r="L43" i="16"/>
  <c r="Q43" i="16" s="1"/>
  <c r="C43" i="16"/>
  <c r="L42" i="16"/>
  <c r="Q42" i="16" s="1"/>
  <c r="C42" i="16"/>
  <c r="Q41" i="16"/>
  <c r="S41" i="16" s="1"/>
  <c r="T41" i="16" s="1"/>
  <c r="L41" i="16"/>
  <c r="C41" i="16"/>
  <c r="L40" i="16"/>
  <c r="Q40" i="16" s="1"/>
  <c r="C40" i="16"/>
  <c r="L39" i="16"/>
  <c r="C39" i="16"/>
  <c r="Q39" i="16" s="1"/>
  <c r="S38" i="16"/>
  <c r="T38" i="16" s="1"/>
  <c r="R38" i="16"/>
  <c r="U38" i="16" s="1"/>
  <c r="Q38" i="16"/>
  <c r="L38" i="16"/>
  <c r="C38" i="16"/>
  <c r="Q37" i="16"/>
  <c r="S37" i="16" s="1"/>
  <c r="T37" i="16" s="1"/>
  <c r="L37" i="16"/>
  <c r="C37" i="16"/>
  <c r="L36" i="16"/>
  <c r="Q36" i="16" s="1"/>
  <c r="C36" i="16"/>
  <c r="L35" i="16"/>
  <c r="Q35" i="16" s="1"/>
  <c r="C35" i="16"/>
  <c r="L34" i="16"/>
  <c r="Q34" i="16" s="1"/>
  <c r="C34" i="16"/>
  <c r="Q33" i="16"/>
  <c r="S33" i="16" s="1"/>
  <c r="T33" i="16" s="1"/>
  <c r="L33" i="16"/>
  <c r="C33" i="16"/>
  <c r="L32" i="16"/>
  <c r="Q32" i="16" s="1"/>
  <c r="C32" i="16"/>
  <c r="L31" i="16"/>
  <c r="C31" i="16"/>
  <c r="Q31" i="16" s="1"/>
  <c r="S30" i="16"/>
  <c r="T30" i="16" s="1"/>
  <c r="R30" i="16"/>
  <c r="U30" i="16" s="1"/>
  <c r="Q30" i="16"/>
  <c r="L30" i="16"/>
  <c r="C30" i="16"/>
  <c r="Q29" i="16"/>
  <c r="S29" i="16" s="1"/>
  <c r="T29" i="16" s="1"/>
  <c r="L29" i="16"/>
  <c r="C29" i="16"/>
  <c r="L28" i="16"/>
  <c r="Q28" i="16" s="1"/>
  <c r="C28" i="16"/>
  <c r="L27" i="16"/>
  <c r="Q27" i="16" s="1"/>
  <c r="C27" i="16"/>
  <c r="L26" i="16"/>
  <c r="Q26" i="16" s="1"/>
  <c r="C26" i="16"/>
  <c r="Q25" i="16"/>
  <c r="S25" i="16" s="1"/>
  <c r="T25" i="16" s="1"/>
  <c r="L25" i="16"/>
  <c r="C25" i="16"/>
  <c r="L24" i="16"/>
  <c r="Q24" i="16" s="1"/>
  <c r="C24" i="16"/>
  <c r="L23" i="16"/>
  <c r="C23" i="16"/>
  <c r="Q23" i="16" s="1"/>
  <c r="S22" i="16"/>
  <c r="T22" i="16" s="1"/>
  <c r="R22" i="16"/>
  <c r="Q22" i="16"/>
  <c r="L22" i="16"/>
  <c r="C22" i="16"/>
  <c r="Q21" i="16"/>
  <c r="S21" i="16" s="1"/>
  <c r="T21" i="16" s="1"/>
  <c r="L21" i="16"/>
  <c r="C21" i="16"/>
  <c r="L20" i="16"/>
  <c r="Q20" i="16" s="1"/>
  <c r="C20" i="16"/>
  <c r="L19" i="16"/>
  <c r="Q19" i="16" s="1"/>
  <c r="C19" i="16"/>
  <c r="L18" i="16"/>
  <c r="Q18" i="16" s="1"/>
  <c r="C18" i="16"/>
  <c r="Q17" i="16"/>
  <c r="S17" i="16" s="1"/>
  <c r="T17" i="16" s="1"/>
  <c r="L17" i="16"/>
  <c r="C17" i="16"/>
  <c r="L16" i="16"/>
  <c r="Q16" i="16" s="1"/>
  <c r="C16" i="16"/>
  <c r="L15" i="16"/>
  <c r="C15" i="16"/>
  <c r="Q15" i="16" s="1"/>
  <c r="S14" i="16"/>
  <c r="T14" i="16" s="1"/>
  <c r="R14" i="16"/>
  <c r="U14" i="16" s="1"/>
  <c r="Q14" i="16"/>
  <c r="L14" i="16"/>
  <c r="C14" i="16"/>
  <c r="Q13" i="16"/>
  <c r="S13" i="16" s="1"/>
  <c r="T13" i="16" s="1"/>
  <c r="L13" i="16"/>
  <c r="C13" i="16"/>
  <c r="L12" i="16"/>
  <c r="Q12" i="16" s="1"/>
  <c r="C12" i="16"/>
  <c r="L11" i="16"/>
  <c r="Q11" i="16" s="1"/>
  <c r="C11" i="16"/>
  <c r="L10" i="16"/>
  <c r="Q10" i="16" s="1"/>
  <c r="C10" i="16"/>
  <c r="Q9" i="16"/>
  <c r="S9" i="16" s="1"/>
  <c r="T9" i="16" s="1"/>
  <c r="L9" i="16"/>
  <c r="C9" i="16"/>
  <c r="L8" i="16"/>
  <c r="Q8" i="16" s="1"/>
  <c r="C8" i="16"/>
  <c r="L7" i="16"/>
  <c r="C7" i="16"/>
  <c r="Q7" i="16" s="1"/>
  <c r="R6" i="16"/>
  <c r="U6" i="16" s="1"/>
  <c r="Q6" i="16"/>
  <c r="S6" i="16" s="1"/>
  <c r="T6" i="16" s="1"/>
  <c r="L6" i="16"/>
  <c r="C6" i="16"/>
  <c r="Q5" i="16"/>
  <c r="S5" i="16" s="1"/>
  <c r="T5" i="16" s="1"/>
  <c r="L5" i="16"/>
  <c r="C5" i="16"/>
  <c r="L4" i="16"/>
  <c r="Q4" i="16" s="1"/>
  <c r="C4" i="16"/>
  <c r="L3" i="16"/>
  <c r="Q3" i="16" s="1"/>
  <c r="C3" i="16"/>
  <c r="L2" i="16"/>
  <c r="Q2" i="16" s="1"/>
  <c r="C2" i="16"/>
  <c r="Q1" i="16"/>
  <c r="S1" i="16" s="1"/>
  <c r="T1" i="16" s="1"/>
  <c r="L1" i="16"/>
  <c r="C1" i="16"/>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2" i="5"/>
  <c r="Q4" i="5"/>
  <c r="S50" i="16" l="1"/>
  <c r="T50" i="16" s="1"/>
  <c r="R50" i="16"/>
  <c r="U50" i="16" s="1"/>
  <c r="S63" i="16"/>
  <c r="T63" i="16" s="1"/>
  <c r="R63" i="16"/>
  <c r="U63" i="16" s="1"/>
  <c r="S78" i="16"/>
  <c r="T78" i="16" s="1"/>
  <c r="R78" i="16"/>
  <c r="U78" i="16" s="1"/>
  <c r="S11" i="16"/>
  <c r="T11" i="16" s="1"/>
  <c r="R11" i="16"/>
  <c r="U11" i="16" s="1"/>
  <c r="S26" i="16"/>
  <c r="T26" i="16" s="1"/>
  <c r="R26" i="16"/>
  <c r="U26" i="16" s="1"/>
  <c r="S94" i="16"/>
  <c r="T94" i="16" s="1"/>
  <c r="R94" i="16"/>
  <c r="U94" i="16" s="1"/>
  <c r="S8" i="16"/>
  <c r="T8" i="16" s="1"/>
  <c r="R8" i="16"/>
  <c r="U8" i="16" s="1"/>
  <c r="S36" i="16"/>
  <c r="T36" i="16" s="1"/>
  <c r="R36" i="16"/>
  <c r="U36" i="16" s="1"/>
  <c r="S51" i="16"/>
  <c r="T51" i="16" s="1"/>
  <c r="R51" i="16"/>
  <c r="U51" i="16" s="1"/>
  <c r="R79" i="16"/>
  <c r="S79" i="16"/>
  <c r="T79" i="16" s="1"/>
  <c r="S86" i="16"/>
  <c r="T86" i="16" s="1"/>
  <c r="R86" i="16"/>
  <c r="U86" i="16" s="1"/>
  <c r="S142" i="16"/>
  <c r="T142" i="16" s="1"/>
  <c r="R142" i="16"/>
  <c r="U142" i="16" s="1"/>
  <c r="S174" i="16"/>
  <c r="T174" i="16" s="1"/>
  <c r="R174" i="16"/>
  <c r="U174" i="16" s="1"/>
  <c r="S20" i="16"/>
  <c r="T20" i="16" s="1"/>
  <c r="R20" i="16"/>
  <c r="U20" i="16" s="1"/>
  <c r="S35" i="16"/>
  <c r="T35" i="16" s="1"/>
  <c r="R35" i="16"/>
  <c r="U35" i="16" s="1"/>
  <c r="R47" i="16"/>
  <c r="S47" i="16"/>
  <c r="T47" i="16" s="1"/>
  <c r="S56" i="16"/>
  <c r="T56" i="16" s="1"/>
  <c r="R56" i="16"/>
  <c r="U56" i="16" s="1"/>
  <c r="S72" i="16"/>
  <c r="T72" i="16" s="1"/>
  <c r="R72" i="16"/>
  <c r="U72" i="16" s="1"/>
  <c r="S85" i="16"/>
  <c r="T85" i="16" s="1"/>
  <c r="R85" i="16"/>
  <c r="U85" i="16" s="1"/>
  <c r="S32" i="16"/>
  <c r="T32" i="16" s="1"/>
  <c r="R32" i="16"/>
  <c r="U32" i="16" s="1"/>
  <c r="S60" i="16"/>
  <c r="T60" i="16" s="1"/>
  <c r="R60" i="16"/>
  <c r="U60" i="16" s="1"/>
  <c r="S2" i="16"/>
  <c r="T2" i="16" s="1"/>
  <c r="R2" i="16"/>
  <c r="U2" i="16" s="1"/>
  <c r="S12" i="16"/>
  <c r="T12" i="16" s="1"/>
  <c r="R12" i="16"/>
  <c r="U12" i="16" s="1"/>
  <c r="S27" i="16"/>
  <c r="T27" i="16" s="1"/>
  <c r="R27" i="16"/>
  <c r="U27" i="16" s="1"/>
  <c r="R39" i="16"/>
  <c r="S39" i="16"/>
  <c r="T39" i="16" s="1"/>
  <c r="S42" i="16"/>
  <c r="T42" i="16" s="1"/>
  <c r="R42" i="16"/>
  <c r="U42" i="16" s="1"/>
  <c r="S48" i="16"/>
  <c r="T48" i="16" s="1"/>
  <c r="R48" i="16"/>
  <c r="U48" i="16" s="1"/>
  <c r="U54" i="16"/>
  <c r="S80" i="16"/>
  <c r="T80" i="16" s="1"/>
  <c r="R80" i="16"/>
  <c r="S110" i="16"/>
  <c r="T110" i="16" s="1"/>
  <c r="R110" i="16"/>
  <c r="R23" i="16"/>
  <c r="U23" i="16" s="1"/>
  <c r="S23" i="16"/>
  <c r="T23" i="16" s="1"/>
  <c r="R15" i="16"/>
  <c r="S15" i="16"/>
  <c r="T15" i="16" s="1"/>
  <c r="S18" i="16"/>
  <c r="T18" i="16" s="1"/>
  <c r="R18" i="16"/>
  <c r="S24" i="16"/>
  <c r="T24" i="16" s="1"/>
  <c r="R24" i="16"/>
  <c r="S52" i="16"/>
  <c r="T52" i="16" s="1"/>
  <c r="R52" i="16"/>
  <c r="S158" i="16"/>
  <c r="T158" i="16" s="1"/>
  <c r="R158" i="16"/>
  <c r="S3" i="16"/>
  <c r="T3" i="16" s="1"/>
  <c r="R3" i="16"/>
  <c r="S28" i="16"/>
  <c r="T28" i="16" s="1"/>
  <c r="R28" i="16"/>
  <c r="S43" i="16"/>
  <c r="T43" i="16" s="1"/>
  <c r="R43" i="16"/>
  <c r="U43" i="16" s="1"/>
  <c r="R55" i="16"/>
  <c r="U55" i="16" s="1"/>
  <c r="S55" i="16"/>
  <c r="T55" i="16" s="1"/>
  <c r="S58" i="16"/>
  <c r="T58" i="16" s="1"/>
  <c r="R58" i="16"/>
  <c r="U58" i="16" s="1"/>
  <c r="U89" i="16"/>
  <c r="S19" i="16"/>
  <c r="T19" i="16" s="1"/>
  <c r="R19" i="16"/>
  <c r="U19" i="16" s="1"/>
  <c r="R31" i="16"/>
  <c r="S31" i="16"/>
  <c r="T31" i="16" s="1"/>
  <c r="S34" i="16"/>
  <c r="T34" i="16" s="1"/>
  <c r="R34" i="16"/>
  <c r="U34" i="16" s="1"/>
  <c r="S40" i="16"/>
  <c r="T40" i="16" s="1"/>
  <c r="R40" i="16"/>
  <c r="U40" i="16" s="1"/>
  <c r="U46" i="16"/>
  <c r="S62" i="16"/>
  <c r="T62" i="16" s="1"/>
  <c r="R62" i="16"/>
  <c r="U62" i="16" s="1"/>
  <c r="S77" i="16"/>
  <c r="T77" i="16" s="1"/>
  <c r="R77" i="16"/>
  <c r="S166" i="16"/>
  <c r="T166" i="16" s="1"/>
  <c r="R166" i="16"/>
  <c r="U166" i="16" s="1"/>
  <c r="S4" i="16"/>
  <c r="T4" i="16" s="1"/>
  <c r="R4" i="16"/>
  <c r="R7" i="16"/>
  <c r="S7" i="16"/>
  <c r="T7" i="16" s="1"/>
  <c r="S10" i="16"/>
  <c r="T10" i="16" s="1"/>
  <c r="R10" i="16"/>
  <c r="S16" i="16"/>
  <c r="T16" i="16" s="1"/>
  <c r="R16" i="16"/>
  <c r="U16" i="16" s="1"/>
  <c r="U22" i="16"/>
  <c r="S44" i="16"/>
  <c r="T44" i="16" s="1"/>
  <c r="R44" i="16"/>
  <c r="U44" i="16" s="1"/>
  <c r="S59" i="16"/>
  <c r="T59" i="16" s="1"/>
  <c r="R59" i="16"/>
  <c r="U59" i="16" s="1"/>
  <c r="S65" i="16"/>
  <c r="T65" i="16" s="1"/>
  <c r="R65" i="16"/>
  <c r="U65" i="16" s="1"/>
  <c r="S71" i="16"/>
  <c r="T71" i="16" s="1"/>
  <c r="R71" i="16"/>
  <c r="U71" i="16" s="1"/>
  <c r="S102" i="16"/>
  <c r="T102" i="16" s="1"/>
  <c r="R102" i="16"/>
  <c r="U102" i="16" s="1"/>
  <c r="S61" i="16"/>
  <c r="T61" i="16" s="1"/>
  <c r="R61" i="16"/>
  <c r="U61" i="16" s="1"/>
  <c r="S263" i="16"/>
  <c r="T263" i="16" s="1"/>
  <c r="R263" i="16"/>
  <c r="U263" i="16" s="1"/>
  <c r="R5" i="16"/>
  <c r="U5" i="16" s="1"/>
  <c r="R13" i="16"/>
  <c r="U13" i="16" s="1"/>
  <c r="R21" i="16"/>
  <c r="U21" i="16" s="1"/>
  <c r="R29" i="16"/>
  <c r="U29" i="16" s="1"/>
  <c r="R37" i="16"/>
  <c r="U37" i="16" s="1"/>
  <c r="R45" i="16"/>
  <c r="U45" i="16" s="1"/>
  <c r="R53" i="16"/>
  <c r="U53" i="16" s="1"/>
  <c r="R70" i="16"/>
  <c r="U70" i="16" s="1"/>
  <c r="S76" i="16"/>
  <c r="T76" i="16" s="1"/>
  <c r="U76" i="16" s="1"/>
  <c r="R81" i="16"/>
  <c r="U81" i="16" s="1"/>
  <c r="Q84" i="16"/>
  <c r="S89" i="16"/>
  <c r="T89" i="16" s="1"/>
  <c r="S97" i="16"/>
  <c r="T97" i="16" s="1"/>
  <c r="U97" i="16" s="1"/>
  <c r="R111" i="16"/>
  <c r="U111" i="16" s="1"/>
  <c r="Q132" i="16"/>
  <c r="S137" i="16"/>
  <c r="T137" i="16" s="1"/>
  <c r="S139" i="16"/>
  <c r="T139" i="16" s="1"/>
  <c r="R139" i="16"/>
  <c r="U139" i="16" s="1"/>
  <c r="Q149" i="16"/>
  <c r="U178" i="16"/>
  <c r="U191" i="16"/>
  <c r="S193" i="16"/>
  <c r="T193" i="16" s="1"/>
  <c r="S260" i="16"/>
  <c r="T260" i="16" s="1"/>
  <c r="R260" i="16"/>
  <c r="U260" i="16" s="1"/>
  <c r="S266" i="16"/>
  <c r="T266" i="16" s="1"/>
  <c r="R266" i="16"/>
  <c r="S125" i="16"/>
  <c r="T125" i="16" s="1"/>
  <c r="R125" i="16"/>
  <c r="U125" i="16" s="1"/>
  <c r="Q67" i="16"/>
  <c r="Q91" i="16"/>
  <c r="Q99" i="16"/>
  <c r="Q109" i="16"/>
  <c r="U121" i="16"/>
  <c r="R128" i="16"/>
  <c r="U128" i="16" s="1"/>
  <c r="R135" i="16"/>
  <c r="U135" i="16" s="1"/>
  <c r="Q156" i="16"/>
  <c r="S161" i="16"/>
  <c r="T161" i="16" s="1"/>
  <c r="U161" i="16" s="1"/>
  <c r="S163" i="16"/>
  <c r="T163" i="16" s="1"/>
  <c r="R163" i="16"/>
  <c r="U163" i="16" s="1"/>
  <c r="Q173" i="16"/>
  <c r="S178" i="16"/>
  <c r="T178" i="16" s="1"/>
  <c r="S181" i="16"/>
  <c r="T181" i="16" s="1"/>
  <c r="U181" i="16" s="1"/>
  <c r="S189" i="16"/>
  <c r="T189" i="16" s="1"/>
  <c r="R189" i="16"/>
  <c r="S191" i="16"/>
  <c r="T191" i="16" s="1"/>
  <c r="S225" i="16"/>
  <c r="T225" i="16" s="1"/>
  <c r="U225" i="16" s="1"/>
  <c r="U257" i="16"/>
  <c r="U64" i="16"/>
  <c r="S118" i="16"/>
  <c r="T118" i="16" s="1"/>
  <c r="R118" i="16"/>
  <c r="U118" i="16" s="1"/>
  <c r="U137" i="16"/>
  <c r="Q75" i="16"/>
  <c r="Q116" i="16"/>
  <c r="S123" i="16"/>
  <c r="T123" i="16" s="1"/>
  <c r="R123" i="16"/>
  <c r="U123" i="16" s="1"/>
  <c r="S126" i="16"/>
  <c r="T126" i="16" s="1"/>
  <c r="R126" i="16"/>
  <c r="U126" i="16" s="1"/>
  <c r="S133" i="16"/>
  <c r="T133" i="16" s="1"/>
  <c r="R133" i="16"/>
  <c r="U133" i="16" s="1"/>
  <c r="U145" i="16"/>
  <c r="R152" i="16"/>
  <c r="U152" i="16" s="1"/>
  <c r="R159" i="16"/>
  <c r="U159" i="16" s="1"/>
  <c r="S179" i="16"/>
  <c r="T179" i="16" s="1"/>
  <c r="R179" i="16"/>
  <c r="S93" i="16"/>
  <c r="T93" i="16" s="1"/>
  <c r="R93" i="16"/>
  <c r="U93" i="16" s="1"/>
  <c r="S108" i="16"/>
  <c r="T108" i="16" s="1"/>
  <c r="R108" i="16"/>
  <c r="S172" i="16"/>
  <c r="T172" i="16" s="1"/>
  <c r="R172" i="16"/>
  <c r="U172" i="16" s="1"/>
  <c r="U193" i="16"/>
  <c r="S234" i="16"/>
  <c r="T234" i="16" s="1"/>
  <c r="R234" i="16"/>
  <c r="U234" i="16" s="1"/>
  <c r="S269" i="16"/>
  <c r="T269" i="16" s="1"/>
  <c r="R269" i="16"/>
  <c r="U269" i="16" s="1"/>
  <c r="S69" i="16"/>
  <c r="T69" i="16" s="1"/>
  <c r="R69" i="16"/>
  <c r="U69" i="16" s="1"/>
  <c r="U88" i="16"/>
  <c r="U96" i="16"/>
  <c r="S140" i="16"/>
  <c r="T140" i="16" s="1"/>
  <c r="R140" i="16"/>
  <c r="U140" i="16" s="1"/>
  <c r="S147" i="16"/>
  <c r="T147" i="16" s="1"/>
  <c r="R147" i="16"/>
  <c r="S150" i="16"/>
  <c r="T150" i="16" s="1"/>
  <c r="R150" i="16"/>
  <c r="U150" i="16" s="1"/>
  <c r="S157" i="16"/>
  <c r="T157" i="16" s="1"/>
  <c r="R157" i="16"/>
  <c r="S182" i="16"/>
  <c r="T182" i="16" s="1"/>
  <c r="R182" i="16"/>
  <c r="U182" i="16" s="1"/>
  <c r="S186" i="16"/>
  <c r="T186" i="16" s="1"/>
  <c r="R186" i="16"/>
  <c r="U186" i="16" s="1"/>
  <c r="S205" i="16"/>
  <c r="T205" i="16" s="1"/>
  <c r="R205" i="16"/>
  <c r="U205" i="16" s="1"/>
  <c r="S214" i="16"/>
  <c r="T214" i="16" s="1"/>
  <c r="R214" i="16"/>
  <c r="R293" i="16"/>
  <c r="S293" i="16"/>
  <c r="T293" i="16" s="1"/>
  <c r="S302" i="16"/>
  <c r="T302" i="16" s="1"/>
  <c r="R302" i="16"/>
  <c r="U302" i="16" s="1"/>
  <c r="R1" i="16"/>
  <c r="U1" i="16" s="1"/>
  <c r="R9" i="16"/>
  <c r="U9" i="16" s="1"/>
  <c r="R17" i="16"/>
  <c r="U17" i="16" s="1"/>
  <c r="R25" i="16"/>
  <c r="U25" i="16" s="1"/>
  <c r="R33" i="16"/>
  <c r="U33" i="16" s="1"/>
  <c r="R41" i="16"/>
  <c r="U41" i="16" s="1"/>
  <c r="R49" i="16"/>
  <c r="U49" i="16" s="1"/>
  <c r="R57" i="16"/>
  <c r="U57" i="16" s="1"/>
  <c r="R66" i="16"/>
  <c r="U66" i="16" s="1"/>
  <c r="R83" i="16"/>
  <c r="U83" i="16" s="1"/>
  <c r="Q92" i="16"/>
  <c r="Q100" i="16"/>
  <c r="S105" i="16"/>
  <c r="T105" i="16" s="1"/>
  <c r="U105" i="16" s="1"/>
  <c r="S107" i="16"/>
  <c r="T107" i="16" s="1"/>
  <c r="R107" i="16"/>
  <c r="Q117" i="16"/>
  <c r="U129" i="16"/>
  <c r="R143" i="16"/>
  <c r="U143" i="16" s="1"/>
  <c r="Q164" i="16"/>
  <c r="S169" i="16"/>
  <c r="T169" i="16" s="1"/>
  <c r="U169" i="16" s="1"/>
  <c r="S171" i="16"/>
  <c r="T171" i="16" s="1"/>
  <c r="R171" i="16"/>
  <c r="U171" i="16" s="1"/>
  <c r="S211" i="16"/>
  <c r="T211" i="16" s="1"/>
  <c r="R211" i="16"/>
  <c r="U211" i="16" s="1"/>
  <c r="S237" i="16"/>
  <c r="T237" i="16" s="1"/>
  <c r="R237" i="16"/>
  <c r="U237" i="16" s="1"/>
  <c r="S246" i="16"/>
  <c r="T246" i="16" s="1"/>
  <c r="R246" i="16"/>
  <c r="S286" i="16"/>
  <c r="T286" i="16" s="1"/>
  <c r="R286" i="16"/>
  <c r="U286" i="16" s="1"/>
  <c r="S291" i="16"/>
  <c r="T291" i="16" s="1"/>
  <c r="R291" i="16"/>
  <c r="U291" i="16" s="1"/>
  <c r="S228" i="16"/>
  <c r="T228" i="16" s="1"/>
  <c r="R228" i="16"/>
  <c r="U228" i="16" s="1"/>
  <c r="R103" i="16"/>
  <c r="U103" i="16" s="1"/>
  <c r="S124" i="16"/>
  <c r="T124" i="16" s="1"/>
  <c r="R124" i="16"/>
  <c r="U124" i="16" s="1"/>
  <c r="S131" i="16"/>
  <c r="T131" i="16" s="1"/>
  <c r="R131" i="16"/>
  <c r="S134" i="16"/>
  <c r="T134" i="16" s="1"/>
  <c r="R134" i="16"/>
  <c r="U134" i="16" s="1"/>
  <c r="S141" i="16"/>
  <c r="T141" i="16" s="1"/>
  <c r="R141" i="16"/>
  <c r="R160" i="16"/>
  <c r="U160" i="16" s="1"/>
  <c r="R167" i="16"/>
  <c r="U167" i="16" s="1"/>
  <c r="S199" i="16"/>
  <c r="T199" i="16" s="1"/>
  <c r="R199" i="16"/>
  <c r="U199" i="16" s="1"/>
  <c r="S243" i="16"/>
  <c r="T243" i="16" s="1"/>
  <c r="R243" i="16"/>
  <c r="U243" i="16" s="1"/>
  <c r="S115" i="16"/>
  <c r="T115" i="16" s="1"/>
  <c r="R115" i="16"/>
  <c r="S74" i="16"/>
  <c r="T74" i="16" s="1"/>
  <c r="U74" i="16" s="1"/>
  <c r="Q101" i="16"/>
  <c r="U113" i="16"/>
  <c r="R127" i="16"/>
  <c r="U127" i="16" s="1"/>
  <c r="Q148" i="16"/>
  <c r="S153" i="16"/>
  <c r="T153" i="16" s="1"/>
  <c r="U153" i="16" s="1"/>
  <c r="S155" i="16"/>
  <c r="T155" i="16" s="1"/>
  <c r="R155" i="16"/>
  <c r="Q165" i="16"/>
  <c r="S196" i="16"/>
  <c r="T196" i="16" s="1"/>
  <c r="R196" i="16"/>
  <c r="S202" i="16"/>
  <c r="T202" i="16" s="1"/>
  <c r="R202" i="16"/>
  <c r="U202" i="16" s="1"/>
  <c r="S231" i="16"/>
  <c r="T231" i="16" s="1"/>
  <c r="R231" i="16"/>
  <c r="S272" i="16"/>
  <c r="T272" i="16" s="1"/>
  <c r="R272" i="16"/>
  <c r="U272" i="16" s="1"/>
  <c r="Q177" i="16"/>
  <c r="Q180" i="16"/>
  <c r="S197" i="16"/>
  <c r="T197" i="16" s="1"/>
  <c r="R197" i="16"/>
  <c r="U197" i="16" s="1"/>
  <c r="U208" i="16"/>
  <c r="S223" i="16"/>
  <c r="T223" i="16" s="1"/>
  <c r="R223" i="16"/>
  <c r="U223" i="16" s="1"/>
  <c r="S229" i="16"/>
  <c r="T229" i="16" s="1"/>
  <c r="R229" i="16"/>
  <c r="U240" i="16"/>
  <c r="S255" i="16"/>
  <c r="T255" i="16" s="1"/>
  <c r="R255" i="16"/>
  <c r="S261" i="16"/>
  <c r="T261" i="16" s="1"/>
  <c r="R261" i="16"/>
  <c r="U261" i="16" s="1"/>
  <c r="S273" i="16"/>
  <c r="T273" i="16" s="1"/>
  <c r="R273" i="16"/>
  <c r="S187" i="16"/>
  <c r="T187" i="16" s="1"/>
  <c r="R187" i="16"/>
  <c r="U187" i="16" s="1"/>
  <c r="S194" i="16"/>
  <c r="T194" i="16" s="1"/>
  <c r="R194" i="16"/>
  <c r="S203" i="16"/>
  <c r="T203" i="16" s="1"/>
  <c r="R203" i="16"/>
  <c r="U203" i="16" s="1"/>
  <c r="S206" i="16"/>
  <c r="T206" i="16" s="1"/>
  <c r="R206" i="16"/>
  <c r="S217" i="16"/>
  <c r="T217" i="16" s="1"/>
  <c r="U217" i="16" s="1"/>
  <c r="S220" i="16"/>
  <c r="T220" i="16" s="1"/>
  <c r="R220" i="16"/>
  <c r="U220" i="16" s="1"/>
  <c r="S226" i="16"/>
  <c r="T226" i="16" s="1"/>
  <c r="R226" i="16"/>
  <c r="U226" i="16" s="1"/>
  <c r="S235" i="16"/>
  <c r="T235" i="16" s="1"/>
  <c r="R235" i="16"/>
  <c r="U235" i="16" s="1"/>
  <c r="S238" i="16"/>
  <c r="T238" i="16" s="1"/>
  <c r="R238" i="16"/>
  <c r="U238" i="16" s="1"/>
  <c r="S249" i="16"/>
  <c r="T249" i="16" s="1"/>
  <c r="U249" i="16" s="1"/>
  <c r="S252" i="16"/>
  <c r="T252" i="16" s="1"/>
  <c r="R252" i="16"/>
  <c r="S258" i="16"/>
  <c r="T258" i="16" s="1"/>
  <c r="R258" i="16"/>
  <c r="U258" i="16" s="1"/>
  <c r="R267" i="16"/>
  <c r="U267" i="16" s="1"/>
  <c r="S267" i="16"/>
  <c r="T267" i="16" s="1"/>
  <c r="U270" i="16"/>
  <c r="S289" i="16"/>
  <c r="T289" i="16" s="1"/>
  <c r="R289" i="16"/>
  <c r="U289" i="16" s="1"/>
  <c r="R309" i="16"/>
  <c r="S309" i="16"/>
  <c r="T309" i="16" s="1"/>
  <c r="S368" i="16"/>
  <c r="T368" i="16" s="1"/>
  <c r="R368" i="16"/>
  <c r="U368" i="16" s="1"/>
  <c r="U200" i="16"/>
  <c r="U209" i="16"/>
  <c r="S215" i="16"/>
  <c r="T215" i="16" s="1"/>
  <c r="R215" i="16"/>
  <c r="U215" i="16" s="1"/>
  <c r="S221" i="16"/>
  <c r="T221" i="16" s="1"/>
  <c r="R221" i="16"/>
  <c r="U241" i="16"/>
  <c r="S247" i="16"/>
  <c r="T247" i="16" s="1"/>
  <c r="R247" i="16"/>
  <c r="S253" i="16"/>
  <c r="T253" i="16" s="1"/>
  <c r="R253" i="16"/>
  <c r="U253" i="16" s="1"/>
  <c r="R277" i="16"/>
  <c r="U277" i="16" s="1"/>
  <c r="S277" i="16"/>
  <c r="T277" i="16" s="1"/>
  <c r="U192" i="16"/>
  <c r="S195" i="16"/>
  <c r="T195" i="16" s="1"/>
  <c r="R195" i="16"/>
  <c r="U195" i="16" s="1"/>
  <c r="S198" i="16"/>
  <c r="T198" i="16" s="1"/>
  <c r="R198" i="16"/>
  <c r="S212" i="16"/>
  <c r="T212" i="16" s="1"/>
  <c r="R212" i="16"/>
  <c r="U212" i="16" s="1"/>
  <c r="S218" i="16"/>
  <c r="T218" i="16" s="1"/>
  <c r="R218" i="16"/>
  <c r="S227" i="16"/>
  <c r="T227" i="16" s="1"/>
  <c r="R227" i="16"/>
  <c r="U227" i="16" s="1"/>
  <c r="S230" i="16"/>
  <c r="T230" i="16" s="1"/>
  <c r="R230" i="16"/>
  <c r="S244" i="16"/>
  <c r="T244" i="16" s="1"/>
  <c r="R244" i="16"/>
  <c r="U244" i="16" s="1"/>
  <c r="S250" i="16"/>
  <c r="T250" i="16" s="1"/>
  <c r="R250" i="16"/>
  <c r="S259" i="16"/>
  <c r="T259" i="16" s="1"/>
  <c r="R259" i="16"/>
  <c r="U259" i="16" s="1"/>
  <c r="S262" i="16"/>
  <c r="T262" i="16" s="1"/>
  <c r="R262" i="16"/>
  <c r="S268" i="16"/>
  <c r="T268" i="16" s="1"/>
  <c r="R268" i="16"/>
  <c r="U268" i="16" s="1"/>
  <c r="S271" i="16"/>
  <c r="T271" i="16" s="1"/>
  <c r="R271" i="16"/>
  <c r="S274" i="16"/>
  <c r="T274" i="16" s="1"/>
  <c r="R274" i="16"/>
  <c r="U274" i="16" s="1"/>
  <c r="S360" i="16"/>
  <c r="T360" i="16" s="1"/>
  <c r="R360" i="16"/>
  <c r="R90" i="16"/>
  <c r="U90" i="16" s="1"/>
  <c r="R98" i="16"/>
  <c r="U98" i="16" s="1"/>
  <c r="R106" i="16"/>
  <c r="U106" i="16" s="1"/>
  <c r="R114" i="16"/>
  <c r="U114" i="16" s="1"/>
  <c r="R122" i="16"/>
  <c r="U122" i="16" s="1"/>
  <c r="R130" i="16"/>
  <c r="U130" i="16" s="1"/>
  <c r="R138" i="16"/>
  <c r="U138" i="16" s="1"/>
  <c r="R146" i="16"/>
  <c r="U146" i="16" s="1"/>
  <c r="R154" i="16"/>
  <c r="U154" i="16" s="1"/>
  <c r="R162" i="16"/>
  <c r="U162" i="16" s="1"/>
  <c r="R170" i="16"/>
  <c r="U170" i="16" s="1"/>
  <c r="R176" i="16"/>
  <c r="U176" i="16" s="1"/>
  <c r="U201" i="16"/>
  <c r="S207" i="16"/>
  <c r="T207" i="16" s="1"/>
  <c r="R207" i="16"/>
  <c r="S213" i="16"/>
  <c r="T213" i="16" s="1"/>
  <c r="R213" i="16"/>
  <c r="U213" i="16" s="1"/>
  <c r="U224" i="16"/>
  <c r="U233" i="16"/>
  <c r="S239" i="16"/>
  <c r="T239" i="16" s="1"/>
  <c r="R239" i="16"/>
  <c r="U239" i="16" s="1"/>
  <c r="S245" i="16"/>
  <c r="T245" i="16" s="1"/>
  <c r="R245" i="16"/>
  <c r="U256" i="16"/>
  <c r="U265" i="16"/>
  <c r="U282" i="16"/>
  <c r="U184" i="16"/>
  <c r="S188" i="16"/>
  <c r="T188" i="16" s="1"/>
  <c r="R188" i="16"/>
  <c r="U188" i="16" s="1"/>
  <c r="S204" i="16"/>
  <c r="T204" i="16" s="1"/>
  <c r="R204" i="16"/>
  <c r="S210" i="16"/>
  <c r="T210" i="16" s="1"/>
  <c r="R210" i="16"/>
  <c r="U210" i="16" s="1"/>
  <c r="S219" i="16"/>
  <c r="T219" i="16" s="1"/>
  <c r="R219" i="16"/>
  <c r="S222" i="16"/>
  <c r="T222" i="16" s="1"/>
  <c r="R222" i="16"/>
  <c r="U222" i="16" s="1"/>
  <c r="S236" i="16"/>
  <c r="T236" i="16" s="1"/>
  <c r="R236" i="16"/>
  <c r="S242" i="16"/>
  <c r="T242" i="16" s="1"/>
  <c r="R242" i="16"/>
  <c r="U242" i="16" s="1"/>
  <c r="S251" i="16"/>
  <c r="T251" i="16" s="1"/>
  <c r="R251" i="16"/>
  <c r="S254" i="16"/>
  <c r="T254" i="16" s="1"/>
  <c r="R254" i="16"/>
  <c r="U254" i="16" s="1"/>
  <c r="S304" i="16"/>
  <c r="T304" i="16" s="1"/>
  <c r="R304" i="16"/>
  <c r="U280" i="16"/>
  <c r="S307" i="16"/>
  <c r="T307" i="16" s="1"/>
  <c r="R307" i="16"/>
  <c r="U307" i="16" s="1"/>
  <c r="R319" i="16"/>
  <c r="U319" i="16" s="1"/>
  <c r="S319" i="16"/>
  <c r="T319" i="16" s="1"/>
  <c r="S322" i="16"/>
  <c r="T322" i="16" s="1"/>
  <c r="R322" i="16"/>
  <c r="U322" i="16" s="1"/>
  <c r="S331" i="16"/>
  <c r="T331" i="16" s="1"/>
  <c r="R331" i="16"/>
  <c r="S352" i="16"/>
  <c r="T352" i="16" s="1"/>
  <c r="R352" i="16"/>
  <c r="U352" i="16" s="1"/>
  <c r="U355" i="16"/>
  <c r="R378" i="16"/>
  <c r="S378" i="16"/>
  <c r="T378" i="16" s="1"/>
  <c r="S446" i="16"/>
  <c r="T446" i="16" s="1"/>
  <c r="R446" i="16"/>
  <c r="S510" i="16"/>
  <c r="T510" i="16" s="1"/>
  <c r="R510" i="16"/>
  <c r="U510" i="16" s="1"/>
  <c r="R513" i="16"/>
  <c r="U513" i="16" s="1"/>
  <c r="S513" i="16"/>
  <c r="T513" i="16" s="1"/>
  <c r="S295" i="16"/>
  <c r="T295" i="16" s="1"/>
  <c r="R295" i="16"/>
  <c r="U295" i="16" s="1"/>
  <c r="S310" i="16"/>
  <c r="T310" i="16" s="1"/>
  <c r="R310" i="16"/>
  <c r="S312" i="16"/>
  <c r="T312" i="16" s="1"/>
  <c r="R312" i="16"/>
  <c r="U312" i="16" s="1"/>
  <c r="U317" i="16"/>
  <c r="S328" i="16"/>
  <c r="T328" i="16" s="1"/>
  <c r="R328" i="16"/>
  <c r="S344" i="16"/>
  <c r="T344" i="16" s="1"/>
  <c r="R344" i="16"/>
  <c r="U344" i="16" s="1"/>
  <c r="S347" i="16"/>
  <c r="T347" i="16" s="1"/>
  <c r="R347" i="16"/>
  <c r="S361" i="16"/>
  <c r="T361" i="16" s="1"/>
  <c r="R361" i="16"/>
  <c r="U361" i="16" s="1"/>
  <c r="S375" i="16"/>
  <c r="T375" i="16" s="1"/>
  <c r="R375" i="16"/>
  <c r="S400" i="16"/>
  <c r="T400" i="16" s="1"/>
  <c r="R400" i="16"/>
  <c r="U400" i="16" s="1"/>
  <c r="R485" i="16"/>
  <c r="S485" i="16"/>
  <c r="T485" i="16" s="1"/>
  <c r="S488" i="16"/>
  <c r="T488" i="16" s="1"/>
  <c r="R488" i="16"/>
  <c r="R501" i="16"/>
  <c r="S501" i="16"/>
  <c r="T501" i="16" s="1"/>
  <c r="S504" i="16"/>
  <c r="T504" i="16" s="1"/>
  <c r="R504" i="16"/>
  <c r="S282" i="16"/>
  <c r="T282" i="16" s="1"/>
  <c r="R284" i="16"/>
  <c r="U284" i="16" s="1"/>
  <c r="U298" i="16"/>
  <c r="R300" i="16"/>
  <c r="U300" i="16" s="1"/>
  <c r="R305" i="16"/>
  <c r="U305" i="16" s="1"/>
  <c r="S315" i="16"/>
  <c r="T315" i="16" s="1"/>
  <c r="R315" i="16"/>
  <c r="U315" i="16" s="1"/>
  <c r="S317" i="16"/>
  <c r="T317" i="16" s="1"/>
  <c r="S320" i="16"/>
  <c r="T320" i="16" s="1"/>
  <c r="R320" i="16"/>
  <c r="U320" i="16" s="1"/>
  <c r="U323" i="16"/>
  <c r="R337" i="16"/>
  <c r="U337" i="16" s="1"/>
  <c r="U372" i="16"/>
  <c r="S395" i="16"/>
  <c r="T395" i="16" s="1"/>
  <c r="R395" i="16"/>
  <c r="U395" i="16" s="1"/>
  <c r="S415" i="16"/>
  <c r="T415" i="16" s="1"/>
  <c r="R415" i="16"/>
  <c r="U415" i="16" s="1"/>
  <c r="R433" i="16"/>
  <c r="S433" i="16"/>
  <c r="T433" i="16" s="1"/>
  <c r="S303" i="16"/>
  <c r="T303" i="16" s="1"/>
  <c r="R303" i="16"/>
  <c r="S329" i="16"/>
  <c r="T329" i="16" s="1"/>
  <c r="R329" i="16"/>
  <c r="U329" i="16" s="1"/>
  <c r="S353" i="16"/>
  <c r="T353" i="16" s="1"/>
  <c r="R353" i="16"/>
  <c r="U353" i="16" s="1"/>
  <c r="S359" i="16"/>
  <c r="T359" i="16" s="1"/>
  <c r="R359" i="16"/>
  <c r="U359" i="16" s="1"/>
  <c r="R370" i="16"/>
  <c r="S370" i="16"/>
  <c r="T370" i="16" s="1"/>
  <c r="S373" i="16"/>
  <c r="T373" i="16" s="1"/>
  <c r="R373" i="16"/>
  <c r="S386" i="16"/>
  <c r="T386" i="16" s="1"/>
  <c r="R386" i="16"/>
  <c r="U386" i="16" s="1"/>
  <c r="R421" i="16"/>
  <c r="U421" i="16" s="1"/>
  <c r="S421" i="16"/>
  <c r="T421" i="16" s="1"/>
  <c r="S463" i="16"/>
  <c r="T463" i="16" s="1"/>
  <c r="R463" i="16"/>
  <c r="U463" i="16" s="1"/>
  <c r="R276" i="16"/>
  <c r="U276" i="16" s="1"/>
  <c r="U288" i="16"/>
  <c r="U306" i="16"/>
  <c r="R308" i="16"/>
  <c r="U308" i="16" s="1"/>
  <c r="R313" i="16"/>
  <c r="U313" i="16" s="1"/>
  <c r="U332" i="16"/>
  <c r="S338" i="16"/>
  <c r="T338" i="16" s="1"/>
  <c r="R338" i="16"/>
  <c r="U338" i="16" s="1"/>
  <c r="S362" i="16"/>
  <c r="T362" i="16" s="1"/>
  <c r="U362" i="16" s="1"/>
  <c r="S367" i="16"/>
  <c r="T367" i="16" s="1"/>
  <c r="R367" i="16"/>
  <c r="U367" i="16" s="1"/>
  <c r="R281" i="16"/>
  <c r="U281" i="16" s="1"/>
  <c r="S296" i="16"/>
  <c r="T296" i="16" s="1"/>
  <c r="R296" i="16"/>
  <c r="U301" i="16"/>
  <c r="S311" i="16"/>
  <c r="T311" i="16" s="1"/>
  <c r="R311" i="16"/>
  <c r="U311" i="16" s="1"/>
  <c r="S321" i="16"/>
  <c r="T321" i="16" s="1"/>
  <c r="R321" i="16"/>
  <c r="U321" i="16" s="1"/>
  <c r="S327" i="16"/>
  <c r="T327" i="16" s="1"/>
  <c r="R327" i="16"/>
  <c r="U327" i="16" s="1"/>
  <c r="U330" i="16"/>
  <c r="S346" i="16"/>
  <c r="T346" i="16" s="1"/>
  <c r="R346" i="16"/>
  <c r="U346" i="16" s="1"/>
  <c r="S371" i="16"/>
  <c r="T371" i="16" s="1"/>
  <c r="R371" i="16"/>
  <c r="U405" i="16"/>
  <c r="S419" i="16"/>
  <c r="T419" i="16" s="1"/>
  <c r="R419" i="16"/>
  <c r="U419" i="16" s="1"/>
  <c r="S283" i="16"/>
  <c r="T283" i="16" s="1"/>
  <c r="R283" i="16"/>
  <c r="U285" i="16"/>
  <c r="U294" i="16"/>
  <c r="S299" i="16"/>
  <c r="T299" i="16" s="1"/>
  <c r="R299" i="16"/>
  <c r="U314" i="16"/>
  <c r="S333" i="16"/>
  <c r="T333" i="16" s="1"/>
  <c r="R333" i="16"/>
  <c r="S336" i="16"/>
  <c r="T336" i="16" s="1"/>
  <c r="R336" i="16"/>
  <c r="U336" i="16" s="1"/>
  <c r="S343" i="16"/>
  <c r="T343" i="16" s="1"/>
  <c r="R343" i="16"/>
  <c r="S351" i="16"/>
  <c r="T351" i="16" s="1"/>
  <c r="R351" i="16"/>
  <c r="U351" i="16" s="1"/>
  <c r="S354" i="16"/>
  <c r="T354" i="16" s="1"/>
  <c r="R354" i="16"/>
  <c r="U357" i="16"/>
  <c r="S363" i="16"/>
  <c r="T363" i="16" s="1"/>
  <c r="R363" i="16"/>
  <c r="U363" i="16" s="1"/>
  <c r="S384" i="16"/>
  <c r="T384" i="16" s="1"/>
  <c r="R384" i="16"/>
  <c r="S402" i="16"/>
  <c r="T402" i="16" s="1"/>
  <c r="R402" i="16"/>
  <c r="Q318" i="16"/>
  <c r="Q326" i="16"/>
  <c r="Q358" i="16"/>
  <c r="U365" i="16"/>
  <c r="S391" i="16"/>
  <c r="T391" i="16" s="1"/>
  <c r="R391" i="16"/>
  <c r="U391" i="16" s="1"/>
  <c r="Q393" i="16"/>
  <c r="S407" i="16"/>
  <c r="T407" i="16" s="1"/>
  <c r="R407" i="16"/>
  <c r="Q409" i="16"/>
  <c r="S417" i="16"/>
  <c r="T417" i="16" s="1"/>
  <c r="R417" i="16"/>
  <c r="R449" i="16"/>
  <c r="S449" i="16"/>
  <c r="T449" i="16" s="1"/>
  <c r="R452" i="16"/>
  <c r="U452" i="16" s="1"/>
  <c r="S452" i="16"/>
  <c r="T452" i="16" s="1"/>
  <c r="S479" i="16"/>
  <c r="T479" i="16" s="1"/>
  <c r="R479" i="16"/>
  <c r="U479" i="16" s="1"/>
  <c r="R413" i="16"/>
  <c r="U413" i="16" s="1"/>
  <c r="S413" i="16"/>
  <c r="T413" i="16" s="1"/>
  <c r="S431" i="16"/>
  <c r="T431" i="16" s="1"/>
  <c r="R431" i="16"/>
  <c r="U431" i="16" s="1"/>
  <c r="R461" i="16"/>
  <c r="U461" i="16" s="1"/>
  <c r="S461" i="16"/>
  <c r="T461" i="16" s="1"/>
  <c r="S495" i="16"/>
  <c r="T495" i="16" s="1"/>
  <c r="R495" i="16"/>
  <c r="U495" i="16" s="1"/>
  <c r="R517" i="16"/>
  <c r="U517" i="16" s="1"/>
  <c r="S517" i="16"/>
  <c r="T517" i="16" s="1"/>
  <c r="S520" i="16"/>
  <c r="T520" i="16" s="1"/>
  <c r="R520" i="16"/>
  <c r="U520" i="16" s="1"/>
  <c r="R533" i="16"/>
  <c r="U533" i="16" s="1"/>
  <c r="S533" i="16"/>
  <c r="T533" i="16" s="1"/>
  <c r="S542" i="16"/>
  <c r="T542" i="16" s="1"/>
  <c r="R542" i="16"/>
  <c r="U542" i="16" s="1"/>
  <c r="R339" i="16"/>
  <c r="U339" i="16" s="1"/>
  <c r="Q350" i="16"/>
  <c r="U381" i="16"/>
  <c r="R388" i="16"/>
  <c r="U388" i="16" s="1"/>
  <c r="U397" i="16"/>
  <c r="R404" i="16"/>
  <c r="U404" i="16" s="1"/>
  <c r="R424" i="16"/>
  <c r="U424" i="16" s="1"/>
  <c r="S492" i="16"/>
  <c r="T492" i="16" s="1"/>
  <c r="R492" i="16"/>
  <c r="U492" i="16" s="1"/>
  <c r="S511" i="16"/>
  <c r="T511" i="16" s="1"/>
  <c r="R511" i="16"/>
  <c r="Q369" i="16"/>
  <c r="S390" i="16"/>
  <c r="T390" i="16" s="1"/>
  <c r="U390" i="16" s="1"/>
  <c r="S406" i="16"/>
  <c r="T406" i="16" s="1"/>
  <c r="U406" i="16" s="1"/>
  <c r="Q420" i="16"/>
  <c r="S447" i="16"/>
  <c r="T447" i="16" s="1"/>
  <c r="R447" i="16"/>
  <c r="U447" i="16" s="1"/>
  <c r="R456" i="16"/>
  <c r="U456" i="16" s="1"/>
  <c r="S459" i="16"/>
  <c r="T459" i="16" s="1"/>
  <c r="R459" i="16"/>
  <c r="U459" i="16" s="1"/>
  <c r="S527" i="16"/>
  <c r="T527" i="16" s="1"/>
  <c r="R527" i="16"/>
  <c r="S335" i="16"/>
  <c r="T335" i="16" s="1"/>
  <c r="R335" i="16"/>
  <c r="U335" i="16" s="1"/>
  <c r="S383" i="16"/>
  <c r="T383" i="16" s="1"/>
  <c r="R383" i="16"/>
  <c r="S394" i="16"/>
  <c r="T394" i="16" s="1"/>
  <c r="R394" i="16"/>
  <c r="U394" i="16" s="1"/>
  <c r="S399" i="16"/>
  <c r="T399" i="16" s="1"/>
  <c r="R399" i="16"/>
  <c r="U401" i="16"/>
  <c r="S410" i="16"/>
  <c r="T410" i="16" s="1"/>
  <c r="R410" i="16"/>
  <c r="S425" i="16"/>
  <c r="T425" i="16" s="1"/>
  <c r="R425" i="16"/>
  <c r="U425" i="16" s="1"/>
  <c r="R437" i="16"/>
  <c r="U437" i="16" s="1"/>
  <c r="S437" i="16"/>
  <c r="T437" i="16" s="1"/>
  <c r="R445" i="16"/>
  <c r="S445" i="16"/>
  <c r="T445" i="16" s="1"/>
  <c r="S462" i="16"/>
  <c r="T462" i="16" s="1"/>
  <c r="R462" i="16"/>
  <c r="S499" i="16"/>
  <c r="T499" i="16" s="1"/>
  <c r="R499" i="16"/>
  <c r="U499" i="16" s="1"/>
  <c r="S524" i="16"/>
  <c r="T524" i="16" s="1"/>
  <c r="R524" i="16"/>
  <c r="S543" i="16"/>
  <c r="T543" i="16" s="1"/>
  <c r="R543" i="16"/>
  <c r="U543" i="16" s="1"/>
  <c r="R324" i="16"/>
  <c r="U324" i="16" s="1"/>
  <c r="S342" i="16"/>
  <c r="T342" i="16" s="1"/>
  <c r="U342" i="16" s="1"/>
  <c r="R345" i="16"/>
  <c r="U345" i="16" s="1"/>
  <c r="R349" i="16"/>
  <c r="U349" i="16" s="1"/>
  <c r="R356" i="16"/>
  <c r="U356" i="16" s="1"/>
  <c r="S366" i="16"/>
  <c r="T366" i="16" s="1"/>
  <c r="U366" i="16" s="1"/>
  <c r="Q374" i="16"/>
  <c r="R377" i="16"/>
  <c r="U377" i="16" s="1"/>
  <c r="R380" i="16"/>
  <c r="U380" i="16" s="1"/>
  <c r="S385" i="16"/>
  <c r="T385" i="16" s="1"/>
  <c r="U385" i="16" s="1"/>
  <c r="R387" i="16"/>
  <c r="U387" i="16" s="1"/>
  <c r="R392" i="16"/>
  <c r="U392" i="16" s="1"/>
  <c r="S401" i="16"/>
  <c r="T401" i="16" s="1"/>
  <c r="R403" i="16"/>
  <c r="U403" i="16" s="1"/>
  <c r="R408" i="16"/>
  <c r="U408" i="16" s="1"/>
  <c r="U412" i="16"/>
  <c r="R414" i="16"/>
  <c r="U414" i="16" s="1"/>
  <c r="U416" i="16"/>
  <c r="S418" i="16"/>
  <c r="T418" i="16" s="1"/>
  <c r="R418" i="16"/>
  <c r="U418" i="16" s="1"/>
  <c r="S435" i="16"/>
  <c r="T435" i="16" s="1"/>
  <c r="R435" i="16"/>
  <c r="S440" i="16"/>
  <c r="T440" i="16" s="1"/>
  <c r="R440" i="16"/>
  <c r="U440" i="16" s="1"/>
  <c r="R469" i="16"/>
  <c r="U469" i="16" s="1"/>
  <c r="S469" i="16"/>
  <c r="T469" i="16" s="1"/>
  <c r="S478" i="16"/>
  <c r="T478" i="16" s="1"/>
  <c r="R478" i="16"/>
  <c r="U478" i="16" s="1"/>
  <c r="R481" i="16"/>
  <c r="U481" i="16" s="1"/>
  <c r="S481" i="16"/>
  <c r="T481" i="16" s="1"/>
  <c r="S515" i="16"/>
  <c r="T515" i="16" s="1"/>
  <c r="R515" i="16"/>
  <c r="U515" i="16" s="1"/>
  <c r="U396" i="16"/>
  <c r="S423" i="16"/>
  <c r="T423" i="16" s="1"/>
  <c r="U423" i="16" s="1"/>
  <c r="R472" i="16"/>
  <c r="U472" i="16" s="1"/>
  <c r="S475" i="16"/>
  <c r="T475" i="16" s="1"/>
  <c r="R475" i="16"/>
  <c r="S531" i="16"/>
  <c r="T531" i="16" s="1"/>
  <c r="R531" i="16"/>
  <c r="U531" i="16" s="1"/>
  <c r="R429" i="16"/>
  <c r="U429" i="16" s="1"/>
  <c r="S429" i="16"/>
  <c r="T429" i="16" s="1"/>
  <c r="S439" i="16"/>
  <c r="T439" i="16" s="1"/>
  <c r="R439" i="16"/>
  <c r="U439" i="16" s="1"/>
  <c r="U444" i="16"/>
  <c r="S454" i="16"/>
  <c r="T454" i="16" s="1"/>
  <c r="R454" i="16"/>
  <c r="S487" i="16"/>
  <c r="T487" i="16" s="1"/>
  <c r="R487" i="16"/>
  <c r="U487" i="16" s="1"/>
  <c r="R493" i="16"/>
  <c r="S493" i="16"/>
  <c r="T493" i="16" s="1"/>
  <c r="S507" i="16"/>
  <c r="T507" i="16" s="1"/>
  <c r="R507" i="16"/>
  <c r="U507" i="16" s="1"/>
  <c r="S519" i="16"/>
  <c r="T519" i="16" s="1"/>
  <c r="R519" i="16"/>
  <c r="R525" i="16"/>
  <c r="S525" i="16"/>
  <c r="T525" i="16" s="1"/>
  <c r="S539" i="16"/>
  <c r="T539" i="16" s="1"/>
  <c r="R539" i="16"/>
  <c r="S442" i="16"/>
  <c r="T442" i="16" s="1"/>
  <c r="R442" i="16"/>
  <c r="U442" i="16" s="1"/>
  <c r="U457" i="16"/>
  <c r="S467" i="16"/>
  <c r="T467" i="16" s="1"/>
  <c r="R467" i="16"/>
  <c r="U467" i="16" s="1"/>
  <c r="S470" i="16"/>
  <c r="T470" i="16" s="1"/>
  <c r="R470" i="16"/>
  <c r="U473" i="16"/>
  <c r="S484" i="16"/>
  <c r="T484" i="16" s="1"/>
  <c r="R484" i="16"/>
  <c r="U484" i="16" s="1"/>
  <c r="S502" i="16"/>
  <c r="T502" i="16" s="1"/>
  <c r="R502" i="16"/>
  <c r="U505" i="16"/>
  <c r="S516" i="16"/>
  <c r="T516" i="16" s="1"/>
  <c r="R516" i="16"/>
  <c r="S534" i="16"/>
  <c r="T534" i="16" s="1"/>
  <c r="R534" i="16"/>
  <c r="U534" i="16" s="1"/>
  <c r="U537" i="16"/>
  <c r="Q422" i="16"/>
  <c r="Q432" i="16"/>
  <c r="S450" i="16"/>
  <c r="T450" i="16" s="1"/>
  <c r="R450" i="16"/>
  <c r="U450" i="16" s="1"/>
  <c r="U465" i="16"/>
  <c r="S476" i="16"/>
  <c r="T476" i="16" s="1"/>
  <c r="R476" i="16"/>
  <c r="U476" i="16" s="1"/>
  <c r="S494" i="16"/>
  <c r="T494" i="16" s="1"/>
  <c r="R494" i="16"/>
  <c r="U497" i="16"/>
  <c r="S508" i="16"/>
  <c r="T508" i="16" s="1"/>
  <c r="R508" i="16"/>
  <c r="U508" i="16" s="1"/>
  <c r="S526" i="16"/>
  <c r="T526" i="16" s="1"/>
  <c r="R526" i="16"/>
  <c r="U526" i="16" s="1"/>
  <c r="U529" i="16"/>
  <c r="S540" i="16"/>
  <c r="T540" i="16" s="1"/>
  <c r="R540" i="16"/>
  <c r="U434" i="16"/>
  <c r="U436" i="16"/>
  <c r="S438" i="16"/>
  <c r="T438" i="16" s="1"/>
  <c r="R438" i="16"/>
  <c r="R453" i="16"/>
  <c r="S453" i="16"/>
  <c r="T453" i="16" s="1"/>
  <c r="S455" i="16"/>
  <c r="T455" i="16" s="1"/>
  <c r="R455" i="16"/>
  <c r="U460" i="16"/>
  <c r="S471" i="16"/>
  <c r="T471" i="16" s="1"/>
  <c r="R471" i="16"/>
  <c r="U471" i="16" s="1"/>
  <c r="R477" i="16"/>
  <c r="S477" i="16"/>
  <c r="T477" i="16" s="1"/>
  <c r="S491" i="16"/>
  <c r="T491" i="16" s="1"/>
  <c r="R491" i="16"/>
  <c r="U491" i="16" s="1"/>
  <c r="S503" i="16"/>
  <c r="T503" i="16" s="1"/>
  <c r="R503" i="16"/>
  <c r="R509" i="16"/>
  <c r="S509" i="16"/>
  <c r="T509" i="16" s="1"/>
  <c r="S523" i="16"/>
  <c r="T523" i="16" s="1"/>
  <c r="R523" i="16"/>
  <c r="S535" i="16"/>
  <c r="T535" i="16" s="1"/>
  <c r="R535" i="16"/>
  <c r="U535" i="16" s="1"/>
  <c r="S430" i="16"/>
  <c r="T430" i="16" s="1"/>
  <c r="R430" i="16"/>
  <c r="U441" i="16"/>
  <c r="S458" i="16"/>
  <c r="T458" i="16" s="1"/>
  <c r="R458" i="16"/>
  <c r="S468" i="16"/>
  <c r="T468" i="16" s="1"/>
  <c r="R468" i="16"/>
  <c r="U468" i="16" s="1"/>
  <c r="S483" i="16"/>
  <c r="T483" i="16" s="1"/>
  <c r="R483" i="16"/>
  <c r="S486" i="16"/>
  <c r="T486" i="16" s="1"/>
  <c r="R486" i="16"/>
  <c r="U486" i="16" s="1"/>
  <c r="U489" i="16"/>
  <c r="S500" i="16"/>
  <c r="T500" i="16" s="1"/>
  <c r="R500" i="16"/>
  <c r="S518" i="16"/>
  <c r="T518" i="16" s="1"/>
  <c r="R518" i="16"/>
  <c r="U518" i="16" s="1"/>
  <c r="U521" i="16"/>
  <c r="S532" i="16"/>
  <c r="T532" i="16" s="1"/>
  <c r="R532" i="16"/>
  <c r="U532" i="16" s="1"/>
  <c r="Q541" i="16"/>
  <c r="R544" i="16"/>
  <c r="U544" i="16" s="1"/>
  <c r="R466" i="16"/>
  <c r="U466" i="16" s="1"/>
  <c r="R474" i="16"/>
  <c r="U474" i="16" s="1"/>
  <c r="R482" i="16"/>
  <c r="U482" i="16" s="1"/>
  <c r="R490" i="16"/>
  <c r="U490" i="16" s="1"/>
  <c r="R498" i="16"/>
  <c r="U498" i="16" s="1"/>
  <c r="R506" i="16"/>
  <c r="U506" i="16" s="1"/>
  <c r="R514" i="16"/>
  <c r="U514" i="16" s="1"/>
  <c r="R522" i="16"/>
  <c r="U522" i="16" s="1"/>
  <c r="R530" i="16"/>
  <c r="U530" i="16" s="1"/>
  <c r="R538" i="16"/>
  <c r="U538" i="16" s="1"/>
  <c r="M2" i="5"/>
  <c r="M3" i="5" s="1"/>
  <c r="M4" i="5" s="1"/>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M102" i="5" s="1"/>
  <c r="M103" i="5" s="1"/>
  <c r="M104" i="5" s="1"/>
  <c r="M105" i="5" s="1"/>
  <c r="M106" i="5" s="1"/>
  <c r="M107" i="5" s="1"/>
  <c r="M108" i="5" s="1"/>
  <c r="M109" i="5" s="1"/>
  <c r="M110" i="5" s="1"/>
  <c r="M111" i="5" s="1"/>
  <c r="M112" i="5" s="1"/>
  <c r="M113" i="5" s="1"/>
  <c r="M114" i="5" s="1"/>
  <c r="M115" i="5" s="1"/>
  <c r="M116" i="5" s="1"/>
  <c r="M117" i="5" s="1"/>
  <c r="M118" i="5" s="1"/>
  <c r="M119" i="5" s="1"/>
  <c r="M120" i="5" s="1"/>
  <c r="M121" i="5" s="1"/>
  <c r="M122" i="5" s="1"/>
  <c r="M123" i="5" s="1"/>
  <c r="M124" i="5" s="1"/>
  <c r="M125" i="5" s="1"/>
  <c r="M126" i="5" s="1"/>
  <c r="M127" i="5" s="1"/>
  <c r="M128" i="5" s="1"/>
  <c r="M129" i="5" s="1"/>
  <c r="M130" i="5" s="1"/>
  <c r="M131" i="5" s="1"/>
  <c r="M132" i="5" s="1"/>
  <c r="M133" i="5" s="1"/>
  <c r="M134" i="5" s="1"/>
  <c r="M135" i="5" s="1"/>
  <c r="M136" i="5" s="1"/>
  <c r="M137" i="5" s="1"/>
  <c r="M138" i="5" s="1"/>
  <c r="M139" i="5" s="1"/>
  <c r="M140" i="5" s="1"/>
  <c r="M141" i="5" s="1"/>
  <c r="M142" i="5" s="1"/>
  <c r="M143" i="5" s="1"/>
  <c r="M144" i="5" s="1"/>
  <c r="M145" i="5" s="1"/>
  <c r="M146" i="5" s="1"/>
  <c r="M147" i="5" s="1"/>
  <c r="M148" i="5" s="1"/>
  <c r="M149" i="5" s="1"/>
  <c r="M150" i="5" s="1"/>
  <c r="M151" i="5" s="1"/>
  <c r="M152" i="5" s="1"/>
  <c r="M153" i="5" s="1"/>
  <c r="M154" i="5" s="1"/>
  <c r="M155" i="5" s="1"/>
  <c r="M156" i="5" s="1"/>
  <c r="M157" i="5" s="1"/>
  <c r="M158" i="5" s="1"/>
  <c r="M159" i="5" s="1"/>
  <c r="M160" i="5" s="1"/>
  <c r="M161" i="5" s="1"/>
  <c r="M162" i="5" s="1"/>
  <c r="M163" i="5" s="1"/>
  <c r="M164" i="5" s="1"/>
  <c r="M165" i="5" s="1"/>
  <c r="M166" i="5" s="1"/>
  <c r="M167" i="5" s="1"/>
  <c r="M168" i="5" s="1"/>
  <c r="M169" i="5" s="1"/>
  <c r="M170" i="5" s="1"/>
  <c r="M171" i="5" s="1"/>
  <c r="M172" i="5" s="1"/>
  <c r="M173" i="5" s="1"/>
  <c r="M174" i="5" s="1"/>
  <c r="M175" i="5" s="1"/>
  <c r="M176" i="5" s="1"/>
  <c r="M177" i="5" s="1"/>
  <c r="M178" i="5" s="1"/>
  <c r="M179" i="5" s="1"/>
  <c r="M180" i="5" s="1"/>
  <c r="M181" i="5" s="1"/>
  <c r="M182" i="5" s="1"/>
  <c r="M183" i="5" s="1"/>
  <c r="M184" i="5" s="1"/>
  <c r="M185" i="5" s="1"/>
  <c r="M186" i="5" s="1"/>
  <c r="M187" i="5" s="1"/>
  <c r="M188" i="5" s="1"/>
  <c r="M189" i="5" s="1"/>
  <c r="M190" i="5" s="1"/>
  <c r="M191" i="5" s="1"/>
  <c r="M192" i="5" s="1"/>
  <c r="M193" i="5" s="1"/>
  <c r="M194" i="5" s="1"/>
  <c r="M195" i="5" s="1"/>
  <c r="M196" i="5" s="1"/>
  <c r="M197" i="5" s="1"/>
  <c r="M198" i="5" s="1"/>
  <c r="M199" i="5" s="1"/>
  <c r="M200" i="5" s="1"/>
  <c r="M201" i="5" s="1"/>
  <c r="M202" i="5" s="1"/>
  <c r="M203" i="5" s="1"/>
  <c r="M204" i="5" s="1"/>
  <c r="M205" i="5" s="1"/>
  <c r="M206" i="5" s="1"/>
  <c r="M207" i="5" s="1"/>
  <c r="M208" i="5" s="1"/>
  <c r="M209" i="5" s="1"/>
  <c r="M210" i="5" s="1"/>
  <c r="M211" i="5" s="1"/>
  <c r="M212" i="5" s="1"/>
  <c r="M213" i="5" s="1"/>
  <c r="M214" i="5" s="1"/>
  <c r="M215" i="5" s="1"/>
  <c r="M216" i="5" s="1"/>
  <c r="M217" i="5" s="1"/>
  <c r="M218" i="5" s="1"/>
  <c r="M219" i="5" s="1"/>
  <c r="M220" i="5" s="1"/>
  <c r="M221" i="5" s="1"/>
  <c r="M222" i="5" s="1"/>
  <c r="M223" i="5" s="1"/>
  <c r="M224" i="5" s="1"/>
  <c r="M225" i="5" s="1"/>
  <c r="M226" i="5" s="1"/>
  <c r="M227" i="5" s="1"/>
  <c r="M228" i="5" s="1"/>
  <c r="M229" i="5" s="1"/>
  <c r="M230" i="5" s="1"/>
  <c r="M231" i="5" s="1"/>
  <c r="M232" i="5" s="1"/>
  <c r="M233" i="5" s="1"/>
  <c r="M234" i="5" s="1"/>
  <c r="M235" i="5" s="1"/>
  <c r="M236" i="5" s="1"/>
  <c r="M237" i="5" s="1"/>
  <c r="M238" i="5" s="1"/>
  <c r="M239" i="5" s="1"/>
  <c r="M240" i="5" s="1"/>
  <c r="M241" i="5" s="1"/>
  <c r="M242" i="5" s="1"/>
  <c r="M243" i="5" s="1"/>
  <c r="M244" i="5" s="1"/>
  <c r="M245" i="5" s="1"/>
  <c r="M246" i="5" s="1"/>
  <c r="M247" i="5" s="1"/>
  <c r="M248" i="5" s="1"/>
  <c r="M249" i="5" s="1"/>
  <c r="M250" i="5" s="1"/>
  <c r="M251" i="5" s="1"/>
  <c r="M252" i="5" s="1"/>
  <c r="M253" i="5" s="1"/>
  <c r="M254" i="5" s="1"/>
  <c r="M255" i="5" s="1"/>
  <c r="M256" i="5" s="1"/>
  <c r="M257" i="5" s="1"/>
  <c r="M258" i="5" s="1"/>
  <c r="M259" i="5" s="1"/>
  <c r="M260" i="5" s="1"/>
  <c r="M261" i="5" s="1"/>
  <c r="M262" i="5" s="1"/>
  <c r="M263" i="5" s="1"/>
  <c r="M264" i="5" s="1"/>
  <c r="M265" i="5" s="1"/>
  <c r="M266" i="5" s="1"/>
  <c r="M267" i="5" s="1"/>
  <c r="M268" i="5" s="1"/>
  <c r="M269" i="5" s="1"/>
  <c r="M270" i="5" s="1"/>
  <c r="M271" i="5" s="1"/>
  <c r="M272" i="5" s="1"/>
  <c r="M273" i="5" s="1"/>
  <c r="M274" i="5" s="1"/>
  <c r="M275" i="5" s="1"/>
  <c r="M276" i="5" s="1"/>
  <c r="M277" i="5" s="1"/>
  <c r="M278" i="5" s="1"/>
  <c r="M279" i="5" s="1"/>
  <c r="M280" i="5" s="1"/>
  <c r="M281" i="5" s="1"/>
  <c r="M282" i="5" s="1"/>
  <c r="M283" i="5" s="1"/>
  <c r="M284" i="5" s="1"/>
  <c r="M285" i="5" s="1"/>
  <c r="M286" i="5" s="1"/>
  <c r="M287" i="5" s="1"/>
  <c r="M288" i="5" s="1"/>
  <c r="M289" i="5" s="1"/>
  <c r="M290" i="5" s="1"/>
  <c r="M291" i="5" s="1"/>
  <c r="M292" i="5" s="1"/>
  <c r="M293" i="5" s="1"/>
  <c r="M294" i="5" s="1"/>
  <c r="M295" i="5" s="1"/>
  <c r="M296" i="5" s="1"/>
  <c r="M297" i="5" s="1"/>
  <c r="M298" i="5" s="1"/>
  <c r="M299" i="5" s="1"/>
  <c r="M300" i="5" s="1"/>
  <c r="M301" i="5" s="1"/>
  <c r="M302" i="5" s="1"/>
  <c r="M303" i="5" s="1"/>
  <c r="M304" i="5" s="1"/>
  <c r="M305" i="5" s="1"/>
  <c r="M306" i="5" s="1"/>
  <c r="M307" i="5" s="1"/>
  <c r="M308" i="5" s="1"/>
  <c r="M309" i="5" s="1"/>
  <c r="M310" i="5" s="1"/>
  <c r="M311" i="5" s="1"/>
  <c r="M312" i="5" s="1"/>
  <c r="M313" i="5" s="1"/>
  <c r="M314" i="5" s="1"/>
  <c r="M315" i="5" s="1"/>
  <c r="M316" i="5" s="1"/>
  <c r="M317" i="5" s="1"/>
  <c r="M318" i="5" s="1"/>
  <c r="M319" i="5" s="1"/>
  <c r="M320" i="5" s="1"/>
  <c r="M321" i="5" s="1"/>
  <c r="M322" i="5" s="1"/>
  <c r="M323" i="5" s="1"/>
  <c r="M324" i="5" s="1"/>
  <c r="M325" i="5" s="1"/>
  <c r="M326" i="5" s="1"/>
  <c r="M327" i="5" s="1"/>
  <c r="M328" i="5" s="1"/>
  <c r="M329" i="5" s="1"/>
  <c r="M330" i="5" s="1"/>
  <c r="M331" i="5" s="1"/>
  <c r="M332" i="5" s="1"/>
  <c r="M333" i="5" s="1"/>
  <c r="M334" i="5" s="1"/>
  <c r="M335" i="5" s="1"/>
  <c r="M336" i="5" s="1"/>
  <c r="M337" i="5" s="1"/>
  <c r="M338" i="5" s="1"/>
  <c r="M339" i="5" s="1"/>
  <c r="M340" i="5" s="1"/>
  <c r="M341" i="5" s="1"/>
  <c r="M342" i="5" s="1"/>
  <c r="M343" i="5" s="1"/>
  <c r="M344" i="5" s="1"/>
  <c r="M345" i="5" s="1"/>
  <c r="M346" i="5" s="1"/>
  <c r="M347" i="5" s="1"/>
  <c r="M348" i="5" s="1"/>
  <c r="M349" i="5" s="1"/>
  <c r="M350" i="5" s="1"/>
  <c r="M351" i="5" s="1"/>
  <c r="M352" i="5" s="1"/>
  <c r="M353" i="5" s="1"/>
  <c r="M354" i="5" s="1"/>
  <c r="M355" i="5" s="1"/>
  <c r="M356" i="5" s="1"/>
  <c r="M357" i="5" s="1"/>
  <c r="M358" i="5" s="1"/>
  <c r="M359" i="5" s="1"/>
  <c r="M360" i="5" s="1"/>
  <c r="M361" i="5" s="1"/>
  <c r="M362" i="5" s="1"/>
  <c r="M363" i="5" s="1"/>
  <c r="M364" i="5" s="1"/>
  <c r="M365" i="5" s="1"/>
  <c r="M366" i="5" s="1"/>
  <c r="M367" i="5" s="1"/>
  <c r="M368" i="5" s="1"/>
  <c r="M369" i="5" s="1"/>
  <c r="M370" i="5" s="1"/>
  <c r="M371" i="5" s="1"/>
  <c r="M372" i="5" s="1"/>
  <c r="M373" i="5" s="1"/>
  <c r="M374" i="5" s="1"/>
  <c r="M375" i="5" s="1"/>
  <c r="M376" i="5" s="1"/>
  <c r="M377" i="5" s="1"/>
  <c r="M378" i="5" s="1"/>
  <c r="M379" i="5" s="1"/>
  <c r="M380" i="5" s="1"/>
  <c r="M381" i="5" s="1"/>
  <c r="M382" i="5" s="1"/>
  <c r="M383" i="5" s="1"/>
  <c r="M384" i="5" s="1"/>
  <c r="M385" i="5" s="1"/>
  <c r="M386" i="5" s="1"/>
  <c r="M387" i="5" s="1"/>
  <c r="M388" i="5" s="1"/>
  <c r="M389" i="5" s="1"/>
  <c r="M390" i="5" s="1"/>
  <c r="M391" i="5" s="1"/>
  <c r="M392" i="5" s="1"/>
  <c r="M393" i="5" s="1"/>
  <c r="M394" i="5" s="1"/>
  <c r="M395" i="5" s="1"/>
  <c r="M396" i="5" s="1"/>
  <c r="M397" i="5" s="1"/>
  <c r="M398" i="5" s="1"/>
  <c r="M399" i="5" s="1"/>
  <c r="M400" i="5" s="1"/>
  <c r="M401" i="5" s="1"/>
  <c r="M402" i="5" s="1"/>
  <c r="M403" i="5" s="1"/>
  <c r="M404" i="5" s="1"/>
  <c r="M405" i="5" s="1"/>
  <c r="M406" i="5" s="1"/>
  <c r="M407" i="5" s="1"/>
  <c r="M408" i="5" s="1"/>
  <c r="M409" i="5" s="1"/>
  <c r="M410" i="5" s="1"/>
  <c r="M411" i="5" s="1"/>
  <c r="M412" i="5" s="1"/>
  <c r="M413" i="5" s="1"/>
  <c r="M414" i="5" s="1"/>
  <c r="M415" i="5" s="1"/>
  <c r="M416" i="5" s="1"/>
  <c r="M417" i="5" s="1"/>
  <c r="M418" i="5" s="1"/>
  <c r="M419" i="5" s="1"/>
  <c r="M420" i="5" s="1"/>
  <c r="M421" i="5" s="1"/>
  <c r="M422" i="5" s="1"/>
  <c r="M423" i="5" s="1"/>
  <c r="M424" i="5" s="1"/>
  <c r="M425" i="5" s="1"/>
  <c r="M426" i="5" s="1"/>
  <c r="M427" i="5" s="1"/>
  <c r="M428" i="5" s="1"/>
  <c r="M429" i="5" s="1"/>
  <c r="M430" i="5" s="1"/>
  <c r="M431" i="5" s="1"/>
  <c r="M432" i="5" s="1"/>
  <c r="M433" i="5" s="1"/>
  <c r="M434" i="5" s="1"/>
  <c r="M435" i="5" s="1"/>
  <c r="M436" i="5" s="1"/>
  <c r="M437" i="5" s="1"/>
  <c r="M438" i="5" s="1"/>
  <c r="M439" i="5" s="1"/>
  <c r="M440" i="5" s="1"/>
  <c r="M441" i="5" s="1"/>
  <c r="M442" i="5" s="1"/>
  <c r="M443" i="5" s="1"/>
  <c r="M444" i="5" s="1"/>
  <c r="M445" i="5" s="1"/>
  <c r="M446" i="5" s="1"/>
  <c r="M447" i="5" s="1"/>
  <c r="M448" i="5" s="1"/>
  <c r="M449" i="5" s="1"/>
  <c r="M450" i="5" s="1"/>
  <c r="M451" i="5" s="1"/>
  <c r="M452" i="5" s="1"/>
  <c r="M453" i="5" s="1"/>
  <c r="M454" i="5" s="1"/>
  <c r="M455" i="5" s="1"/>
  <c r="M456" i="5" s="1"/>
  <c r="M457" i="5" s="1"/>
  <c r="M458" i="5" s="1"/>
  <c r="M459" i="5" s="1"/>
  <c r="M460" i="5" s="1"/>
  <c r="M461" i="5" s="1"/>
  <c r="M462" i="5" s="1"/>
  <c r="M463" i="5" s="1"/>
  <c r="M464" i="5" s="1"/>
  <c r="M465" i="5" s="1"/>
  <c r="M466" i="5" s="1"/>
  <c r="M467" i="5" s="1"/>
  <c r="M468" i="5" s="1"/>
  <c r="M469" i="5" s="1"/>
  <c r="M470" i="5" s="1"/>
  <c r="M471" i="5" s="1"/>
  <c r="M472" i="5" s="1"/>
  <c r="M473" i="5" s="1"/>
  <c r="M474" i="5" s="1"/>
  <c r="M475" i="5" s="1"/>
  <c r="M476" i="5" s="1"/>
  <c r="M477" i="5" s="1"/>
  <c r="M478" i="5" s="1"/>
  <c r="M479" i="5" s="1"/>
  <c r="M480" i="5" s="1"/>
  <c r="M481" i="5" s="1"/>
  <c r="M482" i="5" s="1"/>
  <c r="M483" i="5" s="1"/>
  <c r="M484" i="5" s="1"/>
  <c r="M485" i="5" s="1"/>
  <c r="M486" i="5" s="1"/>
  <c r="M487" i="5" s="1"/>
  <c r="M488" i="5" s="1"/>
  <c r="M489" i="5" s="1"/>
  <c r="M490" i="5" s="1"/>
  <c r="M491" i="5" s="1"/>
  <c r="M492" i="5" s="1"/>
  <c r="M493" i="5" s="1"/>
  <c r="M494" i="5" s="1"/>
  <c r="M495" i="5" s="1"/>
  <c r="M496" i="5" s="1"/>
  <c r="M497" i="5" s="1"/>
  <c r="M498" i="5" s="1"/>
  <c r="M499" i="5" s="1"/>
  <c r="M500" i="5" s="1"/>
  <c r="M501" i="5" s="1"/>
  <c r="M502" i="5" s="1"/>
  <c r="M503" i="5" s="1"/>
  <c r="M504" i="5" s="1"/>
  <c r="M505" i="5" s="1"/>
  <c r="M506" i="5" s="1"/>
  <c r="M507" i="5" s="1"/>
  <c r="M508" i="5" s="1"/>
  <c r="M509" i="5" s="1"/>
  <c r="M510" i="5" s="1"/>
  <c r="M511" i="5" s="1"/>
  <c r="M512" i="5" s="1"/>
  <c r="M513" i="5" s="1"/>
  <c r="M514" i="5" s="1"/>
  <c r="M515" i="5" s="1"/>
  <c r="M516" i="5" s="1"/>
  <c r="M517" i="5" s="1"/>
  <c r="M518" i="5" s="1"/>
  <c r="M519" i="5" s="1"/>
  <c r="M520" i="5" s="1"/>
  <c r="M521" i="5" s="1"/>
  <c r="M522" i="5" s="1"/>
  <c r="M523" i="5" s="1"/>
  <c r="M524" i="5" s="1"/>
  <c r="M525" i="5" s="1"/>
  <c r="M526" i="5" s="1"/>
  <c r="M527" i="5" s="1"/>
  <c r="M528" i="5" s="1"/>
  <c r="M529" i="5" s="1"/>
  <c r="M530" i="5" s="1"/>
  <c r="M531" i="5" s="1"/>
  <c r="M532" i="5" s="1"/>
  <c r="M533" i="5" s="1"/>
  <c r="M534" i="5" s="1"/>
  <c r="M535" i="5" s="1"/>
  <c r="M536" i="5" s="1"/>
  <c r="M537" i="5" s="1"/>
  <c r="M538" i="5" s="1"/>
  <c r="M539" i="5" s="1"/>
  <c r="M540" i="5" s="1"/>
  <c r="M541" i="5" s="1"/>
  <c r="M542" i="5" s="1"/>
  <c r="M543" i="5" s="1"/>
  <c r="M544" i="5" s="1"/>
  <c r="U525" i="16" l="1"/>
  <c r="R374" i="16"/>
  <c r="S374" i="16"/>
  <c r="T374" i="16" s="1"/>
  <c r="R326" i="16"/>
  <c r="U326" i="16" s="1"/>
  <c r="S326" i="16"/>
  <c r="T326" i="16" s="1"/>
  <c r="U47" i="16"/>
  <c r="U430" i="16"/>
  <c r="U503" i="16"/>
  <c r="S432" i="16"/>
  <c r="T432" i="16" s="1"/>
  <c r="R432" i="16"/>
  <c r="U502" i="16"/>
  <c r="U519" i="16"/>
  <c r="U454" i="16"/>
  <c r="U435" i="16"/>
  <c r="U524" i="16"/>
  <c r="U399" i="16"/>
  <c r="S420" i="16"/>
  <c r="T420" i="16" s="1"/>
  <c r="R420" i="16"/>
  <c r="U407" i="16"/>
  <c r="S318" i="16"/>
  <c r="T318" i="16" s="1"/>
  <c r="R318" i="16"/>
  <c r="U283" i="16"/>
  <c r="U370" i="16"/>
  <c r="U303" i="16"/>
  <c r="U501" i="16"/>
  <c r="U375" i="16"/>
  <c r="U328" i="16"/>
  <c r="U378" i="16"/>
  <c r="U271" i="16"/>
  <c r="U250" i="16"/>
  <c r="U218" i="16"/>
  <c r="U221" i="16"/>
  <c r="U155" i="16"/>
  <c r="U115" i="16"/>
  <c r="U246" i="16"/>
  <c r="S100" i="16"/>
  <c r="T100" i="16" s="1"/>
  <c r="R100" i="16"/>
  <c r="U214" i="16"/>
  <c r="U266" i="16"/>
  <c r="U7" i="16"/>
  <c r="U15" i="16"/>
  <c r="R541" i="16"/>
  <c r="S541" i="16"/>
  <c r="T541" i="16" s="1"/>
  <c r="R358" i="16"/>
  <c r="U358" i="16" s="1"/>
  <c r="S358" i="16"/>
  <c r="T358" i="16" s="1"/>
  <c r="S101" i="16"/>
  <c r="T101" i="16" s="1"/>
  <c r="R101" i="16"/>
  <c r="U101" i="16" s="1"/>
  <c r="U509" i="16"/>
  <c r="U445" i="16"/>
  <c r="R409" i="16"/>
  <c r="S409" i="16"/>
  <c r="T409" i="16" s="1"/>
  <c r="S165" i="16"/>
  <c r="T165" i="16" s="1"/>
  <c r="R165" i="16"/>
  <c r="U293" i="16"/>
  <c r="U31" i="16"/>
  <c r="U483" i="16"/>
  <c r="U455" i="16"/>
  <c r="U540" i="16"/>
  <c r="U494" i="16"/>
  <c r="S422" i="16"/>
  <c r="T422" i="16" s="1"/>
  <c r="R422" i="16"/>
  <c r="U475" i="16"/>
  <c r="U527" i="16"/>
  <c r="U402" i="16"/>
  <c r="U354" i="16"/>
  <c r="U333" i="16"/>
  <c r="U296" i="16"/>
  <c r="U488" i="16"/>
  <c r="U251" i="16"/>
  <c r="U219" i="16"/>
  <c r="U309" i="16"/>
  <c r="U252" i="16"/>
  <c r="U194" i="16"/>
  <c r="U255" i="16"/>
  <c r="U231" i="16"/>
  <c r="U141" i="16"/>
  <c r="S164" i="16"/>
  <c r="T164" i="16" s="1"/>
  <c r="R164" i="16"/>
  <c r="U164" i="16" s="1"/>
  <c r="S92" i="16"/>
  <c r="T92" i="16" s="1"/>
  <c r="R92" i="16"/>
  <c r="U92" i="16" s="1"/>
  <c r="U157" i="16"/>
  <c r="U179" i="16"/>
  <c r="S173" i="16"/>
  <c r="T173" i="16" s="1"/>
  <c r="R173" i="16"/>
  <c r="U173" i="16" s="1"/>
  <c r="S109" i="16"/>
  <c r="T109" i="16" s="1"/>
  <c r="R109" i="16"/>
  <c r="U109" i="16" s="1"/>
  <c r="S149" i="16"/>
  <c r="T149" i="16" s="1"/>
  <c r="R149" i="16"/>
  <c r="U149" i="16" s="1"/>
  <c r="R84" i="16"/>
  <c r="U84" i="16" s="1"/>
  <c r="S84" i="16"/>
  <c r="T84" i="16" s="1"/>
  <c r="U4" i="16"/>
  <c r="U28" i="16"/>
  <c r="U52" i="16"/>
  <c r="R393" i="16"/>
  <c r="S393" i="16"/>
  <c r="T393" i="16" s="1"/>
  <c r="S99" i="16"/>
  <c r="T99" i="16" s="1"/>
  <c r="R99" i="16"/>
  <c r="S369" i="16"/>
  <c r="T369" i="16" s="1"/>
  <c r="R369" i="16"/>
  <c r="U369" i="16" s="1"/>
  <c r="U433" i="16"/>
  <c r="S148" i="16"/>
  <c r="T148" i="16" s="1"/>
  <c r="R148" i="16"/>
  <c r="U148" i="16" s="1"/>
  <c r="S91" i="16"/>
  <c r="T91" i="16" s="1"/>
  <c r="R91" i="16"/>
  <c r="U91" i="16" s="1"/>
  <c r="U3" i="16"/>
  <c r="U24" i="16"/>
  <c r="U110" i="16"/>
  <c r="U79" i="16"/>
  <c r="S177" i="16"/>
  <c r="T177" i="16" s="1"/>
  <c r="R177" i="16"/>
  <c r="U177" i="16" s="1"/>
  <c r="U500" i="16"/>
  <c r="U523" i="16"/>
  <c r="U453" i="16"/>
  <c r="U539" i="16"/>
  <c r="U462" i="16"/>
  <c r="U511" i="16"/>
  <c r="U449" i="16"/>
  <c r="U384" i="16"/>
  <c r="U299" i="16"/>
  <c r="U485" i="16"/>
  <c r="U347" i="16"/>
  <c r="U331" i="16"/>
  <c r="U360" i="16"/>
  <c r="U262" i="16"/>
  <c r="U230" i="16"/>
  <c r="U198" i="16"/>
  <c r="S117" i="16"/>
  <c r="T117" i="16" s="1"/>
  <c r="R117" i="16"/>
  <c r="U117" i="16" s="1"/>
  <c r="S116" i="16"/>
  <c r="T116" i="16" s="1"/>
  <c r="R116" i="16"/>
  <c r="S67" i="16"/>
  <c r="T67" i="16" s="1"/>
  <c r="R67" i="16"/>
  <c r="U67" i="16" s="1"/>
  <c r="U458" i="16"/>
  <c r="U477" i="16"/>
  <c r="U438" i="16"/>
  <c r="U516" i="16"/>
  <c r="U470" i="16"/>
  <c r="U493" i="16"/>
  <c r="U410" i="16"/>
  <c r="U383" i="16"/>
  <c r="R350" i="16"/>
  <c r="S350" i="16"/>
  <c r="T350" i="16" s="1"/>
  <c r="U417" i="16"/>
  <c r="U343" i="16"/>
  <c r="U371" i="16"/>
  <c r="U373" i="16"/>
  <c r="U504" i="16"/>
  <c r="U310" i="16"/>
  <c r="U446" i="16"/>
  <c r="U304" i="16"/>
  <c r="U236" i="16"/>
  <c r="U204" i="16"/>
  <c r="U245" i="16"/>
  <c r="U207" i="16"/>
  <c r="U247" i="16"/>
  <c r="U206" i="16"/>
  <c r="U273" i="16"/>
  <c r="U229" i="16"/>
  <c r="S180" i="16"/>
  <c r="T180" i="16" s="1"/>
  <c r="R180" i="16"/>
  <c r="U180" i="16" s="1"/>
  <c r="U196" i="16"/>
  <c r="U131" i="16"/>
  <c r="U107" i="16"/>
  <c r="U147" i="16"/>
  <c r="U108" i="16"/>
  <c r="S75" i="16"/>
  <c r="T75" i="16" s="1"/>
  <c r="R75" i="16"/>
  <c r="U75" i="16" s="1"/>
  <c r="U189" i="16"/>
  <c r="S156" i="16"/>
  <c r="T156" i="16" s="1"/>
  <c r="R156" i="16"/>
  <c r="S132" i="16"/>
  <c r="T132" i="16" s="1"/>
  <c r="R132" i="16"/>
  <c r="U132" i="16" s="1"/>
  <c r="U10" i="16"/>
  <c r="U77" i="16"/>
  <c r="U158" i="16"/>
  <c r="U18" i="16"/>
  <c r="U80" i="16"/>
  <c r="U39" i="16"/>
  <c r="U393" i="16" l="1"/>
  <c r="U350" i="16"/>
  <c r="U422" i="16"/>
  <c r="U165" i="16"/>
  <c r="U100" i="16"/>
  <c r="U318" i="16"/>
  <c r="U156" i="16"/>
  <c r="U116" i="16"/>
  <c r="U409" i="16"/>
  <c r="U541" i="16"/>
  <c r="U420" i="16"/>
  <c r="U432" i="16"/>
  <c r="U374" i="16"/>
  <c r="U99" i="16"/>
</calcChain>
</file>

<file path=xl/sharedStrings.xml><?xml version="1.0" encoding="utf-8"?>
<sst xmlns="http://schemas.openxmlformats.org/spreadsheetml/2006/main" count="4802" uniqueCount="1253">
  <si>
    <t>sell</t>
  </si>
  <si>
    <t>sp500m</t>
  </si>
  <si>
    <t>eurusd</t>
  </si>
  <si>
    <t>2022.09.27 17:04:21</t>
  </si>
  <si>
    <t>xauusd</t>
  </si>
  <si>
    <t>2022.09.27 19:57:03</t>
  </si>
  <si>
    <t>2022.09.27 17:04:10</t>
  </si>
  <si>
    <t>2022.09.27 18:27:12</t>
  </si>
  <si>
    <t>2022.09.27 18:27:07</t>
  </si>
  <si>
    <t>2022.09.27 10:14:59</t>
  </si>
  <si>
    <t>2022.09.27 17:03:45</t>
  </si>
  <si>
    <t>2022.09.27 12:00:24</t>
  </si>
  <si>
    <t>2022.09.26 14:18:54</t>
  </si>
  <si>
    <t>2022.09.26 19:45:19</t>
  </si>
  <si>
    <t>2022.09.22 16:44:02</t>
  </si>
  <si>
    <t>2022.09.22 17:56:57</t>
  </si>
  <si>
    <t>2022.09.22 17:51:36</t>
  </si>
  <si>
    <t>2022.09.20 13:21:31</t>
  </si>
  <si>
    <t>2022.09.20 15:30:43</t>
  </si>
  <si>
    <t>1 620.00</t>
  </si>
  <si>
    <t>2022.09.20 12:46:10</t>
  </si>
  <si>
    <t>2022.09.20 15:28:18</t>
  </si>
  <si>
    <t>1 116.00</t>
  </si>
  <si>
    <t>2022.09.19 19:31:27</t>
  </si>
  <si>
    <t>usdjpy</t>
  </si>
  <si>
    <t>2022.09.19 21:11:15</t>
  </si>
  <si>
    <t>2022.09.19 17:55:19</t>
  </si>
  <si>
    <t>buy</t>
  </si>
  <si>
    <t>2022.09.19 21:11:12</t>
  </si>
  <si>
    <t>2022.09.16 17:41:25</t>
  </si>
  <si>
    <t>2022.09.16 22:56:58</t>
  </si>
  <si>
    <t>2022.09.16 13:05:44</t>
  </si>
  <si>
    <t>2022.09.16 18:16:50</t>
  </si>
  <si>
    <t>2022.09.16 09:52:59</t>
  </si>
  <si>
    <t>2022.09.16 13:05:34</t>
  </si>
  <si>
    <t>2022.09.15 16:33:33</t>
  </si>
  <si>
    <t>2022.09.16 11:05:03</t>
  </si>
  <si>
    <t>2022.09.16 09:52:34</t>
  </si>
  <si>
    <t>2022.09.16 11:04:57</t>
  </si>
  <si>
    <t>2022.09.15 09:09:58</t>
  </si>
  <si>
    <t>2022.09.15 10:22:08</t>
  </si>
  <si>
    <t>2022.09.15 09:07:58</t>
  </si>
  <si>
    <t>2022.09.15 10:22:05</t>
  </si>
  <si>
    <t>2022.09.14 11:12:57</t>
  </si>
  <si>
    <t>2022.09.14 13:25:54</t>
  </si>
  <si>
    <t>2022.09.08 15:34:59</t>
  </si>
  <si>
    <t>2022.09.08 16:10:31</t>
  </si>
  <si>
    <t>1 521.00</t>
  </si>
  <si>
    <t>2022.09.07 17:18:29</t>
  </si>
  <si>
    <t>2022.09.07 19:43:17</t>
  </si>
  <si>
    <t>1 512.00</t>
  </si>
  <si>
    <t>2022.09.07 16:46:14</t>
  </si>
  <si>
    <t>2022.09.07 18:27:48</t>
  </si>
  <si>
    <t>1 630.00</t>
  </si>
  <si>
    <t>2022.09.06 16:33:57</t>
  </si>
  <si>
    <t>2022.09.06 16:55:13</t>
  </si>
  <si>
    <t>7 800.00</t>
  </si>
  <si>
    <t>2022.09.06 12:37:52</t>
  </si>
  <si>
    <t>usdcad</t>
  </si>
  <si>
    <t>2022.09.06 16:02:38</t>
  </si>
  <si>
    <t>2022.09.06 13:31:39</t>
  </si>
  <si>
    <t>2022.09.06 16:02:35</t>
  </si>
  <si>
    <t>1 002.00</t>
  </si>
  <si>
    <t>2022.09.06 10:20:55</t>
  </si>
  <si>
    <t>2022.09.06 12:12:21</t>
  </si>
  <si>
    <t>2022.09.06 10:30:27</t>
  </si>
  <si>
    <t>2022.09.06 12:12:17</t>
  </si>
  <si>
    <t>2022.09.02 20:14:59</t>
  </si>
  <si>
    <t>2022.09.02 22:34:43</t>
  </si>
  <si>
    <t>2022.09.02 10:36:43</t>
  </si>
  <si>
    <t>2022.09.02 12:15:46</t>
  </si>
  <si>
    <t>2022.09.02 08:33:59</t>
  </si>
  <si>
    <t>2022.09.02 10:36:37</t>
  </si>
  <si>
    <t>2022.09.01 14:02:49</t>
  </si>
  <si>
    <t>2022.09.01 15:38:52</t>
  </si>
  <si>
    <t>2022.09.01 13:18:09</t>
  </si>
  <si>
    <t>2022.09.01 14:59:40</t>
  </si>
  <si>
    <t>2022.09.01 14:02:31</t>
  </si>
  <si>
    <t>2022.09.01 14:02:42</t>
  </si>
  <si>
    <t>2022.09.01 11:09:02</t>
  </si>
  <si>
    <t>2022.09.01 13:17:57</t>
  </si>
  <si>
    <t>Ticket</t>
  </si>
  <si>
    <t>Open Time</t>
  </si>
  <si>
    <t>Type</t>
  </si>
  <si>
    <t>Size</t>
  </si>
  <si>
    <t>Item</t>
  </si>
  <si>
    <t>Price</t>
  </si>
  <si>
    <t>S / L</t>
  </si>
  <si>
    <t>T / P</t>
  </si>
  <si>
    <t>Close Time</t>
  </si>
  <si>
    <t>Commission</t>
  </si>
  <si>
    <t>Taxes</t>
  </si>
  <si>
    <t>Swap</t>
  </si>
  <si>
    <t>Profit</t>
  </si>
  <si>
    <t>2022.09.29 11:17:30</t>
  </si>
  <si>
    <t>2022.09.29 16:37:21</t>
  </si>
  <si>
    <t>1 580.00</t>
  </si>
  <si>
    <t>2022.09.29 10:53:25</t>
  </si>
  <si>
    <t>2022.09.29 12:05:48</t>
  </si>
  <si>
    <t>2022.09.14 11:42:58</t>
  </si>
  <si>
    <t>2022.09.14 12:21:27</t>
  </si>
  <si>
    <t>2022.09.12 12:24:35</t>
  </si>
  <si>
    <t>2022.09.12 13:13:08</t>
  </si>
  <si>
    <t>2022.09.08 17:19:06</t>
  </si>
  <si>
    <t>2022.09.08 22:14:16</t>
  </si>
  <si>
    <t>2022.09.08 17:18:59</t>
  </si>
  <si>
    <t>2022.09.08 20:24:56</t>
  </si>
  <si>
    <t>-1 080.00</t>
  </si>
  <si>
    <t>2022.09.07 11:54:47</t>
  </si>
  <si>
    <t>2022.09.07 14:56:08</t>
  </si>
  <si>
    <t>-1 050.00</t>
  </si>
  <si>
    <t>2022.09.07 12:45:27</t>
  </si>
  <si>
    <t>2022.09.07 14:36:44</t>
  </si>
  <si>
    <t>2022.09.07 12:15:57</t>
  </si>
  <si>
    <t>2022.09.07 12:45:13</t>
  </si>
  <si>
    <t>2022.09.07 11:08:05</t>
  </si>
  <si>
    <t>2022.09.07 12:15:51</t>
  </si>
  <si>
    <t>2022.09.05 14:56:52</t>
  </si>
  <si>
    <t>2022.09.06 03:05:48</t>
  </si>
  <si>
    <t>-1 281.00</t>
  </si>
  <si>
    <t>2022.09.05 15:19:58</t>
  </si>
  <si>
    <t>2022.09.05 19:23:11</t>
  </si>
  <si>
    <t>-1 920.00</t>
  </si>
  <si>
    <t>Row Labels</t>
  </si>
  <si>
    <t>Sum of Profit</t>
  </si>
  <si>
    <t>Balance</t>
  </si>
  <si>
    <t>Deposit</t>
  </si>
  <si>
    <t>withdrwal</t>
  </si>
  <si>
    <t>2022.01.03 19:49:23</t>
  </si>
  <si>
    <t>2022.01.05 17:34:11</t>
  </si>
  <si>
    <t>4 720.00</t>
  </si>
  <si>
    <t>2022.01.11 09:01:11</t>
  </si>
  <si>
    <t>2022.01.11 16:25:34</t>
  </si>
  <si>
    <t>2022.01.11 16:25:41</t>
  </si>
  <si>
    <t>2022.01.11 18:23:47</t>
  </si>
  <si>
    <t>2022.01.03 12:51:00</t>
  </si>
  <si>
    <t>2022.01.12 16:10:08</t>
  </si>
  <si>
    <t>2022.01.03 12:50:49</t>
  </si>
  <si>
    <t>2022.01.12 16:10:11</t>
  </si>
  <si>
    <t>2022.01.11 21:35:42</t>
  </si>
  <si>
    <t>2022.01.12 16:10:18</t>
  </si>
  <si>
    <t>15 240.00</t>
  </si>
  <si>
    <t>2022.01.24 16:24:54</t>
  </si>
  <si>
    <t>2022.01.24 17:27:36</t>
  </si>
  <si>
    <t>2022.01.24 16:24:13</t>
  </si>
  <si>
    <t>2022.01.24 17:33:05</t>
  </si>
  <si>
    <t>2 400.00</t>
  </si>
  <si>
    <t>2022.01.26 18:01:44</t>
  </si>
  <si>
    <t>2022.01.26 21:34:41</t>
  </si>
  <si>
    <t>2022.01.27 17:40:50</t>
  </si>
  <si>
    <t>2022.01.27 19:22:50</t>
  </si>
  <si>
    <t>1 080.00</t>
  </si>
  <si>
    <t>2022.01.27 19:44:15</t>
  </si>
  <si>
    <t>2022.01.27 20:25:08</t>
  </si>
  <si>
    <t>3 390.00</t>
  </si>
  <si>
    <t>2022.01.28 17:32:01</t>
  </si>
  <si>
    <t>2022.01.28 17:55:12</t>
  </si>
  <si>
    <t>3 660.00</t>
  </si>
  <si>
    <t>2022.02.02 19:22:28</t>
  </si>
  <si>
    <t>2022.02.02 20:02:57</t>
  </si>
  <si>
    <t>2 320.00</t>
  </si>
  <si>
    <t>2022.02.02 21:16:01</t>
  </si>
  <si>
    <t>2022.02.02 21:31:32</t>
  </si>
  <si>
    <t>2022.02.03 10:21:02</t>
  </si>
  <si>
    <t>2022.02.03 15:01:39</t>
  </si>
  <si>
    <t>2022.02.07 14:01:00</t>
  </si>
  <si>
    <t>nzdusd</t>
  </si>
  <si>
    <t>2022.02.09 12:42:25</t>
  </si>
  <si>
    <t>1 204.00</t>
  </si>
  <si>
    <t>2022.02.07 17:55:35</t>
  </si>
  <si>
    <t>2022.02.09 18:00:02</t>
  </si>
  <si>
    <t>7 300.00</t>
  </si>
  <si>
    <t>2022.02.10 14:49:49</t>
  </si>
  <si>
    <t>2022.02.10 15:33:30</t>
  </si>
  <si>
    <t>2 850.00</t>
  </si>
  <si>
    <t>2022.02.10 14:49:40</t>
  </si>
  <si>
    <t>2022.02.10 15:33:34</t>
  </si>
  <si>
    <t>2022.02.10 16:48:34</t>
  </si>
  <si>
    <t>2022.02.10 20:30:08</t>
  </si>
  <si>
    <t>1 960.00</t>
  </si>
  <si>
    <t>2022.02.11 16:02:17</t>
  </si>
  <si>
    <t>2022.02.11 18:39:16</t>
  </si>
  <si>
    <t>5 580.00</t>
  </si>
  <si>
    <t>2022.02.15 11:11:09</t>
  </si>
  <si>
    <t>2022.02.15 16:16:48</t>
  </si>
  <si>
    <t>2022.02.15 11:09:40</t>
  </si>
  <si>
    <t>2022.02.15 16:16:51</t>
  </si>
  <si>
    <t>2022.02.15 19:51:20</t>
  </si>
  <si>
    <t>2022.02.16 12:30:07</t>
  </si>
  <si>
    <t>-1 400.00</t>
  </si>
  <si>
    <t>2022.02.17 16:32:59</t>
  </si>
  <si>
    <t>2022.02.22 15:33:45</t>
  </si>
  <si>
    <t>2022.02.22 16:37:04</t>
  </si>
  <si>
    <t>1 650.00</t>
  </si>
  <si>
    <t>2022.02.22 18:24:11</t>
  </si>
  <si>
    <t>1 480.00</t>
  </si>
  <si>
    <t>2022.02.28 11:29:28</t>
  </si>
  <si>
    <t>2022.02.28 16:45:08</t>
  </si>
  <si>
    <t>3 040.00</t>
  </si>
  <si>
    <t>2022.02.28 17:18:29</t>
  </si>
  <si>
    <t>2022.02.28 18:04:15</t>
  </si>
  <si>
    <t>3 940.00</t>
  </si>
  <si>
    <t>2022.02.28 19:37:44</t>
  </si>
  <si>
    <t>2022.02.28 20:54:23</t>
  </si>
  <si>
    <t>2022.03.01 15:29:23</t>
  </si>
  <si>
    <t>2022.03.01 17:10:23</t>
  </si>
  <si>
    <t>1 500.00</t>
  </si>
  <si>
    <t>2022.03.01 20:01:23</t>
  </si>
  <si>
    <t>2022.03.01 20:16:13</t>
  </si>
  <si>
    <t>1 970.00</t>
  </si>
  <si>
    <t>2022.03.01 19:46:25</t>
  </si>
  <si>
    <t>2022.03.01 20:16:16</t>
  </si>
  <si>
    <t>2022.03.01 21:35:31</t>
  </si>
  <si>
    <t>2022.03.01 21:56:05</t>
  </si>
  <si>
    <t>2022.03.02 01:47:38</t>
  </si>
  <si>
    <t>2022.03.02 09:03:52</t>
  </si>
  <si>
    <t>1 720.00</t>
  </si>
  <si>
    <t>2022.03.02 15:58:15</t>
  </si>
  <si>
    <t>2022.03.02 16:44:26</t>
  </si>
  <si>
    <t>2 510.00</t>
  </si>
  <si>
    <t>2022.03.02 13:53:07</t>
  </si>
  <si>
    <t>2022.03.02 16:44:31</t>
  </si>
  <si>
    <t>2 100.00</t>
  </si>
  <si>
    <t>2022.03.02 17:10:37</t>
  </si>
  <si>
    <t>2022.03.02 17:28:55</t>
  </si>
  <si>
    <t>2 280.00</t>
  </si>
  <si>
    <t>2022.03.02 17:34:15</t>
  </si>
  <si>
    <t>2022.03.02 17:54:20</t>
  </si>
  <si>
    <t>2022.03.03 12:37:59</t>
  </si>
  <si>
    <t>2022.03.03 18:07:07</t>
  </si>
  <si>
    <t>2022.03.03 19:09:32</t>
  </si>
  <si>
    <t>2022.03.03 19:29:32</t>
  </si>
  <si>
    <t>1 030.00</t>
  </si>
  <si>
    <t>2022.03.03 18:40:06</t>
  </si>
  <si>
    <t>2022.03.03 19:29:35</t>
  </si>
  <si>
    <t>2022.03.03 19:38:15</t>
  </si>
  <si>
    <t>2022.03.03 20:34:58</t>
  </si>
  <si>
    <t>2022.03.03 19:32:33</t>
  </si>
  <si>
    <t>2022.03.03 22:00:27</t>
  </si>
  <si>
    <t>2022.03.04 01:37:42</t>
  </si>
  <si>
    <t>2022.03.04 02:11:36</t>
  </si>
  <si>
    <t>3 420.00</t>
  </si>
  <si>
    <t>2022.03.04 10:08:56</t>
  </si>
  <si>
    <t>2022.03.04 11:06:18</t>
  </si>
  <si>
    <t>2 220.00</t>
  </si>
  <si>
    <t>2022.03.04 07:10:57</t>
  </si>
  <si>
    <t>2022.03.04 11:06:22</t>
  </si>
  <si>
    <t>2022.03.04 06:52:14</t>
  </si>
  <si>
    <t>2022.03.04 11:06:25</t>
  </si>
  <si>
    <t>2022.03.04 19:33:41</t>
  </si>
  <si>
    <t>2022.03.04 21:17:38</t>
  </si>
  <si>
    <t>1 190.00</t>
  </si>
  <si>
    <t>2022.03.07 06:28:14</t>
  </si>
  <si>
    <t>2022.03.07 08:23:40</t>
  </si>
  <si>
    <t>2022.03.07 07:01:06</t>
  </si>
  <si>
    <t>2022.03.07 09:41:48</t>
  </si>
  <si>
    <t>2022.03.07 08:33:03</t>
  </si>
  <si>
    <t>2022.03.07 09:50:37</t>
  </si>
  <si>
    <t>1 540.00</t>
  </si>
  <si>
    <t>2022.03.07 14:38:57</t>
  </si>
  <si>
    <t>2022.03.07 15:12:40</t>
  </si>
  <si>
    <t>2022.03.08 10:10:04</t>
  </si>
  <si>
    <t>2022.03.08 10:21:33</t>
  </si>
  <si>
    <t>-3 230.00</t>
  </si>
  <si>
    <t>2022.03.08 12:57:20</t>
  </si>
  <si>
    <t>2022.03.08 15:16:29</t>
  </si>
  <si>
    <t>2 580.00</t>
  </si>
  <si>
    <t>2022.03.08 12:30:13</t>
  </si>
  <si>
    <t>2022.03.08 15:38:23</t>
  </si>
  <si>
    <t>2022.03.08 22:13:30</t>
  </si>
  <si>
    <t>2022.03.09 11:25:29</t>
  </si>
  <si>
    <t>2022.03.11 09:42:07</t>
  </si>
  <si>
    <t>2022.03.11 10:59:38</t>
  </si>
  <si>
    <t>1 680.00</t>
  </si>
  <si>
    <t>2022.03.14 10:06:56</t>
  </si>
  <si>
    <t>spx500_m</t>
  </si>
  <si>
    <t>2022.03.14 13:35:25</t>
  </si>
  <si>
    <t>2022.03.17 07:30:54</t>
  </si>
  <si>
    <t>2022.03.17 08:10:34</t>
  </si>
  <si>
    <t>2022.03.17 09:22:09</t>
  </si>
  <si>
    <t>2022.03.17 09:30:50</t>
  </si>
  <si>
    <t>2022.03.17 13:28:01</t>
  </si>
  <si>
    <t>2022.03.17 14:04:11</t>
  </si>
  <si>
    <t>2022.03.17 16:41:51</t>
  </si>
  <si>
    <t>2022.03.17 17:38:48</t>
  </si>
  <si>
    <t>2022.03.17 20:37:34</t>
  </si>
  <si>
    <t>2022.03.17 20:59:13</t>
  </si>
  <si>
    <t>2022.03.21 18:40:42</t>
  </si>
  <si>
    <t>2022.03.21 22:02:28</t>
  </si>
  <si>
    <t>2022.03.21 23:01:34</t>
  </si>
  <si>
    <t>2022.03.22 12:32:24</t>
  </si>
  <si>
    <t>-1 036.00</t>
  </si>
  <si>
    <t>2022.03.22 12:55:09</t>
  </si>
  <si>
    <t>2022.03.22 22:32:07</t>
  </si>
  <si>
    <t>2022.03.23 14:31:54</t>
  </si>
  <si>
    <t>2022.03.23 14:55:39</t>
  </si>
  <si>
    <t>1 200.00</t>
  </si>
  <si>
    <t>2022.03.23 15:25:20</t>
  </si>
  <si>
    <t>2022.03.23 15:30:10</t>
  </si>
  <si>
    <t>2022.03.23 16:06:33</t>
  </si>
  <si>
    <t>2022.03.23 16:23:43</t>
  </si>
  <si>
    <t>-1 440.00</t>
  </si>
  <si>
    <t>2022.03.22 11:18:40</t>
  </si>
  <si>
    <t>2022.03.23 17:06:01</t>
  </si>
  <si>
    <t>2022.03.23 18:52:49</t>
  </si>
  <si>
    <t>2022.03.23 19:20:37</t>
  </si>
  <si>
    <t>1 180.00</t>
  </si>
  <si>
    <t>2022.03.23 20:02:32</t>
  </si>
  <si>
    <t>2022.03.23 20:07:20</t>
  </si>
  <si>
    <t>2022.03.23 20:32:35</t>
  </si>
  <si>
    <t>2022.03.23 20:35:40</t>
  </si>
  <si>
    <t>2022.03.23 21:27:59</t>
  </si>
  <si>
    <t>2022.03.23 21:37:35</t>
  </si>
  <si>
    <t>2022.03.24 08:59:14</t>
  </si>
  <si>
    <t>2022.03.24 12:03:30</t>
  </si>
  <si>
    <t>-1 860.00</t>
  </si>
  <si>
    <t>2022.03.24 12:25:14</t>
  </si>
  <si>
    <t>2022.03.24 13:31:43</t>
  </si>
  <si>
    <t>-2 000.00</t>
  </si>
  <si>
    <t>2022.03.24 18:40:10</t>
  </si>
  <si>
    <t>2022.03.24 19:20:04</t>
  </si>
  <si>
    <t>2022.03.25 13:31:07</t>
  </si>
  <si>
    <t>2022.03.28 04:10:32</t>
  </si>
  <si>
    <t>-1 356.72</t>
  </si>
  <si>
    <t>2022.03.24 16:20:38</t>
  </si>
  <si>
    <t>gbpusd</t>
  </si>
  <si>
    <t>2022.03.28 13:04:32</t>
  </si>
  <si>
    <t>2022.03.28 13:07:28</t>
  </si>
  <si>
    <t>2022.03.28 14:34:43</t>
  </si>
  <si>
    <t>2 360.00</t>
  </si>
  <si>
    <t>2022.03.28 13:12:22</t>
  </si>
  <si>
    <t>usdchf</t>
  </si>
  <si>
    <t>2022.03.28 17:34:58</t>
  </si>
  <si>
    <t>2022.03.29 15:53:52</t>
  </si>
  <si>
    <t>2022.03.29 17:04:04</t>
  </si>
  <si>
    <t>2022.03.29 18:04:35</t>
  </si>
  <si>
    <t>2022.03.29 18:33:52</t>
  </si>
  <si>
    <t>2022.03.30 13:00:03</t>
  </si>
  <si>
    <t>2022.03.30 13:24:52</t>
  </si>
  <si>
    <t>2022.03.30 14:05:57</t>
  </si>
  <si>
    <t>2022.03.30 17:03:51</t>
  </si>
  <si>
    <t>2022.03.31 06:41:56</t>
  </si>
  <si>
    <t>2022.03.31 09:18:52</t>
  </si>
  <si>
    <t>2022.03.31 11:17:50</t>
  </si>
  <si>
    <t>2022.03.31 12:07:46</t>
  </si>
  <si>
    <t>2022.03.31 18:39:24</t>
  </si>
  <si>
    <t>2022.03.31 19:26:58</t>
  </si>
  <si>
    <t>1 280.00</t>
  </si>
  <si>
    <t>2022.04.01 14:09:59</t>
  </si>
  <si>
    <t>2022.04.01 14:57:14</t>
  </si>
  <si>
    <t>2022.04.01 10:10:34</t>
  </si>
  <si>
    <t>2022.04.01 14:57:20</t>
  </si>
  <si>
    <t>-1 280.00</t>
  </si>
  <si>
    <t>2022.04.01 15:40:04</t>
  </si>
  <si>
    <t>2022.04.01 18:28:24</t>
  </si>
  <si>
    <t>3 820.00</t>
  </si>
  <si>
    <t>2022.04.04 15:55:58</t>
  </si>
  <si>
    <t>2022.04.04 16:35:00</t>
  </si>
  <si>
    <t>2022.04.04 16:35:11</t>
  </si>
  <si>
    <t>2022.04.04 12:12:50</t>
  </si>
  <si>
    <t>2022.04.04 17:39:00</t>
  </si>
  <si>
    <t>2022.04.04 18:17:03</t>
  </si>
  <si>
    <t>2022.04.04 18:29:30</t>
  </si>
  <si>
    <t>2022.04.04 18:37:42</t>
  </si>
  <si>
    <t>2022.04.04 18:46:11</t>
  </si>
  <si>
    <t>2022.04.04 20:41:12</t>
  </si>
  <si>
    <t>2022.04.04 20:52:01</t>
  </si>
  <si>
    <t>2022.04.04 21:10:11</t>
  </si>
  <si>
    <t>2022.04.04 21:18:12</t>
  </si>
  <si>
    <t>2022.04.04 22:03:49</t>
  </si>
  <si>
    <t>2022.04.04 22:05:02</t>
  </si>
  <si>
    <t>2022.04.05 11:32:48</t>
  </si>
  <si>
    <t>2022.04.05 11:42:36</t>
  </si>
  <si>
    <t>2022.04.05 13:45:04</t>
  </si>
  <si>
    <t>2022.04.05 14:03:51</t>
  </si>
  <si>
    <t>2022.04.05 14:56:44</t>
  </si>
  <si>
    <t>2022.04.05 16:32:25</t>
  </si>
  <si>
    <t>2022.04.05 17:28:28</t>
  </si>
  <si>
    <t>2022.04.05 19:01:03</t>
  </si>
  <si>
    <t>2 190.00</t>
  </si>
  <si>
    <t>2022.04.05 17:34:54</t>
  </si>
  <si>
    <t>2022.04.05 19:01:04</t>
  </si>
  <si>
    <t>1 240.00</t>
  </si>
  <si>
    <t>2022.04.05 19:06:51</t>
  </si>
  <si>
    <t>2022.04.05 19:18:43</t>
  </si>
  <si>
    <t>2022.04.05 19:55:03</t>
  </si>
  <si>
    <t>2022.04.05 20:37:12</t>
  </si>
  <si>
    <t>2022.04.06 21:02:41</t>
  </si>
  <si>
    <t>2022.04.06 21:11:34</t>
  </si>
  <si>
    <t>6 300.00</t>
  </si>
  <si>
    <t>2022.04.06 21:58:49</t>
  </si>
  <si>
    <t>2022.04.06 22:22:27</t>
  </si>
  <si>
    <t>2 500.00</t>
  </si>
  <si>
    <t>2022.04.06 12:40:41</t>
  </si>
  <si>
    <t>2022.04.07 13:26:10</t>
  </si>
  <si>
    <t>2022.04.07 15:02:00</t>
  </si>
  <si>
    <t>2022.04.07 15:30:09</t>
  </si>
  <si>
    <t>1 600.00</t>
  </si>
  <si>
    <t>2022.04.07 13:51:01</t>
  </si>
  <si>
    <t>2022.04.07 16:29:50</t>
  </si>
  <si>
    <t>2022.04.07 16:58:53</t>
  </si>
  <si>
    <t>2022.04.07 17:10:32</t>
  </si>
  <si>
    <t>2022.04.07 20:29:47</t>
  </si>
  <si>
    <t>2022.04.07 20:49:50</t>
  </si>
  <si>
    <t>2022.04.07 21:02:23</t>
  </si>
  <si>
    <t>2022.04.07 21:30:59</t>
  </si>
  <si>
    <t>2022.04.08 13:33:08</t>
  </si>
  <si>
    <t>2022.04.08 13:55:35</t>
  </si>
  <si>
    <t>1 300.00</t>
  </si>
  <si>
    <t>2022.04.08 15:34:13</t>
  </si>
  <si>
    <t>2022.04.08 17:59:19</t>
  </si>
  <si>
    <t>2022.04.08 15:03:09</t>
  </si>
  <si>
    <t>2022.04.08 17:59:21</t>
  </si>
  <si>
    <t>-1 880.00</t>
  </si>
  <si>
    <t>2022.04.08 18:00:35</t>
  </si>
  <si>
    <t>2022.04.08 18:42:43</t>
  </si>
  <si>
    <t>2022.04.08 18:45:59</t>
  </si>
  <si>
    <t>2022.04.08 19:25:03</t>
  </si>
  <si>
    <t>2 520.00</t>
  </si>
  <si>
    <t>2022.04.08 21:34:52</t>
  </si>
  <si>
    <t>2022.04.08 21:51:23</t>
  </si>
  <si>
    <t>1 220.00</t>
  </si>
  <si>
    <t>2022.04.12 16:27:50</t>
  </si>
  <si>
    <t>2022.04.12 16:47:13</t>
  </si>
  <si>
    <t>2022.04.12 17:58:55</t>
  </si>
  <si>
    <t>2022.04.12 18:19:35</t>
  </si>
  <si>
    <t>2022.04.12 17:28:15</t>
  </si>
  <si>
    <t>2022.04.12 18:25:42</t>
  </si>
  <si>
    <t>2022.04.13 14:01:47</t>
  </si>
  <si>
    <t>2022.04.13 14:54:06</t>
  </si>
  <si>
    <t>2022.04.13 17:56:33</t>
  </si>
  <si>
    <t>2022.04.13 18:59:38</t>
  </si>
  <si>
    <t>-2 700.00</t>
  </si>
  <si>
    <t>2022.04.12 19:29:07</t>
  </si>
  <si>
    <t>2022.04.13 19:25:58</t>
  </si>
  <si>
    <t>2022.04.12 19:00:24</t>
  </si>
  <si>
    <t>2022.04.14 07:49:25</t>
  </si>
  <si>
    <t>1 420.00</t>
  </si>
  <si>
    <t>2022.04.14 14:57:54</t>
  </si>
  <si>
    <t>2022.04.14 15:29:25</t>
  </si>
  <si>
    <t>1 410.00</t>
  </si>
  <si>
    <t>2022.04.14 16:01:51</t>
  </si>
  <si>
    <t>2022.04.14 16:21:08</t>
  </si>
  <si>
    <t>1 980.00</t>
  </si>
  <si>
    <t>2022.04.14 17:00:05</t>
  </si>
  <si>
    <t>2022.04.14 17:30:51</t>
  </si>
  <si>
    <t>-2 820.00</t>
  </si>
  <si>
    <t>2022.04.14 18:06:16</t>
  </si>
  <si>
    <t>2022.04.14 18:43:57</t>
  </si>
  <si>
    <t>2 970.00</t>
  </si>
  <si>
    <t>2022.04.14 20:01:22</t>
  </si>
  <si>
    <t>2022.04.14 21:27:03</t>
  </si>
  <si>
    <t>-1 300.00</t>
  </si>
  <si>
    <t>2022.04.18 16:29:47</t>
  </si>
  <si>
    <t>2022.04.18 19:08:23</t>
  </si>
  <si>
    <t>2022.04.18 19:05:42</t>
  </si>
  <si>
    <t>2022.04.18 20:30:45</t>
  </si>
  <si>
    <t>1 000.00</t>
  </si>
  <si>
    <t>2022.04.18 18:24:36</t>
  </si>
  <si>
    <t>2022.04.18 20:55:09</t>
  </si>
  <si>
    <t>3 840.00</t>
  </si>
  <si>
    <t>2022.04.18 21:01:54</t>
  </si>
  <si>
    <t>2022.04.18 21:57:56</t>
  </si>
  <si>
    <t>1 100.00</t>
  </si>
  <si>
    <t>2022.04.19 09:31:17</t>
  </si>
  <si>
    <t>2022.04.19 10:11:36</t>
  </si>
  <si>
    <t>1 740.00</t>
  </si>
  <si>
    <t>2022.04.19 13:04:45</t>
  </si>
  <si>
    <t>2022.04.19 13:26:42</t>
  </si>
  <si>
    <t>2022.04.19 12:01:43</t>
  </si>
  <si>
    <t>2022.04.19 13:26:45</t>
  </si>
  <si>
    <t>2022.04.19 16:25:50</t>
  </si>
  <si>
    <t>2022.04.19 16:35:19</t>
  </si>
  <si>
    <t>2022.04.19 21:02:35</t>
  </si>
  <si>
    <t>2022.04.19 21:15:47</t>
  </si>
  <si>
    <t>2022.04.19 17:56:42</t>
  </si>
  <si>
    <t>2022.04.19 21:15:51</t>
  </si>
  <si>
    <t>2022.04.19 22:48:30</t>
  </si>
  <si>
    <t>2022.04.20 02:02:56</t>
  </si>
  <si>
    <t>2 820.00</t>
  </si>
  <si>
    <t>2022.04.19 21:55:06</t>
  </si>
  <si>
    <t>2022.04.20 09:21:27</t>
  </si>
  <si>
    <t>2022.04.20 13:07:48</t>
  </si>
  <si>
    <t>2022.04.20 14:50:29</t>
  </si>
  <si>
    <t>-3 320.00</t>
  </si>
  <si>
    <t>2022.04.20 12:02:49</t>
  </si>
  <si>
    <t>-5 040.00</t>
  </si>
  <si>
    <t>2022.04.20 14:51:08</t>
  </si>
  <si>
    <t>2022.04.20 16:50:05</t>
  </si>
  <si>
    <t>4 750.00</t>
  </si>
  <si>
    <t>2022.04.20 17:02:52</t>
  </si>
  <si>
    <t>2022.04.20 17:39:01</t>
  </si>
  <si>
    <t>5 370.00</t>
  </si>
  <si>
    <t>2022.04.20 19:22:03</t>
  </si>
  <si>
    <t>2022.04.20 19:47:40</t>
  </si>
  <si>
    <t>2022.04.20 20:00:52</t>
  </si>
  <si>
    <t>2022.04.20 21:25:30</t>
  </si>
  <si>
    <t>1 520.00</t>
  </si>
  <si>
    <t>2022.04.20 22:03:05</t>
  </si>
  <si>
    <t>2022.04.20 22:26:29</t>
  </si>
  <si>
    <t>2 080.00</t>
  </si>
  <si>
    <t>2022.04.22 15:37:27</t>
  </si>
  <si>
    <t>2022.04.22 15:51:37</t>
  </si>
  <si>
    <t>2022.04.22 14:02:32</t>
  </si>
  <si>
    <t>2022.04.22 17:53:19</t>
  </si>
  <si>
    <t>2022.04.25 11:24:54</t>
  </si>
  <si>
    <t>audusd</t>
  </si>
  <si>
    <t>2022.04.25 12:02:21</t>
  </si>
  <si>
    <t>2022.04.25 12:05:20</t>
  </si>
  <si>
    <t>2022.04.25 12:45:47</t>
  </si>
  <si>
    <t>2022.04.25 13:03:09</t>
  </si>
  <si>
    <t>2022.04.25 13:40:40</t>
  </si>
  <si>
    <t>2022.04.25 16:06:46</t>
  </si>
  <si>
    <t>2022.04.25 16:31:38</t>
  </si>
  <si>
    <t>2 000.00</t>
  </si>
  <si>
    <t>2022.04.26 16:02:31</t>
  </si>
  <si>
    <t>2022.04.26 17:07:25</t>
  </si>
  <si>
    <t>-3 780.00</t>
  </si>
  <si>
    <t>2022.04.27 11:45:12</t>
  </si>
  <si>
    <t>2022.04.27 14:08:45</t>
  </si>
  <si>
    <t>2022.04.27 11:05:52</t>
  </si>
  <si>
    <t>2022.04.27 14:08:50</t>
  </si>
  <si>
    <t>2022.04.27 20:03:07</t>
  </si>
  <si>
    <t>2022.04.27 20:25:24</t>
  </si>
  <si>
    <t>2022.04.27 22:26:21</t>
  </si>
  <si>
    <t>2022.04.28 06:52:34</t>
  </si>
  <si>
    <t>2022.04.28 11:07:27</t>
  </si>
  <si>
    <t>2022.04.28 14:01:38</t>
  </si>
  <si>
    <t>2022.04.28 09:59:25</t>
  </si>
  <si>
    <t>2022.04.28 15:54:54</t>
  </si>
  <si>
    <t>2022.04.28 16:44:39</t>
  </si>
  <si>
    <t>2 270.00</t>
  </si>
  <si>
    <t>2022.04.28 21:51:41</t>
  </si>
  <si>
    <t>2022.04.28 22:45:56</t>
  </si>
  <si>
    <t>2 040.00</t>
  </si>
  <si>
    <t>2022.04.28 22:52:19</t>
  </si>
  <si>
    <t>2 200.00</t>
  </si>
  <si>
    <t>2022.05.03 22:31:16</t>
  </si>
  <si>
    <t>2022.05.04 16:36:07</t>
  </si>
  <si>
    <t>2022.05.03 16:33:45</t>
  </si>
  <si>
    <t>2022.05.04 17:06:02</t>
  </si>
  <si>
    <t>2022.05.05 12:12:40</t>
  </si>
  <si>
    <t>2022.05.05 14:48:32</t>
  </si>
  <si>
    <t>2022.05.06 17:37:12</t>
  </si>
  <si>
    <t>2022.05.09 01:07:04</t>
  </si>
  <si>
    <t>2022.05.09 14:06:09</t>
  </si>
  <si>
    <t>2022.05.09 18:09:47</t>
  </si>
  <si>
    <t>2022.05.09 19:48:29</t>
  </si>
  <si>
    <t>2022.05.10 12:53:16</t>
  </si>
  <si>
    <t>2022.05.10 16:58:01</t>
  </si>
  <si>
    <t>2022.05.10 17:40:04</t>
  </si>
  <si>
    <t>5 160.00</t>
  </si>
  <si>
    <t>2022.05.10 21:19:14</t>
  </si>
  <si>
    <t>2022.05.10 22:30:48</t>
  </si>
  <si>
    <t>6 240.00</t>
  </si>
  <si>
    <t>2022.05.11 12:41:56</t>
  </si>
  <si>
    <t>2022.05.11 15:30:16</t>
  </si>
  <si>
    <t>2022.05.11 17:13:02</t>
  </si>
  <si>
    <t>2022.05.11 18:02:22</t>
  </si>
  <si>
    <t>2022.05.11 17:11:32</t>
  </si>
  <si>
    <t>2022.05.11 18:18:06</t>
  </si>
  <si>
    <t>2022.05.11 18:38:58</t>
  </si>
  <si>
    <t>2022.05.11 19:19:40</t>
  </si>
  <si>
    <t>3 440.00</t>
  </si>
  <si>
    <t>2022.05.11 19:37:21</t>
  </si>
  <si>
    <t>1 260.00</t>
  </si>
  <si>
    <t>2022.05.11 18:05:16</t>
  </si>
  <si>
    <t>2022.05.11 19:37:28</t>
  </si>
  <si>
    <t>2022.05.11 19:26:43</t>
  </si>
  <si>
    <t>2022.05.11 20:40:32</t>
  </si>
  <si>
    <t>2022.05.11 21:33:24</t>
  </si>
  <si>
    <t>2022.05.11 23:44:02</t>
  </si>
  <si>
    <t>2022.05.12 18:18:18</t>
  </si>
  <si>
    <t>2022.05.12 18:47:32</t>
  </si>
  <si>
    <t>2022.05.12 18:52:37</t>
  </si>
  <si>
    <t>4 120.00</t>
  </si>
  <si>
    <t>2022.05.13 17:48:01</t>
  </si>
  <si>
    <t>2022.05.13 21:05:00</t>
  </si>
  <si>
    <t>5 200.00</t>
  </si>
  <si>
    <t>2022.05.13 19:20:34</t>
  </si>
  <si>
    <t>2022.05.16 10:13:03</t>
  </si>
  <si>
    <t>2022.05.13 19:20:29</t>
  </si>
  <si>
    <t>2022.05.16 10:13:06</t>
  </si>
  <si>
    <t>2022.05.16 19:15:19</t>
  </si>
  <si>
    <t>2022.05.17 03:00:47</t>
  </si>
  <si>
    <t>-1 194.00</t>
  </si>
  <si>
    <t>2022.05.17 09:46:52</t>
  </si>
  <si>
    <t>2022.05.17 10:31:26</t>
  </si>
  <si>
    <t>2022.05.17 13:49:13</t>
  </si>
  <si>
    <t>2022.05.17 15:03:30</t>
  </si>
  <si>
    <t>1 400.00</t>
  </si>
  <si>
    <t>2022.05.19 18:00:43</t>
  </si>
  <si>
    <t>2022.05.20 17:02:25</t>
  </si>
  <si>
    <t>2022.05.20 17:02:33</t>
  </si>
  <si>
    <t>2022.05.20 19:43:16</t>
  </si>
  <si>
    <t>2022.05.23 19:32:46</t>
  </si>
  <si>
    <t>2022.05.23 20:01:26</t>
  </si>
  <si>
    <t>2022.05.23 22:46:07</t>
  </si>
  <si>
    <t>2022.05.23 20:08:32</t>
  </si>
  <si>
    <t>2022.05.24 10:08:18</t>
  </si>
  <si>
    <t>2022.05.24 16:06:06</t>
  </si>
  <si>
    <t>2022.05.24 16:41:35</t>
  </si>
  <si>
    <t>2022.05.24 19:22:39</t>
  </si>
  <si>
    <t>2022.05.25 10:20:39</t>
  </si>
  <si>
    <t>2022.05.24 19:30:23</t>
  </si>
  <si>
    <t>2022.05.25 11:22:38</t>
  </si>
  <si>
    <t>2022.05.25 14:05:25</t>
  </si>
  <si>
    <t>2022.05.25 14:05:41</t>
  </si>
  <si>
    <t>2022.05.25 14:21:53</t>
  </si>
  <si>
    <t>2022.05.25 14:43:05</t>
  </si>
  <si>
    <t>2022.05.25 14:05:35</t>
  </si>
  <si>
    <t>2022.05.25 15:18:01</t>
  </si>
  <si>
    <t>2022.05.25 15:29:56</t>
  </si>
  <si>
    <t>2022.05.25 15:45:32</t>
  </si>
  <si>
    <t>2022.05.25 17:21:21</t>
  </si>
  <si>
    <t>2022.05.25 19:56:29</t>
  </si>
  <si>
    <t>2022.05.25 20:38:14</t>
  </si>
  <si>
    <t>2022.05.25 21:02:22</t>
  </si>
  <si>
    <t>1 940.00</t>
  </si>
  <si>
    <t>2022.05.25 21:24:43</t>
  </si>
  <si>
    <t>2022.05.25 22:43:44</t>
  </si>
  <si>
    <t>2022.05.26 13:50:11</t>
  </si>
  <si>
    <t>2022.05.26 17:04:55</t>
  </si>
  <si>
    <t>2022.05.26 20:24:02</t>
  </si>
  <si>
    <t>2022.05.26 22:26:15</t>
  </si>
  <si>
    <t>1 860.00</t>
  </si>
  <si>
    <t>2022.05.26 19:56:46</t>
  </si>
  <si>
    <t>2022.05.26 22:26:18</t>
  </si>
  <si>
    <t>2 860.00</t>
  </si>
  <si>
    <t>2022.05.27 06:44:42</t>
  </si>
  <si>
    <t>2022.05.27 08:11:48</t>
  </si>
  <si>
    <t>2022.05.27 14:20:22</t>
  </si>
  <si>
    <t>2022.05.27 14:58:56</t>
  </si>
  <si>
    <t>2022.05.27 10:37:41</t>
  </si>
  <si>
    <t>2022.05.27 15:12:10</t>
  </si>
  <si>
    <t>2022.05.27 15:21:29</t>
  </si>
  <si>
    <t>2022.05.30 14:33:00</t>
  </si>
  <si>
    <t>2022.05.30 16:19:46</t>
  </si>
  <si>
    <t>2 420.00</t>
  </si>
  <si>
    <t>2022.05.30 18:58:17</t>
  </si>
  <si>
    <t>2022.05.30 20:15:37</t>
  </si>
  <si>
    <t>2022.05.31 09:17:15</t>
  </si>
  <si>
    <t>2022.05.31 09:56:22</t>
  </si>
  <si>
    <t>2022.05.31 09:20:08</t>
  </si>
  <si>
    <t>2022.05.31 13:55:08</t>
  </si>
  <si>
    <t>2022.05.31 10:25:33</t>
  </si>
  <si>
    <t>2022.05.31 15:40:07</t>
  </si>
  <si>
    <t>1 037.03</t>
  </si>
  <si>
    <t>2022.05.31 20:43:14</t>
  </si>
  <si>
    <t>2022.05.31 21:46:16</t>
  </si>
  <si>
    <t>2022.05.31 22:44:20</t>
  </si>
  <si>
    <t>2022.06.01 15:47:04</t>
  </si>
  <si>
    <t>2022.06.01 18:25:14</t>
  </si>
  <si>
    <t>2022.06.01 19:28:49</t>
  </si>
  <si>
    <t>2022.06.01 20:08:37</t>
  </si>
  <si>
    <t>1 640.00</t>
  </si>
  <si>
    <t>2022.06.01 21:08:38</t>
  </si>
  <si>
    <t>2022.06.01 21:22:17</t>
  </si>
  <si>
    <t>2022.06.01 22:12:06</t>
  </si>
  <si>
    <t>2022.06.01 22:53:59</t>
  </si>
  <si>
    <t>2022.06.01 21:05:32</t>
  </si>
  <si>
    <t>2022.06.02 09:49:22</t>
  </si>
  <si>
    <t>2022.06.02 13:42:44</t>
  </si>
  <si>
    <t>2022.06.02 15:46:02</t>
  </si>
  <si>
    <t>2022.06.02 13:32:42</t>
  </si>
  <si>
    <t>2022.06.02 16:01:11</t>
  </si>
  <si>
    <t>2022.06.02 22:07:39</t>
  </si>
  <si>
    <t>2022.06.03 15:04:50</t>
  </si>
  <si>
    <t>2022.06.02 19:07:47</t>
  </si>
  <si>
    <t>2022.06.03 15:04:57</t>
  </si>
  <si>
    <t>2022.06.03 15:45:45</t>
  </si>
  <si>
    <t>2022.06.02 19:07:54</t>
  </si>
  <si>
    <t>2022.06.03 15:45:57</t>
  </si>
  <si>
    <t>2022.06.03 17:59:46</t>
  </si>
  <si>
    <t>2022.06.03 16:19:30</t>
  </si>
  <si>
    <t>2022.06.03 17:59:50</t>
  </si>
  <si>
    <t>2022.06.02 12:09:48</t>
  </si>
  <si>
    <t>2022.06.06 18:24:32</t>
  </si>
  <si>
    <t>2022.06.06 19:00:15</t>
  </si>
  <si>
    <t>2022.06.06 19:06:43</t>
  </si>
  <si>
    <t>1 380.00</t>
  </si>
  <si>
    <t>2022.06.06 19:13:07</t>
  </si>
  <si>
    <t>2 210.00</t>
  </si>
  <si>
    <t>2022.06.09 08:13:06</t>
  </si>
  <si>
    <t>2022.06.09 15:40:03</t>
  </si>
  <si>
    <t>2022.06.09 15:39:43</t>
  </si>
  <si>
    <t>2022.06.09 16:53:43</t>
  </si>
  <si>
    <t>2022.06.13 10:32:43</t>
  </si>
  <si>
    <t>2022.06.13 11:19:42</t>
  </si>
  <si>
    <t>2022.06.15 13:27:04</t>
  </si>
  <si>
    <t>2022.06.15 15:07:25</t>
  </si>
  <si>
    <t>2022.06.13 20:55:06</t>
  </si>
  <si>
    <t>2022.06.16 01:22:15</t>
  </si>
  <si>
    <t>2022.06.16 16:38:02</t>
  </si>
  <si>
    <t>2022.06.16 19:13:24</t>
  </si>
  <si>
    <t>2022.06.16 19:23:39</t>
  </si>
  <si>
    <t>2022.06.17 01:16:36</t>
  </si>
  <si>
    <t>2022.06.17 02:12:37</t>
  </si>
  <si>
    <t>2022.06.21 16:11:26</t>
  </si>
  <si>
    <t>2022.06.21 17:26:00</t>
  </si>
  <si>
    <t>2022.06.21 19:54:11</t>
  </si>
  <si>
    <t>2022.06.21 20:04:21</t>
  </si>
  <si>
    <t>2022.06.21 16:36:43</t>
  </si>
  <si>
    <t>2022.06.22 04:51:57</t>
  </si>
  <si>
    <t>2022.06.22 12:28:42</t>
  </si>
  <si>
    <t>2022.06.22 16:36:47</t>
  </si>
  <si>
    <t>2022.06.23 15:07:38</t>
  </si>
  <si>
    <t>2022.06.23 15:31:08</t>
  </si>
  <si>
    <t>2022.06.27 14:38:58</t>
  </si>
  <si>
    <t>2022.06.27 16:58:39</t>
  </si>
  <si>
    <t>2022.06.27 17:09:27</t>
  </si>
  <si>
    <t>2022.06.27 21:00:20</t>
  </si>
  <si>
    <t>2022.06.27 19:04:34</t>
  </si>
  <si>
    <t>2022.06.27 21:00:32</t>
  </si>
  <si>
    <t>3 080.00</t>
  </si>
  <si>
    <t>2022.06.28 12:51:59</t>
  </si>
  <si>
    <t>2022.06.28 15:18:33</t>
  </si>
  <si>
    <t>2022.06.28 21:52:34</t>
  </si>
  <si>
    <t>2022.06.29 04:12:32</t>
  </si>
  <si>
    <t>2022.06.30 15:45:20</t>
  </si>
  <si>
    <t>2022.06.30 16:18:07</t>
  </si>
  <si>
    <t>2022.07.01 14:05:57</t>
  </si>
  <si>
    <t>2022.07.01 14:39:16</t>
  </si>
  <si>
    <t>2022.07.01 14:06:03</t>
  </si>
  <si>
    <t>2022.07.01 15:17:11</t>
  </si>
  <si>
    <t>2022.07.01 11:58:27</t>
  </si>
  <si>
    <t>2022.07.01 17:56:59</t>
  </si>
  <si>
    <t>2022.07.01 18:16:46</t>
  </si>
  <si>
    <t>2022.07.01 20:50:29</t>
  </si>
  <si>
    <t>2022.07.04 12:49:15</t>
  </si>
  <si>
    <t>2022.07.04 15:24:10</t>
  </si>
  <si>
    <t>2022.07.04 15:24:16</t>
  </si>
  <si>
    <t>2022.07.04 16:22:33</t>
  </si>
  <si>
    <t>2022.07.04 16:23:36</t>
  </si>
  <si>
    <t>2022.07.04 16:07:39</t>
  </si>
  <si>
    <t>2022.07.04 16:31:28</t>
  </si>
  <si>
    <t>2022.07.04 17:04:37</t>
  </si>
  <si>
    <t>2022.07.04 17:37:13</t>
  </si>
  <si>
    <t>2022.07.04 18:00:54</t>
  </si>
  <si>
    <t>2022.07.04 17:37:21</t>
  </si>
  <si>
    <t>2022.07.04 18:01:01</t>
  </si>
  <si>
    <t>2022.07.04 18:01:14</t>
  </si>
  <si>
    <t>2022.07.04 19:04:04</t>
  </si>
  <si>
    <t>2022.07.05 01:32:40</t>
  </si>
  <si>
    <t>2022.07.05 03:49:22</t>
  </si>
  <si>
    <t>2022.07.06 23:09:00</t>
  </si>
  <si>
    <t>2022.07.07 02:15:03</t>
  </si>
  <si>
    <t>2022.07.06 17:37:27</t>
  </si>
  <si>
    <t>2022.07.07 10:01:47</t>
  </si>
  <si>
    <t>2022.07.07 10:03:24</t>
  </si>
  <si>
    <t>2022.07.07 13:33:16</t>
  </si>
  <si>
    <t>2022.07.07 13:21:36</t>
  </si>
  <si>
    <t>2022.07.07 21:42:01</t>
  </si>
  <si>
    <t>2022.07.07 22:57:25</t>
  </si>
  <si>
    <t>2022.07.08 05:44:59</t>
  </si>
  <si>
    <t>2022.07.08 09:06:34</t>
  </si>
  <si>
    <t>2022.07.08 10:20:42</t>
  </si>
  <si>
    <t>2022.07.08 18:47:37</t>
  </si>
  <si>
    <t>2022.07.11 04:40:40</t>
  </si>
  <si>
    <t>2022.07.11 18:10:25</t>
  </si>
  <si>
    <t>2022.07.11 22:46:00</t>
  </si>
  <si>
    <t>2022.07.11 22:05:58</t>
  </si>
  <si>
    <t>2022.07.12 12:54:15</t>
  </si>
  <si>
    <t>2022.07.12 19:14:15</t>
  </si>
  <si>
    <t>2022.07.13 03:40:32</t>
  </si>
  <si>
    <t>2022.07.12 16:45:04</t>
  </si>
  <si>
    <t>eurchf</t>
  </si>
  <si>
    <t>2022.07.13 10:16:33</t>
  </si>
  <si>
    <t>2022.07.14 12:56:56</t>
  </si>
  <si>
    <t>2022.07.14 16:12:45</t>
  </si>
  <si>
    <t>2022.07.14 12:25:37</t>
  </si>
  <si>
    <t>2022.07.15 13:47:11</t>
  </si>
  <si>
    <t>2022.07.18 12:14:12</t>
  </si>
  <si>
    <t>2022.07.18 14:13:57</t>
  </si>
  <si>
    <t>2022.07.18 15:40:30</t>
  </si>
  <si>
    <t>2022.07.18 16:49:35</t>
  </si>
  <si>
    <t>2022.07.18 18:56:42</t>
  </si>
  <si>
    <t>2022.07.19 01:59:15</t>
  </si>
  <si>
    <t>-1 005.37</t>
  </si>
  <si>
    <t>2022.07.18 18:56:36</t>
  </si>
  <si>
    <t>2022.07.19 04:59:51</t>
  </si>
  <si>
    <t>2022.07.18 20:36:39</t>
  </si>
  <si>
    <t>2022.07.19 10:38:26</t>
  </si>
  <si>
    <t>2022.07.19 18:38:27</t>
  </si>
  <si>
    <t>2022.07.19 20:44:54</t>
  </si>
  <si>
    <t>2022.07.20 12:26:35</t>
  </si>
  <si>
    <t>2022.07.20 15:17:29</t>
  </si>
  <si>
    <t>2022.07.20 15:17:56</t>
  </si>
  <si>
    <t>2022.07.20 18:20:06</t>
  </si>
  <si>
    <t>2022.07.20 19:57:33</t>
  </si>
  <si>
    <t>2022.07.20 20:40:02</t>
  </si>
  <si>
    <t>2022.07.20 20:45:46</t>
  </si>
  <si>
    <t>2022.07.20 21:46:14</t>
  </si>
  <si>
    <t>2022.07.20 21:46:23</t>
  </si>
  <si>
    <t>2022.07.21 02:00:18</t>
  </si>
  <si>
    <t>2022.07.21 14:35:58</t>
  </si>
  <si>
    <t>2022.07.21 16:55:06</t>
  </si>
  <si>
    <t>2022.07.21 18:11:26</t>
  </si>
  <si>
    <t>2022.07.21 19:12:45</t>
  </si>
  <si>
    <t>2022.07.21 18:32:05</t>
  </si>
  <si>
    <t>2022.07.21 19:28:59</t>
  </si>
  <si>
    <t>2022.07.21 19:29:36</t>
  </si>
  <si>
    <t>2022.07.21 22:49:48</t>
  </si>
  <si>
    <t>2022.07.22 17:00:24</t>
  </si>
  <si>
    <t>2022.07.25 10:41:26</t>
  </si>
  <si>
    <t>2022.07.25 10:41:34</t>
  </si>
  <si>
    <t>2022.07.25 13:43:35</t>
  </si>
  <si>
    <t>2022.07.25 13:43:40</t>
  </si>
  <si>
    <t>2022.07.25 14:20:58</t>
  </si>
  <si>
    <t>2022.07.25 16:14:07</t>
  </si>
  <si>
    <t>2022.07.25 17:28:42</t>
  </si>
  <si>
    <t>2022.07.25 16:14:16</t>
  </si>
  <si>
    <t>2022.07.25 18:16:03</t>
  </si>
  <si>
    <t>2022.07.25 19:51:31</t>
  </si>
  <si>
    <t>2022.07.26 10:00:19</t>
  </si>
  <si>
    <t>2022.07.26 15:02:22</t>
  </si>
  <si>
    <t>2022.07.26 16:32:34</t>
  </si>
  <si>
    <t>2022.07.26 16:32:47</t>
  </si>
  <si>
    <t>2022.07.26 16:50:59</t>
  </si>
  <si>
    <t>2022.07.26 16:32:53</t>
  </si>
  <si>
    <t>2022.07.26 17:13:09</t>
  </si>
  <si>
    <t>2022.07.27 10:33:49</t>
  </si>
  <si>
    <t>2022.07.27 11:56:54</t>
  </si>
  <si>
    <t>2022.07.27 10:28:35</t>
  </si>
  <si>
    <t>2022.07.27 14:04:29</t>
  </si>
  <si>
    <t>2022.07.27 19:11:38</t>
  </si>
  <si>
    <t>2022.07.27 20:25:19</t>
  </si>
  <si>
    <t>2022.07.27 19:11:43</t>
  </si>
  <si>
    <t>2022.07.27 21:02:01</t>
  </si>
  <si>
    <t>2022.07.27 16:29:45</t>
  </si>
  <si>
    <t>2022.07.27 21:36:08</t>
  </si>
  <si>
    <t>2022.07.27 14:42:01</t>
  </si>
  <si>
    <t>2022.07.27 21:43:36</t>
  </si>
  <si>
    <t>2022.07.28 09:59:32</t>
  </si>
  <si>
    <t>2022.07.28 11:01:28</t>
  </si>
  <si>
    <t>2022.07.28 11:22:00</t>
  </si>
  <si>
    <t>2022.07.28 12:27:47</t>
  </si>
  <si>
    <t>2022.07.28 11:20:39</t>
  </si>
  <si>
    <t>2022.07.28 12:27:50</t>
  </si>
  <si>
    <t>2022.07.28 13:05:19</t>
  </si>
  <si>
    <t>2022.07.28 13:33:22</t>
  </si>
  <si>
    <t>2022.07.28 13:05:09</t>
  </si>
  <si>
    <t>2022.07.28 13:33:25</t>
  </si>
  <si>
    <t>2022.07.28 15:06:11</t>
  </si>
  <si>
    <t>2022.07.28 16:35:20</t>
  </si>
  <si>
    <t>2022.07.28 16:35:16</t>
  </si>
  <si>
    <t>2022.07.28 16:53:54</t>
  </si>
  <si>
    <t>2022.07.28 16:55:46</t>
  </si>
  <si>
    <t>2022.07.28 17:43:58</t>
  </si>
  <si>
    <t>2022.07.28 17:44:21</t>
  </si>
  <si>
    <t>2022.07.28 18:51:02</t>
  </si>
  <si>
    <t>2022.07.28 18:50:59</t>
  </si>
  <si>
    <t>2022.07.28 19:33:56</t>
  </si>
  <si>
    <t>2022.07.28 19:37:54</t>
  </si>
  <si>
    <t>2022.07.28 20:17:03</t>
  </si>
  <si>
    <t>2022.07.29 12:18:40</t>
  </si>
  <si>
    <t>2022.07.29 13:26:50</t>
  </si>
  <si>
    <t>2022.07.29 13:20:00</t>
  </si>
  <si>
    <t>2022.07.29 14:35:52</t>
  </si>
  <si>
    <t>2022.07.29 13:18:45</t>
  </si>
  <si>
    <t>2022.07.29 14:35:55</t>
  </si>
  <si>
    <t>2022.07.29 16:34:05</t>
  </si>
  <si>
    <t>2022.07.29 16:57:10</t>
  </si>
  <si>
    <t>2022.08.01 16:02:10</t>
  </si>
  <si>
    <t>2022.08.01 16:14:04</t>
  </si>
  <si>
    <t>2022.08.01 21:15:10</t>
  </si>
  <si>
    <t>2022.08.02 03:38:37</t>
  </si>
  <si>
    <t>2022.08.02 10:08:59</t>
  </si>
  <si>
    <t>2022.08.02 11:10:49</t>
  </si>
  <si>
    <t>2022.08.02 12:20:37</t>
  </si>
  <si>
    <t>2022.08.02 15:39:45</t>
  </si>
  <si>
    <t>2022.08.02 19:22:26</t>
  </si>
  <si>
    <t>2022.08.02 19:56:50</t>
  </si>
  <si>
    <t>2022.08.03 10:37:23</t>
  </si>
  <si>
    <t>2022.08.03 15:18:25</t>
  </si>
  <si>
    <t>2022.08.03 13:48:59</t>
  </si>
  <si>
    <t>2022.08.03 15:18:28</t>
  </si>
  <si>
    <t>2022.08.04 19:32:36</t>
  </si>
  <si>
    <t>2022.08.04 19:53:16</t>
  </si>
  <si>
    <t>2022.08.05 01:56:14</t>
  </si>
  <si>
    <t>2022.08.05 02:21:10</t>
  </si>
  <si>
    <t>2022.08.05 04:07:20</t>
  </si>
  <si>
    <t>2022.08.05 10:33:31</t>
  </si>
  <si>
    <t>2022.08.05 01:56:02</t>
  </si>
  <si>
    <t>2022.08.05 10:36:39</t>
  </si>
  <si>
    <t>2022.08.05 17:06:15</t>
  </si>
  <si>
    <t>2022.08.05 18:30:32</t>
  </si>
  <si>
    <t>2022.08.05 19:09:36</t>
  </si>
  <si>
    <t>2022.08.05 20:04:30</t>
  </si>
  <si>
    <t>2022.08.08 12:55:36</t>
  </si>
  <si>
    <t>2022.08.08 14:56:54</t>
  </si>
  <si>
    <t>2022.08.08 16:12:27</t>
  </si>
  <si>
    <t>2022.08.08 16:51:11</t>
  </si>
  <si>
    <t>2022.08.08 16:11:48</t>
  </si>
  <si>
    <t>2022.08.08 16:53:26</t>
  </si>
  <si>
    <t>2022.08.09 02:34:23</t>
  </si>
  <si>
    <t>2022.08.09 09:22:20</t>
  </si>
  <si>
    <t>2022.08.09 14:25:00</t>
  </si>
  <si>
    <t>2022.08.09 14:37:57</t>
  </si>
  <si>
    <t>2022.08.09 14:38:08</t>
  </si>
  <si>
    <t>2022.08.09 15:57:45</t>
  </si>
  <si>
    <t>2022.08.09 17:57:05</t>
  </si>
  <si>
    <t>2022.08.09 22:56:04</t>
  </si>
  <si>
    <t>2022.08.09 22:56:25</t>
  </si>
  <si>
    <t>2022.08.10 02:35:50</t>
  </si>
  <si>
    <t>2022.08.12 09:52:06</t>
  </si>
  <si>
    <t>2022.08.12 10:40:58</t>
  </si>
  <si>
    <t>2022.08.12 17:31:02</t>
  </si>
  <si>
    <t>2022.08.12 19:00:31</t>
  </si>
  <si>
    <t>2022.08.15 17:06:45</t>
  </si>
  <si>
    <t>2022.08.15 18:40:08</t>
  </si>
  <si>
    <t>2022.08.15 15:32:24</t>
  </si>
  <si>
    <t>2022.08.15 18:40:11</t>
  </si>
  <si>
    <t>2022.08.15 21:16:36</t>
  </si>
  <si>
    <t>2022.08.15 23:25:32</t>
  </si>
  <si>
    <t>2022.08.18 12:20:27</t>
  </si>
  <si>
    <t>2022.08.18 14:22:51</t>
  </si>
  <si>
    <t>2022.08.18 14:21:52</t>
  </si>
  <si>
    <t>2022.08.18 14:52:49</t>
  </si>
  <si>
    <t>2022.08.18 15:36:51</t>
  </si>
  <si>
    <t>2022.08.18 16:46:14</t>
  </si>
  <si>
    <t>2022.08.19 12:45:23</t>
  </si>
  <si>
    <t>2022.08.19 13:45:40</t>
  </si>
  <si>
    <t>2022.08.19 17:32:40</t>
  </si>
  <si>
    <t>2022.08.19 18:31:56</t>
  </si>
  <si>
    <t>2022.08.19 17:37:54</t>
  </si>
  <si>
    <t>2022.08.19 18:32:00</t>
  </si>
  <si>
    <t>2022.08.22 09:12:41</t>
  </si>
  <si>
    <t>2022.08.22 10:01:28</t>
  </si>
  <si>
    <t>2022.08.22 09:12:55</t>
  </si>
  <si>
    <t>2022.08.22 10:01:33</t>
  </si>
  <si>
    <t>2022.08.22 14:32:47</t>
  </si>
  <si>
    <t>2022.08.22 15:44:08</t>
  </si>
  <si>
    <t>2022.08.22 14:01:05</t>
  </si>
  <si>
    <t>2022.08.22 16:21:33</t>
  </si>
  <si>
    <t>2022.08.22 15:22:41</t>
  </si>
  <si>
    <t>2022.08.22 16:56:10</t>
  </si>
  <si>
    <t>2022.08.23 09:06:03</t>
  </si>
  <si>
    <t>2022.08.23 09:30:50</t>
  </si>
  <si>
    <t>2022.08.23 12:46:30</t>
  </si>
  <si>
    <t>2022.08.23 16:20:42</t>
  </si>
  <si>
    <t>2022.08.23 14:42:38</t>
  </si>
  <si>
    <t>2022.08.23 16:48:39</t>
  </si>
  <si>
    <t>2022.08.23 18:00:38</t>
  </si>
  <si>
    <t>2022.08.23 19:13:16</t>
  </si>
  <si>
    <t>2022.08.24 08:17:20</t>
  </si>
  <si>
    <t>2022.08.24 09:00:54</t>
  </si>
  <si>
    <t>2022.08.24 11:31:26</t>
  </si>
  <si>
    <t>2022.08.24 11:39:26</t>
  </si>
  <si>
    <t>2022.08.24 11:31:35</t>
  </si>
  <si>
    <t>2022.08.24 13:46:46</t>
  </si>
  <si>
    <t>2022.08.24 19:04:00</t>
  </si>
  <si>
    <t>2022.08.24 19:31:14</t>
  </si>
  <si>
    <t>2022.08.29 11:26:17</t>
  </si>
  <si>
    <t>2022.08.29 12:01:17</t>
  </si>
  <si>
    <t>2022.08.29 18:00:34</t>
  </si>
  <si>
    <t>2022.08.30 00:35:04</t>
  </si>
  <si>
    <t>2022.08.30 20:01:44</t>
  </si>
  <si>
    <t>2022.08.31 00:48:06</t>
  </si>
  <si>
    <t>2022.08.31 09:43:32</t>
  </si>
  <si>
    <t>2022.08.31 11:12:13</t>
  </si>
  <si>
    <t>2022.08.31 10:13:16</t>
  </si>
  <si>
    <t>2022.08.31 11:40:09</t>
  </si>
  <si>
    <t>2022.08.31 12:15:12</t>
  </si>
  <si>
    <t>2022.08.31 12:55:34</t>
  </si>
  <si>
    <t>2022.08.31 17:21:24</t>
  </si>
  <si>
    <t>2022.08.31 17:45:20</t>
  </si>
  <si>
    <t>1 077.00</t>
  </si>
  <si>
    <t>2022.08.31 18:00:57</t>
  </si>
  <si>
    <t>2022.08.31 20:00:56</t>
  </si>
  <si>
    <t>2022.10.03 13:16:44</t>
  </si>
  <si>
    <t>2022.10.03 14:43:39</t>
  </si>
  <si>
    <t>2022.10.03 18:08:24</t>
  </si>
  <si>
    <t>2022.10.03 18:17:27</t>
  </si>
  <si>
    <t>2022.10.03 22:59:38</t>
  </si>
  <si>
    <t>2022.10.05 16:52:50</t>
  </si>
  <si>
    <t>2022.10.05 19:52:58</t>
  </si>
  <si>
    <t>2 800.00</t>
  </si>
  <si>
    <t>2022.10.05 19:08:16</t>
  </si>
  <si>
    <t>2022.10.05 20:48:32</t>
  </si>
  <si>
    <t>5 760.00</t>
  </si>
  <si>
    <t>2022.10.06 11:21:10</t>
  </si>
  <si>
    <t>2022.10.06 14:01:06</t>
  </si>
  <si>
    <t>2022.10.06 15:12:24</t>
  </si>
  <si>
    <t>2022.10.06 17:09:13</t>
  </si>
  <si>
    <t>2022.10.07 01:47:30</t>
  </si>
  <si>
    <t>4 530.00</t>
  </si>
  <si>
    <t>2022.10.10 23:33:35</t>
  </si>
  <si>
    <t>2022.10.11 15:38:18</t>
  </si>
  <si>
    <t>2022.10.12 16:33:49</t>
  </si>
  <si>
    <t>2022.10.12 17:38:03</t>
  </si>
  <si>
    <t>2022.10.13 12:15:56</t>
  </si>
  <si>
    <t>2022.10.13 14:43:10</t>
  </si>
  <si>
    <t>2022.10.12 09:09:42</t>
  </si>
  <si>
    <t>2022.10.13 14:43:58</t>
  </si>
  <si>
    <t>2022.10.12 16:34:02</t>
  </si>
  <si>
    <t>2022.10.13 15:31:20</t>
  </si>
  <si>
    <t>1 989.88</t>
  </si>
  <si>
    <t>2022.10.13 22:48:33</t>
  </si>
  <si>
    <t>2022.10.13 23:43:26</t>
  </si>
  <si>
    <t>2022.10.14 19:32:04</t>
  </si>
  <si>
    <t>2022.10.14 21:05:17</t>
  </si>
  <si>
    <t>2022.10.18 12:46:10</t>
  </si>
  <si>
    <t>2022.10.18 13:51:10</t>
  </si>
  <si>
    <t>2022.10.18 14:06:15</t>
  </si>
  <si>
    <t>2022.10.18 14:25:12</t>
  </si>
  <si>
    <t>2022.10.18 14:06:05</t>
  </si>
  <si>
    <t>2022.10.18 14:25:15</t>
  </si>
  <si>
    <t>2022.10.18 14:56:53</t>
  </si>
  <si>
    <t>2022.10.18 17:20:43</t>
  </si>
  <si>
    <t>2022.10.18 17:46:34</t>
  </si>
  <si>
    <t>2022.10.18 17:54:04</t>
  </si>
  <si>
    <t>2022.10.18 18:20:18</t>
  </si>
  <si>
    <t>2022.10.18 18:56:20</t>
  </si>
  <si>
    <t>2022.10.18 18:54:30</t>
  </si>
  <si>
    <t>2022.10.18 19:02:19</t>
  </si>
  <si>
    <t>2022.10.18 19:33:53</t>
  </si>
  <si>
    <t>2022.10.18 21:53:28</t>
  </si>
  <si>
    <t>2022.10.18 23:10:19</t>
  </si>
  <si>
    <t>2022.10.19 06:58:53</t>
  </si>
  <si>
    <t>2022.10.19 09:05:12</t>
  </si>
  <si>
    <t>2022.10.19 09:52:31</t>
  </si>
  <si>
    <t>2022.10.19 10:20:39</t>
  </si>
  <si>
    <t>2022.10.19 10:25:56</t>
  </si>
  <si>
    <t>2022.10.19 11:07:07</t>
  </si>
  <si>
    <t>2022.10.19 11:20:54</t>
  </si>
  <si>
    <t>2022.10.19 15:11:56</t>
  </si>
  <si>
    <t>2022.10.19 15:34:42</t>
  </si>
  <si>
    <t>2022.10.19 16:21:41</t>
  </si>
  <si>
    <t>2022.10.19 16:50:42</t>
  </si>
  <si>
    <t>2022.10.19 16:55:12</t>
  </si>
  <si>
    <t>2022.10.19 16:59:52</t>
  </si>
  <si>
    <t>2022.10.19 16:15:53</t>
  </si>
  <si>
    <t>2022.10.19 17:01:12</t>
  </si>
  <si>
    <t>2022.10.19 17:15:56</t>
  </si>
  <si>
    <t>2022.10.19 17:20:41</t>
  </si>
  <si>
    <t>2022.10.19 17:50:00</t>
  </si>
  <si>
    <t>2022.10.19 18:09:29</t>
  </si>
  <si>
    <t>2022.10.19 17:45:40</t>
  </si>
  <si>
    <t>2022.10.19 18:12:57</t>
  </si>
  <si>
    <t>2022.10.19 19:45:26</t>
  </si>
  <si>
    <t>2022.10.19 21:00:46</t>
  </si>
  <si>
    <t>2022.10.19 18:25:17</t>
  </si>
  <si>
    <t>2022.10.19 21:02:20</t>
  </si>
  <si>
    <t>2022.10.19 21:27:40</t>
  </si>
  <si>
    <t>2022.10.19 21:52:41</t>
  </si>
  <si>
    <t>2022.10.19 21:22:33</t>
  </si>
  <si>
    <t>2022.10.19 22:00:29</t>
  </si>
  <si>
    <t>2022.10.20 09:45:50</t>
  </si>
  <si>
    <t>2022.10.20 10:00:21</t>
  </si>
  <si>
    <t>2022.10.20 12:00:22</t>
  </si>
  <si>
    <t>2022.10.20 12:40:13</t>
  </si>
  <si>
    <t>2022.10.20 12:58:49</t>
  </si>
  <si>
    <t>2022.10.20 13:27:00</t>
  </si>
  <si>
    <t>2022.10.20 14:10:18</t>
  </si>
  <si>
    <t>2022.10.20 14:40:37</t>
  </si>
  <si>
    <t>2022.10.20 15:04:33</t>
  </si>
  <si>
    <t>2022.10.20 15:23:07</t>
  </si>
  <si>
    <t>2022.10.20 15:04:32</t>
  </si>
  <si>
    <t>2022.10.20 15:24:46</t>
  </si>
  <si>
    <t>2022.10.20 16:10:33</t>
  </si>
  <si>
    <t>2022.10.20 17:19:27</t>
  </si>
  <si>
    <t>2022.10.20 17:38:21</t>
  </si>
  <si>
    <t>2022.10.20 17:44:54</t>
  </si>
  <si>
    <t>2022.10.20 19:40:29</t>
  </si>
  <si>
    <t>2022.10.20 20:56:11</t>
  </si>
  <si>
    <t>2022.10.20 22:20:49</t>
  </si>
  <si>
    <t>2022.10.21 02:22:03</t>
  </si>
  <si>
    <t>2022.10.21 10:13:51</t>
  </si>
  <si>
    <t>2022.10.21 10:22:06</t>
  </si>
  <si>
    <t>2022.10.21 11:05:25</t>
  </si>
  <si>
    <t>2022.10.21 11:24:02</t>
  </si>
  <si>
    <t>2022.10.21 11:05:21</t>
  </si>
  <si>
    <t>2022.10.21 11:24:03</t>
  </si>
  <si>
    <t>2022.10.21 12:54:00</t>
  </si>
  <si>
    <t>2022.10.21 13:29:44</t>
  </si>
  <si>
    <t>2022.10.21 15:05:39</t>
  </si>
  <si>
    <t>2022.10.21 15:13:31</t>
  </si>
  <si>
    <t>2022.10.21 14:58:22</t>
  </si>
  <si>
    <t>2022.10.21 15:16:17</t>
  </si>
  <si>
    <t>2022.10.21 17:08:10</t>
  </si>
  <si>
    <t>2022.10.21 17:24:55</t>
  </si>
  <si>
    <t>2022.10.21 17:12:42</t>
  </si>
  <si>
    <t>2022.10.21 17:24:56</t>
  </si>
  <si>
    <t>3 060.00</t>
  </si>
  <si>
    <t>2022.10.21 16:30:08</t>
  </si>
  <si>
    <t>2022.10.21 17:28:22</t>
  </si>
  <si>
    <t>2022.10.21 17:53:46</t>
  </si>
  <si>
    <t>2022.10.21 18:04:23</t>
  </si>
  <si>
    <t>2022.10.21 17:50:42</t>
  </si>
  <si>
    <t>2022.10.21 18:04:36</t>
  </si>
  <si>
    <t>2022.10.21 19:12:14</t>
  </si>
  <si>
    <t>2022.10.21 19:21:19</t>
  </si>
  <si>
    <t>2022.10.21 19:12:10</t>
  </si>
  <si>
    <t>2022.10.21 19:30:01</t>
  </si>
  <si>
    <t>2022.10.21 18:52:24</t>
  </si>
  <si>
    <t>2022.10.24 09:35:56</t>
  </si>
  <si>
    <t>2022.10.24 14:53:52</t>
  </si>
  <si>
    <t>2022.10.24 15:24:47</t>
  </si>
  <si>
    <t>1 270.00</t>
  </si>
  <si>
    <t>2022.10.24 15:58:21</t>
  </si>
  <si>
    <t>2022.10.24 16:43:35</t>
  </si>
  <si>
    <t>2 900.00</t>
  </si>
  <si>
    <t>2022.10.24 13:50:01</t>
  </si>
  <si>
    <t>2022.10.24 17:09:03</t>
  </si>
  <si>
    <t>2022.10.24 17:48:10</t>
  </si>
  <si>
    <t>2022.10.24 20:47:17</t>
  </si>
  <si>
    <t>2022.10.25 11:35:24</t>
  </si>
  <si>
    <t>2022.10.25 13:05:31</t>
  </si>
  <si>
    <t>2022.10.25 20:30:03</t>
  </si>
  <si>
    <t>2022.10.25 21:27:36</t>
  </si>
  <si>
    <t>2022.10.25 20:29:20</t>
  </si>
  <si>
    <t>2022.10.25 22:01:45</t>
  </si>
  <si>
    <t>2022.10.26 13:34:22</t>
  </si>
  <si>
    <t>2022.10.26 17:51:13</t>
  </si>
  <si>
    <t>2022.10.27 10:21:25</t>
  </si>
  <si>
    <t>2022.10.27 14:32:14</t>
  </si>
  <si>
    <t>2022.10.27 15:14:05</t>
  </si>
  <si>
    <t>2022.10.27 15:26:11</t>
  </si>
  <si>
    <t>2022.10.27 18:26:31</t>
  </si>
  <si>
    <t>2022.10.27 18:47:42</t>
  </si>
  <si>
    <t>2022.10.28 14:32:06</t>
  </si>
  <si>
    <t>2022.10.28 17:13:03</t>
  </si>
  <si>
    <t>2022.10.28 13:00:16</t>
  </si>
  <si>
    <t>2022.10.28 17:23:54</t>
  </si>
  <si>
    <t>2022.10.31 08:44:53</t>
  </si>
  <si>
    <t>2022.10.31 11:41:41</t>
  </si>
  <si>
    <t>2022.10.31 12:20:37</t>
  </si>
  <si>
    <t>2022.10.31 14:59:19</t>
  </si>
  <si>
    <t>2022.10.31 16:55:50</t>
  </si>
  <si>
    <t>2022.10.31 17:29:19</t>
  </si>
  <si>
    <t>2 780.00</t>
  </si>
  <si>
    <t>2022.10.31 19:17:36</t>
  </si>
  <si>
    <t>2022.10.31 22:17:49</t>
  </si>
  <si>
    <t>2022.11.01 11:11:02</t>
  </si>
  <si>
    <t>2022.11.01 13:17:57</t>
  </si>
  <si>
    <t>2022.11.01 13:18:11</t>
  </si>
  <si>
    <t>2022.11.01 14:59:40</t>
  </si>
  <si>
    <t>2022.11.02 20:14:59</t>
  </si>
  <si>
    <t>2022.11.02 22:34:43</t>
  </si>
  <si>
    <t>2022.11.05 15:19:58</t>
  </si>
  <si>
    <t>2022.11.05 19:23:11</t>
  </si>
  <si>
    <t>2022.11.06 13:31:39</t>
  </si>
  <si>
    <t>2022.11.06 16:02:35</t>
  </si>
  <si>
    <t>2022.11.06 16:33:57</t>
  </si>
  <si>
    <t>2022.11.06 16:55:13</t>
  </si>
  <si>
    <t>2022.11.07 12:15:57</t>
  </si>
  <si>
    <t>2022.11.07 12:45:13</t>
  </si>
  <si>
    <t>2022.11.07 11:54:47</t>
  </si>
  <si>
    <t>2022.11.07 14:56:08</t>
  </si>
  <si>
    <t>2022.11.07 16:46:14</t>
  </si>
  <si>
    <t>2022.11.07 18:27:48</t>
  </si>
  <si>
    <t>2022.11.07 17:18:29</t>
  </si>
  <si>
    <t>2022.11.07 19:43:17</t>
  </si>
  <si>
    <t>2022.11.08 15:34:59</t>
  </si>
  <si>
    <t>2022.11.08 16:10:31</t>
  </si>
  <si>
    <t>2022.11.14 11:12:57</t>
  </si>
  <si>
    <t>2022.11.14 13:25:54</t>
  </si>
  <si>
    <t>2022.11.15 11:07:58</t>
  </si>
  <si>
    <t>2022.11.15 10:22:05</t>
  </si>
  <si>
    <t>2022.11.15 11:11:58</t>
  </si>
  <si>
    <t>2022.11.15 10:22:08</t>
  </si>
  <si>
    <t>2022.11.16 11:52:34</t>
  </si>
  <si>
    <t>2022.11.16 11:04:57</t>
  </si>
  <si>
    <t>2022.11.15 16:33:33</t>
  </si>
  <si>
    <t>2022.11.16 11:05:03</t>
  </si>
  <si>
    <t>2022.11.16 17:41:25</t>
  </si>
  <si>
    <t>2022.11.16 22:56:58</t>
  </si>
  <si>
    <t>2022.11.19 17:55:19</t>
  </si>
  <si>
    <t>2022.11.19 21:11:12</t>
  </si>
  <si>
    <t>2022.11.20 12:46:10</t>
  </si>
  <si>
    <t>2022.11.20 15:28:18</t>
  </si>
  <si>
    <t>2022.11.22 16:44:02</t>
  </si>
  <si>
    <t>2022.11.22 17:51:36</t>
  </si>
  <si>
    <t>2022.11.22 17:56:57</t>
  </si>
  <si>
    <t>2022.11.26 14:18:54</t>
  </si>
  <si>
    <t>2022.11.26 19:45:19</t>
  </si>
  <si>
    <t>2022.11.27 10:14:59</t>
  </si>
  <si>
    <t>2022.11.27 12:00:24</t>
  </si>
  <si>
    <t>2022.11.27 17:03:45</t>
  </si>
  <si>
    <t>2022.11.29 11:17:30</t>
  </si>
  <si>
    <t>2022.11.29 16:37:21</t>
  </si>
  <si>
    <t>2022.12.01 16:20:46</t>
  </si>
  <si>
    <t>2022.12.02 15:33:01</t>
  </si>
  <si>
    <t>1 593.00</t>
  </si>
  <si>
    <t>2022.12.07 12:50:30</t>
  </si>
  <si>
    <t>2022.12.07 17:20:51</t>
  </si>
  <si>
    <t>2022.12.07 17:20:25</t>
  </si>
  <si>
    <t>2022.12.08 18:32:25</t>
  </si>
  <si>
    <t>2022.12.12 15:10:52</t>
  </si>
  <si>
    <t>2022.12.12 15:30:29</t>
  </si>
  <si>
    <t>2022.12.13 20:06:27</t>
  </si>
  <si>
    <t>2022.12.14 11:37:05</t>
  </si>
  <si>
    <t>1 212.00</t>
  </si>
  <si>
    <t>2022.12.16 16:18:11</t>
  </si>
  <si>
    <t>2022.12.16 18:40:02</t>
  </si>
  <si>
    <t>2022.12.19 16:49:29</t>
  </si>
  <si>
    <t>2022.12.19 17:47:12</t>
  </si>
  <si>
    <t>2022.12.27 18:44:48</t>
  </si>
  <si>
    <t>2022.12.27 23:15:22</t>
  </si>
  <si>
    <t>2022.12.28 21:23:12</t>
  </si>
  <si>
    <t>2022.12.28 23:08:35</t>
  </si>
  <si>
    <t>2022.12.29 13:32:34</t>
  </si>
  <si>
    <t>2022.12.29 15:35:34</t>
  </si>
  <si>
    <t>LotSize</t>
  </si>
  <si>
    <t>OpenPrice</t>
  </si>
  <si>
    <t>SL</t>
  </si>
  <si>
    <t>TP</t>
  </si>
  <si>
    <t>CloseTime</t>
  </si>
  <si>
    <t>ClosingPrice</t>
  </si>
  <si>
    <t>(blank)</t>
  </si>
  <si>
    <t>Grand Total</t>
  </si>
  <si>
    <t>HoursSpend</t>
  </si>
  <si>
    <t>Jan</t>
  </si>
  <si>
    <t>Feb</t>
  </si>
  <si>
    <t>Mar</t>
  </si>
  <si>
    <t>Apr</t>
  </si>
  <si>
    <t>May</t>
  </si>
  <si>
    <t>Jun</t>
  </si>
  <si>
    <t>Jul</t>
  </si>
  <si>
    <t>Aug</t>
  </si>
  <si>
    <t>Sep</t>
  </si>
  <si>
    <t>Oct</t>
  </si>
  <si>
    <t>Nov</t>
  </si>
  <si>
    <t>Dec</t>
  </si>
  <si>
    <t>OpenDay</t>
  </si>
  <si>
    <t>Month</t>
  </si>
  <si>
    <t>Sunday</t>
  </si>
  <si>
    <t>Monday</t>
  </si>
  <si>
    <t>Tuesday</t>
  </si>
  <si>
    <t>Wednesday</t>
  </si>
  <si>
    <t>Thursday</t>
  </si>
  <si>
    <t>Friday</t>
  </si>
  <si>
    <t>Saturday</t>
  </si>
  <si>
    <t>Average of HoursSpend</t>
  </si>
  <si>
    <t>Average of Balance</t>
  </si>
  <si>
    <t>Loss</t>
  </si>
  <si>
    <t>Profit/ Loss</t>
  </si>
  <si>
    <t>Count of Profit/ Loss</t>
  </si>
  <si>
    <t>Loss Count</t>
  </si>
  <si>
    <t>Profit Count</t>
  </si>
  <si>
    <t>EURUSD</t>
  </si>
  <si>
    <t>SP500</t>
  </si>
  <si>
    <t>XAUUSD</t>
  </si>
  <si>
    <t>USDCAD</t>
  </si>
  <si>
    <t>USDJPY</t>
  </si>
  <si>
    <t>GBPUSD</t>
  </si>
  <si>
    <t>NZDUSD</t>
  </si>
  <si>
    <t>AUDUSD</t>
  </si>
  <si>
    <t>USDCHF</t>
  </si>
  <si>
    <t>EURCHF</t>
  </si>
  <si>
    <t>Buy</t>
  </si>
  <si>
    <t>Sell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</si>
</sst>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0.0"/>
    <numFmt numFmtId="165" formatCode="0.00000"/>
    <numFmt numFmtId="166" formatCode="0.000"/>
    <numFmt numFmtId="167" formatCode="[$-F800]dddd\,\ mmmm\ dd\,\ yyyy"/>
    <numFmt numFmtId="168" formatCode="&quot;$&quot;#,##0.00"/>
    <numFmt numFmtId="169" formatCode="[$-409]d\-mmm\-yy;@"/>
  </numFmts>
  <fonts count="4" x14ac:knownFonts="1">
    <font>
      <sz val="11"/>
      <color theme="1"/>
      <name val="Calibri"/>
      <family val="2"/>
      <scheme val="minor"/>
    </font>
    <font>
      <sz val="11"/>
      <color theme="1"/>
      <name val="Calibri"/>
      <family val="2"/>
      <scheme val="minor"/>
    </font>
    <font>
      <sz val="8"/>
      <name val="Calibri"/>
      <family val="2"/>
      <scheme val="minor"/>
    </font>
    <font>
      <sz val="8"/>
      <color rgb="FF000000"/>
      <name val="Tahoma"/>
      <family val="2"/>
    </font>
  </fonts>
  <fills count="5">
    <fill>
      <patternFill patternType="none"/>
    </fill>
    <fill>
      <patternFill patternType="gray125"/>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auto="1"/>
      </bottom>
      <diagonal/>
    </border>
    <border>
      <left/>
      <right/>
      <top style="thin">
        <color auto="1"/>
      </top>
      <bottom style="thin">
        <color auto="1"/>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72">
    <xf numFmtId="0" fontId="0" fillId="0" borderId="0" xfId="0"/>
    <xf numFmtId="0" fontId="0" fillId="0" borderId="0" xfId="0" applyAlignment="1">
      <alignment horizontal="right" vertical="center" wrapText="1"/>
    </xf>
    <xf numFmtId="0" fontId="0" fillId="0" borderId="0" xfId="0" applyAlignment="1">
      <alignment horizontal="right" vertical="center"/>
    </xf>
    <xf numFmtId="167" fontId="0" fillId="0" borderId="0" xfId="0" applyNumberFormat="1"/>
    <xf numFmtId="0" fontId="0" fillId="2" borderId="0" xfId="0" applyFill="1" applyAlignment="1">
      <alignment horizontal="center" vertical="center" wrapText="1"/>
    </xf>
    <xf numFmtId="0" fontId="0" fillId="2" borderId="0" xfId="0" applyFill="1" applyAlignment="1">
      <alignment horizontal="center" vertical="center"/>
    </xf>
    <xf numFmtId="0" fontId="0" fillId="0" borderId="0" xfId="0" applyNumberFormat="1"/>
    <xf numFmtId="22" fontId="0" fillId="0" borderId="0" xfId="0" applyNumberFormat="1" applyAlignment="1">
      <alignment horizontal="right" vertical="center"/>
    </xf>
    <xf numFmtId="0" fontId="0" fillId="0" borderId="0" xfId="0" pivotButton="1"/>
    <xf numFmtId="0" fontId="0" fillId="0" borderId="0" xfId="0" applyAlignment="1">
      <alignment horizontal="left"/>
    </xf>
    <xf numFmtId="44" fontId="0" fillId="0" borderId="0" xfId="1" applyFont="1"/>
    <xf numFmtId="168" fontId="0" fillId="0" borderId="0" xfId="0" applyNumberFormat="1"/>
    <xf numFmtId="0" fontId="3" fillId="3" borderId="0" xfId="0" applyFont="1" applyFill="1" applyAlignment="1">
      <alignment horizontal="right" vertical="center" wrapText="1"/>
    </xf>
    <xf numFmtId="167" fontId="3" fillId="3" borderId="0" xfId="0" applyNumberFormat="1" applyFont="1" applyFill="1" applyAlignment="1">
      <alignment horizontal="right" vertical="center"/>
    </xf>
    <xf numFmtId="0" fontId="3" fillId="3" borderId="0" xfId="0" applyFont="1" applyFill="1" applyAlignment="1">
      <alignment horizontal="right" vertical="center"/>
    </xf>
    <xf numFmtId="0" fontId="0" fillId="3" borderId="0" xfId="0" applyFill="1" applyAlignment="1">
      <alignment horizontal="right" vertical="center" wrapText="1"/>
    </xf>
    <xf numFmtId="0" fontId="0" fillId="3" borderId="0" xfId="0" applyFill="1" applyAlignment="1">
      <alignment horizontal="right" vertical="center"/>
    </xf>
    <xf numFmtId="164" fontId="0" fillId="3" borderId="0" xfId="0" applyNumberFormat="1" applyFill="1" applyAlignment="1">
      <alignment horizontal="right" vertical="center" wrapText="1"/>
    </xf>
    <xf numFmtId="167" fontId="0" fillId="3" borderId="0" xfId="0" applyNumberFormat="1" applyFill="1" applyAlignment="1">
      <alignment horizontal="right" vertical="center"/>
    </xf>
    <xf numFmtId="166" fontId="0" fillId="3" borderId="0" xfId="0" applyNumberFormat="1" applyFill="1" applyAlignment="1">
      <alignment horizontal="right" vertical="center" wrapText="1"/>
    </xf>
    <xf numFmtId="165" fontId="0" fillId="3" borderId="0" xfId="0" applyNumberFormat="1" applyFill="1" applyAlignment="1">
      <alignment horizontal="right" vertical="center" wrapText="1"/>
    </xf>
    <xf numFmtId="2" fontId="0" fillId="3" borderId="0" xfId="0" applyNumberFormat="1" applyFill="1" applyAlignment="1">
      <alignment horizontal="right" vertical="center" wrapText="1"/>
    </xf>
    <xf numFmtId="0" fontId="0" fillId="3" borderId="0" xfId="0" applyFill="1"/>
    <xf numFmtId="0" fontId="0" fillId="3" borderId="0" xfId="0" applyFill="1" applyAlignment="1">
      <alignment horizontal="right"/>
    </xf>
    <xf numFmtId="22" fontId="0" fillId="2" borderId="0" xfId="0" applyNumberFormat="1" applyFill="1" applyAlignment="1">
      <alignment horizontal="center" vertical="center"/>
    </xf>
    <xf numFmtId="22" fontId="0" fillId="0" borderId="0" xfId="0" applyNumberFormat="1"/>
    <xf numFmtId="0" fontId="0" fillId="0" borderId="0" xfId="0" applyAlignment="1">
      <alignment horizontal="right" wrapText="1"/>
    </xf>
    <xf numFmtId="0" fontId="0" fillId="0" borderId="0" xfId="0" applyAlignment="1">
      <alignment horizontal="right"/>
    </xf>
    <xf numFmtId="43" fontId="0" fillId="2" borderId="0" xfId="2" applyFont="1" applyFill="1" applyAlignment="1">
      <alignment horizontal="center" vertical="center" wrapText="1"/>
    </xf>
    <xf numFmtId="43" fontId="0" fillId="0" borderId="0" xfId="2" applyFont="1" applyAlignment="1">
      <alignment horizontal="right" vertical="center" wrapText="1"/>
    </xf>
    <xf numFmtId="43" fontId="0" fillId="0" borderId="0" xfId="2" applyFont="1"/>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43" fontId="0" fillId="4" borderId="0" xfId="2" applyFont="1" applyFill="1" applyAlignment="1">
      <alignment horizontal="center" vertical="center"/>
    </xf>
    <xf numFmtId="22" fontId="0" fillId="0" borderId="0" xfId="0" applyNumberFormat="1" applyFill="1" applyAlignment="1">
      <alignment horizontal="right" vertical="center"/>
    </xf>
    <xf numFmtId="0" fontId="0" fillId="0" borderId="0" xfId="0" applyFill="1" applyAlignment="1">
      <alignment horizontal="right" wrapText="1"/>
    </xf>
    <xf numFmtId="0" fontId="0" fillId="0" borderId="0" xfId="0" applyFill="1" applyAlignment="1">
      <alignment horizontal="right" vertical="center" wrapText="1"/>
    </xf>
    <xf numFmtId="43" fontId="0" fillId="0" borderId="0" xfId="2" applyFont="1" applyFill="1" applyAlignment="1">
      <alignment horizontal="right" vertical="center" wrapText="1"/>
    </xf>
    <xf numFmtId="167" fontId="0" fillId="0" borderId="0" xfId="0" applyNumberFormat="1" applyFill="1" applyAlignment="1">
      <alignment horizontal="right" vertical="center"/>
    </xf>
    <xf numFmtId="0" fontId="0" fillId="2" borderId="0" xfId="0" applyFill="1" applyAlignment="1">
      <alignment horizontal="right" vertical="center" wrapText="1"/>
    </xf>
    <xf numFmtId="43" fontId="0" fillId="0" borderId="0" xfId="0" applyNumberFormat="1"/>
    <xf numFmtId="169" fontId="0" fillId="0" borderId="0" xfId="0" applyNumberFormat="1"/>
    <xf numFmtId="14" fontId="3" fillId="3" borderId="0" xfId="0" applyNumberFormat="1" applyFont="1" applyFill="1" applyAlignment="1">
      <alignment horizontal="right" vertical="center"/>
    </xf>
    <xf numFmtId="21" fontId="3" fillId="3" borderId="0" xfId="0" applyNumberFormat="1" applyFont="1" applyFill="1" applyAlignment="1">
      <alignment horizontal="right" vertical="center" wrapText="1"/>
    </xf>
    <xf numFmtId="22" fontId="3" fillId="3" borderId="0" xfId="0" applyNumberFormat="1" applyFont="1" applyFill="1" applyAlignment="1">
      <alignment horizontal="right" vertical="center" wrapText="1"/>
    </xf>
    <xf numFmtId="22" fontId="0" fillId="3" borderId="0" xfId="0" applyNumberFormat="1" applyFill="1"/>
    <xf numFmtId="2" fontId="0" fillId="0" borderId="0" xfId="2" applyNumberFormat="1" applyFont="1"/>
    <xf numFmtId="14" fontId="0" fillId="3" borderId="0" xfId="0" applyNumberFormat="1" applyFill="1" applyAlignment="1">
      <alignment horizontal="right" vertical="center"/>
    </xf>
    <xf numFmtId="21" fontId="0" fillId="3" borderId="0" xfId="0" applyNumberFormat="1" applyFill="1" applyAlignment="1">
      <alignment horizontal="right" vertical="center" wrapText="1"/>
    </xf>
    <xf numFmtId="14" fontId="0" fillId="3" borderId="0" xfId="0" applyNumberFormat="1" applyFill="1"/>
    <xf numFmtId="21" fontId="0" fillId="3" borderId="0" xfId="0" applyNumberFormat="1" applyFill="1" applyAlignment="1">
      <alignment horizontal="right"/>
    </xf>
    <xf numFmtId="21" fontId="0" fillId="3" borderId="0" xfId="0" applyNumberFormat="1" applyFill="1"/>
    <xf numFmtId="168" fontId="0" fillId="2" borderId="0" xfId="0" applyNumberFormat="1" applyFill="1" applyAlignment="1">
      <alignment horizontal="center" vertical="center" wrapText="1"/>
    </xf>
    <xf numFmtId="168" fontId="0" fillId="0" borderId="0" xfId="0" applyNumberFormat="1" applyFill="1" applyAlignment="1">
      <alignment horizontal="right" vertical="center" wrapText="1"/>
    </xf>
    <xf numFmtId="168" fontId="0" fillId="0" borderId="0" xfId="0" applyNumberFormat="1" applyAlignment="1">
      <alignment horizontal="right" vertical="center" wrapText="1"/>
    </xf>
    <xf numFmtId="0" fontId="0" fillId="4" borderId="10" xfId="0" applyFont="1" applyFill="1" applyBorder="1" applyAlignment="1">
      <alignment vertical="center"/>
    </xf>
    <xf numFmtId="0" fontId="0" fillId="3" borderId="11" xfId="0" applyFill="1" applyBorder="1" applyAlignment="1">
      <alignment vertical="center"/>
    </xf>
    <xf numFmtId="0" fontId="0" fillId="0" borderId="11" xfId="0" applyBorder="1"/>
    <xf numFmtId="0" fontId="0" fillId="0" borderId="0" xfId="0" applyAlignment="1">
      <alignment horizontal="left" indent="1"/>
    </xf>
    <xf numFmtId="9" fontId="0" fillId="0" borderId="0" xfId="0" pivotButton="1" applyNumberFormat="1"/>
    <xf numFmtId="9" fontId="0" fillId="0" borderId="0" xfId="0" applyNumberFormat="1" applyAlignment="1">
      <alignment horizontal="left"/>
    </xf>
    <xf numFmtId="0" fontId="0" fillId="0" borderId="0" xfId="2" applyNumberFormat="1" applyFont="1"/>
    <xf numFmtId="0" fontId="0" fillId="0" borderId="0" xfId="0" applyNumberFormat="1" applyAlignment="1">
      <alignment horizontal="left"/>
    </xf>
    <xf numFmtId="9" fontId="0" fillId="0" borderId="0" xfId="0" applyNumberFormat="1" applyAlignment="1">
      <alignment horizontal="left" indent="1"/>
    </xf>
  </cellXfs>
  <cellStyles count="3">
    <cellStyle name="Comma" xfId="2" builtinId="3"/>
    <cellStyle name="Currency" xfId="1" builtinId="4"/>
    <cellStyle name="Normal" xfId="0" builtinId="0"/>
  </cellStyles>
  <dxfs count="235">
    <dxf>
      <numFmt numFmtId="35" formatCode="_(* #,##0.00_);_(* \(#,##0.00\);_(* &quot;-&quot;??_);_(@_)"/>
    </dxf>
    <dxf>
      <numFmt numFmtId="35" formatCode="_(* #,##0.00_);_(* \(#,##0.00\);_(* &quot;-&quot;??_);_(@_)"/>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0" formatCode="General"/>
    </dxf>
    <dxf>
      <numFmt numFmtId="0" formatCode="General"/>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70" formatCode="0.0%"/>
    </dxf>
    <dxf>
      <numFmt numFmtId="170" formatCode="0.0%"/>
    </dxf>
    <dxf>
      <numFmt numFmtId="170" formatCode="0.0%"/>
    </dxf>
    <dxf>
      <numFmt numFmtId="170" formatCode="0.0%"/>
    </dxf>
    <dxf>
      <numFmt numFmtId="170" formatCode="0.0%"/>
    </dxf>
    <dxf>
      <numFmt numFmtId="170" formatCode="0.0%"/>
    </dxf>
    <dxf>
      <numFmt numFmtId="13" formatCode="0%"/>
    </dxf>
    <dxf>
      <numFmt numFmtId="170" formatCode="0.0%"/>
    </dxf>
    <dxf>
      <numFmt numFmtId="170" formatCode="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71" formatCode="0.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border diagonalUp="0" diagonalDown="0">
        <left/>
        <right/>
        <top style="thin">
          <color auto="1"/>
        </top>
        <bottom style="thin">
          <color auto="1"/>
        </bottom>
        <vertical/>
        <horizontal style="thin">
          <color auto="1"/>
        </horizontal>
      </border>
    </dxf>
    <dxf>
      <border>
        <top style="thin">
          <color auto="1"/>
        </top>
      </border>
    </dxf>
    <dxf>
      <border>
        <bottom style="thin">
          <color auto="1"/>
        </bottom>
      </border>
    </dxf>
    <dxf>
      <font>
        <b val="0"/>
        <strike val="0"/>
        <outline val="0"/>
        <shadow val="0"/>
        <u val="none"/>
        <vertAlign val="baseline"/>
        <sz val="11"/>
        <color theme="1"/>
        <name val="Calibri"/>
        <family val="2"/>
        <scheme val="minor"/>
      </font>
      <fill>
        <patternFill patternType="solid">
          <fgColor indexed="64"/>
          <bgColor theme="0"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68" formatCode="&quot;$&quot;#,##0.00"/>
    </dxf>
    <dxf>
      <font>
        <b val="0"/>
        <i val="0"/>
        <strike val="0"/>
        <condense val="0"/>
        <extend val="0"/>
        <outline val="0"/>
        <shadow val="0"/>
        <u val="none"/>
        <vertAlign val="baseline"/>
        <sz val="11"/>
        <color theme="1"/>
        <name val="Calibri"/>
        <family val="2"/>
        <scheme val="minor"/>
      </font>
    </dxf>
    <dxf>
      <numFmt numFmtId="27" formatCode="m/d/yyyy\ h:mm"/>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right" vertical="center" textRotation="0" wrapText="0" indent="0" justifyLastLine="0" shrinkToFit="0" readingOrder="0"/>
    </dxf>
    <dxf>
      <alignment horizontal="right" vertical="bottom" textRotation="0" wrapText="0" indent="0" justifyLastLine="0" shrinkToFit="0" readingOrder="0"/>
    </dxf>
    <dxf>
      <numFmt numFmtId="27" formatCode="m/d/yyyy\ h:mm"/>
    </dxf>
    <dxf>
      <numFmt numFmtId="27" formatCode="m/d/yyyy\ h:mm"/>
    </dxf>
    <dxf>
      <numFmt numFmtId="27" formatCode="m/d/yyyy\ h:mm"/>
    </dxf>
    <dxf>
      <font>
        <color rgb="FF9C0006"/>
      </font>
      <fill>
        <patternFill>
          <bgColor rgb="FFFFC7CE"/>
        </patternFill>
      </fill>
    </dxf>
    <dxf>
      <font>
        <color rgb="FF9C0006"/>
      </font>
      <fill>
        <patternFill>
          <bgColor rgb="FFFFC7CE"/>
        </patternFill>
      </fill>
    </dxf>
    <dxf>
      <numFmt numFmtId="35" formatCode="_(* #,##0.00_);_(* \(#,##0.00\);_(* &quot;-&quot;??_);_(@_)"/>
    </dxf>
    <dxf>
      <numFmt numFmtId="35" formatCode="_(* #,##0.00_);_(* \(#,##0.00\);_(* &quot;-&quot;??_);_(@_)"/>
    </dxf>
    <dxf>
      <font>
        <b/>
        <i val="0"/>
        <sz val="12"/>
        <color theme="0"/>
      </font>
      <fill>
        <patternFill>
          <bgColor theme="9"/>
        </patternFill>
      </fill>
      <border diagonalUp="0" diagonalDown="0">
        <left/>
        <right/>
        <top/>
        <bottom/>
        <vertical/>
        <horizontal/>
      </border>
    </dxf>
    <dxf>
      <font>
        <color theme="9"/>
      </font>
      <fill>
        <patternFill>
          <bgColor theme="9"/>
        </patternFill>
      </fill>
      <border diagonalUp="0" diagonalDown="0">
        <left/>
        <right/>
        <top/>
        <bottom/>
        <vertical/>
        <horizontal/>
      </border>
    </dxf>
  </dxfs>
  <tableStyles count="1" defaultTableStyle="TableStyleMedium2" defaultPivotStyle="PivotStyleLight16">
    <tableStyle name="SlicerStyleLight1 2" pivot="0" table="0" count="10" xr9:uid="{307EB91C-3165-4F94-8913-525EF18A2DF4}">
      <tableStyleElement type="wholeTable" dxfId="234"/>
      <tableStyleElement type="headerRow" dxfId="23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3"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rgbClr val="FF0000"/>
          </a:solidFill>
          <a:ln w="19050">
            <a:solidFill>
              <a:schemeClr val="lt1"/>
            </a:solidFill>
          </a:ln>
          <a:effectLst>
            <a:outerShdw blurRad="50800" dist="50800" dir="5400000" sx="1000" sy="1000" algn="ctr" rotWithShape="0">
              <a:srgbClr val="000000">
                <a:alpha val="43137"/>
              </a:srgbClr>
            </a:outerShdw>
          </a:effectLst>
          <a:scene3d>
            <a:camera prst="orthographicFront"/>
            <a:lightRig rig="threePt" dir="t"/>
          </a:scene3d>
          <a:sp3d>
            <a:bevelT w="0"/>
          </a:sp3d>
        </c:spPr>
      </c:pivotFmt>
    </c:pivotFmts>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Dashboard2.xlsx]PivotTables!Profit Per Day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PivotTables!$V$12</c:f>
              <c:strCache>
                <c:ptCount val="1"/>
                <c:pt idx="0">
                  <c:v>Total</c:v>
                </c:pt>
              </c:strCache>
            </c:strRef>
          </c:tx>
          <c:spPr>
            <a:solidFill>
              <a:schemeClr val="accent1"/>
            </a:solidFill>
            <a:ln>
              <a:noFill/>
            </a:ln>
            <a:effectLst/>
          </c:spPr>
          <c:invertIfNegative val="0"/>
          <c:cat>
            <c:strRef>
              <c:f>PivotTables!$U$13:$U$20</c:f>
              <c:strCache>
                <c:ptCount val="8"/>
                <c:pt idx="0">
                  <c:v>Sunday</c:v>
                </c:pt>
                <c:pt idx="1">
                  <c:v>Monday</c:v>
                </c:pt>
                <c:pt idx="2">
                  <c:v>Tuesday</c:v>
                </c:pt>
                <c:pt idx="3">
                  <c:v>Wednesday</c:v>
                </c:pt>
                <c:pt idx="4">
                  <c:v>Thursday</c:v>
                </c:pt>
                <c:pt idx="5">
                  <c:v>Friday</c:v>
                </c:pt>
                <c:pt idx="6">
                  <c:v>Saturday</c:v>
                </c:pt>
                <c:pt idx="7">
                  <c:v>(blank)</c:v>
                </c:pt>
              </c:strCache>
            </c:strRef>
          </c:cat>
          <c:val>
            <c:numRef>
              <c:f>PivotTables!$V$13:$V$20</c:f>
              <c:numCache>
                <c:formatCode>General</c:formatCode>
                <c:ptCount val="8"/>
                <c:pt idx="0">
                  <c:v>10791</c:v>
                </c:pt>
                <c:pt idx="1">
                  <c:v>67303.360000000015</c:v>
                </c:pt>
                <c:pt idx="2">
                  <c:v>77999.150000000023</c:v>
                </c:pt>
                <c:pt idx="3">
                  <c:v>73450.910000000018</c:v>
                </c:pt>
                <c:pt idx="4">
                  <c:v>57100.610000000008</c:v>
                </c:pt>
                <c:pt idx="5">
                  <c:v>45981.479999999989</c:v>
                </c:pt>
                <c:pt idx="6">
                  <c:v>-1804</c:v>
                </c:pt>
              </c:numCache>
            </c:numRef>
          </c:val>
          <c:extLst>
            <c:ext xmlns:c16="http://schemas.microsoft.com/office/drawing/2014/chart" uri="{C3380CC4-5D6E-409C-BE32-E72D297353CC}">
              <c16:uniqueId val="{00000000-ABE0-4B4E-9BAD-61FB6DE8A86E}"/>
            </c:ext>
          </c:extLst>
        </c:ser>
        <c:dLbls>
          <c:showLegendKey val="0"/>
          <c:showVal val="0"/>
          <c:showCatName val="0"/>
          <c:showSerName val="0"/>
          <c:showPercent val="0"/>
          <c:showBubbleSize val="0"/>
        </c:dLbls>
        <c:gapWidth val="219"/>
        <c:overlap val="-27"/>
        <c:axId val="1393354832"/>
        <c:axId val="1393356080"/>
      </c:barChart>
      <c:catAx>
        <c:axId val="139335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356080"/>
        <c:crosses val="autoZero"/>
        <c:auto val="1"/>
        <c:lblAlgn val="ctr"/>
        <c:lblOffset val="100"/>
        <c:noMultiLvlLbl val="0"/>
      </c:catAx>
      <c:valAx>
        <c:axId val="139335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35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Dashboard2.xlsx]PivotTables!PivotTable12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010CFB4-AF0B-4FEB-A810-3B9DAC601A73}" type="VALUE">
                  <a:rPr lang="en-US" sz="1100">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977124096946077"/>
                  <c:h val="0.171162320306292"/>
                </c:manualLayout>
              </c15:layout>
              <c15:dlblFieldTable/>
              <c15:showDataLabelsRange val="0"/>
            </c:ext>
          </c:extLst>
        </c:dLbl>
      </c:pivotFmt>
      <c:pivotFmt>
        <c:idx val="2"/>
        <c:spPr>
          <a:solidFill>
            <a:schemeClr val="accent1"/>
          </a:solidFill>
          <a:ln w="19050">
            <a:solidFill>
              <a:schemeClr val="lt1"/>
            </a:solidFill>
          </a:ln>
          <a:effectLst/>
        </c:spPr>
        <c:dLbl>
          <c:idx val="0"/>
          <c:layout>
            <c:manualLayout>
              <c:x val="-0.2229654403567447"/>
              <c:y val="-9.0774639408606028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509476031215162"/>
                  <c:h val="0.17889908256880735"/>
                </c:manualLayout>
              </c15:layout>
            </c:ext>
          </c:extLst>
        </c:dLbl>
      </c:pivotFmt>
    </c:pivotFmts>
    <c:plotArea>
      <c:layout/>
      <c:pieChart>
        <c:varyColors val="1"/>
        <c:ser>
          <c:idx val="0"/>
          <c:order val="0"/>
          <c:tx>
            <c:strRef>
              <c:f>PivotTables!$R$13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78EC-4E8B-8D5A-FE63A33D91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EC-4E8B-8D5A-FE63A33D917F}"/>
              </c:ext>
            </c:extLst>
          </c:dPt>
          <c:dLbls>
            <c:dLbl>
              <c:idx val="0"/>
              <c:layout>
                <c:manualLayout>
                  <c:x val="-0.2229654403567447"/>
                  <c:y val="-9.0774639408606028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509476031215162"/>
                      <c:h val="0.17889908256880735"/>
                    </c:manualLayout>
                  </c15:layout>
                </c:ext>
                <c:ext xmlns:c16="http://schemas.microsoft.com/office/drawing/2014/chart" uri="{C3380CC4-5D6E-409C-BE32-E72D297353CC}">
                  <c16:uniqueId val="{00000004-78EC-4E8B-8D5A-FE63A33D917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010CFB4-AF0B-4FEB-A810-3B9DAC601A73}" type="VALUE">
                      <a:rPr lang="en-US" sz="1100">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977124096946077"/>
                      <c:h val="0.171162320306292"/>
                    </c:manualLayout>
                  </c15:layout>
                  <c15:dlblFieldTable/>
                  <c15:showDataLabelsRange val="0"/>
                </c:ext>
                <c:ext xmlns:c16="http://schemas.microsoft.com/office/drawing/2014/chart" uri="{C3380CC4-5D6E-409C-BE32-E72D297353CC}">
                  <c16:uniqueId val="{00000003-78EC-4E8B-8D5A-FE63A33D91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PivotTables!$Q$14:$Q$15</c:f>
              <c:strCache>
                <c:ptCount val="2"/>
                <c:pt idx="0">
                  <c:v>Buy</c:v>
                </c:pt>
                <c:pt idx="1">
                  <c:v>Sell</c:v>
                </c:pt>
              </c:strCache>
            </c:strRef>
          </c:cat>
          <c:val>
            <c:numRef>
              <c:f>PivotTables!$R$14:$R$15</c:f>
              <c:numCache>
                <c:formatCode>_(* #,##0.00_);_(* \(#,##0.00\);_(* "-"??_);_(@_)</c:formatCode>
                <c:ptCount val="2"/>
                <c:pt idx="0">
                  <c:v>6.3651068376071072</c:v>
                </c:pt>
                <c:pt idx="1">
                  <c:v>4.89059369817529</c:v>
                </c:pt>
              </c:numCache>
            </c:numRef>
          </c:val>
          <c:extLst>
            <c:ext xmlns:c16="http://schemas.microsoft.com/office/drawing/2014/chart" uri="{C3380CC4-5D6E-409C-BE32-E72D297353CC}">
              <c16:uniqueId val="{00000000-78EC-4E8B-8D5A-FE63A33D91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Dashboard2.xlsx]PivotTables!Average Hours Spent Per Item</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PivotTables!$O$10</c:f>
              <c:strCache>
                <c:ptCount val="1"/>
                <c:pt idx="0">
                  <c:v>Total</c:v>
                </c:pt>
              </c:strCache>
            </c:strRef>
          </c:tx>
          <c:spPr>
            <a:solidFill>
              <a:schemeClr val="accent1"/>
            </a:solidFill>
            <a:ln>
              <a:noFill/>
            </a:ln>
            <a:effectLst/>
          </c:spPr>
          <c:invertIfNegative val="0"/>
          <c:cat>
            <c:strRef>
              <c:f>PivotTables!$N$11:$N$20</c:f>
              <c:strCache>
                <c:ptCount val="10"/>
                <c:pt idx="0">
                  <c:v>AUDUSD</c:v>
                </c:pt>
                <c:pt idx="1">
                  <c:v>EURCHF</c:v>
                </c:pt>
                <c:pt idx="2">
                  <c:v>EURUSD</c:v>
                </c:pt>
                <c:pt idx="3">
                  <c:v>GBPUSD</c:v>
                </c:pt>
                <c:pt idx="4">
                  <c:v>NZDUSD</c:v>
                </c:pt>
                <c:pt idx="5">
                  <c:v>USDCAD</c:v>
                </c:pt>
                <c:pt idx="6">
                  <c:v>USDCHF</c:v>
                </c:pt>
                <c:pt idx="7">
                  <c:v>USDJPY</c:v>
                </c:pt>
                <c:pt idx="8">
                  <c:v>XAUUSD</c:v>
                </c:pt>
                <c:pt idx="9">
                  <c:v>SP500</c:v>
                </c:pt>
              </c:strCache>
            </c:strRef>
          </c:cat>
          <c:val>
            <c:numRef>
              <c:f>PivotTables!$O$11:$O$20</c:f>
              <c:numCache>
                <c:formatCode>General</c:formatCode>
                <c:ptCount val="10"/>
                <c:pt idx="0">
                  <c:v>1.9912962962989695</c:v>
                </c:pt>
                <c:pt idx="1">
                  <c:v>17.524722222180571</c:v>
                </c:pt>
                <c:pt idx="2">
                  <c:v>6.9601551043425172</c:v>
                </c:pt>
                <c:pt idx="3">
                  <c:v>15.012976190503521</c:v>
                </c:pt>
                <c:pt idx="4">
                  <c:v>30.102083333360497</c:v>
                </c:pt>
                <c:pt idx="5">
                  <c:v>5.1985770975054262</c:v>
                </c:pt>
                <c:pt idx="6">
                  <c:v>4.3766666668234393</c:v>
                </c:pt>
                <c:pt idx="7">
                  <c:v>5.6861069023460997</c:v>
                </c:pt>
                <c:pt idx="8">
                  <c:v>1.8815740739810281</c:v>
                </c:pt>
                <c:pt idx="9">
                  <c:v>3.1749825550207826</c:v>
                </c:pt>
              </c:numCache>
            </c:numRef>
          </c:val>
          <c:extLst>
            <c:ext xmlns:c16="http://schemas.microsoft.com/office/drawing/2014/chart" uri="{C3380CC4-5D6E-409C-BE32-E72D297353CC}">
              <c16:uniqueId val="{00000000-0767-4044-AA6B-DEEBDAFC12ED}"/>
            </c:ext>
          </c:extLst>
        </c:ser>
        <c:dLbls>
          <c:showLegendKey val="0"/>
          <c:showVal val="0"/>
          <c:showCatName val="0"/>
          <c:showSerName val="0"/>
          <c:showPercent val="0"/>
          <c:showBubbleSize val="0"/>
        </c:dLbls>
        <c:gapWidth val="219"/>
        <c:overlap val="-27"/>
        <c:axId val="1400232288"/>
        <c:axId val="1400233952"/>
      </c:barChart>
      <c:catAx>
        <c:axId val="140023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33952"/>
        <c:crosses val="autoZero"/>
        <c:auto val="1"/>
        <c:lblAlgn val="ctr"/>
        <c:lblOffset val="100"/>
        <c:noMultiLvlLbl val="0"/>
      </c:catAx>
      <c:valAx>
        <c:axId val="140023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3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Dashboard2.xlsx]PivotTables!Profit Per Month</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PivotTables!$AD$7</c:f>
              <c:strCache>
                <c:ptCount val="1"/>
                <c:pt idx="0">
                  <c:v>Total</c:v>
                </c:pt>
              </c:strCache>
            </c:strRef>
          </c:tx>
          <c:spPr>
            <a:solidFill>
              <a:schemeClr val="accent1"/>
            </a:solidFill>
            <a:ln>
              <a:noFill/>
            </a:ln>
            <a:effectLst/>
          </c:spPr>
          <c:invertIfNegative val="0"/>
          <c:cat>
            <c:strRef>
              <c:f>PivotTables!$AC$8:$AC$19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PivotTables!$AD$8:$AD$19</c:f>
              <c:numCache>
                <c:formatCode>General</c:formatCode>
                <c:ptCount val="12"/>
                <c:pt idx="0">
                  <c:v>31480.01</c:v>
                </c:pt>
                <c:pt idx="1">
                  <c:v>33404</c:v>
                </c:pt>
                <c:pt idx="2">
                  <c:v>34718.11</c:v>
                </c:pt>
                <c:pt idx="3">
                  <c:v>65120.9</c:v>
                </c:pt>
                <c:pt idx="4">
                  <c:v>56678.880000000019</c:v>
                </c:pt>
                <c:pt idx="5">
                  <c:v>14922.760000000002</c:v>
                </c:pt>
                <c:pt idx="6">
                  <c:v>5652.8600000000015</c:v>
                </c:pt>
                <c:pt idx="7">
                  <c:v>9835.34</c:v>
                </c:pt>
                <c:pt idx="8">
                  <c:v>11761.39</c:v>
                </c:pt>
                <c:pt idx="9">
                  <c:v>44249.380000000005</c:v>
                </c:pt>
                <c:pt idx="10">
                  <c:v>16740.879999999997</c:v>
                </c:pt>
                <c:pt idx="11">
                  <c:v>6258</c:v>
                </c:pt>
              </c:numCache>
            </c:numRef>
          </c:val>
          <c:extLst>
            <c:ext xmlns:c16="http://schemas.microsoft.com/office/drawing/2014/chart" uri="{C3380CC4-5D6E-409C-BE32-E72D297353CC}">
              <c16:uniqueId val="{00000000-C0B0-4888-9B1A-6A0214AA6312}"/>
            </c:ext>
          </c:extLst>
        </c:ser>
        <c:dLbls>
          <c:showLegendKey val="0"/>
          <c:showVal val="0"/>
          <c:showCatName val="0"/>
          <c:showSerName val="0"/>
          <c:showPercent val="0"/>
          <c:showBubbleSize val="0"/>
        </c:dLbls>
        <c:gapWidth val="182"/>
        <c:axId val="321931440"/>
        <c:axId val="321931024"/>
      </c:barChart>
      <c:catAx>
        <c:axId val="32193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31024"/>
        <c:crosses val="autoZero"/>
        <c:auto val="1"/>
        <c:lblAlgn val="ctr"/>
        <c:lblOffset val="100"/>
        <c:noMultiLvlLbl val="0"/>
      </c:catAx>
      <c:valAx>
        <c:axId val="321931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3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Dashboard2.xlsx]PivotTables!PivotTable9</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PivotTables!$Z$5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PivotTables!$Y$6:$Y$18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PivotTables!$Z$6:$Z$18</c:f>
              <c:numCache>
                <c:formatCode>General</c:formatCode>
                <c:ptCount val="12"/>
                <c:pt idx="0">
                  <c:v>66116.448333333348</c:v>
                </c:pt>
                <c:pt idx="1">
                  <c:v>99715.010000000009</c:v>
                </c:pt>
                <c:pt idx="2">
                  <c:v>139226.20137931043</c:v>
                </c:pt>
                <c:pt idx="3">
                  <c:v>180082.07696202502</c:v>
                </c:pt>
                <c:pt idx="4">
                  <c:v>249037.06163636371</c:v>
                </c:pt>
                <c:pt idx="5">
                  <c:v>280085.27142857137</c:v>
                </c:pt>
                <c:pt idx="6">
                  <c:v>288298.2477777779</c:v>
                </c:pt>
                <c:pt idx="7">
                  <c:v>296349.78150943399</c:v>
                </c:pt>
                <c:pt idx="8">
                  <c:v>306335.71361702133</c:v>
                </c:pt>
                <c:pt idx="9">
                  <c:v>337175.37607594923</c:v>
                </c:pt>
                <c:pt idx="10">
                  <c:v>366890.99239999987</c:v>
                </c:pt>
                <c:pt idx="11">
                  <c:v>378173.81000000017</c:v>
                </c:pt>
              </c:numCache>
            </c:numRef>
          </c:val>
          <c:smooth val="0"/>
          <c:extLst>
            <c:ext xmlns:c16="http://schemas.microsoft.com/office/drawing/2014/chart" uri="{C3380CC4-5D6E-409C-BE32-E72D297353CC}">
              <c16:uniqueId val="{00000000-0FB0-4614-A8A9-F59458F94BF1}"/>
            </c:ext>
          </c:extLst>
        </c:ser>
        <c:dLbls>
          <c:showLegendKey val="0"/>
          <c:showVal val="0"/>
          <c:showCatName val="0"/>
          <c:showSerName val="0"/>
          <c:showPercent val="0"/>
          <c:showBubbleSize val="0"/>
        </c:dLbls>
        <c:marker val="1"/>
        <c:smooth val="0"/>
        <c:axId val="314330048"/>
        <c:axId val="314328384"/>
      </c:lineChart>
      <c:catAx>
        <c:axId val="3143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28384"/>
        <c:crosses val="autoZero"/>
        <c:auto val="1"/>
        <c:lblAlgn val="ctr"/>
        <c:lblOffset val="100"/>
        <c:noMultiLvlLbl val="0"/>
      </c:catAx>
      <c:valAx>
        <c:axId val="31432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3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Dashboard2.xlsx]PivotTables!ProfitLossItem</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7.8703703703703706E-2"/>
          <c:w val="0.89019685039370078"/>
          <c:h val="0.6293926800816565"/>
        </c:manualLayout>
      </c:layout>
      <c:barChart>
        <c:barDir val="col"/>
        <c:grouping val="clustered"/>
        <c:varyColors val="0"/>
        <c:ser>
          <c:idx val="0"/>
          <c:order val="0"/>
          <c:tx>
            <c:strRef>
              <c:f>PivotTables!$AR$1</c:f>
              <c:strCache>
                <c:ptCount val="1"/>
                <c:pt idx="0">
                  <c:v>Total</c:v>
                </c:pt>
              </c:strCache>
            </c:strRef>
          </c:tx>
          <c:spPr>
            <a:solidFill>
              <a:schemeClr val="accent1"/>
            </a:solidFill>
            <a:ln>
              <a:noFill/>
            </a:ln>
            <a:effectLst/>
          </c:spPr>
          <c:invertIfNegative val="0"/>
          <c:cat>
            <c:multiLvlStrRef>
              <c:f>PivotTables!$AQ$2:$AQ$17</c:f>
              <c:multiLvlStrCache>
                <c:ptCount val="10"/>
                <c:lvl>
                  <c:pt idx="0">
                    <c:v>Loss</c:v>
                  </c:pt>
                  <c:pt idx="1">
                    <c:v>Profit</c:v>
                  </c:pt>
                  <c:pt idx="2">
                    <c:v>Loss</c:v>
                  </c:pt>
                  <c:pt idx="3">
                    <c:v>Profit</c:v>
                  </c:pt>
                  <c:pt idx="4">
                    <c:v>Loss</c:v>
                  </c:pt>
                  <c:pt idx="5">
                    <c:v>Profit</c:v>
                  </c:pt>
                  <c:pt idx="6">
                    <c:v>Loss</c:v>
                  </c:pt>
                  <c:pt idx="7">
                    <c:v>Profit</c:v>
                  </c:pt>
                  <c:pt idx="8">
                    <c:v>Loss</c:v>
                  </c:pt>
                  <c:pt idx="9">
                    <c:v>Profit</c:v>
                  </c:pt>
                </c:lvl>
                <c:lvl>
                  <c:pt idx="0">
                    <c:v>EURUSD</c:v>
                  </c:pt>
                  <c:pt idx="2">
                    <c:v>GBPUSD</c:v>
                  </c:pt>
                  <c:pt idx="4">
                    <c:v>USDCAD</c:v>
                  </c:pt>
                  <c:pt idx="6">
                    <c:v>USDJPY</c:v>
                  </c:pt>
                  <c:pt idx="8">
                    <c:v>SP500</c:v>
                  </c:pt>
                </c:lvl>
              </c:multiLvlStrCache>
            </c:multiLvlStrRef>
          </c:cat>
          <c:val>
            <c:numRef>
              <c:f>PivotTables!$AR$2:$AR$17</c:f>
              <c:numCache>
                <c:formatCode>General</c:formatCode>
                <c:ptCount val="10"/>
                <c:pt idx="0">
                  <c:v>50</c:v>
                </c:pt>
                <c:pt idx="1">
                  <c:v>147</c:v>
                </c:pt>
                <c:pt idx="2">
                  <c:v>4</c:v>
                </c:pt>
                <c:pt idx="3">
                  <c:v>10</c:v>
                </c:pt>
                <c:pt idx="4">
                  <c:v>10</c:v>
                </c:pt>
                <c:pt idx="5">
                  <c:v>39</c:v>
                </c:pt>
                <c:pt idx="6">
                  <c:v>18</c:v>
                </c:pt>
                <c:pt idx="7">
                  <c:v>48</c:v>
                </c:pt>
                <c:pt idx="8">
                  <c:v>30</c:v>
                </c:pt>
                <c:pt idx="9">
                  <c:v>177</c:v>
                </c:pt>
              </c:numCache>
            </c:numRef>
          </c:val>
          <c:extLst>
            <c:ext xmlns:c16="http://schemas.microsoft.com/office/drawing/2014/chart" uri="{C3380CC4-5D6E-409C-BE32-E72D297353CC}">
              <c16:uniqueId val="{00000000-4D61-48DA-A192-48D6351EE1F3}"/>
            </c:ext>
          </c:extLst>
        </c:ser>
        <c:dLbls>
          <c:showLegendKey val="0"/>
          <c:showVal val="0"/>
          <c:showCatName val="0"/>
          <c:showSerName val="0"/>
          <c:showPercent val="0"/>
          <c:showBubbleSize val="0"/>
        </c:dLbls>
        <c:gapWidth val="219"/>
        <c:overlap val="-27"/>
        <c:axId val="1348934575"/>
        <c:axId val="1348932079"/>
      </c:barChart>
      <c:catAx>
        <c:axId val="134893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32079"/>
        <c:crosses val="autoZero"/>
        <c:auto val="1"/>
        <c:lblAlgn val="ctr"/>
        <c:lblOffset val="100"/>
        <c:noMultiLvlLbl val="0"/>
      </c:catAx>
      <c:valAx>
        <c:axId val="134893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3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Dashboard2.xlsx]PivotTables!ProfitLossCount</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dLbl>
          <c:idx val="0"/>
          <c:layout>
            <c:manualLayout>
              <c:x val="0.13930743102813506"/>
              <c:y val="-0.1809609215514727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791115901236335"/>
              <c:y val="0.17336978710994458"/>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PivotTables!$AN$1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EBD-4671-8E05-61748CAE634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4EBD-4671-8E05-61748CAE6344}"/>
              </c:ext>
            </c:extLst>
          </c:dPt>
          <c:dLbls>
            <c:dLbl>
              <c:idx val="0"/>
              <c:layout>
                <c:manualLayout>
                  <c:x val="-0.11791115901236335"/>
                  <c:y val="0.17336978710994458"/>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BD-4671-8E05-61748CAE6344}"/>
                </c:ext>
              </c:extLst>
            </c:dLbl>
            <c:dLbl>
              <c:idx val="1"/>
              <c:layout>
                <c:manualLayout>
                  <c:x val="0.13930743102813506"/>
                  <c:y val="-0.1809609215514727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BD-4671-8E05-61748CAE63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PivotTables!$AM$2:$AM$4</c:f>
              <c:strCache>
                <c:ptCount val="2"/>
                <c:pt idx="0">
                  <c:v>Loss</c:v>
                </c:pt>
                <c:pt idx="1">
                  <c:v>Profit</c:v>
                </c:pt>
              </c:strCache>
            </c:strRef>
          </c:cat>
          <c:val>
            <c:numRef>
              <c:f>PivotTables!$AN$2:$AN$4</c:f>
              <c:numCache>
                <c:formatCode>General</c:formatCode>
                <c:ptCount val="2"/>
                <c:pt idx="0">
                  <c:v>113</c:v>
                </c:pt>
                <c:pt idx="1">
                  <c:v>430</c:v>
                </c:pt>
              </c:numCache>
            </c:numRef>
          </c:val>
          <c:extLst>
            <c:ext xmlns:c16="http://schemas.microsoft.com/office/drawing/2014/chart" uri="{C3380CC4-5D6E-409C-BE32-E72D297353CC}">
              <c16:uniqueId val="{00000000-4EBD-4671-8E05-61748CAE634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Dashboard2.xlsx]PivotTables!ProfitLossPerType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PivotTables!$AJ$1</c:f>
              <c:strCache>
                <c:ptCount val="1"/>
                <c:pt idx="0">
                  <c:v>Total</c:v>
                </c:pt>
              </c:strCache>
            </c:strRef>
          </c:tx>
          <c:spPr>
            <a:solidFill>
              <a:schemeClr val="accent1"/>
            </a:solidFill>
            <a:ln>
              <a:noFill/>
            </a:ln>
            <a:effectLst/>
          </c:spPr>
          <c:invertIfNegative val="0"/>
          <c:cat>
            <c:multiLvlStrRef>
              <c:f>PivotTables!$AI$2:$AI$10</c:f>
              <c:multiLvlStrCache>
                <c:ptCount val="4"/>
                <c:lvl>
                  <c:pt idx="0">
                    <c:v>Loss</c:v>
                  </c:pt>
                  <c:pt idx="1">
                    <c:v>Profit</c:v>
                  </c:pt>
                  <c:pt idx="2">
                    <c:v>Loss</c:v>
                  </c:pt>
                  <c:pt idx="3">
                    <c:v>Profit</c:v>
                  </c:pt>
                </c:lvl>
                <c:lvl>
                  <c:pt idx="0">
                    <c:v>buy</c:v>
                  </c:pt>
                  <c:pt idx="2">
                    <c:v>sell</c:v>
                  </c:pt>
                </c:lvl>
              </c:multiLvlStrCache>
            </c:multiLvlStrRef>
          </c:cat>
          <c:val>
            <c:numRef>
              <c:f>PivotTables!$AJ$2:$AJ$10</c:f>
              <c:numCache>
                <c:formatCode>General</c:formatCode>
                <c:ptCount val="4"/>
                <c:pt idx="0">
                  <c:v>51</c:v>
                </c:pt>
                <c:pt idx="1">
                  <c:v>157</c:v>
                </c:pt>
                <c:pt idx="2">
                  <c:v>62</c:v>
                </c:pt>
                <c:pt idx="3">
                  <c:v>273</c:v>
                </c:pt>
              </c:numCache>
            </c:numRef>
          </c:val>
          <c:extLst>
            <c:ext xmlns:c16="http://schemas.microsoft.com/office/drawing/2014/chart" uri="{C3380CC4-5D6E-409C-BE32-E72D297353CC}">
              <c16:uniqueId val="{00000000-8A1F-4DFA-823D-844CC2FADCA8}"/>
            </c:ext>
          </c:extLst>
        </c:ser>
        <c:dLbls>
          <c:showLegendKey val="0"/>
          <c:showVal val="0"/>
          <c:showCatName val="0"/>
          <c:showSerName val="0"/>
          <c:showPercent val="0"/>
          <c:showBubbleSize val="0"/>
        </c:dLbls>
        <c:gapWidth val="219"/>
        <c:overlap val="-27"/>
        <c:axId val="1759714575"/>
        <c:axId val="1759696271"/>
      </c:barChart>
      <c:catAx>
        <c:axId val="17597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96271"/>
        <c:crosses val="autoZero"/>
        <c:auto val="1"/>
        <c:lblAlgn val="ctr"/>
        <c:lblOffset val="100"/>
        <c:noMultiLvlLbl val="0"/>
      </c:catAx>
      <c:valAx>
        <c:axId val="1759696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1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rgbClr val="FF0000"/>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3832798447587424"/>
              <c:y val="-0.1231917612240218"/>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272406115112384"/>
                  <c:h val="0.27269043292665335"/>
                </c:manualLayout>
              </c15:layout>
            </c:ext>
          </c:extLst>
        </c:dLbl>
      </c:pivotFmt>
      <c:pivotFmt>
        <c:idx val="8"/>
        <c:spPr>
          <a:solidFill>
            <a:srgbClr val="FF0000"/>
          </a:solidFill>
          <a:ln w="25400">
            <a:solidFill>
              <a:schemeClr val="lt1"/>
            </a:solidFill>
          </a:ln>
          <a:effectLst/>
          <a:sp3d contourW="25400">
            <a:contourClr>
              <a:schemeClr val="lt1"/>
            </a:contourClr>
          </a:sp3d>
        </c:spPr>
        <c:dLbl>
          <c:idx val="0"/>
          <c:layout>
            <c:manualLayout>
              <c:x val="0.16587677725118483"/>
              <c:y val="8.142271051070072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40812841530054644"/>
                  <c:h val="0.22486772486772486"/>
                </c:manualLayout>
              </c15:layout>
            </c:ext>
          </c:extLst>
        </c:dLbl>
      </c:pivotFmt>
    </c:pivotFmts>
    <c:view3D>
      <c:rotX val="40"/>
      <c:rotY val="4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52015834086313"/>
          <c:y val="0.12587870960574374"/>
          <c:w val="0.76190476190476186"/>
          <c:h val="0.62878080808080805"/>
        </c:manualLayout>
      </c:layout>
      <c:pie3DChart>
        <c:varyColors val="1"/>
        <c:ser>
          <c:idx val="0"/>
          <c:order val="0"/>
          <c:tx>
            <c:v>Total</c:v>
          </c:tx>
          <c:spPr>
            <a:solidFill>
              <a:schemeClr val="accent1"/>
            </a:solidFill>
          </c:spPr>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F631-4C36-B068-0CE833457AD0}"/>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F631-4C36-B068-0CE833457AD0}"/>
              </c:ext>
            </c:extLst>
          </c:dPt>
          <c:dLbls>
            <c:dLbl>
              <c:idx val="0"/>
              <c:layout>
                <c:manualLayout>
                  <c:x val="-0.13832798447587424"/>
                  <c:y val="-0.1231917612240218"/>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272406115112384"/>
                      <c:h val="0.27269043292665335"/>
                    </c:manualLayout>
                  </c15:layout>
                </c:ext>
                <c:ext xmlns:c16="http://schemas.microsoft.com/office/drawing/2014/chart" uri="{C3380CC4-5D6E-409C-BE32-E72D297353CC}">
                  <c16:uniqueId val="{00000008-F631-4C36-B068-0CE833457AD0}"/>
                </c:ext>
              </c:extLst>
            </c:dLbl>
            <c:dLbl>
              <c:idx val="1"/>
              <c:layout>
                <c:manualLayout>
                  <c:x val="0.16587677725118483"/>
                  <c:y val="8.142271051070072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40812841530054644"/>
                      <c:h val="0.22486772486772486"/>
                    </c:manualLayout>
                  </c15:layout>
                </c:ext>
                <c:ext xmlns:c16="http://schemas.microsoft.com/office/drawing/2014/chart" uri="{C3380CC4-5D6E-409C-BE32-E72D297353CC}">
                  <c16:uniqueId val="{00000009-F631-4C36-B068-0CE833457A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buy</c:v>
              </c:pt>
              <c:pt idx="1">
                <c:v>sell</c:v>
              </c:pt>
            </c:strLit>
          </c:cat>
          <c:val>
            <c:numLit>
              <c:formatCode>General</c:formatCode>
              <c:ptCount val="2"/>
              <c:pt idx="0">
                <c:v>116610.72000000002</c:v>
              </c:pt>
              <c:pt idx="1">
                <c:v>214211.78999999998</c:v>
              </c:pt>
            </c:numLit>
          </c:val>
          <c:extLst>
            <c:ext xmlns:c16="http://schemas.microsoft.com/office/drawing/2014/chart" uri="{C3380CC4-5D6E-409C-BE32-E72D297353CC}">
              <c16:uniqueId val="{00000007-F631-4C36-B068-0CE833457AD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Dashboard2.xlsx]PivotTables!Profit Per Item</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PivotTables!$H$7</c:f>
              <c:strCache>
                <c:ptCount val="1"/>
                <c:pt idx="0">
                  <c:v>Total</c:v>
                </c:pt>
              </c:strCache>
            </c:strRef>
          </c:tx>
          <c:spPr>
            <a:solidFill>
              <a:schemeClr val="accent1"/>
            </a:solidFill>
            <a:ln>
              <a:noFill/>
            </a:ln>
            <a:effectLst/>
          </c:spPr>
          <c:invertIfNegative val="0"/>
          <c:cat>
            <c:strRef>
              <c:f>PivotTables!$G$8:$G$17</c:f>
              <c:strCache>
                <c:ptCount val="10"/>
                <c:pt idx="0">
                  <c:v>AUDUSD</c:v>
                </c:pt>
                <c:pt idx="1">
                  <c:v>EURCHF</c:v>
                </c:pt>
                <c:pt idx="2">
                  <c:v>EURUSD</c:v>
                </c:pt>
                <c:pt idx="3">
                  <c:v>GBPUSD</c:v>
                </c:pt>
                <c:pt idx="4">
                  <c:v>NZDUSD</c:v>
                </c:pt>
                <c:pt idx="5">
                  <c:v>USDCAD</c:v>
                </c:pt>
                <c:pt idx="6">
                  <c:v>USDCHF</c:v>
                </c:pt>
                <c:pt idx="7">
                  <c:v>USDJPY</c:v>
                </c:pt>
                <c:pt idx="8">
                  <c:v>XAUUSD</c:v>
                </c:pt>
                <c:pt idx="9">
                  <c:v>SP500</c:v>
                </c:pt>
              </c:strCache>
            </c:strRef>
          </c:cat>
          <c:val>
            <c:numRef>
              <c:f>PivotTables!$H$8:$H$17</c:f>
              <c:numCache>
                <c:formatCode>General</c:formatCode>
                <c:ptCount val="10"/>
                <c:pt idx="0">
                  <c:v>879</c:v>
                </c:pt>
                <c:pt idx="1">
                  <c:v>658.68</c:v>
                </c:pt>
                <c:pt idx="2">
                  <c:v>46754.69</c:v>
                </c:pt>
                <c:pt idx="3">
                  <c:v>690.41999999999985</c:v>
                </c:pt>
                <c:pt idx="4">
                  <c:v>168</c:v>
                </c:pt>
                <c:pt idx="5">
                  <c:v>2107.3100000000004</c:v>
                </c:pt>
                <c:pt idx="6">
                  <c:v>241.39</c:v>
                </c:pt>
                <c:pt idx="7">
                  <c:v>6266.0200000000013</c:v>
                </c:pt>
                <c:pt idx="8">
                  <c:v>639</c:v>
                </c:pt>
                <c:pt idx="9">
                  <c:v>272418</c:v>
                </c:pt>
              </c:numCache>
            </c:numRef>
          </c:val>
          <c:extLst>
            <c:ext xmlns:c16="http://schemas.microsoft.com/office/drawing/2014/chart" uri="{C3380CC4-5D6E-409C-BE32-E72D297353CC}">
              <c16:uniqueId val="{00000000-CFA5-4762-A53F-B840D13C56EE}"/>
            </c:ext>
          </c:extLst>
        </c:ser>
        <c:dLbls>
          <c:showLegendKey val="0"/>
          <c:showVal val="0"/>
          <c:showCatName val="0"/>
          <c:showSerName val="0"/>
          <c:showPercent val="0"/>
          <c:showBubbleSize val="0"/>
        </c:dLbls>
        <c:gapWidth val="182"/>
        <c:axId val="2052011008"/>
        <c:axId val="2052011424"/>
      </c:barChart>
      <c:catAx>
        <c:axId val="20520110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2011424"/>
        <c:crosses val="autoZero"/>
        <c:auto val="1"/>
        <c:lblAlgn val="ctr"/>
        <c:lblOffset val="100"/>
        <c:noMultiLvlLbl val="0"/>
      </c:catAx>
      <c:valAx>
        <c:axId val="20520114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201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Dashboard2.xlsx]PivotTables!Profit Per Day</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PivotTables!$V$12</c:f>
              <c:strCache>
                <c:ptCount val="1"/>
                <c:pt idx="0">
                  <c:v>Total</c:v>
                </c:pt>
              </c:strCache>
            </c:strRef>
          </c:tx>
          <c:spPr>
            <a:solidFill>
              <a:schemeClr val="accent1"/>
            </a:solidFill>
            <a:ln>
              <a:noFill/>
            </a:ln>
            <a:effectLst/>
          </c:spPr>
          <c:invertIfNegative val="0"/>
          <c:cat>
            <c:strRef>
              <c:f>PivotTables!$U$13:$U$20</c:f>
              <c:strCache>
                <c:ptCount val="8"/>
                <c:pt idx="0">
                  <c:v>Sunday</c:v>
                </c:pt>
                <c:pt idx="1">
                  <c:v>Monday</c:v>
                </c:pt>
                <c:pt idx="2">
                  <c:v>Tuesday</c:v>
                </c:pt>
                <c:pt idx="3">
                  <c:v>Wednesday</c:v>
                </c:pt>
                <c:pt idx="4">
                  <c:v>Thursday</c:v>
                </c:pt>
                <c:pt idx="5">
                  <c:v>Friday</c:v>
                </c:pt>
                <c:pt idx="6">
                  <c:v>Saturday</c:v>
                </c:pt>
                <c:pt idx="7">
                  <c:v>(blank)</c:v>
                </c:pt>
              </c:strCache>
            </c:strRef>
          </c:cat>
          <c:val>
            <c:numRef>
              <c:f>PivotTables!$V$13:$V$20</c:f>
              <c:numCache>
                <c:formatCode>General</c:formatCode>
                <c:ptCount val="8"/>
                <c:pt idx="0">
                  <c:v>10791</c:v>
                </c:pt>
                <c:pt idx="1">
                  <c:v>67303.360000000015</c:v>
                </c:pt>
                <c:pt idx="2">
                  <c:v>77999.150000000023</c:v>
                </c:pt>
                <c:pt idx="3">
                  <c:v>73450.910000000018</c:v>
                </c:pt>
                <c:pt idx="4">
                  <c:v>57100.610000000008</c:v>
                </c:pt>
                <c:pt idx="5">
                  <c:v>45981.479999999989</c:v>
                </c:pt>
                <c:pt idx="6">
                  <c:v>-1804</c:v>
                </c:pt>
              </c:numCache>
            </c:numRef>
          </c:val>
          <c:extLst>
            <c:ext xmlns:c16="http://schemas.microsoft.com/office/drawing/2014/chart" uri="{C3380CC4-5D6E-409C-BE32-E72D297353CC}">
              <c16:uniqueId val="{00000000-F985-4633-BDAA-28F32B90F892}"/>
            </c:ext>
          </c:extLst>
        </c:ser>
        <c:dLbls>
          <c:showLegendKey val="0"/>
          <c:showVal val="0"/>
          <c:showCatName val="0"/>
          <c:showSerName val="0"/>
          <c:showPercent val="0"/>
          <c:showBubbleSize val="0"/>
        </c:dLbls>
        <c:gapWidth val="219"/>
        <c:overlap val="-27"/>
        <c:axId val="1393354832"/>
        <c:axId val="1393356080"/>
      </c:barChart>
      <c:catAx>
        <c:axId val="139335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3356080"/>
        <c:crosses val="autoZero"/>
        <c:auto val="1"/>
        <c:lblAlgn val="ctr"/>
        <c:lblOffset val="100"/>
        <c:noMultiLvlLbl val="0"/>
      </c:catAx>
      <c:valAx>
        <c:axId val="139335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335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Dashboard2.xlsx]PivotTables!PivotTable12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010CFB4-AF0B-4FEB-A810-3B9DAC601A73}" type="VALUE">
                  <a:rPr lang="en-US" sz="1100">
                    <a:solidFill>
                      <a:schemeClr val="bg1"/>
                    </a:solidFill>
                  </a:rPr>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977124096946077"/>
                  <c:h val="0.171162320306292"/>
                </c:manualLayout>
              </c15:layout>
              <c15:dlblFieldTable/>
              <c15:showDataLabelsRange val="0"/>
            </c:ext>
          </c:extLst>
        </c:dLbl>
      </c:pivotFmt>
      <c:pivotFmt>
        <c:idx val="2"/>
        <c:spPr>
          <a:solidFill>
            <a:schemeClr val="accent1"/>
          </a:solidFill>
          <a:ln w="19050">
            <a:solidFill>
              <a:schemeClr val="lt1"/>
            </a:solidFill>
          </a:ln>
          <a:effectLst/>
        </c:spPr>
        <c:dLbl>
          <c:idx val="0"/>
          <c:layout>
            <c:manualLayout>
              <c:x val="-0.2229654403567447"/>
              <c:y val="-9.0774639408606028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509476031215162"/>
                  <c:h val="0.17889908256880735"/>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229654403567447"/>
              <c:y val="-9.0774639408606028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509476031215162"/>
                  <c:h val="0.17889908256880735"/>
                </c:manualLayout>
              </c15:layout>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010CFB4-AF0B-4FEB-A810-3B9DAC601A73}" type="VALUE">
                  <a:rPr lang="en-US" sz="1100">
                    <a:solidFill>
                      <a:schemeClr val="bg1"/>
                    </a:solidFill>
                  </a:rPr>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977124096946077"/>
                  <c:h val="0.171162320306292"/>
                </c:manualLayout>
              </c15:layout>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29654403567447"/>
              <c:y val="-9.0774639408606028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509476031215162"/>
                  <c:h val="0.17889908256880735"/>
                </c:manualLayout>
              </c15:layout>
            </c:ext>
          </c:extLst>
        </c:dLbl>
      </c:pivotFmt>
      <c:pivotFmt>
        <c:idx val="8"/>
        <c:spPr>
          <a:solidFill>
            <a:srgbClr val="FF0000"/>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010CFB4-AF0B-4FEB-A810-3B9DAC601A73}" type="VALUE">
                  <a:rPr lang="en-US" sz="1100">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977124096946077"/>
                  <c:h val="0.171162320306292"/>
                </c:manualLayout>
              </c15:layout>
              <c15:dlblFieldTable/>
              <c15:showDataLabelsRange val="0"/>
            </c:ext>
          </c:extLst>
        </c:dLbl>
      </c:pivotFmt>
    </c:pivotFmts>
    <c:plotArea>
      <c:layout>
        <c:manualLayout>
          <c:layoutTarget val="inner"/>
          <c:xMode val="edge"/>
          <c:yMode val="edge"/>
          <c:x val="0.16124079426780513"/>
          <c:y val="0.1444733764715054"/>
          <c:w val="0.59313022581038133"/>
          <c:h val="0.69590031444089295"/>
        </c:manualLayout>
      </c:layout>
      <c:pieChart>
        <c:varyColors val="1"/>
        <c:ser>
          <c:idx val="0"/>
          <c:order val="0"/>
          <c:tx>
            <c:strRef>
              <c:f>PivotTables!$R$13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DF-41D9-AC9B-CF2F85FFFF3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95DF-41D9-AC9B-CF2F85FFFF37}"/>
              </c:ext>
            </c:extLst>
          </c:dPt>
          <c:dLbls>
            <c:dLbl>
              <c:idx val="0"/>
              <c:layout>
                <c:manualLayout>
                  <c:x val="-0.2229654403567447"/>
                  <c:y val="-9.0774639408606028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509476031215162"/>
                      <c:h val="0.17889908256880735"/>
                    </c:manualLayout>
                  </c15:layout>
                </c:ext>
                <c:ext xmlns:c16="http://schemas.microsoft.com/office/drawing/2014/chart" uri="{C3380CC4-5D6E-409C-BE32-E72D297353CC}">
                  <c16:uniqueId val="{00000001-95DF-41D9-AC9B-CF2F85FFFF37}"/>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010CFB4-AF0B-4FEB-A810-3B9DAC601A73}" type="VALUE">
                      <a:rPr lang="en-US" sz="1100">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977124096946077"/>
                      <c:h val="0.171162320306292"/>
                    </c:manualLayout>
                  </c15:layout>
                  <c15:dlblFieldTable/>
                  <c15:showDataLabelsRange val="0"/>
                </c:ext>
                <c:ext xmlns:c16="http://schemas.microsoft.com/office/drawing/2014/chart" uri="{C3380CC4-5D6E-409C-BE32-E72D297353CC}">
                  <c16:uniqueId val="{00000003-95DF-41D9-AC9B-CF2F85FFFF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PivotTables!$Q$14:$Q$15</c:f>
              <c:strCache>
                <c:ptCount val="2"/>
                <c:pt idx="0">
                  <c:v>Buy</c:v>
                </c:pt>
                <c:pt idx="1">
                  <c:v>Sell</c:v>
                </c:pt>
              </c:strCache>
            </c:strRef>
          </c:cat>
          <c:val>
            <c:numRef>
              <c:f>PivotTables!$R$14:$R$15</c:f>
              <c:numCache>
                <c:formatCode>_(* #,##0.00_);_(* \(#,##0.00\);_(* "-"??_);_(@_)</c:formatCode>
                <c:ptCount val="2"/>
                <c:pt idx="0">
                  <c:v>6.3651068376071072</c:v>
                </c:pt>
                <c:pt idx="1">
                  <c:v>4.89059369817529</c:v>
                </c:pt>
              </c:numCache>
            </c:numRef>
          </c:val>
          <c:extLst>
            <c:ext xmlns:c16="http://schemas.microsoft.com/office/drawing/2014/chart" uri="{C3380CC4-5D6E-409C-BE32-E72D297353CC}">
              <c16:uniqueId val="{00000004-95DF-41D9-AC9B-CF2F85FFFF3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23973022359546828"/>
          <c:y val="0.88366258673111409"/>
          <c:w val="0.4192732870416514"/>
          <c:h val="0.1163374132688859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Dashboard2.xlsx]PivotTables!Average Hours Spent Per Item</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PivotTables!$O$10</c:f>
              <c:strCache>
                <c:ptCount val="1"/>
                <c:pt idx="0">
                  <c:v>Total</c:v>
                </c:pt>
              </c:strCache>
            </c:strRef>
          </c:tx>
          <c:spPr>
            <a:solidFill>
              <a:schemeClr val="accent1"/>
            </a:solidFill>
            <a:ln>
              <a:noFill/>
            </a:ln>
            <a:effectLst/>
          </c:spPr>
          <c:invertIfNegative val="0"/>
          <c:cat>
            <c:strRef>
              <c:f>PivotTables!$N$11:$N$20</c:f>
              <c:strCache>
                <c:ptCount val="10"/>
                <c:pt idx="0">
                  <c:v>AUDUSD</c:v>
                </c:pt>
                <c:pt idx="1">
                  <c:v>EURCHF</c:v>
                </c:pt>
                <c:pt idx="2">
                  <c:v>EURUSD</c:v>
                </c:pt>
                <c:pt idx="3">
                  <c:v>GBPUSD</c:v>
                </c:pt>
                <c:pt idx="4">
                  <c:v>NZDUSD</c:v>
                </c:pt>
                <c:pt idx="5">
                  <c:v>USDCAD</c:v>
                </c:pt>
                <c:pt idx="6">
                  <c:v>USDCHF</c:v>
                </c:pt>
                <c:pt idx="7">
                  <c:v>USDJPY</c:v>
                </c:pt>
                <c:pt idx="8">
                  <c:v>XAUUSD</c:v>
                </c:pt>
                <c:pt idx="9">
                  <c:v>SP500</c:v>
                </c:pt>
              </c:strCache>
            </c:strRef>
          </c:cat>
          <c:val>
            <c:numRef>
              <c:f>PivotTables!$O$11:$O$20</c:f>
              <c:numCache>
                <c:formatCode>General</c:formatCode>
                <c:ptCount val="10"/>
                <c:pt idx="0">
                  <c:v>1.9912962962989695</c:v>
                </c:pt>
                <c:pt idx="1">
                  <c:v>17.524722222180571</c:v>
                </c:pt>
                <c:pt idx="2">
                  <c:v>6.9601551043425172</c:v>
                </c:pt>
                <c:pt idx="3">
                  <c:v>15.012976190503521</c:v>
                </c:pt>
                <c:pt idx="4">
                  <c:v>30.102083333360497</c:v>
                </c:pt>
                <c:pt idx="5">
                  <c:v>5.1985770975054262</c:v>
                </c:pt>
                <c:pt idx="6">
                  <c:v>4.3766666668234393</c:v>
                </c:pt>
                <c:pt idx="7">
                  <c:v>5.6861069023460997</c:v>
                </c:pt>
                <c:pt idx="8">
                  <c:v>1.8815740739810281</c:v>
                </c:pt>
                <c:pt idx="9">
                  <c:v>3.1749825550207826</c:v>
                </c:pt>
              </c:numCache>
            </c:numRef>
          </c:val>
          <c:extLst>
            <c:ext xmlns:c16="http://schemas.microsoft.com/office/drawing/2014/chart" uri="{C3380CC4-5D6E-409C-BE32-E72D297353CC}">
              <c16:uniqueId val="{00000000-0EEB-4594-BD8B-A144BE05B15C}"/>
            </c:ext>
          </c:extLst>
        </c:ser>
        <c:dLbls>
          <c:showLegendKey val="0"/>
          <c:showVal val="0"/>
          <c:showCatName val="0"/>
          <c:showSerName val="0"/>
          <c:showPercent val="0"/>
          <c:showBubbleSize val="0"/>
        </c:dLbls>
        <c:gapWidth val="219"/>
        <c:overlap val="-27"/>
        <c:axId val="1400232288"/>
        <c:axId val="1400233952"/>
      </c:barChart>
      <c:catAx>
        <c:axId val="140023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0233952"/>
        <c:crosses val="autoZero"/>
        <c:auto val="1"/>
        <c:lblAlgn val="ctr"/>
        <c:lblOffset val="100"/>
        <c:noMultiLvlLbl val="0"/>
      </c:catAx>
      <c:valAx>
        <c:axId val="140023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023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Dashboard2.xlsx]PivotTables!Profit Per Month</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PivotTables!$AD$7</c:f>
              <c:strCache>
                <c:ptCount val="1"/>
                <c:pt idx="0">
                  <c:v>Total</c:v>
                </c:pt>
              </c:strCache>
            </c:strRef>
          </c:tx>
          <c:spPr>
            <a:solidFill>
              <a:schemeClr val="accent1"/>
            </a:solidFill>
            <a:ln>
              <a:noFill/>
            </a:ln>
            <a:effectLst/>
          </c:spPr>
          <c:invertIfNegative val="0"/>
          <c:cat>
            <c:strRef>
              <c:f>PivotTables!$AC$8:$AC$19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PivotTables!$AD$8:$AD$19</c:f>
              <c:numCache>
                <c:formatCode>General</c:formatCode>
                <c:ptCount val="12"/>
                <c:pt idx="0">
                  <c:v>31480.01</c:v>
                </c:pt>
                <c:pt idx="1">
                  <c:v>33404</c:v>
                </c:pt>
                <c:pt idx="2">
                  <c:v>34718.11</c:v>
                </c:pt>
                <c:pt idx="3">
                  <c:v>65120.9</c:v>
                </c:pt>
                <c:pt idx="4">
                  <c:v>56678.880000000019</c:v>
                </c:pt>
                <c:pt idx="5">
                  <c:v>14922.760000000002</c:v>
                </c:pt>
                <c:pt idx="6">
                  <c:v>5652.8600000000015</c:v>
                </c:pt>
                <c:pt idx="7">
                  <c:v>9835.34</c:v>
                </c:pt>
                <c:pt idx="8">
                  <c:v>11761.39</c:v>
                </c:pt>
                <c:pt idx="9">
                  <c:v>44249.380000000005</c:v>
                </c:pt>
                <c:pt idx="10">
                  <c:v>16740.879999999997</c:v>
                </c:pt>
                <c:pt idx="11">
                  <c:v>6258</c:v>
                </c:pt>
              </c:numCache>
            </c:numRef>
          </c:val>
          <c:extLst>
            <c:ext xmlns:c16="http://schemas.microsoft.com/office/drawing/2014/chart" uri="{C3380CC4-5D6E-409C-BE32-E72D297353CC}">
              <c16:uniqueId val="{00000000-EBEE-4B85-9888-3A6C5B6409AA}"/>
            </c:ext>
          </c:extLst>
        </c:ser>
        <c:dLbls>
          <c:showLegendKey val="0"/>
          <c:showVal val="0"/>
          <c:showCatName val="0"/>
          <c:showSerName val="0"/>
          <c:showPercent val="0"/>
          <c:showBubbleSize val="0"/>
        </c:dLbls>
        <c:gapWidth val="182"/>
        <c:axId val="321931440"/>
        <c:axId val="321931024"/>
      </c:barChart>
      <c:catAx>
        <c:axId val="32193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931024"/>
        <c:crosses val="autoZero"/>
        <c:auto val="1"/>
        <c:lblAlgn val="ctr"/>
        <c:lblOffset val="100"/>
        <c:noMultiLvlLbl val="0"/>
      </c:catAx>
      <c:valAx>
        <c:axId val="321931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93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Dashboard2.xlsx]PivotTables!PivotTable9</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PivotTables!$Z$5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PivotTables!$Y$6:$Y$18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PivotTables!$Z$6:$Z$18</c:f>
              <c:numCache>
                <c:formatCode>General</c:formatCode>
                <c:ptCount val="12"/>
                <c:pt idx="0">
                  <c:v>66116.448333333348</c:v>
                </c:pt>
                <c:pt idx="1">
                  <c:v>99715.010000000009</c:v>
                </c:pt>
                <c:pt idx="2">
                  <c:v>139226.20137931043</c:v>
                </c:pt>
                <c:pt idx="3">
                  <c:v>180082.07696202502</c:v>
                </c:pt>
                <c:pt idx="4">
                  <c:v>249037.06163636371</c:v>
                </c:pt>
                <c:pt idx="5">
                  <c:v>280085.27142857137</c:v>
                </c:pt>
                <c:pt idx="6">
                  <c:v>288298.2477777779</c:v>
                </c:pt>
                <c:pt idx="7">
                  <c:v>296349.78150943399</c:v>
                </c:pt>
                <c:pt idx="8">
                  <c:v>306335.71361702133</c:v>
                </c:pt>
                <c:pt idx="9">
                  <c:v>337175.37607594923</c:v>
                </c:pt>
                <c:pt idx="10">
                  <c:v>366890.99239999987</c:v>
                </c:pt>
                <c:pt idx="11">
                  <c:v>378173.81000000017</c:v>
                </c:pt>
              </c:numCache>
            </c:numRef>
          </c:val>
          <c:smooth val="0"/>
          <c:extLst>
            <c:ext xmlns:c16="http://schemas.microsoft.com/office/drawing/2014/chart" uri="{C3380CC4-5D6E-409C-BE32-E72D297353CC}">
              <c16:uniqueId val="{00000000-3E52-45BB-B80E-E0EA03537648}"/>
            </c:ext>
          </c:extLst>
        </c:ser>
        <c:dLbls>
          <c:showLegendKey val="0"/>
          <c:showVal val="0"/>
          <c:showCatName val="0"/>
          <c:showSerName val="0"/>
          <c:showPercent val="0"/>
          <c:showBubbleSize val="0"/>
        </c:dLbls>
        <c:marker val="1"/>
        <c:smooth val="0"/>
        <c:axId val="314330048"/>
        <c:axId val="314328384"/>
      </c:lineChart>
      <c:catAx>
        <c:axId val="3143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4328384"/>
        <c:crosses val="autoZero"/>
        <c:auto val="1"/>
        <c:lblAlgn val="ctr"/>
        <c:lblOffset val="100"/>
        <c:noMultiLvlLbl val="0"/>
      </c:catAx>
      <c:valAx>
        <c:axId val="31432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433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Dashboard2.xlsx]PivotTables!Profit Per Item</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PivotTables!$H$7</c:f>
              <c:strCache>
                <c:ptCount val="1"/>
                <c:pt idx="0">
                  <c:v>Total</c:v>
                </c:pt>
              </c:strCache>
            </c:strRef>
          </c:tx>
          <c:spPr>
            <a:solidFill>
              <a:schemeClr val="accent1"/>
            </a:solidFill>
            <a:ln>
              <a:noFill/>
            </a:ln>
            <a:effectLst/>
          </c:spPr>
          <c:invertIfNegative val="0"/>
          <c:cat>
            <c:strRef>
              <c:f>PivotTables!$G$8:$G$17</c:f>
              <c:strCache>
                <c:ptCount val="10"/>
                <c:pt idx="0">
                  <c:v>AUDUSD</c:v>
                </c:pt>
                <c:pt idx="1">
                  <c:v>EURCHF</c:v>
                </c:pt>
                <c:pt idx="2">
                  <c:v>EURUSD</c:v>
                </c:pt>
                <c:pt idx="3">
                  <c:v>GBPUSD</c:v>
                </c:pt>
                <c:pt idx="4">
                  <c:v>NZDUSD</c:v>
                </c:pt>
                <c:pt idx="5">
                  <c:v>USDCAD</c:v>
                </c:pt>
                <c:pt idx="6">
                  <c:v>USDCHF</c:v>
                </c:pt>
                <c:pt idx="7">
                  <c:v>USDJPY</c:v>
                </c:pt>
                <c:pt idx="8">
                  <c:v>XAUUSD</c:v>
                </c:pt>
                <c:pt idx="9">
                  <c:v>SP500</c:v>
                </c:pt>
              </c:strCache>
            </c:strRef>
          </c:cat>
          <c:val>
            <c:numRef>
              <c:f>PivotTables!$H$8:$H$17</c:f>
              <c:numCache>
                <c:formatCode>General</c:formatCode>
                <c:ptCount val="10"/>
                <c:pt idx="0">
                  <c:v>879</c:v>
                </c:pt>
                <c:pt idx="1">
                  <c:v>658.68</c:v>
                </c:pt>
                <c:pt idx="2">
                  <c:v>46754.69</c:v>
                </c:pt>
                <c:pt idx="3">
                  <c:v>690.41999999999985</c:v>
                </c:pt>
                <c:pt idx="4">
                  <c:v>168</c:v>
                </c:pt>
                <c:pt idx="5">
                  <c:v>2107.3100000000004</c:v>
                </c:pt>
                <c:pt idx="6">
                  <c:v>241.39</c:v>
                </c:pt>
                <c:pt idx="7">
                  <c:v>6266.0200000000013</c:v>
                </c:pt>
                <c:pt idx="8">
                  <c:v>639</c:v>
                </c:pt>
                <c:pt idx="9">
                  <c:v>272418</c:v>
                </c:pt>
              </c:numCache>
            </c:numRef>
          </c:val>
          <c:extLst>
            <c:ext xmlns:c16="http://schemas.microsoft.com/office/drawing/2014/chart" uri="{C3380CC4-5D6E-409C-BE32-E72D297353CC}">
              <c16:uniqueId val="{00000000-4A3E-4396-88C7-86BE26CD342B}"/>
            </c:ext>
          </c:extLst>
        </c:ser>
        <c:dLbls>
          <c:showLegendKey val="0"/>
          <c:showVal val="0"/>
          <c:showCatName val="0"/>
          <c:showSerName val="0"/>
          <c:showPercent val="0"/>
          <c:showBubbleSize val="0"/>
        </c:dLbls>
        <c:gapWidth val="182"/>
        <c:axId val="2052011008"/>
        <c:axId val="2052011424"/>
      </c:barChart>
      <c:catAx>
        <c:axId val="20520110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11424"/>
        <c:crosses val="autoZero"/>
        <c:auto val="1"/>
        <c:lblAlgn val="ctr"/>
        <c:lblOffset val="100"/>
        <c:noMultiLvlLbl val="0"/>
      </c:catAx>
      <c:valAx>
        <c:axId val="20520114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11008"/>
        <c:crosses val="autoZero"/>
        <c:crossBetween val="between"/>
        <c:majorUnit val="5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0</xdr:rowOff>
    </xdr:from>
    <xdr:to>
      <xdr:col>19</xdr:col>
      <xdr:colOff>607695</xdr:colOff>
      <xdr:row>46</xdr:row>
      <xdr:rowOff>12700</xdr:rowOff>
    </xdr:to>
    <xdr:sp macro="" textlink="">
      <xdr:nvSpPr>
        <xdr:cNvPr id="2" name="Rectangle: Rounded Corners 1">
          <a:extLst>
            <a:ext uri="{FF2B5EF4-FFF2-40B4-BE49-F238E27FC236}">
              <a16:creationId xmlns:a16="http://schemas.microsoft.com/office/drawing/2014/main" id="{CCDCF290-B5A4-4A10-8E53-61E0093ACD6A}"/>
            </a:ext>
          </a:extLst>
        </xdr:cNvPr>
        <xdr:cNvSpPr/>
      </xdr:nvSpPr>
      <xdr:spPr>
        <a:xfrm>
          <a:off x="28575" y="0"/>
          <a:ext cx="12161520" cy="8191500"/>
        </a:xfrm>
        <a:prstGeom prst="roundRect">
          <a:avLst>
            <a:gd name="adj" fmla="val 1521"/>
          </a:avLst>
        </a:prstGeom>
        <a:solidFill>
          <a:schemeClr val="tx2">
            <a:lumMod val="7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Aa</a:t>
          </a:r>
        </a:p>
      </xdr:txBody>
    </xdr:sp>
    <xdr:clientData/>
  </xdr:twoCellAnchor>
  <xdr:twoCellAnchor>
    <xdr:from>
      <xdr:col>0</xdr:col>
      <xdr:colOff>207960</xdr:colOff>
      <xdr:row>4</xdr:row>
      <xdr:rowOff>38100</xdr:rowOff>
    </xdr:from>
    <xdr:to>
      <xdr:col>10</xdr:col>
      <xdr:colOff>441960</xdr:colOff>
      <xdr:row>5</xdr:row>
      <xdr:rowOff>127432</xdr:rowOff>
    </xdr:to>
    <xdr:sp macro="" textlink="">
      <xdr:nvSpPr>
        <xdr:cNvPr id="5" name="Rectangle: Rounded Corners 4">
          <a:extLst>
            <a:ext uri="{FF2B5EF4-FFF2-40B4-BE49-F238E27FC236}">
              <a16:creationId xmlns:a16="http://schemas.microsoft.com/office/drawing/2014/main" id="{44A6358A-B506-41E2-BFF8-93C273E4B421}"/>
            </a:ext>
          </a:extLst>
        </xdr:cNvPr>
        <xdr:cNvSpPr/>
      </xdr:nvSpPr>
      <xdr:spPr>
        <a:xfrm>
          <a:off x="207960" y="769620"/>
          <a:ext cx="6330000" cy="272212"/>
        </a:xfrm>
        <a:prstGeom prst="roundRect">
          <a:avLst>
            <a:gd name="adj" fmla="val 8821"/>
          </a:avLst>
        </a:prstGeom>
        <a:gradFill flip="none" rotWithShape="1">
          <a:gsLst>
            <a:gs pos="20000">
              <a:schemeClr val="accent6">
                <a:lumMod val="40000"/>
                <a:lumOff val="60000"/>
              </a:schemeClr>
            </a:gs>
            <a:gs pos="0">
              <a:schemeClr val="bg1"/>
            </a:gs>
            <a:gs pos="32000">
              <a:schemeClr val="accent6">
                <a:lumMod val="60000"/>
                <a:lumOff val="40000"/>
              </a:schemeClr>
            </a:gs>
            <a:gs pos="100000">
              <a:schemeClr val="accent6">
                <a:lumMod val="75000"/>
              </a:schemeClr>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190500</xdr:colOff>
      <xdr:row>1</xdr:row>
      <xdr:rowOff>79190</xdr:rowOff>
    </xdr:from>
    <xdr:to>
      <xdr:col>19</xdr:col>
      <xdr:colOff>372360</xdr:colOff>
      <xdr:row>5</xdr:row>
      <xdr:rowOff>0</xdr:rowOff>
    </xdr:to>
    <xdr:sp macro="" textlink="">
      <xdr:nvSpPr>
        <xdr:cNvPr id="6" name="Rectangle: Rounded Corners 5">
          <a:extLst>
            <a:ext uri="{FF2B5EF4-FFF2-40B4-BE49-F238E27FC236}">
              <a16:creationId xmlns:a16="http://schemas.microsoft.com/office/drawing/2014/main" id="{AFCD91FF-6C31-4842-8E85-DA1B9078A0E6}"/>
            </a:ext>
          </a:extLst>
        </xdr:cNvPr>
        <xdr:cNvSpPr/>
      </xdr:nvSpPr>
      <xdr:spPr>
        <a:xfrm>
          <a:off x="6896100" y="262070"/>
          <a:ext cx="5058660" cy="652330"/>
        </a:xfrm>
        <a:prstGeom prst="roundRect">
          <a:avLst>
            <a:gd name="adj" fmla="val 11063"/>
          </a:avLst>
        </a:prstGeom>
        <a:gradFill>
          <a:gsLst>
            <a:gs pos="20000">
              <a:schemeClr val="accent6">
                <a:lumMod val="40000"/>
                <a:lumOff val="60000"/>
              </a:schemeClr>
            </a:gs>
            <a:gs pos="0">
              <a:schemeClr val="bg1"/>
            </a:gs>
            <a:gs pos="32000">
              <a:schemeClr val="accent6">
                <a:lumMod val="60000"/>
                <a:lumOff val="40000"/>
              </a:schemeClr>
            </a:gs>
            <a:gs pos="100000">
              <a:schemeClr val="accent6">
                <a:lumMod val="75000"/>
              </a:schemeClr>
            </a:gs>
          </a:gsLst>
          <a:lin ang="5400000" scaled="1"/>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205740</xdr:colOff>
      <xdr:row>6</xdr:row>
      <xdr:rowOff>91440</xdr:rowOff>
    </xdr:from>
    <xdr:to>
      <xdr:col>2</xdr:col>
      <xdr:colOff>522222</xdr:colOff>
      <xdr:row>15</xdr:row>
      <xdr:rowOff>68580</xdr:rowOff>
    </xdr:to>
    <xdr:sp macro="" textlink="">
      <xdr:nvSpPr>
        <xdr:cNvPr id="7" name="Rectangle: Rounded Corners 6">
          <a:extLst>
            <a:ext uri="{FF2B5EF4-FFF2-40B4-BE49-F238E27FC236}">
              <a16:creationId xmlns:a16="http://schemas.microsoft.com/office/drawing/2014/main" id="{02B0A10C-9436-45B3-AC84-DF2203C5EAAA}"/>
            </a:ext>
          </a:extLst>
        </xdr:cNvPr>
        <xdr:cNvSpPr/>
      </xdr:nvSpPr>
      <xdr:spPr>
        <a:xfrm>
          <a:off x="205740" y="1188720"/>
          <a:ext cx="1535682" cy="1623060"/>
        </a:xfrm>
        <a:prstGeom prst="roundRect">
          <a:avLst>
            <a:gd name="adj" fmla="val 11810"/>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175260</xdr:colOff>
      <xdr:row>16</xdr:row>
      <xdr:rowOff>91439</xdr:rowOff>
    </xdr:from>
    <xdr:to>
      <xdr:col>2</xdr:col>
      <xdr:colOff>502920</xdr:colOff>
      <xdr:row>41</xdr:row>
      <xdr:rowOff>38100</xdr:rowOff>
    </xdr:to>
    <xdr:sp macro="" textlink="">
      <xdr:nvSpPr>
        <xdr:cNvPr id="8" name="Rectangle: Rounded Corners 7">
          <a:extLst>
            <a:ext uri="{FF2B5EF4-FFF2-40B4-BE49-F238E27FC236}">
              <a16:creationId xmlns:a16="http://schemas.microsoft.com/office/drawing/2014/main" id="{D249B3EC-56E3-480B-A7A7-5EE489611F51}"/>
            </a:ext>
          </a:extLst>
        </xdr:cNvPr>
        <xdr:cNvSpPr/>
      </xdr:nvSpPr>
      <xdr:spPr>
        <a:xfrm>
          <a:off x="175260" y="2936239"/>
          <a:ext cx="1546860" cy="4391661"/>
        </a:xfrm>
        <a:prstGeom prst="roundRect">
          <a:avLst>
            <a:gd name="adj" fmla="val 6449"/>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77417</xdr:colOff>
      <xdr:row>6</xdr:row>
      <xdr:rowOff>99060</xdr:rowOff>
    </xdr:from>
    <xdr:to>
      <xdr:col>8</xdr:col>
      <xdr:colOff>213361</xdr:colOff>
      <xdr:row>20</xdr:row>
      <xdr:rowOff>129541</xdr:rowOff>
    </xdr:to>
    <xdr:sp macro="" textlink="">
      <xdr:nvSpPr>
        <xdr:cNvPr id="13" name="Rectangle: Rounded Corners 12">
          <a:extLst>
            <a:ext uri="{FF2B5EF4-FFF2-40B4-BE49-F238E27FC236}">
              <a16:creationId xmlns:a16="http://schemas.microsoft.com/office/drawing/2014/main" id="{3F87B5A5-3E9F-4A24-B59E-CF2628F5A30C}"/>
            </a:ext>
          </a:extLst>
        </xdr:cNvPr>
        <xdr:cNvSpPr/>
      </xdr:nvSpPr>
      <xdr:spPr>
        <a:xfrm>
          <a:off x="1906217" y="1196340"/>
          <a:ext cx="3183944" cy="2590801"/>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424380</xdr:colOff>
      <xdr:row>6</xdr:row>
      <xdr:rowOff>76200</xdr:rowOff>
    </xdr:from>
    <xdr:to>
      <xdr:col>12</xdr:col>
      <xdr:colOff>197898</xdr:colOff>
      <xdr:row>20</xdr:row>
      <xdr:rowOff>137159</xdr:rowOff>
    </xdr:to>
    <xdr:sp macro="" textlink="">
      <xdr:nvSpPr>
        <xdr:cNvPr id="14" name="Rectangle: Rounded Corners 13">
          <a:extLst>
            <a:ext uri="{FF2B5EF4-FFF2-40B4-BE49-F238E27FC236}">
              <a16:creationId xmlns:a16="http://schemas.microsoft.com/office/drawing/2014/main" id="{38784266-771E-4A43-9D04-9E535B3D9AE6}"/>
            </a:ext>
          </a:extLst>
        </xdr:cNvPr>
        <xdr:cNvSpPr/>
      </xdr:nvSpPr>
      <xdr:spPr>
        <a:xfrm>
          <a:off x="5301180" y="1173480"/>
          <a:ext cx="2211918" cy="2621279"/>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426720</xdr:colOff>
      <xdr:row>6</xdr:row>
      <xdr:rowOff>83820</xdr:rowOff>
    </xdr:from>
    <xdr:to>
      <xdr:col>19</xdr:col>
      <xdr:colOff>312420</xdr:colOff>
      <xdr:row>24</xdr:row>
      <xdr:rowOff>60960</xdr:rowOff>
    </xdr:to>
    <xdr:sp macro="" textlink="">
      <xdr:nvSpPr>
        <xdr:cNvPr id="15" name="Rectangle: Rounded Corners 14">
          <a:extLst>
            <a:ext uri="{FF2B5EF4-FFF2-40B4-BE49-F238E27FC236}">
              <a16:creationId xmlns:a16="http://schemas.microsoft.com/office/drawing/2014/main" id="{CCDFA395-4B8F-43AC-9CF2-A373D9DA5CBC}"/>
            </a:ext>
          </a:extLst>
        </xdr:cNvPr>
        <xdr:cNvSpPr/>
      </xdr:nvSpPr>
      <xdr:spPr>
        <a:xfrm>
          <a:off x="7741920" y="1181100"/>
          <a:ext cx="4152900" cy="3268980"/>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455890</xdr:colOff>
      <xdr:row>25</xdr:row>
      <xdr:rowOff>53340</xdr:rowOff>
    </xdr:from>
    <xdr:to>
      <xdr:col>16</xdr:col>
      <xdr:colOff>30480</xdr:colOff>
      <xdr:row>37</xdr:row>
      <xdr:rowOff>114300</xdr:rowOff>
    </xdr:to>
    <xdr:sp macro="" textlink="">
      <xdr:nvSpPr>
        <xdr:cNvPr id="16" name="Rectangle: Rounded Corners 15">
          <a:extLst>
            <a:ext uri="{FF2B5EF4-FFF2-40B4-BE49-F238E27FC236}">
              <a16:creationId xmlns:a16="http://schemas.microsoft.com/office/drawing/2014/main" id="{4269A33C-5D43-46FA-B5BB-BBEC14BDB137}"/>
            </a:ext>
          </a:extLst>
        </xdr:cNvPr>
        <xdr:cNvSpPr/>
      </xdr:nvSpPr>
      <xdr:spPr>
        <a:xfrm>
          <a:off x="7771090" y="4577715"/>
          <a:ext cx="2012990" cy="2232660"/>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69797</xdr:colOff>
      <xdr:row>21</xdr:row>
      <xdr:rowOff>91439</xdr:rowOff>
    </xdr:from>
    <xdr:to>
      <xdr:col>12</xdr:col>
      <xdr:colOff>181790</xdr:colOff>
      <xdr:row>37</xdr:row>
      <xdr:rowOff>85724</xdr:rowOff>
    </xdr:to>
    <xdr:sp macro="" textlink="">
      <xdr:nvSpPr>
        <xdr:cNvPr id="17" name="Rectangle: Rounded Corners 16">
          <a:extLst>
            <a:ext uri="{FF2B5EF4-FFF2-40B4-BE49-F238E27FC236}">
              <a16:creationId xmlns:a16="http://schemas.microsoft.com/office/drawing/2014/main" id="{1337E447-381B-4DE4-B88C-65552A99CE1E}"/>
            </a:ext>
          </a:extLst>
        </xdr:cNvPr>
        <xdr:cNvSpPr/>
      </xdr:nvSpPr>
      <xdr:spPr>
        <a:xfrm>
          <a:off x="1898597" y="3891914"/>
          <a:ext cx="5598393" cy="2889885"/>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228600</xdr:colOff>
      <xdr:row>25</xdr:row>
      <xdr:rowOff>76200</xdr:rowOff>
    </xdr:from>
    <xdr:to>
      <xdr:col>19</xdr:col>
      <xdr:colOff>358140</xdr:colOff>
      <xdr:row>37</xdr:row>
      <xdr:rowOff>123825</xdr:rowOff>
    </xdr:to>
    <xdr:sp macro="" textlink="">
      <xdr:nvSpPr>
        <xdr:cNvPr id="20" name="Rectangle: Rounded Corners 19">
          <a:extLst>
            <a:ext uri="{FF2B5EF4-FFF2-40B4-BE49-F238E27FC236}">
              <a16:creationId xmlns:a16="http://schemas.microsoft.com/office/drawing/2014/main" id="{C59F322B-A8E5-4961-A4E0-948291F02DA8}"/>
            </a:ext>
          </a:extLst>
        </xdr:cNvPr>
        <xdr:cNvSpPr/>
      </xdr:nvSpPr>
      <xdr:spPr>
        <a:xfrm>
          <a:off x="9982200" y="4600575"/>
          <a:ext cx="1958340" cy="2219325"/>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225300</xdr:colOff>
      <xdr:row>8</xdr:row>
      <xdr:rowOff>4209</xdr:rowOff>
    </xdr:from>
    <xdr:to>
      <xdr:col>8</xdr:col>
      <xdr:colOff>97456</xdr:colOff>
      <xdr:row>8</xdr:row>
      <xdr:rowOff>4209</xdr:rowOff>
    </xdr:to>
    <xdr:cxnSp macro="">
      <xdr:nvCxnSpPr>
        <xdr:cNvPr id="23" name="Straight Connector 22">
          <a:extLst>
            <a:ext uri="{FF2B5EF4-FFF2-40B4-BE49-F238E27FC236}">
              <a16:creationId xmlns:a16="http://schemas.microsoft.com/office/drawing/2014/main" id="{C165E7D0-AEA5-4241-AB68-2E1AEAFDE78F}"/>
            </a:ext>
          </a:extLst>
        </xdr:cNvPr>
        <xdr:cNvCxnSpPr>
          <a:cxnSpLocks/>
        </xdr:cNvCxnSpPr>
      </xdr:nvCxnSpPr>
      <xdr:spPr>
        <a:xfrm>
          <a:off x="2054100" y="1467249"/>
          <a:ext cx="2920156" cy="0"/>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45720</xdr:colOff>
      <xdr:row>8</xdr:row>
      <xdr:rowOff>7620</xdr:rowOff>
    </xdr:from>
    <xdr:to>
      <xdr:col>19</xdr:col>
      <xdr:colOff>251460</xdr:colOff>
      <xdr:row>8</xdr:row>
      <xdr:rowOff>7621</xdr:rowOff>
    </xdr:to>
    <xdr:cxnSp macro="">
      <xdr:nvCxnSpPr>
        <xdr:cNvPr id="25" name="Straight Connector 24">
          <a:extLst>
            <a:ext uri="{FF2B5EF4-FFF2-40B4-BE49-F238E27FC236}">
              <a16:creationId xmlns:a16="http://schemas.microsoft.com/office/drawing/2014/main" id="{DADF083D-4121-4111-B27D-141853402CBE}"/>
            </a:ext>
          </a:extLst>
        </xdr:cNvPr>
        <xdr:cNvCxnSpPr>
          <a:cxnSpLocks/>
        </xdr:cNvCxnSpPr>
      </xdr:nvCxnSpPr>
      <xdr:spPr>
        <a:xfrm>
          <a:off x="7970520" y="1470660"/>
          <a:ext cx="3863340" cy="1"/>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133860</xdr:colOff>
      <xdr:row>23</xdr:row>
      <xdr:rowOff>74694</xdr:rowOff>
    </xdr:from>
    <xdr:to>
      <xdr:col>12</xdr:col>
      <xdr:colOff>15381</xdr:colOff>
      <xdr:row>23</xdr:row>
      <xdr:rowOff>74694</xdr:rowOff>
    </xdr:to>
    <xdr:cxnSp macro="">
      <xdr:nvCxnSpPr>
        <xdr:cNvPr id="26" name="Straight Connector 25">
          <a:extLst>
            <a:ext uri="{FF2B5EF4-FFF2-40B4-BE49-F238E27FC236}">
              <a16:creationId xmlns:a16="http://schemas.microsoft.com/office/drawing/2014/main" id="{5C11AE4E-78C0-4A7F-A25D-B05C7AC552D5}"/>
            </a:ext>
          </a:extLst>
        </xdr:cNvPr>
        <xdr:cNvCxnSpPr>
          <a:cxnSpLocks/>
        </xdr:cNvCxnSpPr>
      </xdr:nvCxnSpPr>
      <xdr:spPr>
        <a:xfrm>
          <a:off x="1962660" y="4280934"/>
          <a:ext cx="5367921" cy="0"/>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543497</xdr:colOff>
      <xdr:row>27</xdr:row>
      <xdr:rowOff>11430</xdr:rowOff>
    </xdr:from>
    <xdr:to>
      <xdr:col>15</xdr:col>
      <xdr:colOff>556260</xdr:colOff>
      <xdr:row>27</xdr:row>
      <xdr:rowOff>17544</xdr:rowOff>
    </xdr:to>
    <xdr:cxnSp macro="">
      <xdr:nvCxnSpPr>
        <xdr:cNvPr id="27" name="Straight Connector 26">
          <a:extLst>
            <a:ext uri="{FF2B5EF4-FFF2-40B4-BE49-F238E27FC236}">
              <a16:creationId xmlns:a16="http://schemas.microsoft.com/office/drawing/2014/main" id="{DB703120-FDAA-4B9A-A5DA-B75A4CC4EDB1}"/>
            </a:ext>
          </a:extLst>
        </xdr:cNvPr>
        <xdr:cNvCxnSpPr>
          <a:cxnSpLocks/>
        </xdr:cNvCxnSpPr>
      </xdr:nvCxnSpPr>
      <xdr:spPr>
        <a:xfrm flipV="1">
          <a:off x="7858697" y="4897755"/>
          <a:ext cx="1841563" cy="6114"/>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274320</xdr:colOff>
      <xdr:row>1</xdr:row>
      <xdr:rowOff>68580</xdr:rowOff>
    </xdr:from>
    <xdr:to>
      <xdr:col>11</xdr:col>
      <xdr:colOff>556260</xdr:colOff>
      <xdr:row>5</xdr:row>
      <xdr:rowOff>129540</xdr:rowOff>
    </xdr:to>
    <xdr:sp macro="" textlink="">
      <xdr:nvSpPr>
        <xdr:cNvPr id="41" name="Parallelogram 40">
          <a:extLst>
            <a:ext uri="{FF2B5EF4-FFF2-40B4-BE49-F238E27FC236}">
              <a16:creationId xmlns:a16="http://schemas.microsoft.com/office/drawing/2014/main" id="{FB2480BE-97E9-49E9-867C-1B0A5D5D38B9}"/>
            </a:ext>
          </a:extLst>
        </xdr:cNvPr>
        <xdr:cNvSpPr/>
      </xdr:nvSpPr>
      <xdr:spPr>
        <a:xfrm>
          <a:off x="6370320" y="251460"/>
          <a:ext cx="891540" cy="792480"/>
        </a:xfrm>
        <a:prstGeom prst="parallelogram">
          <a:avLst>
            <a:gd name="adj" fmla="val 49038"/>
          </a:avLst>
        </a:prstGeom>
        <a:gradFill flip="none" rotWithShape="1">
          <a:gsLst>
            <a:gs pos="0">
              <a:schemeClr val="bg1"/>
            </a:gs>
            <a:gs pos="73000">
              <a:srgbClr val="6DA14A"/>
            </a:gs>
            <a:gs pos="57813">
              <a:srgbClr val="7EAC5F"/>
            </a:gs>
            <a:gs pos="43000">
              <a:srgbClr val="82AE64"/>
            </a:gs>
            <a:gs pos="19000">
              <a:srgbClr val="ACC998"/>
            </a:gs>
            <a:gs pos="95000">
              <a:schemeClr val="accent6">
                <a:satMod val="120000"/>
                <a:shade val="78000"/>
                <a:lumMod val="90000"/>
                <a:alpha val="96000"/>
              </a:schemeClr>
            </a:gs>
          </a:gsLst>
          <a:lin ang="54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167640</xdr:colOff>
      <xdr:row>0</xdr:row>
      <xdr:rowOff>22860</xdr:rowOff>
    </xdr:from>
    <xdr:ext cx="4610100" cy="693420"/>
    <xdr:sp macro="" textlink="">
      <xdr:nvSpPr>
        <xdr:cNvPr id="42" name="TextBox 41">
          <a:extLst>
            <a:ext uri="{FF2B5EF4-FFF2-40B4-BE49-F238E27FC236}">
              <a16:creationId xmlns:a16="http://schemas.microsoft.com/office/drawing/2014/main" id="{8E072604-FD91-40E9-84FF-964D045B2372}"/>
            </a:ext>
          </a:extLst>
        </xdr:cNvPr>
        <xdr:cNvSpPr txBox="1"/>
      </xdr:nvSpPr>
      <xdr:spPr>
        <a:xfrm>
          <a:off x="167640" y="22860"/>
          <a:ext cx="4610100" cy="693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200" b="1">
              <a:solidFill>
                <a:schemeClr val="bg1"/>
              </a:solidFill>
            </a:rPr>
            <a:t>Forex Trading Dashboard</a:t>
          </a:r>
        </a:p>
      </xdr:txBody>
    </xdr:sp>
    <xdr:clientData/>
  </xdr:oneCellAnchor>
  <xdr:twoCellAnchor>
    <xdr:from>
      <xdr:col>13</xdr:col>
      <xdr:colOff>268605</xdr:colOff>
      <xdr:row>6</xdr:row>
      <xdr:rowOff>62865</xdr:rowOff>
    </xdr:from>
    <xdr:to>
      <xdr:col>17</xdr:col>
      <xdr:colOff>260985</xdr:colOff>
      <xdr:row>8</xdr:row>
      <xdr:rowOff>24765</xdr:rowOff>
    </xdr:to>
    <xdr:sp macro="" textlink="">
      <xdr:nvSpPr>
        <xdr:cNvPr id="45" name="TextBox 44">
          <a:extLst>
            <a:ext uri="{FF2B5EF4-FFF2-40B4-BE49-F238E27FC236}">
              <a16:creationId xmlns:a16="http://schemas.microsoft.com/office/drawing/2014/main" id="{C63A8682-D2E3-4C5C-A83C-B79C416F3DFE}"/>
            </a:ext>
          </a:extLst>
        </xdr:cNvPr>
        <xdr:cNvSpPr txBox="1"/>
      </xdr:nvSpPr>
      <xdr:spPr>
        <a:xfrm>
          <a:off x="8193405" y="1148715"/>
          <a:ext cx="243078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Profit/Loss</a:t>
          </a:r>
          <a:r>
            <a:rPr lang="en-US" sz="1800" b="1" baseline="0">
              <a:solidFill>
                <a:schemeClr val="bg1"/>
              </a:solidFill>
            </a:rPr>
            <a:t> Per Day</a:t>
          </a:r>
          <a:endParaRPr lang="en-US" sz="1800" b="1">
            <a:solidFill>
              <a:schemeClr val="bg1"/>
            </a:solidFill>
          </a:endParaRPr>
        </a:p>
      </xdr:txBody>
    </xdr:sp>
    <xdr:clientData/>
  </xdr:twoCellAnchor>
  <xdr:twoCellAnchor>
    <xdr:from>
      <xdr:col>8</xdr:col>
      <xdr:colOff>541020</xdr:colOff>
      <xdr:row>7</xdr:row>
      <xdr:rowOff>167640</xdr:rowOff>
    </xdr:from>
    <xdr:to>
      <xdr:col>12</xdr:col>
      <xdr:colOff>129540</xdr:colOff>
      <xdr:row>7</xdr:row>
      <xdr:rowOff>167641</xdr:rowOff>
    </xdr:to>
    <xdr:cxnSp macro="">
      <xdr:nvCxnSpPr>
        <xdr:cNvPr id="46" name="Straight Connector 45">
          <a:extLst>
            <a:ext uri="{FF2B5EF4-FFF2-40B4-BE49-F238E27FC236}">
              <a16:creationId xmlns:a16="http://schemas.microsoft.com/office/drawing/2014/main" id="{C6A5F42D-3A23-4D34-BF86-3F16A714A8D2}"/>
            </a:ext>
          </a:extLst>
        </xdr:cNvPr>
        <xdr:cNvCxnSpPr>
          <a:cxnSpLocks/>
        </xdr:cNvCxnSpPr>
      </xdr:nvCxnSpPr>
      <xdr:spPr>
        <a:xfrm>
          <a:off x="5417820" y="1447800"/>
          <a:ext cx="2026920" cy="1"/>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6</xdr:row>
      <xdr:rowOff>36194</xdr:rowOff>
    </xdr:from>
    <xdr:to>
      <xdr:col>12</xdr:col>
      <xdr:colOff>123825</xdr:colOff>
      <xdr:row>8</xdr:row>
      <xdr:rowOff>38099</xdr:rowOff>
    </xdr:to>
    <xdr:sp macro="" textlink="">
      <xdr:nvSpPr>
        <xdr:cNvPr id="47" name="TextBox 46">
          <a:extLst>
            <a:ext uri="{FF2B5EF4-FFF2-40B4-BE49-F238E27FC236}">
              <a16:creationId xmlns:a16="http://schemas.microsoft.com/office/drawing/2014/main" id="{996CA25F-BCD3-4045-AC3C-90615D77D8DF}"/>
            </a:ext>
          </a:extLst>
        </xdr:cNvPr>
        <xdr:cNvSpPr txBox="1"/>
      </xdr:nvSpPr>
      <xdr:spPr>
        <a:xfrm>
          <a:off x="5486400" y="1122044"/>
          <a:ext cx="1952625" cy="363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Profit</a:t>
          </a:r>
          <a:r>
            <a:rPr lang="en-US" sz="1800" b="1" baseline="0">
              <a:solidFill>
                <a:schemeClr val="bg1"/>
              </a:solidFill>
            </a:rPr>
            <a:t> Per Month</a:t>
          </a:r>
          <a:endParaRPr lang="en-US" sz="1400" b="1">
            <a:solidFill>
              <a:schemeClr val="bg1"/>
            </a:solidFill>
          </a:endParaRPr>
        </a:p>
      </xdr:txBody>
    </xdr:sp>
    <xdr:clientData/>
  </xdr:twoCellAnchor>
  <xdr:twoCellAnchor>
    <xdr:from>
      <xdr:col>3</xdr:col>
      <xdr:colOff>592454</xdr:colOff>
      <xdr:row>6</xdr:row>
      <xdr:rowOff>60960</xdr:rowOff>
    </xdr:from>
    <xdr:to>
      <xdr:col>8</xdr:col>
      <xdr:colOff>57149</xdr:colOff>
      <xdr:row>8</xdr:row>
      <xdr:rowOff>38100</xdr:rowOff>
    </xdr:to>
    <xdr:sp macro="" textlink="">
      <xdr:nvSpPr>
        <xdr:cNvPr id="49" name="TextBox 48">
          <a:extLst>
            <a:ext uri="{FF2B5EF4-FFF2-40B4-BE49-F238E27FC236}">
              <a16:creationId xmlns:a16="http://schemas.microsoft.com/office/drawing/2014/main" id="{8B33630F-2E76-4346-9A84-49A80CFB8890}"/>
            </a:ext>
          </a:extLst>
        </xdr:cNvPr>
        <xdr:cNvSpPr txBox="1"/>
      </xdr:nvSpPr>
      <xdr:spPr>
        <a:xfrm>
          <a:off x="2421254" y="1146810"/>
          <a:ext cx="2512695" cy="339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Profit Per Item</a:t>
          </a:r>
        </a:p>
      </xdr:txBody>
    </xdr:sp>
    <xdr:clientData/>
  </xdr:twoCellAnchor>
  <xdr:twoCellAnchor>
    <xdr:from>
      <xdr:col>13</xdr:col>
      <xdr:colOff>85726</xdr:colOff>
      <xdr:row>25</xdr:row>
      <xdr:rowOff>74295</xdr:rowOff>
    </xdr:from>
    <xdr:to>
      <xdr:col>16</xdr:col>
      <xdr:colOff>47626</xdr:colOff>
      <xdr:row>27</xdr:row>
      <xdr:rowOff>66675</xdr:rowOff>
    </xdr:to>
    <xdr:sp macro="" textlink="">
      <xdr:nvSpPr>
        <xdr:cNvPr id="51" name="TextBox 50">
          <a:extLst>
            <a:ext uri="{FF2B5EF4-FFF2-40B4-BE49-F238E27FC236}">
              <a16:creationId xmlns:a16="http://schemas.microsoft.com/office/drawing/2014/main" id="{F03A2B2B-2CB0-4094-B0E2-DAAFC65AE74C}"/>
            </a:ext>
          </a:extLst>
        </xdr:cNvPr>
        <xdr:cNvSpPr txBox="1"/>
      </xdr:nvSpPr>
      <xdr:spPr>
        <a:xfrm>
          <a:off x="8010526" y="4598670"/>
          <a:ext cx="179070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Avg Hours/Type</a:t>
          </a:r>
        </a:p>
      </xdr:txBody>
    </xdr:sp>
    <xdr:clientData/>
  </xdr:twoCellAnchor>
  <xdr:twoCellAnchor>
    <xdr:from>
      <xdr:col>16</xdr:col>
      <xdr:colOff>428626</xdr:colOff>
      <xdr:row>25</xdr:row>
      <xdr:rowOff>70484</xdr:rowOff>
    </xdr:from>
    <xdr:to>
      <xdr:col>19</xdr:col>
      <xdr:colOff>247650</xdr:colOff>
      <xdr:row>27</xdr:row>
      <xdr:rowOff>19049</xdr:rowOff>
    </xdr:to>
    <xdr:sp macro="" textlink="">
      <xdr:nvSpPr>
        <xdr:cNvPr id="55" name="TextBox 54">
          <a:extLst>
            <a:ext uri="{FF2B5EF4-FFF2-40B4-BE49-F238E27FC236}">
              <a16:creationId xmlns:a16="http://schemas.microsoft.com/office/drawing/2014/main" id="{0F5608C1-E1A2-45F5-A18B-C831E8EA5C8A}"/>
            </a:ext>
          </a:extLst>
        </xdr:cNvPr>
        <xdr:cNvSpPr txBox="1"/>
      </xdr:nvSpPr>
      <xdr:spPr>
        <a:xfrm>
          <a:off x="10182226" y="4594859"/>
          <a:ext cx="1647824" cy="310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AvgHours/Item</a:t>
          </a:r>
        </a:p>
      </xdr:txBody>
    </xdr:sp>
    <xdr:clientData/>
  </xdr:twoCellAnchor>
  <xdr:twoCellAnchor>
    <xdr:from>
      <xdr:col>16</xdr:col>
      <xdr:colOff>320040</xdr:colOff>
      <xdr:row>27</xdr:row>
      <xdr:rowOff>0</xdr:rowOff>
    </xdr:from>
    <xdr:to>
      <xdr:col>19</xdr:col>
      <xdr:colOff>220980</xdr:colOff>
      <xdr:row>27</xdr:row>
      <xdr:rowOff>7620</xdr:rowOff>
    </xdr:to>
    <xdr:cxnSp macro="">
      <xdr:nvCxnSpPr>
        <xdr:cNvPr id="56" name="Straight Connector 55">
          <a:extLst>
            <a:ext uri="{FF2B5EF4-FFF2-40B4-BE49-F238E27FC236}">
              <a16:creationId xmlns:a16="http://schemas.microsoft.com/office/drawing/2014/main" id="{02528759-D93C-4DD9-A702-5F59B5CCE667}"/>
            </a:ext>
          </a:extLst>
        </xdr:cNvPr>
        <xdr:cNvCxnSpPr>
          <a:cxnSpLocks/>
        </xdr:cNvCxnSpPr>
      </xdr:nvCxnSpPr>
      <xdr:spPr>
        <a:xfrm flipV="1">
          <a:off x="10073640" y="4937760"/>
          <a:ext cx="1729740" cy="7620"/>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27</xdr:row>
      <xdr:rowOff>22860</xdr:rowOff>
    </xdr:from>
    <xdr:to>
      <xdr:col>19</xdr:col>
      <xdr:colOff>388620</xdr:colOff>
      <xdr:row>36</xdr:row>
      <xdr:rowOff>160020</xdr:rowOff>
    </xdr:to>
    <xdr:graphicFrame macro="">
      <xdr:nvGraphicFramePr>
        <xdr:cNvPr id="60" name="Chart 59">
          <a:extLst>
            <a:ext uri="{FF2B5EF4-FFF2-40B4-BE49-F238E27FC236}">
              <a16:creationId xmlns:a16="http://schemas.microsoft.com/office/drawing/2014/main" id="{962DE63B-2280-445F-9924-401CE3272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175260</xdr:colOff>
      <xdr:row>8</xdr:row>
      <xdr:rowOff>7620</xdr:rowOff>
    </xdr:from>
    <xdr:to>
      <xdr:col>2</xdr:col>
      <xdr:colOff>563880</xdr:colOff>
      <xdr:row>15</xdr:row>
      <xdr:rowOff>114300</xdr:rowOff>
    </xdr:to>
    <xdr:graphicFrame macro="">
      <xdr:nvGraphicFramePr>
        <xdr:cNvPr id="70" name="Chart 69">
          <a:extLst>
            <a:ext uri="{FF2B5EF4-FFF2-40B4-BE49-F238E27FC236}">
              <a16:creationId xmlns:a16="http://schemas.microsoft.com/office/drawing/2014/main" id="{06D72454-6EDC-4BF7-B85E-0B7195D4F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21</xdr:row>
      <xdr:rowOff>30480</xdr:rowOff>
    </xdr:from>
    <xdr:to>
      <xdr:col>9</xdr:col>
      <xdr:colOff>209550</xdr:colOff>
      <xdr:row>23</xdr:row>
      <xdr:rowOff>68580</xdr:rowOff>
    </xdr:to>
    <xdr:sp macro="" textlink="">
      <xdr:nvSpPr>
        <xdr:cNvPr id="72" name="TextBox 71">
          <a:extLst>
            <a:ext uri="{FF2B5EF4-FFF2-40B4-BE49-F238E27FC236}">
              <a16:creationId xmlns:a16="http://schemas.microsoft.com/office/drawing/2014/main" id="{00806ADE-EB0E-476E-90C2-8F5C8CF5DC72}"/>
            </a:ext>
          </a:extLst>
        </xdr:cNvPr>
        <xdr:cNvSpPr txBox="1"/>
      </xdr:nvSpPr>
      <xdr:spPr>
        <a:xfrm>
          <a:off x="2529840" y="3830955"/>
          <a:ext cx="316611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Balance Over Time</a:t>
          </a:r>
        </a:p>
      </xdr:txBody>
    </xdr:sp>
    <xdr:clientData/>
  </xdr:twoCellAnchor>
  <xdr:twoCellAnchor>
    <xdr:from>
      <xdr:col>0</xdr:col>
      <xdr:colOff>335280</xdr:colOff>
      <xdr:row>6</xdr:row>
      <xdr:rowOff>83820</xdr:rowOff>
    </xdr:from>
    <xdr:to>
      <xdr:col>3</xdr:col>
      <xdr:colOff>228600</xdr:colOff>
      <xdr:row>8</xdr:row>
      <xdr:rowOff>45720</xdr:rowOff>
    </xdr:to>
    <xdr:sp macro="" textlink="">
      <xdr:nvSpPr>
        <xdr:cNvPr id="73" name="TextBox 72">
          <a:extLst>
            <a:ext uri="{FF2B5EF4-FFF2-40B4-BE49-F238E27FC236}">
              <a16:creationId xmlns:a16="http://schemas.microsoft.com/office/drawing/2014/main" id="{8FA1F1F5-B47E-46F4-8132-8D9CD2B2ADC4}"/>
            </a:ext>
          </a:extLst>
        </xdr:cNvPr>
        <xdr:cNvSpPr txBox="1"/>
      </xdr:nvSpPr>
      <xdr:spPr>
        <a:xfrm>
          <a:off x="335280" y="1181100"/>
          <a:ext cx="17221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Profit</a:t>
          </a:r>
          <a:r>
            <a:rPr lang="en-US" sz="1400" b="1" baseline="0">
              <a:solidFill>
                <a:schemeClr val="bg1"/>
              </a:solidFill>
            </a:rPr>
            <a:t> Per Type</a:t>
          </a:r>
          <a:endParaRPr lang="en-US" sz="1400" b="1">
            <a:solidFill>
              <a:schemeClr val="bg1"/>
            </a:solidFill>
          </a:endParaRPr>
        </a:p>
      </xdr:txBody>
    </xdr:sp>
    <xdr:clientData/>
  </xdr:twoCellAnchor>
  <xdr:twoCellAnchor>
    <xdr:from>
      <xdr:col>3</xdr:col>
      <xdr:colOff>77417</xdr:colOff>
      <xdr:row>6</xdr:row>
      <xdr:rowOff>110490</xdr:rowOff>
    </xdr:from>
    <xdr:to>
      <xdr:col>8</xdr:col>
      <xdr:colOff>285750</xdr:colOff>
      <xdr:row>20</xdr:row>
      <xdr:rowOff>171450</xdr:rowOff>
    </xdr:to>
    <xdr:graphicFrame macro="">
      <xdr:nvGraphicFramePr>
        <xdr:cNvPr id="37" name="Chart 36">
          <a:extLst>
            <a:ext uri="{FF2B5EF4-FFF2-40B4-BE49-F238E27FC236}">
              <a16:creationId xmlns:a16="http://schemas.microsoft.com/office/drawing/2014/main" id="{8A6D6C31-06D3-46A2-A63D-5ECE98A9A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542924</xdr:colOff>
      <xdr:row>7</xdr:row>
      <xdr:rowOff>171450</xdr:rowOff>
    </xdr:from>
    <xdr:to>
      <xdr:col>19</xdr:col>
      <xdr:colOff>247649</xdr:colOff>
      <xdr:row>24</xdr:row>
      <xdr:rowOff>38100</xdr:rowOff>
    </xdr:to>
    <xdr:graphicFrame macro="">
      <xdr:nvGraphicFramePr>
        <xdr:cNvPr id="38" name="Chart 37">
          <a:extLst>
            <a:ext uri="{FF2B5EF4-FFF2-40B4-BE49-F238E27FC236}">
              <a16:creationId xmlns:a16="http://schemas.microsoft.com/office/drawing/2014/main" id="{BD07BB1A-3130-4DD7-BA68-C63319CC2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447675</xdr:colOff>
      <xdr:row>26</xdr:row>
      <xdr:rowOff>9525</xdr:rowOff>
    </xdr:from>
    <xdr:to>
      <xdr:col>16</xdr:col>
      <xdr:colOff>266700</xdr:colOff>
      <xdr:row>36</xdr:row>
      <xdr:rowOff>123825</xdr:rowOff>
    </xdr:to>
    <xdr:graphicFrame macro="">
      <xdr:nvGraphicFramePr>
        <xdr:cNvPr id="39" name="Chart 38">
          <a:extLst>
            <a:ext uri="{FF2B5EF4-FFF2-40B4-BE49-F238E27FC236}">
              <a16:creationId xmlns:a16="http://schemas.microsoft.com/office/drawing/2014/main" id="{3144C07E-B33E-4214-B78E-011253C0C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228600</xdr:colOff>
      <xdr:row>26</xdr:row>
      <xdr:rowOff>133350</xdr:rowOff>
    </xdr:from>
    <xdr:to>
      <xdr:col>19</xdr:col>
      <xdr:colOff>487680</xdr:colOff>
      <xdr:row>37</xdr:row>
      <xdr:rowOff>28575</xdr:rowOff>
    </xdr:to>
    <xdr:graphicFrame macro="">
      <xdr:nvGraphicFramePr>
        <xdr:cNvPr id="40" name="Chart 39">
          <a:extLst>
            <a:ext uri="{FF2B5EF4-FFF2-40B4-BE49-F238E27FC236}">
              <a16:creationId xmlns:a16="http://schemas.microsoft.com/office/drawing/2014/main" id="{67383255-3FEF-44D9-A9D8-4474F1506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424380</xdr:colOff>
      <xdr:row>7</xdr:row>
      <xdr:rowOff>38099</xdr:rowOff>
    </xdr:from>
    <xdr:to>
      <xdr:col>12</xdr:col>
      <xdr:colOff>76200</xdr:colOff>
      <xdr:row>20</xdr:row>
      <xdr:rowOff>133349</xdr:rowOff>
    </xdr:to>
    <xdr:graphicFrame macro="">
      <xdr:nvGraphicFramePr>
        <xdr:cNvPr id="52" name="Chart 51">
          <a:extLst>
            <a:ext uri="{FF2B5EF4-FFF2-40B4-BE49-F238E27FC236}">
              <a16:creationId xmlns:a16="http://schemas.microsoft.com/office/drawing/2014/main" id="{D3BB6069-E796-42F3-A7AA-B02CE8B51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69796</xdr:colOff>
      <xdr:row>23</xdr:row>
      <xdr:rowOff>38099</xdr:rowOff>
    </xdr:from>
    <xdr:to>
      <xdr:col>12</xdr:col>
      <xdr:colOff>123825</xdr:colOff>
      <xdr:row>36</xdr:row>
      <xdr:rowOff>160019</xdr:rowOff>
    </xdr:to>
    <xdr:graphicFrame macro="">
      <xdr:nvGraphicFramePr>
        <xdr:cNvPr id="53" name="Chart 52">
          <a:extLst>
            <a:ext uri="{FF2B5EF4-FFF2-40B4-BE49-F238E27FC236}">
              <a16:creationId xmlns:a16="http://schemas.microsoft.com/office/drawing/2014/main" id="{633BA2DD-20C9-4E36-9292-B6B28BA7D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400051</xdr:colOff>
      <xdr:row>38</xdr:row>
      <xdr:rowOff>57148</xdr:rowOff>
    </xdr:from>
    <xdr:to>
      <xdr:col>19</xdr:col>
      <xdr:colOff>409575</xdr:colOff>
      <xdr:row>44</xdr:row>
      <xdr:rowOff>76200</xdr:rowOff>
    </xdr:to>
    <mc:AlternateContent xmlns:mc="http://schemas.openxmlformats.org/markup-compatibility/2006" xmlns:a14="http://schemas.microsoft.com/office/drawing/2010/main">
      <mc:Choice Requires="a14">
        <xdr:graphicFrame macro="">
          <xdr:nvGraphicFramePr>
            <xdr:cNvPr id="67" name="Month 1">
              <a:extLst>
                <a:ext uri="{FF2B5EF4-FFF2-40B4-BE49-F238E27FC236}">
                  <a16:creationId xmlns:a16="http://schemas.microsoft.com/office/drawing/2014/main" id="{2AD32317-8B06-4D29-98F1-FFFCFA832E5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496051" y="6813549"/>
              <a:ext cx="5495924"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22</xdr:row>
      <xdr:rowOff>38100</xdr:rowOff>
    </xdr:from>
    <xdr:to>
      <xdr:col>2</xdr:col>
      <xdr:colOff>381000</xdr:colOff>
      <xdr:row>40</xdr:row>
      <xdr:rowOff>139700</xdr:rowOff>
    </xdr:to>
    <mc:AlternateContent xmlns:mc="http://schemas.openxmlformats.org/markup-compatibility/2006" xmlns:a14="http://schemas.microsoft.com/office/drawing/2010/main">
      <mc:Choice Requires="a14">
        <xdr:graphicFrame macro="">
          <xdr:nvGraphicFramePr>
            <xdr:cNvPr id="68" name="Item 3">
              <a:extLst>
                <a:ext uri="{FF2B5EF4-FFF2-40B4-BE49-F238E27FC236}">
                  <a16:creationId xmlns:a16="http://schemas.microsoft.com/office/drawing/2014/main" id="{AA8DF74E-05C1-4901-B1EB-08A6C97BAE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92100" y="3949700"/>
              <a:ext cx="1308100" cy="330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16</xdr:row>
      <xdr:rowOff>142239</xdr:rowOff>
    </xdr:from>
    <xdr:to>
      <xdr:col>2</xdr:col>
      <xdr:colOff>431800</xdr:colOff>
      <xdr:row>22</xdr:row>
      <xdr:rowOff>0</xdr:rowOff>
    </xdr:to>
    <mc:AlternateContent xmlns:mc="http://schemas.openxmlformats.org/markup-compatibility/2006" xmlns:a14="http://schemas.microsoft.com/office/drawing/2010/main">
      <mc:Choice Requires="a14">
        <xdr:graphicFrame macro="">
          <xdr:nvGraphicFramePr>
            <xdr:cNvPr id="69" name="Type 3">
              <a:extLst>
                <a:ext uri="{FF2B5EF4-FFF2-40B4-BE49-F238E27FC236}">
                  <a16:creationId xmlns:a16="http://schemas.microsoft.com/office/drawing/2014/main" id="{5DF72B01-E75A-4D12-B119-014A33542468}"/>
                </a:ext>
              </a:extLst>
            </xdr:cNvPr>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mlns="">
        <xdr:sp macro="" textlink="">
          <xdr:nvSpPr>
            <xdr:cNvPr id="0" name=""/>
            <xdr:cNvSpPr>
              <a:spLocks noTextEdit="1"/>
            </xdr:cNvSpPr>
          </xdr:nvSpPr>
          <xdr:spPr>
            <a:xfrm>
              <a:off x="266700" y="2987039"/>
              <a:ext cx="1384300" cy="924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117474</xdr:colOff>
      <xdr:row>38</xdr:row>
      <xdr:rowOff>76200</xdr:rowOff>
    </xdr:from>
    <xdr:to>
      <xdr:col>10</xdr:col>
      <xdr:colOff>241300</xdr:colOff>
      <xdr:row>44</xdr:row>
      <xdr:rowOff>76200</xdr:rowOff>
    </xdr:to>
    <mc:AlternateContent xmlns:mc="http://schemas.openxmlformats.org/markup-compatibility/2006" xmlns:a14="http://schemas.microsoft.com/office/drawing/2010/main">
      <mc:Choice Requires="a14">
        <xdr:graphicFrame macro="">
          <xdr:nvGraphicFramePr>
            <xdr:cNvPr id="76" name="OpenDay 2">
              <a:extLst>
                <a:ext uri="{FF2B5EF4-FFF2-40B4-BE49-F238E27FC236}">
                  <a16:creationId xmlns:a16="http://schemas.microsoft.com/office/drawing/2014/main" id="{789AAE6C-1B03-4DC8-9D00-B8A2DBAD9FDB}"/>
                </a:ext>
              </a:extLst>
            </xdr:cNvPr>
            <xdr:cNvGraphicFramePr/>
          </xdr:nvGraphicFramePr>
          <xdr:xfrm>
            <a:off x="0" y="0"/>
            <a:ext cx="0" cy="0"/>
          </xdr:xfrm>
          <a:graphic>
            <a:graphicData uri="http://schemas.microsoft.com/office/drawing/2010/slicer">
              <sle:slicer xmlns:sle="http://schemas.microsoft.com/office/drawing/2010/slicer" name="OpenDay 2"/>
            </a:graphicData>
          </a:graphic>
        </xdr:graphicFrame>
      </mc:Choice>
      <mc:Fallback xmlns="">
        <xdr:sp macro="" textlink="">
          <xdr:nvSpPr>
            <xdr:cNvPr id="0" name=""/>
            <xdr:cNvSpPr>
              <a:spLocks noTextEdit="1"/>
            </xdr:cNvSpPr>
          </xdr:nvSpPr>
          <xdr:spPr>
            <a:xfrm>
              <a:off x="1946274" y="6832600"/>
              <a:ext cx="4391026"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40</xdr:row>
      <xdr:rowOff>139700</xdr:rowOff>
    </xdr:from>
    <xdr:to>
      <xdr:col>3</xdr:col>
      <xdr:colOff>114300</xdr:colOff>
      <xdr:row>47</xdr:row>
      <xdr:rowOff>101600</xdr:rowOff>
    </xdr:to>
    <xdr:sp macro="" textlink="">
      <xdr:nvSpPr>
        <xdr:cNvPr id="10" name="TextBox 9">
          <a:extLst>
            <a:ext uri="{FF2B5EF4-FFF2-40B4-BE49-F238E27FC236}">
              <a16:creationId xmlns:a16="http://schemas.microsoft.com/office/drawing/2014/main" id="{EC932960-891D-431D-9A4A-8199D1CBD068}"/>
            </a:ext>
          </a:extLst>
        </xdr:cNvPr>
        <xdr:cNvSpPr txBox="1"/>
      </xdr:nvSpPr>
      <xdr:spPr>
        <a:xfrm>
          <a:off x="76200" y="7251700"/>
          <a:ext cx="1866900" cy="120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FOREX</a:t>
          </a:r>
        </a:p>
        <a:p>
          <a:pPr algn="l"/>
          <a:r>
            <a:rPr lang="en-US" sz="2800" b="1">
              <a:solidFill>
                <a:schemeClr val="bg1"/>
              </a:solidFill>
            </a:rPr>
            <a:t>BEYOND</a:t>
          </a:r>
          <a:r>
            <a:rPr lang="en-US" sz="2400" b="0" baseline="0">
              <a:solidFill>
                <a:schemeClr val="bg1"/>
              </a:solidFill>
            </a:rPr>
            <a:t> </a:t>
          </a:r>
          <a:r>
            <a:rPr lang="en-US" sz="3600" b="1" baseline="0">
              <a:solidFill>
                <a:schemeClr val="bg1"/>
              </a:solidFill>
            </a:rPr>
            <a:t>&amp;</a:t>
          </a:r>
          <a:endParaRPr lang="en-US" sz="3600" b="1">
            <a:solidFill>
              <a:schemeClr val="bg1"/>
            </a:solidFill>
          </a:endParaRPr>
        </a:p>
        <a:p>
          <a:endParaRPr lang="en-US" sz="20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190500</xdr:colOff>
      <xdr:row>13</xdr:row>
      <xdr:rowOff>160021</xdr:rowOff>
    </xdr:from>
    <xdr:to>
      <xdr:col>7</xdr:col>
      <xdr:colOff>723900</xdr:colOff>
      <xdr:row>17</xdr:row>
      <xdr:rowOff>144780</xdr:rowOff>
    </xdr:to>
    <mc:AlternateContent xmlns:mc="http://schemas.openxmlformats.org/markup-compatibility/2006" xmlns:a14="http://schemas.microsoft.com/office/drawing/2010/main">
      <mc:Choice Requires="a14">
        <xdr:graphicFrame macro="">
          <xdr:nvGraphicFramePr>
            <xdr:cNvPr id="13" name="OpenDay">
              <a:extLst>
                <a:ext uri="{FF2B5EF4-FFF2-40B4-BE49-F238E27FC236}">
                  <a16:creationId xmlns:a16="http://schemas.microsoft.com/office/drawing/2014/main" id="{0FBBB419-71D6-4208-8A3C-86870AF2C173}"/>
                </a:ext>
              </a:extLst>
            </xdr:cNvPr>
            <xdr:cNvGraphicFramePr/>
          </xdr:nvGraphicFramePr>
          <xdr:xfrm>
            <a:off x="0" y="0"/>
            <a:ext cx="0" cy="0"/>
          </xdr:xfrm>
          <a:graphic>
            <a:graphicData uri="http://schemas.microsoft.com/office/drawing/2010/slicer">
              <sle:slicer xmlns:sle="http://schemas.microsoft.com/office/drawing/2010/slicer" name="OpenDay"/>
            </a:graphicData>
          </a:graphic>
        </xdr:graphicFrame>
      </mc:Choice>
      <mc:Fallback xmlns="">
        <xdr:sp macro="" textlink="">
          <xdr:nvSpPr>
            <xdr:cNvPr id="0" name=""/>
            <xdr:cNvSpPr>
              <a:spLocks noTextEdit="1"/>
            </xdr:cNvSpPr>
          </xdr:nvSpPr>
          <xdr:spPr>
            <a:xfrm>
              <a:off x="800100" y="2537461"/>
              <a:ext cx="4914900" cy="716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16</xdr:row>
      <xdr:rowOff>163830</xdr:rowOff>
    </xdr:from>
    <xdr:to>
      <xdr:col>7</xdr:col>
      <xdr:colOff>617220</xdr:colOff>
      <xdr:row>31</xdr:row>
      <xdr:rowOff>22860</xdr:rowOff>
    </xdr:to>
    <xdr:graphicFrame macro="">
      <xdr:nvGraphicFramePr>
        <xdr:cNvPr id="2" name="Chart 1">
          <a:extLst>
            <a:ext uri="{FF2B5EF4-FFF2-40B4-BE49-F238E27FC236}">
              <a16:creationId xmlns:a16="http://schemas.microsoft.com/office/drawing/2014/main" id="{DE5E3455-2B1C-4B47-BD8B-1DF5D98C6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327660</xdr:colOff>
      <xdr:row>19</xdr:row>
      <xdr:rowOff>0</xdr:rowOff>
    </xdr:from>
    <xdr:to>
      <xdr:col>22</xdr:col>
      <xdr:colOff>266700</xdr:colOff>
      <xdr:row>33</xdr:row>
      <xdr:rowOff>41910</xdr:rowOff>
    </xdr:to>
    <xdr:graphicFrame macro="">
      <xdr:nvGraphicFramePr>
        <xdr:cNvPr id="3" name="Chart 2">
          <a:extLst>
            <a:ext uri="{FF2B5EF4-FFF2-40B4-BE49-F238E27FC236}">
              <a16:creationId xmlns:a16="http://schemas.microsoft.com/office/drawing/2014/main" id="{3CC0EAFF-15B4-4689-BF71-5AD135B26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685800</xdr:colOff>
      <xdr:row>19</xdr:row>
      <xdr:rowOff>114300</xdr:rowOff>
    </xdr:from>
    <xdr:to>
      <xdr:col>17</xdr:col>
      <xdr:colOff>792480</xdr:colOff>
      <xdr:row>29</xdr:row>
      <xdr:rowOff>114300</xdr:rowOff>
    </xdr:to>
    <xdr:graphicFrame macro="">
      <xdr:nvGraphicFramePr>
        <xdr:cNvPr id="4" name="Chart 3">
          <a:extLst>
            <a:ext uri="{FF2B5EF4-FFF2-40B4-BE49-F238E27FC236}">
              <a16:creationId xmlns:a16="http://schemas.microsoft.com/office/drawing/2014/main" id="{F56470E6-ACA7-4CF2-A331-966A35F4C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53340</xdr:colOff>
      <xdr:row>22</xdr:row>
      <xdr:rowOff>144780</xdr:rowOff>
    </xdr:from>
    <xdr:to>
      <xdr:col>14</xdr:col>
      <xdr:colOff>1280160</xdr:colOff>
      <xdr:row>33</xdr:row>
      <xdr:rowOff>30480</xdr:rowOff>
    </xdr:to>
    <xdr:graphicFrame macro="">
      <xdr:nvGraphicFramePr>
        <xdr:cNvPr id="5" name="Chart 4">
          <a:extLst>
            <a:ext uri="{FF2B5EF4-FFF2-40B4-BE49-F238E27FC236}">
              <a16:creationId xmlns:a16="http://schemas.microsoft.com/office/drawing/2014/main" id="{AD3A07EB-8CA5-4C06-869E-7DA304428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548640</xdr:colOff>
      <xdr:row>21</xdr:row>
      <xdr:rowOff>45720</xdr:rowOff>
    </xdr:from>
    <xdr:to>
      <xdr:col>30</xdr:col>
      <xdr:colOff>114300</xdr:colOff>
      <xdr:row>35</xdr:row>
      <xdr:rowOff>167640</xdr:rowOff>
    </xdr:to>
    <xdr:graphicFrame macro="">
      <xdr:nvGraphicFramePr>
        <xdr:cNvPr id="6" name="Chart 5">
          <a:extLst>
            <a:ext uri="{FF2B5EF4-FFF2-40B4-BE49-F238E27FC236}">
              <a16:creationId xmlns:a16="http://schemas.microsoft.com/office/drawing/2014/main" id="{2B7A8144-349A-4A37-8FC6-62398596A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525780</xdr:colOff>
      <xdr:row>21</xdr:row>
      <xdr:rowOff>22860</xdr:rowOff>
    </xdr:from>
    <xdr:to>
      <xdr:col>26</xdr:col>
      <xdr:colOff>426720</xdr:colOff>
      <xdr:row>33</xdr:row>
      <xdr:rowOff>118110</xdr:rowOff>
    </xdr:to>
    <xdr:graphicFrame macro="">
      <xdr:nvGraphicFramePr>
        <xdr:cNvPr id="7" name="Chart 6">
          <a:extLst>
            <a:ext uri="{FF2B5EF4-FFF2-40B4-BE49-F238E27FC236}">
              <a16:creationId xmlns:a16="http://schemas.microsoft.com/office/drawing/2014/main" id="{05696CD6-5A18-4A4D-89D6-D84458CCA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350520</xdr:colOff>
      <xdr:row>31</xdr:row>
      <xdr:rowOff>129540</xdr:rowOff>
    </xdr:from>
    <xdr:to>
      <xdr:col>7</xdr:col>
      <xdr:colOff>708660</xdr:colOff>
      <xdr:row>48</xdr:row>
      <xdr:rowOff>53340</xdr:rowOff>
    </xdr:to>
    <mc:AlternateContent xmlns:mc="http://schemas.openxmlformats.org/markup-compatibility/2006" xmlns:a14="http://schemas.microsoft.com/office/drawing/2010/main">
      <mc:Choice Requires="a14">
        <xdr:graphicFrame macro="">
          <xdr:nvGraphicFramePr>
            <xdr:cNvPr id="11" name="Item 1">
              <a:extLst>
                <a:ext uri="{FF2B5EF4-FFF2-40B4-BE49-F238E27FC236}">
                  <a16:creationId xmlns:a16="http://schemas.microsoft.com/office/drawing/2014/main" id="{C4F3909C-BCFA-44F0-822D-922F01347FC4}"/>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3870960" y="5798820"/>
              <a:ext cx="1828800" cy="3032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91440</xdr:colOff>
      <xdr:row>22</xdr:row>
      <xdr:rowOff>137161</xdr:rowOff>
    </xdr:from>
    <xdr:to>
      <xdr:col>11</xdr:col>
      <xdr:colOff>198120</xdr:colOff>
      <xdr:row>27</xdr:row>
      <xdr:rowOff>152401</xdr:rowOff>
    </xdr:to>
    <mc:AlternateContent xmlns:mc="http://schemas.openxmlformats.org/markup-compatibility/2006" xmlns:a14="http://schemas.microsoft.com/office/drawing/2010/main">
      <mc:Choice Requires="a14">
        <xdr:graphicFrame macro="">
          <xdr:nvGraphicFramePr>
            <xdr:cNvPr id="12" name="Type">
              <a:extLst>
                <a:ext uri="{FF2B5EF4-FFF2-40B4-BE49-F238E27FC236}">
                  <a16:creationId xmlns:a16="http://schemas.microsoft.com/office/drawing/2014/main" id="{0820F1A8-20FA-4AAC-AA06-EF72F97C65EF}"/>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522720" y="416052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106680</xdr:colOff>
      <xdr:row>0</xdr:row>
      <xdr:rowOff>152400</xdr:rowOff>
    </xdr:from>
    <xdr:to>
      <xdr:col>30</xdr:col>
      <xdr:colOff>266700</xdr:colOff>
      <xdr:row>5</xdr:row>
      <xdr:rowOff>83820</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3F55CF55-8868-4172-A9CC-B1CCE23A0B4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343620" y="152400"/>
              <a:ext cx="307086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769620</xdr:colOff>
      <xdr:row>0</xdr:row>
      <xdr:rowOff>91440</xdr:rowOff>
    </xdr:from>
    <xdr:to>
      <xdr:col>23</xdr:col>
      <xdr:colOff>297180</xdr:colOff>
      <xdr:row>19</xdr:row>
      <xdr:rowOff>91440</xdr:rowOff>
    </xdr:to>
    <mc:AlternateContent xmlns:mc="http://schemas.openxmlformats.org/markup-compatibility/2006" xmlns:a14="http://schemas.microsoft.com/office/drawing/2010/main">
      <mc:Choice Requires="a14">
        <xdr:graphicFrame macro="">
          <xdr:nvGraphicFramePr>
            <xdr:cNvPr id="16" name="Item">
              <a:extLst>
                <a:ext uri="{FF2B5EF4-FFF2-40B4-BE49-F238E27FC236}">
                  <a16:creationId xmlns:a16="http://schemas.microsoft.com/office/drawing/2014/main" id="{25658E41-965E-43D5-8418-354D38ED514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7045940" y="91440"/>
              <a:ext cx="1828800" cy="3474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472440</xdr:colOff>
      <xdr:row>38</xdr:row>
      <xdr:rowOff>68581</xdr:rowOff>
    </xdr:from>
    <xdr:to>
      <xdr:col>29</xdr:col>
      <xdr:colOff>220980</xdr:colOff>
      <xdr:row>43</xdr:row>
      <xdr:rowOff>175260</xdr:rowOff>
    </xdr:to>
    <mc:AlternateContent xmlns:mc="http://schemas.openxmlformats.org/markup-compatibility/2006" xmlns:a14="http://schemas.microsoft.com/office/drawing/2010/main">
      <mc:Choice Requires="a14">
        <xdr:graphicFrame macro="">
          <xdr:nvGraphicFramePr>
            <xdr:cNvPr id="17" name="Type 2">
              <a:extLst>
                <a:ext uri="{FF2B5EF4-FFF2-40B4-BE49-F238E27FC236}">
                  <a16:creationId xmlns:a16="http://schemas.microsoft.com/office/drawing/2014/main" id="{362AEA15-B89D-4076-8389-FD434F0988E5}"/>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21709380" y="7018021"/>
              <a:ext cx="1828800" cy="102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548640</xdr:colOff>
      <xdr:row>36</xdr:row>
      <xdr:rowOff>91441</xdr:rowOff>
    </xdr:from>
    <xdr:to>
      <xdr:col>26</xdr:col>
      <xdr:colOff>152400</xdr:colOff>
      <xdr:row>41</xdr:row>
      <xdr:rowOff>83821</xdr:rowOff>
    </xdr:to>
    <mc:AlternateContent xmlns:mc="http://schemas.openxmlformats.org/markup-compatibility/2006" xmlns:a14="http://schemas.microsoft.com/office/drawing/2010/main">
      <mc:Choice Requires="a14">
        <xdr:graphicFrame macro="">
          <xdr:nvGraphicFramePr>
            <xdr:cNvPr id="18" name="OpenDay 1">
              <a:extLst>
                <a:ext uri="{FF2B5EF4-FFF2-40B4-BE49-F238E27FC236}">
                  <a16:creationId xmlns:a16="http://schemas.microsoft.com/office/drawing/2014/main" id="{CAC52774-E15B-4DE4-8501-66B368053047}"/>
                </a:ext>
              </a:extLst>
            </xdr:cNvPr>
            <xdr:cNvGraphicFramePr/>
          </xdr:nvGraphicFramePr>
          <xdr:xfrm>
            <a:off x="0" y="0"/>
            <a:ext cx="0" cy="0"/>
          </xdr:xfrm>
          <a:graphic>
            <a:graphicData uri="http://schemas.microsoft.com/office/drawing/2010/slicer">
              <sle:slicer xmlns:sle="http://schemas.microsoft.com/office/drawing/2010/slicer" name="OpenDay 1"/>
            </a:graphicData>
          </a:graphic>
        </xdr:graphicFrame>
      </mc:Choice>
      <mc:Fallback xmlns="">
        <xdr:sp macro="" textlink="">
          <xdr:nvSpPr>
            <xdr:cNvPr id="0" name=""/>
            <xdr:cNvSpPr>
              <a:spLocks noTextEdit="1"/>
            </xdr:cNvSpPr>
          </xdr:nvSpPr>
          <xdr:spPr>
            <a:xfrm>
              <a:off x="18516600" y="6675121"/>
              <a:ext cx="287274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40</xdr:col>
      <xdr:colOff>426720</xdr:colOff>
      <xdr:row>19</xdr:row>
      <xdr:rowOff>57150</xdr:rowOff>
    </xdr:from>
    <xdr:to>
      <xdr:col>44</xdr:col>
      <xdr:colOff>586740</xdr:colOff>
      <xdr:row>34</xdr:row>
      <xdr:rowOff>57150</xdr:rowOff>
    </xdr:to>
    <xdr:graphicFrame macro="">
      <xdr:nvGraphicFramePr>
        <xdr:cNvPr id="8" name="Chart 7">
          <a:extLst>
            <a:ext uri="{FF2B5EF4-FFF2-40B4-BE49-F238E27FC236}">
              <a16:creationId xmlns:a16="http://schemas.microsoft.com/office/drawing/2014/main" id="{CDB4A1D4-81DC-455E-A6EA-35960E29B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121920</xdr:colOff>
      <xdr:row>6</xdr:row>
      <xdr:rowOff>95250</xdr:rowOff>
    </xdr:from>
    <xdr:to>
      <xdr:col>40</xdr:col>
      <xdr:colOff>45720</xdr:colOff>
      <xdr:row>17</xdr:row>
      <xdr:rowOff>114300</xdr:rowOff>
    </xdr:to>
    <xdr:graphicFrame macro="">
      <xdr:nvGraphicFramePr>
        <xdr:cNvPr id="9" name="Chart 8">
          <a:extLst>
            <a:ext uri="{FF2B5EF4-FFF2-40B4-BE49-F238E27FC236}">
              <a16:creationId xmlns:a16="http://schemas.microsoft.com/office/drawing/2014/main" id="{8B4FF222-62BD-4570-A55C-99A4F066D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289560</xdr:colOff>
      <xdr:row>12</xdr:row>
      <xdr:rowOff>144780</xdr:rowOff>
    </xdr:from>
    <xdr:to>
      <xdr:col>37</xdr:col>
      <xdr:colOff>403860</xdr:colOff>
      <xdr:row>23</xdr:row>
      <xdr:rowOff>57150</xdr:rowOff>
    </xdr:to>
    <xdr:graphicFrame macro="">
      <xdr:nvGraphicFramePr>
        <xdr:cNvPr id="10" name="Chart 9">
          <a:extLst>
            <a:ext uri="{FF2B5EF4-FFF2-40B4-BE49-F238E27FC236}">
              <a16:creationId xmlns:a16="http://schemas.microsoft.com/office/drawing/2014/main" id="{D559696F-06C1-432A-898F-93AAE13B5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x Signals And Invest" refreshedDate="44999.85544363426" createdVersion="7" refreshedVersion="7" minRefreshableVersion="3" recordCount="543" xr:uid="{FDB24460-E3C7-4AA5-BBB1-0A81793CC0E9}">
  <cacheSource type="worksheet">
    <worksheetSource ref="C1:N544" sheet="Data"/>
  </cacheSource>
  <cacheFields count="12">
    <cacheField name="Month" numFmtId="167">
      <sharedItems/>
    </cacheField>
    <cacheField name="Type" numFmtId="0">
      <sharedItems count="2">
        <s v="buy"/>
        <s v="sell"/>
      </sharedItems>
    </cacheField>
    <cacheField name="LotSize" numFmtId="0">
      <sharedItems containsSemiMixedTypes="0" containsString="0" containsNumber="1" minValue="0.01" maxValue="5.01"/>
    </cacheField>
    <cacheField name="Item" numFmtId="0">
      <sharedItems count="11">
        <s v="sp500m"/>
        <s v="usdcad"/>
        <s v="eurusd"/>
        <s v="nzdusd"/>
        <s v="usdjpy"/>
        <s v="gbpusd"/>
        <s v="usdchf"/>
        <s v="audusd"/>
        <s v="eurchf"/>
        <s v="xauusd"/>
        <s v="spx500_m" u="1"/>
      </sharedItems>
    </cacheField>
    <cacheField name="OpenPrice" numFmtId="43">
      <sharedItems containsSemiMixedTypes="0" containsString="0" containsNumber="1" minValue="0.66198000000000001" maxValue="4779.3"/>
    </cacheField>
    <cacheField name="SL" numFmtId="43">
      <sharedItems containsSemiMixedTypes="0" containsString="0" containsNumber="1" minValue="0" maxValue="7810"/>
    </cacheField>
    <cacheField name="TP" numFmtId="43">
      <sharedItems containsSemiMixedTypes="0" containsString="0" containsNumber="1" minValue="0" maxValue="4635"/>
    </cacheField>
    <cacheField name="CloseTime" numFmtId="22">
      <sharedItems containsSemiMixedTypes="0" containsNonDate="0" containsDate="1" containsString="0" minDate="2022-01-05T17:34:11" maxDate="2022-12-29T15:35:34"/>
    </cacheField>
    <cacheField name="ClosingPrice" numFmtId="43">
      <sharedItems containsSemiMixedTypes="0" containsString="0" containsNumber="1" minValue="0.66800000000000004" maxValue="4791.1000000000004"/>
    </cacheField>
    <cacheField name="Profit" numFmtId="2">
      <sharedItems containsSemiMixedTypes="0" containsString="0" containsNumber="1" minValue="-5040" maxValue="15240"/>
    </cacheField>
    <cacheField name="Balance" numFmtId="0">
      <sharedItems containsMixedTypes="1" containsNumber="1" minValue="53473.65" maxValue="144061.98000000001"/>
    </cacheField>
    <cacheField name="HoursSpend" numFmtId="43">
      <sharedItems containsSemiMixedTypes="0" containsString="0" containsNumber="1" minValue="-0.83055555552709848" maxValue="219.32277777779382"/>
    </cacheField>
  </cacheFields>
  <extLst>
    <ext xmlns:x14="http://schemas.microsoft.com/office/spreadsheetml/2009/9/main" uri="{725AE2AE-9491-48be-B2B4-4EB974FC3084}">
      <x14:pivotCacheDefinition pivotCacheId="133467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x Signals And Invest" refreshedDate="44999.856366087966" createdVersion="7" refreshedVersion="7" minRefreshableVersion="3" recordCount="545" xr:uid="{D359B801-DAEA-4BA4-8D4C-2E739633DC64}">
  <cacheSource type="worksheet">
    <worksheetSource ref="B1:N1048576" sheet="Data"/>
  </cacheSource>
  <cacheFields count="13">
    <cacheField name="OpenDay" numFmtId="0">
      <sharedItems containsBlank="1" count="8">
        <s v="Monday"/>
        <s v="Tuesday"/>
        <s v="Wednesday"/>
        <s v="Thursday"/>
        <s v="Friday"/>
        <s v="Saturday"/>
        <s v="Sunday"/>
        <m/>
      </sharedItems>
    </cacheField>
    <cacheField name="Month" numFmtId="0">
      <sharedItems containsBlank="1"/>
    </cacheField>
    <cacheField name="Type" numFmtId="0">
      <sharedItems containsBlank="1"/>
    </cacheField>
    <cacheField name="LotSize" numFmtId="0">
      <sharedItems containsString="0" containsBlank="1" containsNumber="1" minValue="0.01" maxValue="5.01"/>
    </cacheField>
    <cacheField name="Item" numFmtId="0">
      <sharedItems containsBlank="1"/>
    </cacheField>
    <cacheField name="OpenPrice" numFmtId="43">
      <sharedItems containsString="0" containsBlank="1" containsNumber="1" minValue="0.66198000000000001" maxValue="4779.3"/>
    </cacheField>
    <cacheField name="SL" numFmtId="43">
      <sharedItems containsString="0" containsBlank="1" containsNumber="1" minValue="0" maxValue="7810"/>
    </cacheField>
    <cacheField name="TP" numFmtId="43">
      <sharedItems containsString="0" containsBlank="1" containsNumber="1" minValue="0" maxValue="4635"/>
    </cacheField>
    <cacheField name="CloseTime" numFmtId="22">
      <sharedItems containsNonDate="0" containsDate="1" containsString="0" containsBlank="1" minDate="2022-01-05T17:34:11" maxDate="2022-12-29T15:35:34"/>
    </cacheField>
    <cacheField name="ClosingPrice" numFmtId="43">
      <sharedItems containsString="0" containsBlank="1" containsNumber="1" minValue="0.66800000000000004" maxValue="4791.1000000000004"/>
    </cacheField>
    <cacheField name="Profit" numFmtId="2">
      <sharedItems containsString="0" containsBlank="1" containsNumber="1" minValue="-5040" maxValue="15240"/>
    </cacheField>
    <cacheField name="Balance" numFmtId="0">
      <sharedItems containsBlank="1" containsMixedTypes="1" containsNumber="1" minValue="53473.65" maxValue="144061.98000000001"/>
    </cacheField>
    <cacheField name="HoursSpend" numFmtId="43">
      <sharedItems containsString="0" containsBlank="1" containsNumber="1" minValue="-0.83055555552709848" maxValue="219.32277777779382"/>
    </cacheField>
  </cacheFields>
  <extLst>
    <ext xmlns:x14="http://schemas.microsoft.com/office/spreadsheetml/2009/9/main" uri="{725AE2AE-9491-48be-B2B4-4EB974FC3084}">
      <x14:pivotCacheDefinition pivotCacheId="108927587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x Signals And Invest" refreshedDate="45003.467716319443" createdVersion="7" refreshedVersion="7" minRefreshableVersion="3" recordCount="543" xr:uid="{7AB93BD6-4958-4445-9AC4-71E7893B5010}">
  <cacheSource type="worksheet">
    <worksheetSource ref="A1:O544" sheet="Data"/>
  </cacheSource>
  <cacheFields count="15">
    <cacheField name="Open Time" numFmtId="22">
      <sharedItems containsSemiMixedTypes="0" containsNonDate="0" containsDate="1" containsString="0" minDate="2022-01-03T12:50:49" maxDate="2022-12-29T13:32:34"/>
    </cacheField>
    <cacheField name="OpenDay" numFmtId="167">
      <sharedItems/>
    </cacheField>
    <cacheField name="Month" numFmtId="167">
      <sharedItems/>
    </cacheField>
    <cacheField name="Type" numFmtId="0">
      <sharedItems count="2">
        <s v="buy"/>
        <s v="sell"/>
      </sharedItems>
    </cacheField>
    <cacheField name="LotSize" numFmtId="0">
      <sharedItems containsSemiMixedTypes="0" containsString="0" containsNumber="1" minValue="0.01" maxValue="5.01"/>
    </cacheField>
    <cacheField name="Item" numFmtId="0">
      <sharedItems count="11">
        <s v="SP500"/>
        <s v="USDCAD"/>
        <s v="EURUSD"/>
        <s v="NZDUSD"/>
        <s v="USDJPY"/>
        <s v="GBPUSD"/>
        <s v="USDCHF"/>
        <s v="AUDUSD"/>
        <s v="EURCHF"/>
        <s v="XAUUSD"/>
        <s v="sp500m" u="1"/>
      </sharedItems>
    </cacheField>
    <cacheField name="OpenPrice" numFmtId="43">
      <sharedItems containsSemiMixedTypes="0" containsString="0" containsNumber="1" minValue="0.66198000000000001" maxValue="4779.3"/>
    </cacheField>
    <cacheField name="SL" numFmtId="43">
      <sharedItems containsSemiMixedTypes="0" containsString="0" containsNumber="1" minValue="0" maxValue="7810"/>
    </cacheField>
    <cacheField name="TP" numFmtId="43">
      <sharedItems containsSemiMixedTypes="0" containsString="0" containsNumber="1" minValue="0" maxValue="4635"/>
    </cacheField>
    <cacheField name="CloseTime" numFmtId="22">
      <sharedItems containsSemiMixedTypes="0" containsNonDate="0" containsDate="1" containsString="0" minDate="2022-01-05T17:34:11" maxDate="2022-12-29T15:35:34"/>
    </cacheField>
    <cacheField name="ClosingPrice" numFmtId="43">
      <sharedItems containsSemiMixedTypes="0" containsString="0" containsNumber="1" minValue="0.66800000000000004" maxValue="4791.1000000000004"/>
    </cacheField>
    <cacheField name="Profit" numFmtId="168">
      <sharedItems containsSemiMixedTypes="0" containsString="0" containsNumber="1" minValue="-5040" maxValue="15240" count="451">
        <n v="4720"/>
        <n v="-440"/>
        <n v="-806.35"/>
        <n v="870"/>
        <n v="876.36"/>
        <n v="15240"/>
        <n v="250"/>
        <n v="2400"/>
        <n v="240"/>
        <n v="1080"/>
        <n v="3390"/>
        <n v="3660"/>
        <n v="2320"/>
        <n v="900"/>
        <n v="-410"/>
        <n v="1204"/>
        <n v="7300"/>
        <n v="2850"/>
        <n v="740"/>
        <n v="1960"/>
        <n v="5580"/>
        <n v="400"/>
        <n v="630"/>
        <n v="-1400"/>
        <n v="590"/>
        <n v="1650"/>
        <n v="1480"/>
        <n v="3040"/>
        <n v="3940"/>
        <n v="1500"/>
        <n v="1970"/>
        <n v="700"/>
        <n v="920"/>
        <n v="1720"/>
        <n v="2510"/>
        <n v="2100"/>
        <n v="2280"/>
        <n v="440"/>
        <n v="447.97"/>
        <n v="1030"/>
        <n v="20"/>
        <n v="530"/>
        <n v="650"/>
        <n v="3420"/>
        <n v="2220"/>
        <n v="-800"/>
        <n v="1190"/>
        <n v="60"/>
        <n v="1540"/>
        <n v="470"/>
        <n v="-3230"/>
        <n v="2580"/>
        <n v="950"/>
        <n v="960"/>
        <n v="1680"/>
        <n v="200"/>
        <n v="-250"/>
        <n v="450"/>
        <n v="580"/>
        <n v="346"/>
        <n v="-1036"/>
        <n v="574"/>
        <n v="1200"/>
        <n v="500"/>
        <n v="-1440"/>
        <n v="-874.91"/>
        <n v="1180"/>
        <n v="340"/>
        <n v="160"/>
        <n v="220"/>
        <n v="-1860"/>
        <n v="-2000"/>
        <n v="-1356.72"/>
        <n v="680"/>
        <n v="2360"/>
        <n v="241.39"/>
        <n v="86.38"/>
        <n v="820"/>
        <n v="40"/>
        <n v="880"/>
        <n v="0"/>
        <n v="1280"/>
        <n v="-1280"/>
        <n v="3820"/>
        <n v="144.9"/>
        <n v="640"/>
        <n v="380"/>
        <n v="-500"/>
        <n v="2190"/>
        <n v="1240"/>
        <n v="660"/>
        <n v="-680"/>
        <n v="6300"/>
        <n v="2500"/>
        <n v="-366"/>
        <n v="1600"/>
        <n v="-822"/>
        <n v="620"/>
        <n v="1300"/>
        <n v="-980"/>
        <n v="-1880"/>
        <n v="2520"/>
        <n v="1220"/>
        <n v="-20"/>
        <n v="-2700"/>
        <n v="-200"/>
        <n v="1420"/>
        <n v="1410"/>
        <n v="1980"/>
        <n v="-2820"/>
        <n v="2970"/>
        <n v="-1300"/>
        <n v="-340"/>
        <n v="1000"/>
        <n v="3840"/>
        <n v="1100"/>
        <n v="1740"/>
        <n v="860"/>
        <n v="-540"/>
        <n v="480"/>
        <n v="2820"/>
        <n v="940"/>
        <n v="-3320"/>
        <n v="-5040"/>
        <n v="4750"/>
        <n v="5370"/>
        <n v="1520"/>
        <n v="2080"/>
        <n v="352"/>
        <n v="300"/>
        <n v="1620"/>
        <n v="2000"/>
        <n v="-3780"/>
        <n v="540"/>
        <n v="260"/>
        <n v="832"/>
        <n v="2270"/>
        <n v="2040"/>
        <n v="2200"/>
        <n v="720"/>
        <n v="-120"/>
        <n v="280"/>
        <n v="396.32"/>
        <n v="254"/>
        <n v="812"/>
        <n v="5160"/>
        <n v="6240"/>
        <n v="654"/>
        <n v="690"/>
        <n v="3440"/>
        <n v="1260"/>
        <n v="320.85000000000002"/>
        <n v="-963.71"/>
        <n v="123.83"/>
        <n v="4120"/>
        <n v="5200"/>
        <n v="615.87"/>
        <n v="512"/>
        <n v="-1194"/>
        <n v="-890"/>
        <n v="1400"/>
        <n v="598"/>
        <n v="723.74"/>
        <n v="510"/>
        <n v="970"/>
        <n v="665.62"/>
        <n v="354"/>
        <n v="272"/>
        <n v="38.94"/>
        <n v="170.35"/>
        <n v="100.76"/>
        <n v="200.94"/>
        <n v="146"/>
        <n v="224"/>
        <n v="677.37"/>
        <n v="1940"/>
        <n v="120.98"/>
        <n v="-531.66999999999996"/>
        <n v="1860"/>
        <n v="2860"/>
        <n v="130"/>
        <n v="31"/>
        <n v="79"/>
        <n v="2420"/>
        <n v="-7.84"/>
        <n v="3.5"/>
        <n v="924"/>
        <n v="1037.03"/>
        <n v="790"/>
        <n v="-13.7"/>
        <n v="1640"/>
        <n v="230"/>
        <n v="381.9"/>
        <n v="100"/>
        <n v="71"/>
        <n v="270"/>
        <n v="-860"/>
        <n v="108"/>
        <n v="1380"/>
        <n v="2210"/>
        <n v="685.29"/>
        <n v="174"/>
        <n v="331.63"/>
        <n v="560"/>
        <n v="-661"/>
        <n v="233"/>
        <n v="469.11"/>
        <n v="-2.95"/>
        <n v="-910"/>
        <n v="830"/>
        <n v="-757.13"/>
        <n v="165.76"/>
        <n v="270.32"/>
        <n v="3080"/>
        <n v="263.02999999999997"/>
        <n v="-528.33000000000004"/>
        <n v="406.83"/>
        <n v="122"/>
        <n v="165.68"/>
        <n v="32.53"/>
        <n v="94.59"/>
        <n v="196"/>
        <n v="87.83"/>
        <n v="80.84"/>
        <n v="-31"/>
        <n v="34"/>
        <n v="52.78"/>
        <n v="115.66"/>
        <n v="43.47"/>
        <n v="80.319999999999993"/>
        <n v="124"/>
        <n v="-329.17"/>
        <n v="212"/>
        <n v="-602.33000000000004"/>
        <n v="83.17"/>
        <n v="465.81"/>
        <n v="-548"/>
        <n v="858"/>
        <n v="-856"/>
        <n v="442.4"/>
        <n v="458.39"/>
        <n v="658.68"/>
        <n v="-864"/>
        <n v="272.57"/>
        <n v="62.25"/>
        <n v="592"/>
        <n v="-1005.37"/>
        <n v="-820"/>
        <n v="119"/>
        <n v="-359.03"/>
        <n v="0.77"/>
        <n v="-88"/>
        <n v="-640"/>
        <n v="116.44"/>
        <n v="192.34"/>
        <n v="-597.25"/>
        <n v="282"/>
        <n v="243.47"/>
        <n v="294"/>
        <n v="798"/>
        <n v="107.05"/>
        <n v="576"/>
        <n v="456"/>
        <n v="223.82"/>
        <n v="226"/>
        <n v="464.96"/>
        <n v="211.12"/>
        <n v="132.26"/>
        <n v="324"/>
        <n v="378.13"/>
        <n v="12.06"/>
        <n v="62.95"/>
        <n v="68.61"/>
        <n v="120.6"/>
        <n v="1.92"/>
        <n v="1.58"/>
        <n v="79.77"/>
        <n v="716.38"/>
        <n v="152.54"/>
        <n v="3.01"/>
        <n v="363.05"/>
        <n v="141.05000000000001"/>
        <n v="-265.52999999999997"/>
        <n v="-196"/>
        <n v="-0.91"/>
        <n v="205.6"/>
        <n v="568"/>
        <n v="390"/>
        <n v="-387.79"/>
        <n v="261.3"/>
        <n v="305.51"/>
        <n v="306.37"/>
        <n v="305.99"/>
        <n v="-396.7"/>
        <n v="6.28"/>
        <n v="197.65"/>
        <n v="-583.94000000000005"/>
        <n v="336.26"/>
        <n v="528.23"/>
        <n v="167.35"/>
        <n v="334.19"/>
        <n v="-19"/>
        <n v="366"/>
        <n v="-478.82"/>
        <n v="44.38"/>
        <n v="238.44"/>
        <n v="-209.12"/>
        <n v="138"/>
        <n v="451.35"/>
        <n v="32.54"/>
        <n v="-318"/>
        <n v="389.34"/>
        <n v="-696.59"/>
        <n v="570"/>
        <n v="-87.29"/>
        <n v="285"/>
        <n v="135"/>
        <n v="-569.55999999999995"/>
        <n v="607.41999999999996"/>
        <n v="250.5"/>
        <n v="-387"/>
        <n v="975.35"/>
        <n v="120"/>
        <n v="-543"/>
        <n v="80.989999999999995"/>
        <n v="735"/>
        <n v="339.16"/>
        <n v="-273"/>
        <n v="20.190000000000001"/>
        <n v="-246"/>
        <n v="238.4"/>
        <n v="315"/>
        <n v="293.95999999999998"/>
        <n v="1077"/>
        <n v="760"/>
        <n v="-462"/>
        <n v="2.15"/>
        <n v="405"/>
        <n v="672.64"/>
        <n v="-266.95999999999998"/>
        <n v="31.95"/>
        <n v="-1920"/>
        <n v="-1281"/>
        <n v="-600.45000000000005"/>
        <n v="-798"/>
        <n v="1002"/>
        <n v="70.8"/>
        <n v="7800"/>
        <n v="-846"/>
        <n v="-429"/>
        <n v="-1050"/>
        <n v="1630"/>
        <n v="1512"/>
        <n v="1521"/>
        <n v="-1080"/>
        <n v="-22.92"/>
        <n v="-142.83000000000001"/>
        <n v="-866.99"/>
        <n v="555"/>
        <n v="123"/>
        <n v="139.88"/>
        <n v="636"/>
        <n v="612"/>
        <n v="-672.13"/>
        <n v="579.03"/>
        <n v="-87"/>
        <n v="-48"/>
        <n v="-334.78"/>
        <n v="1116"/>
        <n v="518"/>
        <n v="164"/>
        <n v="265.5"/>
        <n v="607.5"/>
        <n v="149"/>
        <n v="72"/>
        <n v="418"/>
        <n v="-861"/>
        <n v="1580"/>
        <n v="69"/>
        <n v="243"/>
        <n v="-3"/>
        <n v="2800"/>
        <n v="5760"/>
        <n v="178.5"/>
        <n v="531"/>
        <n v="4530"/>
        <n v="669"/>
        <n v="375"/>
        <n v="699"/>
        <n v="624"/>
        <n v="1989.88"/>
        <n v="18"/>
        <n v="-99"/>
        <n v="582"/>
        <n v="136"/>
        <n v="65"/>
        <n v="-573"/>
        <n v="309"/>
        <n v="-198"/>
        <n v="-36"/>
        <n v="42"/>
        <n v="333"/>
        <n v="48"/>
        <n v="51"/>
        <n v="363"/>
        <n v="99"/>
        <n v="393"/>
        <n v="57"/>
        <n v="162"/>
        <n v="261"/>
        <n v="129"/>
        <n v="288"/>
        <n v="114"/>
        <n v="273"/>
        <n v="-27"/>
        <n v="90"/>
        <n v="537"/>
        <n v="534"/>
        <n v="753"/>
        <n v="47"/>
        <n v="-531"/>
        <n v="36"/>
        <n v="372"/>
        <n v="28"/>
        <n v="756"/>
        <n v="750"/>
        <n v="3060"/>
        <n v="-303"/>
        <n v="759"/>
        <n v="546"/>
        <n v="-168"/>
        <n v="1270"/>
        <n v="2900"/>
        <n v="840"/>
        <n v="195"/>
        <n v="165"/>
        <n v="747"/>
        <n v="-561"/>
        <n v="645"/>
        <n v="75"/>
        <n v="-330"/>
        <n v="2780"/>
        <n v="-122"/>
        <n v="1593"/>
        <n v="948"/>
        <n v="225"/>
        <n v="1212"/>
        <n v="588"/>
        <n v="426"/>
        <n v="495"/>
        <n v="615"/>
      </sharedItems>
    </cacheField>
    <cacheField name="Balance" numFmtId="0">
      <sharedItems containsSemiMixedTypes="0" containsString="0" containsNumber="1" minValue="53473.65" maxValue="380822.51000000007"/>
    </cacheField>
    <cacheField name="HoursSpend" numFmtId="43">
      <sharedItems containsSemiMixedTypes="0" containsString="0" containsNumber="1" minValue="-0.83055555552709848" maxValue="219.32277777779382"/>
    </cacheField>
    <cacheField name="Profit/ Loss" numFmtId="43">
      <sharedItems count="2">
        <s v="Profit"/>
        <s v="Los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x Signals And Invest" refreshedDate="45003.475806365743" createdVersion="7" refreshedVersion="7" minRefreshableVersion="3" recordCount="543" xr:uid="{BF13D714-6E71-49A1-925F-67FF1657F495}">
  <cacheSource type="worksheet">
    <worksheetSource ref="A1:N544" sheet="Data"/>
  </cacheSource>
  <cacheFields count="16">
    <cacheField name="Open Time" numFmtId="22">
      <sharedItems containsSemiMixedTypes="0" containsNonDate="0" containsDate="1" containsString="0" minDate="2022-01-03T12:50:49" maxDate="2022-12-29T13:32:34" count="514">
        <d v="2022-01-03T19:49:23"/>
        <d v="2022-01-11T09:01:11"/>
        <d v="2022-01-11T16:25:41"/>
        <d v="2022-01-03T12:51:00"/>
        <d v="2022-01-03T12:50:49"/>
        <d v="2022-01-11T21:35:42"/>
        <d v="2022-01-24T16:24:54"/>
        <d v="2022-01-24T16:24:13"/>
        <d v="2022-01-26T18:01:44"/>
        <d v="2022-01-27T17:40:50"/>
        <d v="2022-01-27T19:44:15"/>
        <d v="2022-01-28T17:32:01"/>
        <d v="2022-02-02T19:22:28"/>
        <d v="2022-02-02T21:16:01"/>
        <d v="2022-02-03T10:21:02"/>
        <d v="2022-02-07T14:01:00"/>
        <d v="2022-02-07T17:55:35"/>
        <d v="2022-02-10T14:49:49"/>
        <d v="2022-02-10T14:49:40"/>
        <d v="2022-02-10T16:48:34"/>
        <d v="2022-02-11T16:02:17"/>
        <d v="2022-02-15T11:11:09"/>
        <d v="2022-02-15T11:09:40"/>
        <d v="2022-02-15T19:51:20"/>
        <d v="2022-02-22T15:33:45"/>
        <d v="2022-02-28T11:29:28"/>
        <d v="2022-02-28T17:18:29"/>
        <d v="2022-02-28T19:37:44"/>
        <d v="2022-03-01T15:29:23"/>
        <d v="2022-03-01T20:01:23"/>
        <d v="2022-03-01T19:46:25"/>
        <d v="2022-03-01T21:35:31"/>
        <d v="2022-03-02T01:47:38"/>
        <d v="2022-03-02T15:58:15"/>
        <d v="2022-03-02T13:53:07"/>
        <d v="2022-03-02T17:10:37"/>
        <d v="2022-03-02T17:34:15"/>
        <d v="2022-03-03T12:37:59"/>
        <d v="2022-03-03T19:09:32"/>
        <d v="2022-03-03T18:40:06"/>
        <d v="2022-03-03T19:38:15"/>
        <d v="2022-03-03T19:32:33"/>
        <d v="2022-03-04T01:37:42"/>
        <d v="2022-03-04T10:08:56"/>
        <d v="2022-03-04T07:10:57"/>
        <d v="2022-03-04T06:52:14"/>
        <d v="2022-03-04T19:33:41"/>
        <d v="2022-03-07T06:28:14"/>
        <d v="2022-03-07T07:01:06"/>
        <d v="2022-03-07T08:33:03"/>
        <d v="2022-03-07T14:38:57"/>
        <d v="2022-03-08T10:10:04"/>
        <d v="2022-03-08T12:57:20"/>
        <d v="2022-03-08T12:30:13"/>
        <d v="2022-03-08T22:13:30"/>
        <d v="2022-03-11T09:42:07"/>
        <d v="2022-03-17T07:30:54"/>
        <d v="2022-03-17T09:22:09"/>
        <d v="2022-03-17T13:28:01"/>
        <d v="2022-03-17T16:41:51"/>
        <d v="2022-03-17T20:37:34"/>
        <d v="2022-03-21T18:40:42"/>
        <d v="2022-03-21T23:01:34"/>
        <d v="2022-03-22T12:55:09"/>
        <d v="2022-03-23T14:31:54"/>
        <d v="2022-03-23T15:25:20"/>
        <d v="2022-03-23T16:06:33"/>
        <d v="2022-03-22T11:18:40"/>
        <d v="2022-03-23T18:52:49"/>
        <d v="2022-03-23T20:02:32"/>
        <d v="2022-03-23T20:32:35"/>
        <d v="2022-03-23T21:27:59"/>
        <d v="2022-03-24T08:59:14"/>
        <d v="2022-03-24T12:25:14"/>
        <d v="2022-03-24T18:40:10"/>
        <d v="2022-03-25T13:31:07"/>
        <d v="2022-03-24T16:20:38"/>
        <d v="2022-03-28T13:07:28"/>
        <d v="2022-03-28T13:12:22"/>
        <d v="2022-03-29T15:53:52"/>
        <d v="2022-03-29T18:04:35"/>
        <d v="2022-03-30T13:00:03"/>
        <d v="2022-03-30T14:05:57"/>
        <d v="2022-03-31T06:41:56"/>
        <d v="2022-03-31T11:17:50"/>
        <d v="2022-03-31T18:39:24"/>
        <d v="2022-04-01T14:09:59"/>
        <d v="2022-04-01T10:10:34"/>
        <d v="2022-04-01T15:40:04"/>
        <d v="2022-04-04T15:55:58"/>
        <d v="2022-04-04T12:12:50"/>
        <d v="2022-04-04T18:17:03"/>
        <d v="2022-04-04T18:37:42"/>
        <d v="2022-04-04T20:41:12"/>
        <d v="2022-04-04T21:10:11"/>
        <d v="2022-04-04T22:03:49"/>
        <d v="2022-04-05T11:32:48"/>
        <d v="2022-04-05T13:45:04"/>
        <d v="2022-04-05T14:56:44"/>
        <d v="2022-04-05T17:28:28"/>
        <d v="2022-04-05T17:34:54"/>
        <d v="2022-04-05T19:06:51"/>
        <d v="2022-04-05T19:55:03"/>
        <d v="2022-04-06T21:02:41"/>
        <d v="2022-04-06T21:58:49"/>
        <d v="2022-04-06T12:40:41"/>
        <d v="2022-04-07T15:02:00"/>
        <d v="2022-04-07T13:51:01"/>
        <d v="2022-04-07T16:58:53"/>
        <d v="2022-04-07T20:29:47"/>
        <d v="2022-04-07T21:02:23"/>
        <d v="2022-04-08T13:33:08"/>
        <d v="2022-04-08T15:34:13"/>
        <d v="2022-04-08T15:03:09"/>
        <d v="2022-04-08T18:00:35"/>
        <d v="2022-04-08T18:45:59"/>
        <d v="2022-04-08T21:34:52"/>
        <d v="2022-04-12T16:27:50"/>
        <d v="2022-04-12T17:58:55"/>
        <d v="2022-04-12T17:28:15"/>
        <d v="2022-04-13T14:01:47"/>
        <d v="2022-04-13T17:56:33"/>
        <d v="2022-04-12T19:29:07"/>
        <d v="2022-04-12T19:00:24"/>
        <d v="2022-04-14T14:57:54"/>
        <d v="2022-04-14T16:01:51"/>
        <d v="2022-04-14T17:00:05"/>
        <d v="2022-04-14T18:06:16"/>
        <d v="2022-04-14T20:01:22"/>
        <d v="2022-04-18T16:29:47"/>
        <d v="2022-04-18T19:05:42"/>
        <d v="2022-04-18T18:24:36"/>
        <d v="2022-04-18T21:01:54"/>
        <d v="2022-04-19T09:31:17"/>
        <d v="2022-04-19T13:04:45"/>
        <d v="2022-04-19T12:01:43"/>
        <d v="2022-04-19T16:25:50"/>
        <d v="2022-04-19T21:02:35"/>
        <d v="2022-04-19T17:56:42"/>
        <d v="2022-04-19T22:48:30"/>
        <d v="2022-04-19T21:55:06"/>
        <d v="2022-04-20T13:07:48"/>
        <d v="2022-04-20T12:02:49"/>
        <d v="2022-04-20T14:51:08"/>
        <d v="2022-04-20T17:02:52"/>
        <d v="2022-04-20T19:22:03"/>
        <d v="2022-04-20T20:00:52"/>
        <d v="2022-04-20T22:03:05"/>
        <d v="2022-04-22T15:37:27"/>
        <d v="2022-04-22T14:02:32"/>
        <d v="2022-04-25T11:24:54"/>
        <d v="2022-04-25T12:05:20"/>
        <d v="2022-04-25T13:03:09"/>
        <d v="2022-04-25T16:06:46"/>
        <d v="2022-04-26T16:02:31"/>
        <d v="2022-04-27T11:45:12"/>
        <d v="2022-04-27T11:05:52"/>
        <d v="2022-04-27T20:03:07"/>
        <d v="2022-04-27T22:26:21"/>
        <d v="2022-04-28T11:07:27"/>
        <d v="2022-04-28T09:59:25"/>
        <d v="2022-04-28T21:51:41"/>
        <d v="2022-05-03T22:31:16"/>
        <d v="2022-05-03T16:33:45"/>
        <d v="2022-05-05T12:12:40"/>
        <d v="2022-05-06T17:37:12"/>
        <d v="2022-05-09T14:06:09"/>
        <d v="2022-05-09T19:48:29"/>
        <d v="2022-05-10T16:58:01"/>
        <d v="2022-05-10T21:19:14"/>
        <d v="2022-05-11T12:41:56"/>
        <d v="2022-05-11T17:13:02"/>
        <d v="2022-05-11T17:11:32"/>
        <d v="2022-05-11T18:38:58"/>
        <d v="2022-05-11T18:05:16"/>
        <d v="2022-05-11T19:26:43"/>
        <d v="2022-05-11T21:33:24"/>
        <d v="2022-05-12T18:18:18"/>
        <d v="2022-05-13T17:48:01"/>
        <d v="2022-05-13T19:20:34"/>
        <d v="2022-05-13T19:20:29"/>
        <d v="2022-05-16T19:15:19"/>
        <d v="2022-05-17T09:46:52"/>
        <d v="2022-05-17T13:49:13"/>
        <d v="2022-05-19T18:00:43"/>
        <d v="2022-05-20T17:02:33"/>
        <d v="2022-05-23T19:32:46"/>
        <d v="2022-05-23T20:08:32"/>
        <d v="2022-05-24T16:06:06"/>
        <d v="2022-05-24T19:22:39"/>
        <d v="2022-05-24T19:30:23"/>
        <d v="2022-05-25T14:05:41"/>
        <d v="2022-05-25T14:05:35"/>
        <d v="2022-05-25T15:45:32"/>
        <d v="2022-05-25T19:56:29"/>
        <d v="2022-05-25T21:24:43"/>
        <d v="2022-05-26T13:50:11"/>
        <d v="2022-05-26T20:24:02"/>
        <d v="2022-05-26T19:56:46"/>
        <d v="2022-05-27T06:44:42"/>
        <d v="2022-05-27T14:20:22"/>
        <d v="2022-05-27T10:37:41"/>
        <d v="2022-05-30T14:33:00"/>
        <d v="2022-05-30T18:58:17"/>
        <d v="2022-05-31T09:17:15"/>
        <d v="2022-05-31T09:20:08"/>
        <d v="2022-05-31T10:25:33"/>
        <d v="2022-05-31T20:43:14"/>
        <d v="2022-06-01T15:47:04"/>
        <d v="2022-06-01T19:28:49"/>
        <d v="2022-06-01T21:08:38"/>
        <d v="2022-06-01T22:12:06"/>
        <d v="2022-06-01T21:05:32"/>
        <d v="2022-06-02T13:42:44"/>
        <d v="2022-06-02T13:32:42"/>
        <d v="2022-06-02T22:07:39"/>
        <d v="2022-06-02T19:07:47"/>
        <d v="2022-06-02T19:07:54"/>
        <d v="2022-06-03T16:19:30"/>
        <d v="2022-06-02T12:09:48"/>
        <d v="2022-06-06T19:00:15"/>
        <d v="2022-06-09T08:13:06"/>
        <d v="2022-06-09T15:39:43"/>
        <d v="2022-06-13T10:32:43"/>
        <d v="2022-06-15T13:27:04"/>
        <d v="2022-06-13T20:55:06"/>
        <d v="2022-06-16T16:38:02"/>
        <d v="2022-06-17T01:16:36"/>
        <d v="2022-06-21T16:11:26"/>
        <d v="2022-06-21T19:54:11"/>
        <d v="2022-06-21T16:36:43"/>
        <d v="2022-06-22T12:28:42"/>
        <d v="2022-06-23T15:07:38"/>
        <d v="2022-06-27T14:38:58"/>
        <d v="2022-06-27T17:09:27"/>
        <d v="2022-06-27T19:04:34"/>
        <d v="2022-06-28T12:51:59"/>
        <d v="2022-06-28T21:52:34"/>
        <d v="2022-06-30T15:45:20"/>
        <d v="2022-07-01T14:05:57"/>
        <d v="2022-07-01T14:06:03"/>
        <d v="2022-07-01T11:58:27"/>
        <d v="2022-07-01T18:16:46"/>
        <d v="2022-07-04T12:49:15"/>
        <d v="2022-07-04T15:24:16"/>
        <d v="2022-07-04T16:07:39"/>
        <d v="2022-07-04T17:37:13"/>
        <d v="2022-07-04T17:37:21"/>
        <d v="2022-07-05T01:32:40"/>
        <d v="2022-07-06T23:09:00"/>
        <d v="2022-07-06T17:37:27"/>
        <d v="2022-07-07T10:03:24"/>
        <d v="2022-07-07T13:21:36"/>
        <d v="2022-07-07T22:57:25"/>
        <d v="2022-07-08T09:06:34"/>
        <d v="2022-07-08T18:47:37"/>
        <d v="2022-07-11T18:10:25"/>
        <d v="2022-07-11T22:05:58"/>
        <d v="2022-07-12T19:14:15"/>
        <d v="2022-07-12T16:45:04"/>
        <d v="2022-07-14T12:56:56"/>
        <d v="2022-07-14T12:25:37"/>
        <d v="2022-07-18T12:14:12"/>
        <d v="2022-07-18T15:40:30"/>
        <d v="2022-07-18T18:56:42"/>
        <d v="2022-07-18T18:56:36"/>
        <d v="2022-07-18T20:36:39"/>
        <d v="2022-07-19T18:38:27"/>
        <d v="2022-07-20T12:26:35"/>
        <d v="2022-07-20T15:17:56"/>
        <d v="2022-07-20T19:57:33"/>
        <d v="2022-07-20T20:45:46"/>
        <d v="2022-07-20T21:46:23"/>
        <d v="2022-07-21T14:35:58"/>
        <d v="2022-07-21T18:11:26"/>
        <d v="2022-07-21T18:32:05"/>
        <d v="2022-07-21T19:29:36"/>
        <d v="2022-07-22T17:00:24"/>
        <d v="2022-07-25T10:41:34"/>
        <d v="2022-07-25T13:43:40"/>
        <d v="2022-07-25T16:14:07"/>
        <d v="2022-07-25T16:14:16"/>
        <d v="2022-07-25T19:51:31"/>
        <d v="2022-07-26T15:02:22"/>
        <d v="2022-07-26T16:32:47"/>
        <d v="2022-07-26T16:32:53"/>
        <d v="2022-07-27T10:33:49"/>
        <d v="2022-07-27T10:28:35"/>
        <d v="2022-07-27T19:11:38"/>
        <d v="2022-07-27T19:11:43"/>
        <d v="2022-07-27T16:29:45"/>
        <d v="2022-07-27T14:42:01"/>
        <d v="2022-07-28T09:59:32"/>
        <d v="2022-07-28T11:22:00"/>
        <d v="2022-07-28T11:20:39"/>
        <d v="2022-07-28T13:05:19"/>
        <d v="2022-07-28T13:05:09"/>
        <d v="2022-07-28T15:06:11"/>
        <d v="2022-07-28T16:35:16"/>
        <d v="2022-07-28T16:55:46"/>
        <d v="2022-07-28T17:44:21"/>
        <d v="2022-07-28T18:50:59"/>
        <d v="2022-07-28T19:37:54"/>
        <d v="2022-07-29T12:18:40"/>
        <d v="2022-07-29T13:20:00"/>
        <d v="2022-07-29T13:18:45"/>
        <d v="2022-07-29T16:34:05"/>
        <d v="2022-08-01T16:02:10"/>
        <d v="2022-08-01T21:15:10"/>
        <d v="2022-08-02T10:08:59"/>
        <d v="2022-08-02T12:20:37"/>
        <d v="2022-08-02T19:22:26"/>
        <d v="2022-08-03T10:37:23"/>
        <d v="2022-08-03T13:48:59"/>
        <d v="2022-08-04T19:32:36"/>
        <d v="2022-08-05T01:56:14"/>
        <d v="2022-08-05T04:07:20"/>
        <d v="2022-08-05T01:56:02"/>
        <d v="2022-08-05T17:06:15"/>
        <d v="2022-08-05T19:09:36"/>
        <d v="2022-08-08T12:55:36"/>
        <d v="2022-08-08T16:12:27"/>
        <d v="2022-08-08T16:11:48"/>
        <d v="2022-08-09T02:34:23"/>
        <d v="2022-08-09T14:25:00"/>
        <d v="2022-08-09T14:38:08"/>
        <d v="2022-08-09T17:57:05"/>
        <d v="2022-08-09T22:56:25"/>
        <d v="2022-08-12T09:52:06"/>
        <d v="2022-08-12T17:31:02"/>
        <d v="2022-08-15T17:06:45"/>
        <d v="2022-08-15T15:32:24"/>
        <d v="2022-08-15T21:16:36"/>
        <d v="2022-08-18T12:20:27"/>
        <d v="2022-08-18T14:21:52"/>
        <d v="2022-08-18T15:36:51"/>
        <d v="2022-08-19T12:45:23"/>
        <d v="2022-08-19T17:32:40"/>
        <d v="2022-08-19T17:37:54"/>
        <d v="2022-08-22T09:12:41"/>
        <d v="2022-08-22T09:12:55"/>
        <d v="2022-08-22T14:32:47"/>
        <d v="2022-08-22T14:01:05"/>
        <d v="2022-08-22T15:22:41"/>
        <d v="2022-08-23T09:06:03"/>
        <d v="2022-08-23T12:46:30"/>
        <d v="2022-08-23T14:42:38"/>
        <d v="2022-08-23T18:00:38"/>
        <d v="2022-08-24T08:17:20"/>
        <d v="2022-08-24T11:31:26"/>
        <d v="2022-08-24T11:31:35"/>
        <d v="2022-08-24T19:04:00"/>
        <d v="2022-08-29T11:26:17"/>
        <d v="2022-08-29T18:00:34"/>
        <d v="2022-08-30T20:01:44"/>
        <d v="2022-08-31T09:43:32"/>
        <d v="2022-08-31T10:13:16"/>
        <d v="2022-08-31T12:15:12"/>
        <d v="2022-08-31T17:21:24"/>
        <d v="2022-08-31T18:00:57"/>
        <d v="2022-09-01T11:09:02"/>
        <d v="2022-09-01T14:02:31"/>
        <d v="2022-09-01T13:18:09"/>
        <d v="2022-09-01T14:02:49"/>
        <d v="2022-09-02T08:33:59"/>
        <d v="2022-09-02T10:36:43"/>
        <d v="2022-09-02T20:14:59"/>
        <d v="2022-09-05T15:19:58"/>
        <d v="2022-09-05T14:56:52"/>
        <d v="2022-09-06T10:30:27"/>
        <d v="2022-09-06T10:20:55"/>
        <d v="2022-09-06T13:31:39"/>
        <d v="2022-09-06T12:37:52"/>
        <d v="2022-09-06T16:33:57"/>
        <d v="2022-09-07T11:08:05"/>
        <d v="2022-09-07T12:15:57"/>
        <d v="2022-09-07T12:45:27"/>
        <d v="2022-09-07T11:54:47"/>
        <d v="2022-09-07T16:46:14"/>
        <d v="2022-09-07T17:18:29"/>
        <d v="2022-09-08T15:34:59"/>
        <d v="2022-09-08T17:18:59"/>
        <d v="2022-09-08T17:19:06"/>
        <d v="2022-09-12T12:24:35"/>
        <d v="2022-09-14T11:42:58"/>
        <d v="2022-09-14T11:12:57"/>
        <d v="2022-09-15T09:07:58"/>
        <d v="2022-09-15T09:09:58"/>
        <d v="2022-09-16T09:52:34"/>
        <d v="2022-09-15T16:33:33"/>
        <d v="2022-09-16T09:52:59"/>
        <d v="2022-09-16T13:05:44"/>
        <d v="2022-09-16T17:41:25"/>
        <d v="2022-09-19T17:55:19"/>
        <d v="2022-09-19T19:31:27"/>
        <d v="2022-09-20T12:46:10"/>
        <d v="2022-09-20T13:21:31"/>
        <d v="2022-09-22T16:44:02"/>
        <d v="2022-09-26T14:18:54"/>
        <d v="2022-09-27T10:14:59"/>
        <d v="2022-09-27T17:04:10"/>
        <d v="2022-09-27T17:04:21"/>
        <d v="2022-09-29T10:53:25"/>
        <d v="2022-09-29T11:17:30"/>
        <d v="2022-10-03T13:16:44"/>
        <d v="2022-10-03T18:08:24"/>
        <d v="2022-10-05T16:52:50"/>
        <d v="2022-10-05T19:08:16"/>
        <d v="2022-10-06T11:21:10"/>
        <d v="2022-10-06T17:09:13"/>
        <d v="2022-10-10T23:33:35"/>
        <d v="2022-10-12T16:33:49"/>
        <d v="2022-10-13T12:15:56"/>
        <d v="2022-10-12T09:09:42"/>
        <d v="2022-10-12T16:34:02"/>
        <d v="2022-10-13T22:48:33"/>
        <d v="2022-10-14T19:32:04"/>
        <d v="2022-10-18T12:46:10"/>
        <d v="2022-10-18T14:06:15"/>
        <d v="2022-10-18T14:06:05"/>
        <d v="2022-10-18T14:56:53"/>
        <d v="2022-10-18T17:46:34"/>
        <d v="2022-10-18T18:20:18"/>
        <d v="2022-10-18T18:54:30"/>
        <d v="2022-10-18T19:33:53"/>
        <d v="2022-10-18T23:10:19"/>
        <d v="2022-10-19T09:05:12"/>
        <d v="2022-10-19T10:20:39"/>
        <d v="2022-10-19T11:07:07"/>
        <d v="2022-10-19T15:11:56"/>
        <d v="2022-10-19T16:21:41"/>
        <d v="2022-10-19T16:55:12"/>
        <d v="2022-10-19T16:15:53"/>
        <d v="2022-10-19T17:15:56"/>
        <d v="2022-10-19T17:50:00"/>
        <d v="2022-10-19T17:45:40"/>
        <d v="2022-10-19T19:45:26"/>
        <d v="2022-10-19T18:25:17"/>
        <d v="2022-10-19T21:27:40"/>
        <d v="2022-10-19T21:22:33"/>
        <d v="2022-10-20T09:45:50"/>
        <d v="2022-10-20T12:00:22"/>
        <d v="2022-10-20T12:58:49"/>
        <d v="2022-10-20T14:10:18"/>
        <d v="2022-10-20T15:04:33"/>
        <d v="2022-10-20T15:04:32"/>
        <d v="2022-10-20T16:10:33"/>
        <d v="2022-10-20T17:38:21"/>
        <d v="2022-10-20T19:40:29"/>
        <d v="2022-10-20T22:20:49"/>
        <d v="2022-10-21T10:13:51"/>
        <d v="2022-10-21T11:05:25"/>
        <d v="2022-10-21T11:05:21"/>
        <d v="2022-10-21T12:54:00"/>
        <d v="2022-10-21T15:05:39"/>
        <d v="2022-10-21T14:58:22"/>
        <d v="2022-10-21T17:08:10"/>
        <d v="2022-10-21T17:12:42"/>
        <d v="2022-10-21T16:30:08"/>
        <d v="2022-10-21T17:53:46"/>
        <d v="2022-10-21T17:50:42"/>
        <d v="2022-10-21T19:12:14"/>
        <d v="2022-10-21T19:12:10"/>
        <d v="2022-10-21T18:52:24"/>
        <d v="2022-10-24T14:53:52"/>
        <d v="2022-10-24T15:58:21"/>
        <d v="2022-10-24T13:50:01"/>
        <d v="2022-10-24T17:48:10"/>
        <d v="2022-10-25T11:35:24"/>
        <d v="2022-10-25T20:30:03"/>
        <d v="2022-10-25T20:29:20"/>
        <d v="2022-10-26T13:34:22"/>
        <d v="2022-10-27T10:21:25"/>
        <d v="2022-10-27T15:14:05"/>
        <d v="2022-10-27T18:26:31"/>
        <d v="2022-10-28T14:32:06"/>
        <d v="2022-10-28T13:00:16"/>
        <d v="2022-10-31T08:44:53"/>
        <d v="2022-10-31T12:20:37"/>
        <d v="2022-10-31T16:55:50"/>
        <d v="2022-10-31T19:17:36"/>
        <d v="2022-11-01T11:11:02"/>
        <d v="2022-11-01T13:18:11"/>
        <d v="2022-11-02T20:14:59"/>
        <d v="2022-11-05T15:19:58"/>
        <d v="2022-11-06T13:31:39"/>
        <d v="2022-11-06T16:33:57"/>
        <d v="2022-11-07T12:15:57"/>
        <d v="2022-11-07T11:54:47"/>
        <d v="2022-11-07T16:46:14"/>
        <d v="2022-11-07T17:18:29"/>
        <d v="2022-11-08T15:34:59"/>
        <d v="2022-11-14T11:12:57"/>
        <d v="2022-11-15T11:07:58"/>
        <d v="2022-11-15T11:11:58"/>
        <d v="2022-11-16T11:52:34"/>
        <d v="2022-11-15T16:33:33"/>
        <d v="2022-11-16T17:41:25"/>
        <d v="2022-11-19T17:55:19"/>
        <d v="2022-11-20T12:46:10"/>
        <d v="2022-11-22T16:44:02"/>
        <d v="2022-11-26T14:18:54"/>
        <d v="2022-11-27T10:14:59"/>
        <d v="2022-11-29T11:17:30"/>
        <d v="2022-12-01T16:20:46"/>
        <d v="2022-12-07T12:50:30"/>
        <d v="2022-12-07T17:20:25"/>
        <d v="2022-12-12T15:10:52"/>
        <d v="2022-12-13T20:06:27"/>
        <d v="2022-12-16T16:18:11"/>
        <d v="2022-12-19T16:49:29"/>
        <d v="2022-12-27T18:44:48"/>
        <d v="2022-12-28T21:23:12"/>
        <d v="2022-12-29T13:32:34"/>
      </sharedItems>
      <fieldGroup par="15" base="0">
        <rangePr groupBy="days" startDate="2022-01-03T12:50:49" endDate="2022-12-29T13:32:34"/>
        <groupItems count="368">
          <s v="&lt;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9/2022"/>
        </groupItems>
      </fieldGroup>
    </cacheField>
    <cacheField name="OpenDay" numFmtId="167">
      <sharedItems count="7">
        <s v="Monday"/>
        <s v="Tuesday"/>
        <s v="Wednesday"/>
        <s v="Thursday"/>
        <s v="Friday"/>
        <s v="Saturday"/>
        <s v="Sunday"/>
      </sharedItems>
    </cacheField>
    <cacheField name="Month" numFmtId="167">
      <sharedItems count="12">
        <s v="January"/>
        <s v="February"/>
        <s v="March"/>
        <s v="April"/>
        <s v="May"/>
        <s v="June"/>
        <s v="July"/>
        <s v="August"/>
        <s v="September"/>
        <s v="October"/>
        <s v="November"/>
        <s v="December"/>
      </sharedItems>
    </cacheField>
    <cacheField name="Type" numFmtId="0">
      <sharedItems count="2">
        <s v="Buy"/>
        <s v="Sell"/>
      </sharedItems>
    </cacheField>
    <cacheField name="LotSize" numFmtId="0">
      <sharedItems containsSemiMixedTypes="0" containsString="0" containsNumber="1" minValue="0.01" maxValue="5.01"/>
    </cacheField>
    <cacheField name="Item" numFmtId="0">
      <sharedItems count="12">
        <s v="SP500"/>
        <s v="USDCAD"/>
        <s v="EURUSD"/>
        <s v="NZDUSD"/>
        <s v="USDJPY"/>
        <s v="GBPUSD"/>
        <s v="USDCHF"/>
        <s v="AUDUSD"/>
        <s v="EURCHF"/>
        <s v="XAUUSD"/>
        <s v="sp500m" u="1"/>
        <s v="spx500_m" u="1"/>
      </sharedItems>
    </cacheField>
    <cacheField name="OpenPrice" numFmtId="43">
      <sharedItems containsSemiMixedTypes="0" containsString="0" containsNumber="1" minValue="0.66198000000000001" maxValue="4779.3"/>
    </cacheField>
    <cacheField name="SL" numFmtId="43">
      <sharedItems containsSemiMixedTypes="0" containsString="0" containsNumber="1" minValue="0" maxValue="7810"/>
    </cacheField>
    <cacheField name="TP" numFmtId="43">
      <sharedItems containsSemiMixedTypes="0" containsString="0" containsNumber="1" minValue="0" maxValue="4635"/>
    </cacheField>
    <cacheField name="CloseTime" numFmtId="22">
      <sharedItems containsSemiMixedTypes="0" containsNonDate="0" containsDate="1" containsString="0" minDate="2022-01-05T17:34:11" maxDate="2022-12-29T15:35:34" count="542">
        <d v="2022-01-05T17:34:11"/>
        <d v="2022-01-11T16:25:34"/>
        <d v="2022-01-11T18:23:47"/>
        <d v="2022-01-12T16:10:08"/>
        <d v="2022-01-12T16:10:11"/>
        <d v="2022-01-12T16:10:18"/>
        <d v="2022-01-24T17:27:36"/>
        <d v="2022-01-24T17:33:05"/>
        <d v="2022-01-26T21:34:41"/>
        <d v="2022-01-27T19:22:50"/>
        <d v="2022-01-27T20:25:08"/>
        <d v="2022-01-28T17:55:12"/>
        <d v="2022-02-02T20:02:57"/>
        <d v="2022-02-02T21:31:32"/>
        <d v="2022-02-03T15:01:39"/>
        <d v="2022-02-09T12:42:25"/>
        <d v="2022-02-09T18:00:02"/>
        <d v="2022-02-10T15:33:30"/>
        <d v="2022-02-10T15:33:34"/>
        <d v="2022-02-10T20:30:08"/>
        <d v="2022-02-11T18:39:16"/>
        <d v="2022-02-15T16:16:48"/>
        <d v="2022-02-15T16:16:51"/>
        <d v="2022-02-16T12:30:07"/>
        <d v="2022-02-17T16:32:59"/>
        <d v="2022-02-22T16:37:04"/>
        <d v="2022-02-22T18:24:11"/>
        <d v="2022-02-28T16:45:08"/>
        <d v="2022-02-28T18:04:15"/>
        <d v="2022-02-28T20:54:23"/>
        <d v="2022-03-01T17:10:23"/>
        <d v="2022-03-01T20:16:13"/>
        <d v="2022-03-01T20:16:16"/>
        <d v="2022-03-01T21:56:05"/>
        <d v="2022-03-02T09:03:52"/>
        <d v="2022-03-02T16:44:26"/>
        <d v="2022-03-02T16:44:31"/>
        <d v="2022-03-02T17:28:55"/>
        <d v="2022-03-02T17:54:20"/>
        <d v="2022-03-03T18:07:07"/>
        <d v="2022-03-03T19:29:32"/>
        <d v="2022-03-03T19:29:35"/>
        <d v="2022-03-03T20:34:58"/>
        <d v="2022-03-03T22:00:27"/>
        <d v="2022-03-04T02:11:36"/>
        <d v="2022-03-04T11:06:18"/>
        <d v="2022-03-04T11:06:22"/>
        <d v="2022-03-04T11:06:25"/>
        <d v="2022-03-04T21:17:38"/>
        <d v="2022-03-07T08:23:40"/>
        <d v="2022-03-07T09:41:48"/>
        <d v="2022-03-07T09:50:37"/>
        <d v="2022-03-07T15:12:40"/>
        <d v="2022-03-08T10:21:33"/>
        <d v="2022-03-08T15:16:29"/>
        <d v="2022-03-08T15:38:23"/>
        <d v="2022-03-09T11:25:29"/>
        <d v="2022-03-11T10:59:38"/>
        <d v="2022-03-17T08:10:34"/>
        <d v="2022-03-17T09:30:50"/>
        <d v="2022-03-17T14:04:11"/>
        <d v="2022-03-17T17:38:48"/>
        <d v="2022-03-17T20:59:13"/>
        <d v="2022-03-21T22:02:28"/>
        <d v="2022-03-22T12:32:24"/>
        <d v="2022-03-22T22:32:07"/>
        <d v="2022-03-23T14:55:39"/>
        <d v="2022-03-23T15:30:10"/>
        <d v="2022-03-23T16:23:43"/>
        <d v="2022-03-23T17:06:01"/>
        <d v="2022-03-23T19:20:37"/>
        <d v="2022-03-23T20:07:20"/>
        <d v="2022-03-23T20:35:40"/>
        <d v="2022-03-23T21:37:35"/>
        <d v="2022-03-24T12:03:30"/>
        <d v="2022-03-24T13:31:43"/>
        <d v="2022-03-24T19:20:04"/>
        <d v="2022-03-28T04:10:32"/>
        <d v="2022-03-28T13:04:32"/>
        <d v="2022-03-28T14:34:43"/>
        <d v="2022-03-28T17:34:58"/>
        <d v="2022-03-29T17:04:04"/>
        <d v="2022-03-29T18:33:52"/>
        <d v="2022-03-30T13:24:52"/>
        <d v="2022-03-30T17:03:51"/>
        <d v="2022-03-31T09:18:52"/>
        <d v="2022-03-31T12:07:46"/>
        <d v="2022-03-31T19:26:58"/>
        <d v="2022-04-01T14:57:14"/>
        <d v="2022-04-01T14:57:20"/>
        <d v="2022-04-01T18:28:24"/>
        <d v="2022-04-04T16:35:00"/>
        <d v="2022-04-04T16:35:11"/>
        <d v="2022-04-04T17:39:00"/>
        <d v="2022-04-04T18:29:30"/>
        <d v="2022-04-04T18:46:11"/>
        <d v="2022-04-04T20:52:01"/>
        <d v="2022-04-04T21:18:12"/>
        <d v="2022-04-04T22:05:02"/>
        <d v="2022-04-05T11:42:36"/>
        <d v="2022-04-05T14:03:51"/>
        <d v="2022-04-05T16:32:25"/>
        <d v="2022-04-05T19:01:03"/>
        <d v="2022-04-05T19:01:04"/>
        <d v="2022-04-05T19:18:43"/>
        <d v="2022-04-05T20:37:12"/>
        <d v="2022-04-06T21:11:34"/>
        <d v="2022-04-06T22:22:27"/>
        <d v="2022-04-07T13:26:10"/>
        <d v="2022-04-07T15:30:09"/>
        <d v="2022-04-07T16:29:50"/>
        <d v="2022-04-07T17:10:32"/>
        <d v="2022-04-07T20:49:50"/>
        <d v="2022-04-07T21:30:59"/>
        <d v="2022-04-08T13:55:35"/>
        <d v="2022-04-08T17:59:19"/>
        <d v="2022-04-08T17:59:21"/>
        <d v="2022-04-08T18:42:43"/>
        <d v="2022-04-08T19:25:03"/>
        <d v="2022-04-08T21:51:23"/>
        <d v="2022-04-12T16:47:13"/>
        <d v="2022-04-12T18:19:35"/>
        <d v="2022-04-12T18:25:42"/>
        <d v="2022-04-13T14:54:06"/>
        <d v="2022-04-13T18:59:38"/>
        <d v="2022-04-13T19:25:58"/>
        <d v="2022-04-14T07:49:25"/>
        <d v="2022-04-14T15:29:25"/>
        <d v="2022-04-14T16:21:08"/>
        <d v="2022-04-14T17:30:51"/>
        <d v="2022-04-14T18:43:57"/>
        <d v="2022-04-14T21:27:03"/>
        <d v="2022-04-18T19:08:23"/>
        <d v="2022-04-18T20:30:45"/>
        <d v="2022-04-18T20:55:09"/>
        <d v="2022-04-18T21:57:56"/>
        <d v="2022-04-19T10:11:36"/>
        <d v="2022-04-19T13:26:42"/>
        <d v="2022-04-19T13:26:45"/>
        <d v="2022-04-19T16:35:19"/>
        <d v="2022-04-19T21:15:47"/>
        <d v="2022-04-19T21:15:51"/>
        <d v="2022-04-20T02:02:56"/>
        <d v="2022-04-20T09:21:27"/>
        <d v="2022-04-20T14:50:29"/>
        <d v="2022-04-20T16:50:05"/>
        <d v="2022-04-20T17:39:01"/>
        <d v="2022-04-20T19:47:40"/>
        <d v="2022-04-20T21:25:30"/>
        <d v="2022-04-20T22:26:29"/>
        <d v="2022-04-22T15:51:37"/>
        <d v="2022-04-22T17:53:19"/>
        <d v="2022-04-25T12:02:21"/>
        <d v="2022-04-25T12:45:47"/>
        <d v="2022-04-25T13:40:40"/>
        <d v="2022-04-25T16:31:38"/>
        <d v="2022-04-26T17:07:25"/>
        <d v="2022-04-27T14:08:45"/>
        <d v="2022-04-27T14:08:50"/>
        <d v="2022-04-27T20:25:24"/>
        <d v="2022-04-28T06:52:34"/>
        <d v="2022-04-28T14:01:38"/>
        <d v="2022-04-28T15:54:54"/>
        <d v="2022-04-28T16:44:39"/>
        <d v="2022-04-28T22:45:56"/>
        <d v="2022-04-28T22:52:19"/>
        <d v="2022-05-04T16:36:07"/>
        <d v="2022-05-04T17:06:02"/>
        <d v="2022-05-05T14:48:32"/>
        <d v="2022-05-09T01:07:04"/>
        <d v="2022-05-09T18:09:47"/>
        <d v="2022-05-10T12:53:16"/>
        <d v="2022-05-10T17:40:04"/>
        <d v="2022-05-10T22:30:48"/>
        <d v="2022-05-11T15:30:16"/>
        <d v="2022-05-11T18:02:22"/>
        <d v="2022-05-11T18:18:06"/>
        <d v="2022-05-11T19:19:40"/>
        <d v="2022-05-11T19:37:21"/>
        <d v="2022-05-11T19:37:28"/>
        <d v="2022-05-11T20:40:32"/>
        <d v="2022-05-11T23:44:02"/>
        <d v="2022-05-12T18:47:32"/>
        <d v="2022-05-12T18:52:37"/>
        <d v="2022-05-13T21:05:00"/>
        <d v="2022-05-16T10:13:03"/>
        <d v="2022-05-16T10:13:06"/>
        <d v="2022-05-17T03:00:47"/>
        <d v="2022-05-17T10:31:26"/>
        <d v="2022-05-17T15:03:30"/>
        <d v="2022-05-20T17:02:25"/>
        <d v="2022-05-20T19:43:16"/>
        <d v="2022-05-23T20:01:26"/>
        <d v="2022-05-23T22:46:07"/>
        <d v="2022-05-24T10:08:18"/>
        <d v="2022-05-24T16:41:35"/>
        <d v="2022-05-25T10:20:39"/>
        <d v="2022-05-25T11:22:38"/>
        <d v="2022-05-25T14:05:25"/>
        <d v="2022-05-25T14:21:53"/>
        <d v="2022-05-25T14:43:05"/>
        <d v="2022-05-25T15:18:01"/>
        <d v="2022-05-25T15:29:56"/>
        <d v="2022-05-25T17:21:21"/>
        <d v="2022-05-25T20:38:14"/>
        <d v="2022-05-25T21:02:22"/>
        <d v="2022-05-25T22:43:44"/>
        <d v="2022-05-26T17:04:55"/>
        <d v="2022-05-26T22:26:15"/>
        <d v="2022-05-26T22:26:18"/>
        <d v="2022-05-27T08:11:48"/>
        <d v="2022-05-27T14:58:56"/>
        <d v="2022-05-27T15:12:10"/>
        <d v="2022-05-27T15:21:29"/>
        <d v="2022-05-30T16:19:46"/>
        <d v="2022-05-30T20:15:37"/>
        <d v="2022-05-31T09:56:22"/>
        <d v="2022-05-31T13:55:08"/>
        <d v="2022-05-31T15:40:07"/>
        <d v="2022-05-31T21:46:16"/>
        <d v="2022-05-31T22:44:20"/>
        <d v="2022-06-01T18:25:14"/>
        <d v="2022-06-01T20:08:37"/>
        <d v="2022-06-01T21:22:17"/>
        <d v="2022-06-01T22:53:59"/>
        <d v="2022-06-02T09:49:22"/>
        <d v="2022-06-02T15:46:02"/>
        <d v="2022-06-02T16:01:11"/>
        <d v="2022-06-03T15:04:50"/>
        <d v="2022-06-03T15:04:57"/>
        <d v="2022-06-03T15:45:45"/>
        <d v="2022-06-03T15:45:57"/>
        <d v="2022-06-03T17:59:46"/>
        <d v="2022-06-03T17:59:50"/>
        <d v="2022-06-06T18:24:32"/>
        <d v="2022-06-06T19:06:43"/>
        <d v="2022-06-06T19:13:07"/>
        <d v="2022-06-09T15:40:03"/>
        <d v="2022-06-09T16:53:43"/>
        <d v="2022-06-13T11:19:42"/>
        <d v="2022-06-15T15:07:25"/>
        <d v="2022-06-16T01:22:15"/>
        <d v="2022-06-16T19:13:24"/>
        <d v="2022-06-16T19:23:39"/>
        <d v="2022-06-17T02:12:37"/>
        <d v="2022-06-21T17:26:00"/>
        <d v="2022-06-21T20:04:21"/>
        <d v="2022-06-22T04:51:57"/>
        <d v="2022-06-22T16:36:47"/>
        <d v="2022-06-23T15:31:08"/>
        <d v="2022-06-27T16:58:39"/>
        <d v="2022-06-27T21:00:20"/>
        <d v="2022-06-27T21:00:32"/>
        <d v="2022-06-28T15:18:33"/>
        <d v="2022-06-29T04:12:32"/>
        <d v="2022-06-30T16:18:07"/>
        <d v="2022-07-01T14:39:16"/>
        <d v="2022-07-01T15:17:11"/>
        <d v="2022-07-01T17:56:59"/>
        <d v="2022-07-01T20:50:29"/>
        <d v="2022-07-04T15:24:10"/>
        <d v="2022-07-04T16:22:33"/>
        <d v="2022-07-04T16:23:36"/>
        <d v="2022-07-04T16:31:28"/>
        <d v="2022-07-04T17:04:37"/>
        <d v="2022-07-04T18:00:54"/>
        <d v="2022-07-04T18:01:01"/>
        <d v="2022-07-04T18:01:14"/>
        <d v="2022-07-04T19:04:04"/>
        <d v="2022-07-05T03:49:22"/>
        <d v="2022-07-07T02:15:03"/>
        <d v="2022-07-07T10:01:47"/>
        <d v="2022-07-07T13:33:16"/>
        <d v="2022-07-07T21:42:01"/>
        <d v="2022-07-08T05:44:59"/>
        <d v="2022-07-08T10:20:42"/>
        <d v="2022-07-11T04:40:40"/>
        <d v="2022-07-11T22:46:00"/>
        <d v="2022-07-12T12:54:15"/>
        <d v="2022-07-13T03:40:32"/>
        <d v="2022-07-13T10:16:33"/>
        <d v="2022-07-14T16:12:45"/>
        <d v="2022-07-15T13:47:11"/>
        <d v="2022-07-18T14:13:57"/>
        <d v="2022-07-18T16:49:35"/>
        <d v="2022-07-19T01:59:15"/>
        <d v="2022-07-19T04:59:51"/>
        <d v="2022-07-19T10:38:26"/>
        <d v="2022-07-19T20:44:54"/>
        <d v="2022-07-20T15:17:29"/>
        <d v="2022-07-20T18:20:06"/>
        <d v="2022-07-20T20:40:02"/>
        <d v="2022-07-20T21:46:14"/>
        <d v="2022-07-21T02:00:18"/>
        <d v="2022-07-21T16:55:06"/>
        <d v="2022-07-21T19:12:45"/>
        <d v="2022-07-21T19:28:59"/>
        <d v="2022-07-21T22:49:48"/>
        <d v="2022-07-25T10:41:26"/>
        <d v="2022-07-25T13:43:35"/>
        <d v="2022-07-25T14:20:58"/>
        <d v="2022-07-25T17:28:42"/>
        <d v="2022-07-25T18:16:03"/>
        <d v="2022-07-26T10:00:19"/>
        <d v="2022-07-26T16:32:34"/>
        <d v="2022-07-26T16:50:59"/>
        <d v="2022-07-26T17:13:09"/>
        <d v="2022-07-27T11:56:54"/>
        <d v="2022-07-27T14:04:29"/>
        <d v="2022-07-27T20:25:19"/>
        <d v="2022-07-27T21:02:01"/>
        <d v="2022-07-27T21:36:08"/>
        <d v="2022-07-27T21:43:36"/>
        <d v="2022-07-28T11:01:28"/>
        <d v="2022-07-28T12:27:47"/>
        <d v="2022-07-28T12:27:50"/>
        <d v="2022-07-28T13:33:22"/>
        <d v="2022-07-28T13:33:25"/>
        <d v="2022-07-28T16:35:20"/>
        <d v="2022-07-28T16:53:54"/>
        <d v="2022-07-28T17:43:58"/>
        <d v="2022-07-28T18:51:02"/>
        <d v="2022-07-28T19:33:56"/>
        <d v="2022-07-28T20:17:03"/>
        <d v="2022-07-29T13:26:50"/>
        <d v="2022-07-29T14:35:52"/>
        <d v="2022-07-29T14:35:55"/>
        <d v="2022-07-29T16:57:10"/>
        <d v="2022-08-01T16:14:04"/>
        <d v="2022-08-02T03:38:37"/>
        <d v="2022-08-02T11:10:49"/>
        <d v="2022-08-02T15:39:45"/>
        <d v="2022-08-02T19:56:50"/>
        <d v="2022-08-03T15:18:25"/>
        <d v="2022-08-03T15:18:28"/>
        <d v="2022-08-04T19:53:16"/>
        <d v="2022-08-05T02:21:10"/>
        <d v="2022-08-05T10:33:31"/>
        <d v="2022-08-05T10:36:39"/>
        <d v="2022-08-05T18:30:32"/>
        <d v="2022-08-05T20:04:30"/>
        <d v="2022-08-08T14:56:54"/>
        <d v="2022-08-08T16:51:11"/>
        <d v="2022-08-08T16:53:26"/>
        <d v="2022-08-09T09:22:20"/>
        <d v="2022-08-09T14:37:57"/>
        <d v="2022-08-09T15:57:45"/>
        <d v="2022-08-09T22:56:04"/>
        <d v="2022-08-10T02:35:50"/>
        <d v="2022-08-12T10:40:58"/>
        <d v="2022-08-12T19:00:31"/>
        <d v="2022-08-15T18:40:08"/>
        <d v="2022-08-15T18:40:11"/>
        <d v="2022-08-15T23:25:32"/>
        <d v="2022-08-18T14:22:51"/>
        <d v="2022-08-18T14:52:49"/>
        <d v="2022-08-18T16:46:14"/>
        <d v="2022-08-19T13:45:40"/>
        <d v="2022-08-19T18:31:56"/>
        <d v="2022-08-19T18:32:00"/>
        <d v="2022-08-22T10:01:28"/>
        <d v="2022-08-22T10:01:33"/>
        <d v="2022-08-22T15:44:08"/>
        <d v="2022-08-22T16:21:33"/>
        <d v="2022-08-22T16:56:10"/>
        <d v="2022-08-23T09:30:50"/>
        <d v="2022-08-23T16:20:42"/>
        <d v="2022-08-23T16:48:39"/>
        <d v="2022-08-23T19:13:16"/>
        <d v="2022-08-24T09:00:54"/>
        <d v="2022-08-24T11:39:26"/>
        <d v="2022-08-24T13:46:46"/>
        <d v="2022-08-24T19:31:14"/>
        <d v="2022-08-29T12:01:17"/>
        <d v="2022-08-30T00:35:04"/>
        <d v="2022-08-31T00:48:06"/>
        <d v="2022-08-31T11:12:13"/>
        <d v="2022-08-31T11:40:09"/>
        <d v="2022-08-31T12:55:34"/>
        <d v="2022-08-31T17:45:20"/>
        <d v="2022-08-31T20:00:56"/>
        <d v="2022-09-01T13:17:57"/>
        <d v="2022-09-01T14:02:42"/>
        <d v="2022-09-01T14:59:40"/>
        <d v="2022-09-01T15:38:52"/>
        <d v="2022-09-02T10:36:37"/>
        <d v="2022-09-02T12:15:46"/>
        <d v="2022-09-02T22:34:43"/>
        <d v="2022-09-05T19:23:11"/>
        <d v="2022-09-06T03:05:48"/>
        <d v="2022-09-06T12:12:17"/>
        <d v="2022-09-06T12:12:21"/>
        <d v="2022-09-06T16:02:35"/>
        <d v="2022-09-06T16:02:38"/>
        <d v="2022-09-06T16:55:13"/>
        <d v="2022-09-07T12:15:51"/>
        <d v="2022-09-07T12:45:13"/>
        <d v="2022-09-07T14:36:44"/>
        <d v="2022-09-07T14:56:08"/>
        <d v="2022-09-07T18:27:48"/>
        <d v="2022-09-07T19:43:17"/>
        <d v="2022-09-08T16:10:31"/>
        <d v="2022-09-08T20:24:56"/>
        <d v="2022-09-08T22:14:16"/>
        <d v="2022-09-12T13:13:08"/>
        <d v="2022-09-14T12:21:27"/>
        <d v="2022-09-14T13:25:54"/>
        <d v="2022-09-15T10:22:05"/>
        <d v="2022-09-15T10:22:08"/>
        <d v="2022-09-16T11:04:57"/>
        <d v="2022-09-16T11:05:03"/>
        <d v="2022-09-16T13:05:34"/>
        <d v="2022-09-16T18:16:50"/>
        <d v="2022-09-16T22:56:58"/>
        <d v="2022-09-19T21:11:12"/>
        <d v="2022-09-19T21:11:15"/>
        <d v="2022-09-20T15:28:18"/>
        <d v="2022-09-20T15:30:43"/>
        <d v="2022-09-22T17:51:36"/>
        <d v="2022-09-22T17:56:57"/>
        <d v="2022-09-26T19:45:19"/>
        <d v="2022-09-27T12:00:24"/>
        <d v="2022-09-27T17:03:45"/>
        <d v="2022-09-27T18:27:07"/>
        <d v="2022-09-27T18:27:12"/>
        <d v="2022-09-27T19:57:03"/>
        <d v="2022-09-29T12:05:48"/>
        <d v="2022-09-29T16:37:21"/>
        <d v="2022-10-03T14:43:39"/>
        <d v="2022-10-03T18:17:27"/>
        <d v="2022-10-03T22:59:38"/>
        <d v="2022-10-05T19:52:58"/>
        <d v="2022-10-05T20:48:32"/>
        <d v="2022-10-06T14:01:06"/>
        <d v="2022-10-06T15:12:24"/>
        <d v="2022-10-07T01:47:30"/>
        <d v="2022-10-11T15:38:18"/>
        <d v="2022-10-12T17:38:03"/>
        <d v="2022-10-13T14:43:10"/>
        <d v="2022-10-13T14:43:58"/>
        <d v="2022-10-13T15:31:20"/>
        <d v="2022-10-13T23:43:26"/>
        <d v="2022-10-14T21:05:17"/>
        <d v="2022-10-18T13:51:10"/>
        <d v="2022-10-18T14:25:12"/>
        <d v="2022-10-18T14:25:15"/>
        <d v="2022-10-18T17:20:43"/>
        <d v="2022-10-18T17:54:04"/>
        <d v="2022-10-18T18:56:20"/>
        <d v="2022-10-18T19:02:19"/>
        <d v="2022-10-18T21:53:28"/>
        <d v="2022-10-19T06:58:53"/>
        <d v="2022-10-19T09:52:31"/>
        <d v="2022-10-19T10:25:56"/>
        <d v="2022-10-19T11:20:54"/>
        <d v="2022-10-19T15:34:42"/>
        <d v="2022-10-19T16:50:42"/>
        <d v="2022-10-19T16:59:52"/>
        <d v="2022-10-19T17:01:12"/>
        <d v="2022-10-19T17:20:41"/>
        <d v="2022-10-19T18:09:29"/>
        <d v="2022-10-19T18:12:57"/>
        <d v="2022-10-19T21:00:46"/>
        <d v="2022-10-19T21:02:20"/>
        <d v="2022-10-19T21:52:41"/>
        <d v="2022-10-19T22:00:29"/>
        <d v="2022-10-20T10:00:21"/>
        <d v="2022-10-20T12:40:13"/>
        <d v="2022-10-20T13:27:00"/>
        <d v="2022-10-20T14:40:37"/>
        <d v="2022-10-20T15:23:07"/>
        <d v="2022-10-20T15:24:46"/>
        <d v="2022-10-20T17:19:27"/>
        <d v="2022-10-20T17:44:54"/>
        <d v="2022-10-20T20:56:11"/>
        <d v="2022-10-21T02:22:03"/>
        <d v="2022-10-21T10:22:06"/>
        <d v="2022-10-21T11:24:02"/>
        <d v="2022-10-21T11:24:03"/>
        <d v="2022-10-21T13:29:44"/>
        <d v="2022-10-21T15:13:31"/>
        <d v="2022-10-21T15:16:17"/>
        <d v="2022-10-21T17:24:55"/>
        <d v="2022-10-21T17:24:56"/>
        <d v="2022-10-21T17:28:22"/>
        <d v="2022-10-21T18:04:23"/>
        <d v="2022-10-21T18:04:36"/>
        <d v="2022-10-21T19:21:19"/>
        <d v="2022-10-21T19:30:01"/>
        <d v="2022-10-24T09:35:56"/>
        <d v="2022-10-24T15:24:47"/>
        <d v="2022-10-24T16:43:35"/>
        <d v="2022-10-24T17:09:03"/>
        <d v="2022-10-24T20:47:17"/>
        <d v="2022-10-25T13:05:31"/>
        <d v="2022-10-25T21:27:36"/>
        <d v="2022-10-25T22:01:45"/>
        <d v="2022-10-26T17:51:13"/>
        <d v="2022-10-27T14:32:14"/>
        <d v="2022-10-27T15:26:11"/>
        <d v="2022-10-27T18:47:42"/>
        <d v="2022-10-28T17:13:03"/>
        <d v="2022-10-28T17:23:54"/>
        <d v="2022-10-31T11:41:41"/>
        <d v="2022-10-31T14:59:19"/>
        <d v="2022-10-31T17:29:19"/>
        <d v="2022-10-31T22:17:49"/>
        <d v="2022-11-01T13:17:57"/>
        <d v="2022-11-01T14:59:40"/>
        <d v="2022-11-02T22:34:43"/>
        <d v="2022-11-05T19:23:11"/>
        <d v="2022-11-06T16:02:35"/>
        <d v="2022-11-06T16:55:13"/>
        <d v="2022-11-07T12:45:13"/>
        <d v="2022-11-07T14:56:08"/>
        <d v="2022-11-07T18:27:48"/>
        <d v="2022-11-07T19:43:17"/>
        <d v="2022-11-08T16:10:31"/>
        <d v="2022-11-14T13:25:54"/>
        <d v="2022-11-15T10:22:05"/>
        <d v="2022-11-15T10:22:08"/>
        <d v="2022-11-16T11:04:57"/>
        <d v="2022-11-16T11:05:03"/>
        <d v="2022-11-16T22:56:58"/>
        <d v="2022-11-19T21:11:12"/>
        <d v="2022-11-20T15:28:18"/>
        <d v="2022-11-22T17:51:36"/>
        <d v="2022-11-22T17:56:57"/>
        <d v="2022-11-26T19:45:19"/>
        <d v="2022-11-27T12:00:24"/>
        <d v="2022-11-27T17:03:45"/>
        <d v="2022-11-29T16:37:21"/>
        <d v="2022-12-02T15:33:01"/>
        <d v="2022-12-07T17:20:51"/>
        <d v="2022-12-08T18:32:25"/>
        <d v="2022-12-12T15:30:29"/>
        <d v="2022-12-14T11:37:05"/>
        <d v="2022-12-16T18:40:02"/>
        <d v="2022-12-19T17:47:12"/>
        <d v="2022-12-27T23:15:22"/>
        <d v="2022-12-28T23:08:35"/>
        <d v="2022-12-29T15:35:34"/>
      </sharedItems>
      <fieldGroup par="14" base="9">
        <rangePr groupBy="days" startDate="2022-01-05T17:34:11" endDate="2022-12-29T15:35:34"/>
        <groupItems count="368">
          <s v="&lt;1/5/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9/2022"/>
        </groupItems>
      </fieldGroup>
    </cacheField>
    <cacheField name="ClosingPrice" numFmtId="43">
      <sharedItems containsSemiMixedTypes="0" containsString="0" containsNumber="1" minValue="0.66800000000000004" maxValue="4791.1000000000004"/>
    </cacheField>
    <cacheField name="Profit" numFmtId="168">
      <sharedItems containsSemiMixedTypes="0" containsString="0" containsNumber="1" minValue="-5040" maxValue="15240"/>
    </cacheField>
    <cacheField name="Balance" numFmtId="0">
      <sharedItems containsSemiMixedTypes="0" containsString="0" containsNumber="1" minValue="53473.65" maxValue="380822.51000000007"/>
    </cacheField>
    <cacheField name="HoursSpend" numFmtId="43">
      <sharedItems containsSemiMixedTypes="0" containsString="0" containsNumber="1" minValue="-0.83055555552709848" maxValue="219.32277777779382"/>
    </cacheField>
    <cacheField name="Months" numFmtId="0" databaseField="0">
      <fieldGroup base="9">
        <rangePr groupBy="months" startDate="2022-01-05T17:34:11" endDate="2022-12-29T15:35:34"/>
        <groupItems count="14">
          <s v="&lt;1/5/2022"/>
          <s v="Jan"/>
          <s v="Feb"/>
          <s v="Mar"/>
          <s v="Apr"/>
          <s v="May"/>
          <s v="Jun"/>
          <s v="Jul"/>
          <s v="Aug"/>
          <s v="Sep"/>
          <s v="Oct"/>
          <s v="Nov"/>
          <s v="Dec"/>
          <s v="&gt;12/29/2022"/>
        </groupItems>
      </fieldGroup>
    </cacheField>
    <cacheField name="Months2" numFmtId="0" databaseField="0">
      <fieldGroup base="0">
        <rangePr groupBy="months" startDate="2022-01-03T12:50:49" endDate="2022-12-29T13:32:34"/>
        <groupItems count="14">
          <s v="&lt;1/3/2022"/>
          <s v="Jan"/>
          <s v="Feb"/>
          <s v="Mar"/>
          <s v="Apr"/>
          <s v="May"/>
          <s v="Jun"/>
          <s v="Jul"/>
          <s v="Aug"/>
          <s v="Sep"/>
          <s v="Oct"/>
          <s v="Nov"/>
          <s v="Dec"/>
          <s v="&gt;12/29/2022"/>
        </groupItems>
      </fieldGroup>
    </cacheField>
  </cacheFields>
  <extLst>
    <ext xmlns:x14="http://schemas.microsoft.com/office/spreadsheetml/2009/9/main" uri="{725AE2AE-9491-48be-B2B4-4EB974FC3084}">
      <x14:pivotCacheDefinition pivotCacheId="1755530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3">
  <r>
    <s v="January"/>
    <x v="0"/>
    <n v="4"/>
    <x v="0"/>
    <n v="4779.3"/>
    <n v="0"/>
    <n v="0"/>
    <d v="2022-01-05T17:34:11"/>
    <n v="4791.1000000000004"/>
    <n v="4720"/>
    <n v="54720"/>
    <n v="45.746666666585952"/>
  </r>
  <r>
    <s v="January"/>
    <x v="1"/>
    <n v="2"/>
    <x v="0"/>
    <n v="4668.1000000000004"/>
    <n v="0"/>
    <n v="0"/>
    <d v="2022-01-11T16:25:34"/>
    <n v="4670.3"/>
    <n v="-440"/>
    <n v="54280"/>
    <n v="7.4063888888340443"/>
  </r>
  <r>
    <s v="January"/>
    <x v="0"/>
    <n v="2"/>
    <x v="1"/>
    <n v="1.26508"/>
    <n v="1.26"/>
    <n v="1.2749999999999999"/>
    <d v="2022-01-11T18:23:47"/>
    <n v="1.26"/>
    <n v="-806.35"/>
    <n v="53473.65"/>
    <n v="1.968333333323244"/>
  </r>
  <r>
    <s v="January"/>
    <x v="0"/>
    <n v="2"/>
    <x v="2"/>
    <n v="1.13581"/>
    <n v="1.1200000000000001"/>
    <n v="1.145"/>
    <d v="2022-01-12T16:10:08"/>
    <n v="1.1401600000000001"/>
    <n v="870"/>
    <n v="54343.65"/>
    <n v="219.31888888886897"/>
  </r>
  <r>
    <s v="January"/>
    <x v="0"/>
    <n v="2.0099999999999998"/>
    <x v="2"/>
    <n v="1.1358200000000001"/>
    <n v="0"/>
    <n v="0"/>
    <d v="2022-01-12T16:10:11"/>
    <n v="1.14018"/>
    <n v="876.36"/>
    <n v="55220.01"/>
    <n v="219.32277777779382"/>
  </r>
  <r>
    <s v="January"/>
    <x v="0"/>
    <n v="4"/>
    <x v="0"/>
    <n v="4698.1000000000004"/>
    <n v="0"/>
    <n v="0"/>
    <d v="2022-01-12T16:10:18"/>
    <n v="4736.2"/>
    <n v="15240"/>
    <n v="70460.010000000009"/>
    <n v="18.576666666835081"/>
  </r>
  <r>
    <s v="January"/>
    <x v="0"/>
    <n v="2"/>
    <x v="2"/>
    <n v="1.12954"/>
    <n v="1.1200000000000001"/>
    <n v="1.145"/>
    <d v="2022-01-24T17:27:36"/>
    <n v="1.13079"/>
    <n v="250"/>
    <n v="70710.010000000009"/>
    <n v="1.0449999999837019"/>
  </r>
  <r>
    <s v="January"/>
    <x v="1"/>
    <n v="2"/>
    <x v="0"/>
    <n v="4326.1000000000004"/>
    <n v="0"/>
    <n v="0"/>
    <d v="2022-01-24T17:33:05"/>
    <n v="4314.1000000000004"/>
    <n v="2400"/>
    <n v="73110.010000000009"/>
    <n v="1.1477777778636664"/>
  </r>
  <r>
    <s v="January"/>
    <x v="1"/>
    <n v="1"/>
    <x v="0"/>
    <n v="4402.3999999999996"/>
    <n v="4500"/>
    <n v="4400"/>
    <d v="2022-01-26T21:34:41"/>
    <n v="4400"/>
    <n v="240"/>
    <n v="73350.010000000009"/>
    <n v="3.5491666666930541"/>
  </r>
  <r>
    <s v="January"/>
    <x v="1"/>
    <n v="1"/>
    <x v="0"/>
    <n v="4378.1000000000004"/>
    <n v="4460"/>
    <n v="4320"/>
    <d v="2022-01-27T19:22:50"/>
    <n v="4367.3"/>
    <n v="1080"/>
    <n v="74430.010000000009"/>
    <n v="1.6999999999534339"/>
  </r>
  <r>
    <s v="January"/>
    <x v="1"/>
    <n v="1"/>
    <x v="0"/>
    <n v="4352.3"/>
    <n v="0"/>
    <n v="4300"/>
    <d v="2022-01-27T20:25:08"/>
    <n v="4318.3999999999996"/>
    <n v="3390"/>
    <n v="77820.010000000009"/>
    <n v="0.68138888891553506"/>
  </r>
  <r>
    <s v="January"/>
    <x v="0"/>
    <n v="2"/>
    <x v="0"/>
    <n v="4319.3"/>
    <n v="4260"/>
    <n v="4380"/>
    <d v="2022-01-28T17:55:12"/>
    <n v="4337.6000000000004"/>
    <n v="3660"/>
    <n v="81480.010000000009"/>
    <n v="0.38638888893183321"/>
  </r>
  <r>
    <s v="February"/>
    <x v="0"/>
    <n v="2"/>
    <x v="0"/>
    <n v="4567.3999999999996"/>
    <n v="4500"/>
    <n v="4600"/>
    <d v="2022-02-02T20:02:57"/>
    <n v="4579"/>
    <n v="2320"/>
    <n v="83800.010000000009"/>
    <n v="0.67472222226206213"/>
  </r>
  <r>
    <s v="February"/>
    <x v="0"/>
    <n v="2"/>
    <x v="0"/>
    <n v="4571.2"/>
    <n v="4500"/>
    <n v="0"/>
    <d v="2022-02-02T21:31:32"/>
    <n v="4575.7"/>
    <n v="900"/>
    <n v="84700.010000000009"/>
    <n v="0.25861111097037792"/>
  </r>
  <r>
    <s v="February"/>
    <x v="0"/>
    <n v="1"/>
    <x v="0"/>
    <n v="4545.8"/>
    <n v="4500"/>
    <n v="4552"/>
    <d v="2022-02-03T15:01:39"/>
    <n v="4541.7"/>
    <n v="-410"/>
    <n v="84290.010000000009"/>
    <n v="4.6769444444216788"/>
  </r>
  <r>
    <s v="February"/>
    <x v="0"/>
    <n v="2"/>
    <x v="3"/>
    <n v="0.66198000000000001"/>
    <n v="0.65500000000000003"/>
    <n v="0.66800000000000004"/>
    <d v="2022-02-09T12:42:25"/>
    <n v="0.66800000000000004"/>
    <n v="1204"/>
    <n v="85494.010000000009"/>
    <n v="46.690277777903248"/>
  </r>
  <r>
    <s v="February"/>
    <x v="0"/>
    <n v="1"/>
    <x v="0"/>
    <n v="4507.1000000000004"/>
    <n v="4440"/>
    <n v="4580"/>
    <d v="2022-02-09T18:00:02"/>
    <n v="4580.1000000000004"/>
    <n v="7300"/>
    <n v="92794.010000000009"/>
    <n v="48.074166666541714"/>
  </r>
  <r>
    <s v="February"/>
    <x v="1"/>
    <n v="1"/>
    <x v="0"/>
    <n v="4580.7"/>
    <n v="4610"/>
    <n v="4530"/>
    <d v="2022-02-10T15:33:30"/>
    <n v="4552.2"/>
    <n v="2850"/>
    <n v="95644.010000000009"/>
    <n v="0.72805555566446856"/>
  </r>
  <r>
    <s v="February"/>
    <x v="1"/>
    <n v="2"/>
    <x v="2"/>
    <n v="1.14371"/>
    <n v="1.151"/>
    <n v="1.135"/>
    <d v="2022-02-10T15:33:34"/>
    <n v="1.14001"/>
    <n v="740"/>
    <n v="96384.010000000009"/>
    <n v="0.7316666665719822"/>
  </r>
  <r>
    <s v="February"/>
    <x v="1"/>
    <n v="1"/>
    <x v="0"/>
    <n v="4547.1000000000004"/>
    <n v="4610"/>
    <n v="4500"/>
    <d v="2022-02-10T20:30:08"/>
    <n v="4527.5"/>
    <n v="1960"/>
    <n v="98344.010000000009"/>
    <n v="3.6927777776727453"/>
  </r>
  <r>
    <s v="February"/>
    <x v="1"/>
    <n v="2"/>
    <x v="0"/>
    <n v="4510.1000000000004"/>
    <n v="4600"/>
    <n v="4460"/>
    <d v="2022-02-11T18:39:16"/>
    <n v="4482.2"/>
    <n v="5580"/>
    <n v="103924.01000000001"/>
    <n v="2.6163888889714144"/>
  </r>
  <r>
    <s v="February"/>
    <x v="1"/>
    <n v="1"/>
    <x v="0"/>
    <n v="4449.7"/>
    <n v="4560"/>
    <n v="4400.1000000000004"/>
    <d v="2022-02-15T16:16:48"/>
    <n v="4445.7"/>
    <n v="400"/>
    <n v="104324.01000000001"/>
    <n v="5.0941666667349637"/>
  </r>
  <r>
    <s v="February"/>
    <x v="1"/>
    <n v="1"/>
    <x v="0"/>
    <n v="4452.2"/>
    <n v="4560"/>
    <n v="4400"/>
    <d v="2022-02-15T16:16:51"/>
    <n v="4445.8999999999996"/>
    <n v="630"/>
    <n v="104954.01000000001"/>
    <n v="5.1197222221526317"/>
  </r>
  <r>
    <s v="February"/>
    <x v="1"/>
    <n v="1"/>
    <x v="0"/>
    <n v="4445"/>
    <n v="4530"/>
    <n v="4400"/>
    <d v="2022-02-16T12:30:07"/>
    <n v="4459"/>
    <n v="-1400"/>
    <n v="103554.01000000001"/>
    <n v="16.646388888882939"/>
  </r>
  <r>
    <s v="February"/>
    <x v="1"/>
    <n v="1"/>
    <x v="0"/>
    <n v="4445"/>
    <n v="4530"/>
    <n v="4400"/>
    <d v="2022-02-17T16:32:59"/>
    <n v="4439.1000000000004"/>
    <n v="590"/>
    <n v="104144.01000000001"/>
    <n v="44.694166666595265"/>
  </r>
  <r>
    <s v="February"/>
    <x v="1"/>
    <n v="1"/>
    <x v="0"/>
    <n v="4337.7"/>
    <n v="4500"/>
    <n v="4270"/>
    <d v="2022-02-22T16:37:04"/>
    <n v="4321.2"/>
    <n v="1650"/>
    <n v="105794.01000000001"/>
    <n v="1.0552777777193114"/>
  </r>
  <r>
    <s v="February"/>
    <x v="1"/>
    <n v="1"/>
    <x v="0"/>
    <n v="4337.7"/>
    <n v="4500"/>
    <n v="4270"/>
    <d v="2022-02-22T18:24:11"/>
    <n v="4322.8999999999996"/>
    <n v="1480"/>
    <n v="107274.01000000001"/>
    <n v="2.840555555478204"/>
  </r>
  <r>
    <s v="February"/>
    <x v="0"/>
    <n v="1"/>
    <x v="0"/>
    <n v="4308.7"/>
    <n v="4250"/>
    <n v="4360"/>
    <d v="2022-02-28T16:45:08"/>
    <n v="4339.1000000000004"/>
    <n v="3040"/>
    <n v="110314.01000000001"/>
    <n v="5.2611111110891216"/>
  </r>
  <r>
    <s v="February"/>
    <x v="0"/>
    <n v="1"/>
    <x v="0"/>
    <n v="4330.7"/>
    <n v="4250"/>
    <n v="4370"/>
    <d v="2022-02-28T18:04:15"/>
    <n v="4370.1000000000004"/>
    <n v="3940"/>
    <n v="114254.01000000001"/>
    <n v="0.76277777779614553"/>
  </r>
  <r>
    <s v="February"/>
    <x v="0"/>
    <n v="1"/>
    <x v="0"/>
    <n v="4348.8999999999996"/>
    <n v="4300"/>
    <n v="4375"/>
    <d v="2022-02-28T20:54:23"/>
    <n v="4355.2"/>
    <n v="630"/>
    <n v="114884.01000000001"/>
    <n v="1.2775000000256114"/>
  </r>
  <r>
    <s v="March"/>
    <x v="1"/>
    <n v="2"/>
    <x v="0"/>
    <n v="4352.1000000000004"/>
    <n v="4410"/>
    <n v="4345"/>
    <d v="2022-03-01T17:10:23"/>
    <n v="4344.6000000000004"/>
    <n v="1500"/>
    <n v="116384.01000000001"/>
    <n v="1.683333333407063"/>
  </r>
  <r>
    <s v="March"/>
    <x v="1"/>
    <n v="1"/>
    <x v="0"/>
    <n v="4325.1000000000004"/>
    <n v="0"/>
    <n v="4290"/>
    <d v="2022-03-01T20:16:13"/>
    <n v="4305.3999999999996"/>
    <n v="1970"/>
    <n v="118354.01000000001"/>
    <n v="0.2472222222131677"/>
  </r>
  <r>
    <s v="March"/>
    <x v="1"/>
    <n v="1"/>
    <x v="0"/>
    <n v="4313"/>
    <n v="0"/>
    <n v="4290"/>
    <d v="2022-03-01T20:16:16"/>
    <n v="4306"/>
    <n v="700"/>
    <n v="119054.01000000001"/>
    <n v="0.49749999999767169"/>
  </r>
  <r>
    <s v="March"/>
    <x v="1"/>
    <n v="2"/>
    <x v="0"/>
    <n v="4310"/>
    <n v="0"/>
    <n v="0"/>
    <d v="2022-03-01T21:56:05"/>
    <n v="4305.3999999999996"/>
    <n v="920"/>
    <n v="119974.01000000001"/>
    <n v="0.34277777775423601"/>
  </r>
  <r>
    <s v="March"/>
    <x v="1"/>
    <n v="1"/>
    <x v="0"/>
    <n v="4316.8"/>
    <n v="0"/>
    <n v="4300"/>
    <d v="2022-03-02T09:03:52"/>
    <n v="4299.6000000000004"/>
    <n v="1720"/>
    <n v="121694.01000000001"/>
    <n v="7.2705555555294268"/>
  </r>
  <r>
    <s v="March"/>
    <x v="0"/>
    <n v="1"/>
    <x v="0"/>
    <n v="4320.5"/>
    <n v="4250"/>
    <n v="4350"/>
    <d v="2022-03-02T16:44:26"/>
    <n v="4345.6000000000004"/>
    <n v="2510"/>
    <n v="124204.01000000001"/>
    <n v="0.76972222229233012"/>
  </r>
  <r>
    <s v="March"/>
    <x v="0"/>
    <n v="2"/>
    <x v="0"/>
    <n v="4334.8999999999996"/>
    <n v="4250"/>
    <n v="4360"/>
    <d v="2022-03-02T16:44:31"/>
    <n v="4345.3999999999996"/>
    <n v="2100"/>
    <n v="126304.01000000001"/>
    <n v="2.8566666666883975"/>
  </r>
  <r>
    <s v="March"/>
    <x v="0"/>
    <n v="2"/>
    <x v="0"/>
    <n v="4328.6000000000004"/>
    <n v="0"/>
    <n v="4340"/>
    <d v="2022-03-02T17:28:55"/>
    <n v="4340"/>
    <n v="2280"/>
    <n v="128584.01000000001"/>
    <n v="0.30500000005122274"/>
  </r>
  <r>
    <s v="March"/>
    <x v="1"/>
    <n v="2"/>
    <x v="0"/>
    <n v="4348.5"/>
    <n v="0"/>
    <n v="4340"/>
    <d v="2022-03-02T17:54:20"/>
    <n v="4346.3"/>
    <n v="440"/>
    <n v="129024.01000000001"/>
    <n v="0.33472222206182778"/>
  </r>
  <r>
    <s v="March"/>
    <x v="0"/>
    <n v="1"/>
    <x v="1"/>
    <n v="1.2622500000000001"/>
    <n v="1.2549999999999999"/>
    <n v="1.27"/>
    <d v="2022-03-03T18:07:07"/>
    <n v="1.26793"/>
    <n v="447.97"/>
    <n v="129471.98000000001"/>
    <n v="5.4855555554386228"/>
  </r>
  <r>
    <s v="March"/>
    <x v="1"/>
    <n v="1"/>
    <x v="0"/>
    <n v="4371.3999999999996"/>
    <n v="0"/>
    <n v="0"/>
    <d v="2022-03-03T19:29:32"/>
    <n v="4361.1000000000004"/>
    <n v="1030"/>
    <n v="130501.98000000001"/>
    <n v="0.33333333319751546"/>
  </r>
  <r>
    <s v="March"/>
    <x v="1"/>
    <n v="1"/>
    <x v="0"/>
    <n v="4360.8999999999996"/>
    <n v="0"/>
    <n v="0"/>
    <d v="2022-03-03T19:29:35"/>
    <n v="4360.7"/>
    <n v="20"/>
    <n v="130521.98000000001"/>
    <n v="0.82472222222713754"/>
  </r>
  <r>
    <s v="March"/>
    <x v="1"/>
    <n v="1"/>
    <x v="0"/>
    <n v="4389.8"/>
    <n v="0"/>
    <n v="4365"/>
    <d v="2022-03-03T20:34:58"/>
    <n v="4384.5"/>
    <n v="530"/>
    <n v="131051.98000000001"/>
    <n v="0.94527777784969658"/>
  </r>
  <r>
    <s v="March"/>
    <x v="1"/>
    <n v="1"/>
    <x v="0"/>
    <n v="4371.2"/>
    <n v="0"/>
    <n v="4365"/>
    <d v="2022-03-03T22:00:27"/>
    <n v="4364.7"/>
    <n v="650"/>
    <n v="131701.98000000001"/>
    <n v="2.4649999999674037"/>
  </r>
  <r>
    <s v="March"/>
    <x v="1"/>
    <n v="2"/>
    <x v="0"/>
    <n v="4374.2"/>
    <n v="4410"/>
    <n v="4350"/>
    <d v="2022-03-04T02:11:36"/>
    <n v="4357.1000000000004"/>
    <n v="3420"/>
    <n v="135121.98000000001"/>
    <n v="0.56500000006053597"/>
  </r>
  <r>
    <s v="March"/>
    <x v="1"/>
    <n v="1"/>
    <x v="0"/>
    <n v="4354"/>
    <n v="0"/>
    <n v="4300"/>
    <d v="2022-03-04T11:06:18"/>
    <n v="4331.8"/>
    <n v="2220"/>
    <n v="137341.98000000001"/>
    <n v="0.95611111109610647"/>
  </r>
  <r>
    <s v="March"/>
    <x v="1"/>
    <n v="1"/>
    <x v="0"/>
    <n v="4336"/>
    <n v="4400"/>
    <n v="4300"/>
    <d v="2022-03-04T11:06:22"/>
    <n v="4332"/>
    <n v="400"/>
    <n v="137741.98000000001"/>
    <n v="3.9236111111822538"/>
  </r>
  <r>
    <s v="March"/>
    <x v="1"/>
    <n v="1"/>
    <x v="0"/>
    <n v="4323.7"/>
    <n v="4400"/>
    <n v="4290"/>
    <d v="2022-03-04T11:06:25"/>
    <n v="4331.7"/>
    <n v="-800"/>
    <n v="136941.98000000001"/>
    <n v="4.2363888889085501"/>
  </r>
  <r>
    <s v="March"/>
    <x v="1"/>
    <n v="1"/>
    <x v="0"/>
    <n v="4318"/>
    <n v="0"/>
    <n v="0"/>
    <d v="2022-03-04T21:17:38"/>
    <n v="4306.1000000000004"/>
    <n v="1190"/>
    <n v="138131.98000000001"/>
    <n v="1.7325000000419095"/>
  </r>
  <r>
    <s v="March"/>
    <x v="1"/>
    <n v="1"/>
    <x v="0"/>
    <n v="4271"/>
    <n v="4330"/>
    <n v="4250"/>
    <d v="2022-03-07T08:23:40"/>
    <n v="4270.3999999999996"/>
    <n v="60"/>
    <n v="138191.98000000001"/>
    <n v="1.9238888889667578"/>
  </r>
  <r>
    <s v="March"/>
    <x v="1"/>
    <n v="1"/>
    <x v="0"/>
    <n v="4278.5"/>
    <n v="0"/>
    <n v="0"/>
    <d v="2022-03-07T09:41:48"/>
    <n v="4269.3"/>
    <n v="920"/>
    <n v="139111.98000000001"/>
    <n v="2.6783333332277834"/>
  </r>
  <r>
    <s v="March"/>
    <x v="1"/>
    <n v="1"/>
    <x v="0"/>
    <n v="4279.8"/>
    <n v="0"/>
    <n v="0"/>
    <d v="2022-03-07T09:50:37"/>
    <n v="4264.3999999999996"/>
    <n v="1540"/>
    <n v="140651.98000000001"/>
    <n v="1.2927777778822929"/>
  </r>
  <r>
    <s v="March"/>
    <x v="1"/>
    <n v="1"/>
    <x v="0"/>
    <n v="4305.1000000000004"/>
    <n v="0"/>
    <n v="4285"/>
    <d v="2022-03-07T15:12:40"/>
    <n v="4300.3999999999996"/>
    <n v="470"/>
    <n v="141121.98000000001"/>
    <n v="0.56194444431457669"/>
  </r>
  <r>
    <s v="March"/>
    <x v="1"/>
    <n v="1"/>
    <x v="0"/>
    <n v="4177.7"/>
    <n v="4210"/>
    <n v="4150"/>
    <d v="2022-03-08T10:21:33"/>
    <n v="4210"/>
    <n v="-3230"/>
    <n v="137891.98000000001"/>
    <n v="0.19138888892484829"/>
  </r>
  <r>
    <s v="March"/>
    <x v="1"/>
    <n v="1"/>
    <x v="0"/>
    <n v="4220.1000000000004"/>
    <n v="0"/>
    <n v="0"/>
    <d v="2022-03-08T15:16:29"/>
    <n v="4194.3"/>
    <n v="2580"/>
    <n v="140471.98000000001"/>
    <n v="2.3191666665952653"/>
  </r>
  <r>
    <s v="March"/>
    <x v="1"/>
    <n v="1"/>
    <x v="0"/>
    <n v="4213.5"/>
    <n v="0"/>
    <n v="0"/>
    <d v="2022-03-08T15:38:23"/>
    <n v="4204"/>
    <n v="950"/>
    <n v="141421.98000000001"/>
    <n v="3.1361111111473292"/>
  </r>
  <r>
    <s v="March"/>
    <x v="0"/>
    <n v="1"/>
    <x v="0"/>
    <n v="4220.8999999999996"/>
    <n v="4150"/>
    <n v="4270"/>
    <d v="2022-03-09T11:25:29"/>
    <n v="4230.5"/>
    <n v="960"/>
    <n v="142381.98000000001"/>
    <n v="13.199722222227138"/>
  </r>
  <r>
    <s v="March"/>
    <x v="1"/>
    <n v="2"/>
    <x v="0"/>
    <n v="4266.8999999999996"/>
    <n v="0"/>
    <n v="0"/>
    <d v="2022-03-11T10:59:38"/>
    <n v="4258.5"/>
    <n v="1680"/>
    <n v="144061.98000000001"/>
    <n v="1.2919444445287809"/>
  </r>
  <r>
    <s v="March"/>
    <x v="0"/>
    <n v="1"/>
    <x v="0"/>
    <n v="4354.5"/>
    <n v="4340"/>
    <n v="0"/>
    <d v="2022-03-17T08:10:34"/>
    <n v="4356.5"/>
    <n v="200"/>
    <e v="#REF!"/>
    <n v="0.66111111111240461"/>
  </r>
  <r>
    <s v="March"/>
    <x v="0"/>
    <n v="1"/>
    <x v="0"/>
    <n v="4360.6000000000004"/>
    <n v="4350"/>
    <n v="0"/>
    <d v="2022-03-17T09:30:50"/>
    <n v="4358.1000000000004"/>
    <n v="-250"/>
    <e v="#REF!"/>
    <n v="0.14472222217591479"/>
  </r>
  <r>
    <s v="March"/>
    <x v="0"/>
    <n v="1"/>
    <x v="0"/>
    <n v="4347.6000000000004"/>
    <n v="4330"/>
    <n v="4352"/>
    <d v="2022-03-17T14:04:11"/>
    <n v="4352.1000000000004"/>
    <n v="450"/>
    <e v="#REF!"/>
    <n v="0.60277777776354924"/>
  </r>
  <r>
    <s v="March"/>
    <x v="0"/>
    <n v="1"/>
    <x v="0"/>
    <n v="4361"/>
    <n v="4335"/>
    <n v="4365"/>
    <d v="2022-03-17T17:38:48"/>
    <n v="4365"/>
    <n v="400"/>
    <e v="#REF!"/>
    <n v="0.94916666659992188"/>
  </r>
  <r>
    <s v="March"/>
    <x v="0"/>
    <n v="1"/>
    <x v="0"/>
    <n v="4393.2"/>
    <n v="4385"/>
    <n v="4399"/>
    <d v="2022-03-17T20:59:13"/>
    <n v="4399"/>
    <n v="580"/>
    <e v="#REF!"/>
    <n v="0.36083333316491917"/>
  </r>
  <r>
    <s v="March"/>
    <x v="1"/>
    <n v="2"/>
    <x v="2"/>
    <n v="1.1034200000000001"/>
    <n v="1.1080000000000001"/>
    <n v="1.1000000000000001"/>
    <d v="2022-03-21T22:02:28"/>
    <n v="1.1016900000000001"/>
    <n v="346"/>
    <e v="#REF!"/>
    <n v="3.3627777777146548"/>
  </r>
  <r>
    <s v="March"/>
    <x v="1"/>
    <n v="2"/>
    <x v="3"/>
    <n v="0.68784999999999996"/>
    <n v="0.69299999999999995"/>
    <n v="0.68"/>
    <d v="2022-03-22T12:32:24"/>
    <n v="0.69303000000000003"/>
    <n v="-1036"/>
    <e v="#REF!"/>
    <n v="13.513888888817746"/>
  </r>
  <r>
    <s v="March"/>
    <x v="0"/>
    <n v="2"/>
    <x v="2"/>
    <n v="1.1002099999999999"/>
    <n v="1.095"/>
    <n v="1.1100000000000001"/>
    <d v="2022-03-22T22:32:07"/>
    <n v="1.1030800000000001"/>
    <n v="574"/>
    <e v="#REF!"/>
    <n v="9.6161111110704951"/>
  </r>
  <r>
    <s v="March"/>
    <x v="1"/>
    <n v="2"/>
    <x v="0"/>
    <n v="4493.7"/>
    <n v="4525"/>
    <n v="4440"/>
    <d v="2022-03-23T14:55:39"/>
    <n v="4487.7"/>
    <n v="1200"/>
    <e v="#REF!"/>
    <n v="0.39583333331393078"/>
  </r>
  <r>
    <s v="March"/>
    <x v="1"/>
    <n v="2"/>
    <x v="0"/>
    <n v="4492.2"/>
    <n v="0"/>
    <n v="0"/>
    <d v="2022-03-23T15:30:10"/>
    <n v="4489.7"/>
    <n v="500"/>
    <e v="#REF!"/>
    <n v="8.0555555527098477E-2"/>
  </r>
  <r>
    <s v="March"/>
    <x v="1"/>
    <n v="2"/>
    <x v="0"/>
    <n v="4485"/>
    <n v="0"/>
    <n v="4475"/>
    <d v="2022-03-23T16:23:43"/>
    <n v="4492.2"/>
    <n v="-1440"/>
    <e v="#REF!"/>
    <n v="0.28611111111240461"/>
  </r>
  <r>
    <s v="March"/>
    <x v="0"/>
    <n v="2"/>
    <x v="1"/>
    <n v="1.26048"/>
    <n v="1.2549999999999999"/>
    <n v="1.266"/>
    <d v="2022-03-23T17:06:01"/>
    <n v="1.25499"/>
    <n v="-874.91"/>
    <e v="#REF!"/>
    <n v="29.789166666625533"/>
  </r>
  <r>
    <s v="March"/>
    <x v="1"/>
    <n v="2"/>
    <x v="0"/>
    <n v="4486"/>
    <n v="0"/>
    <n v="4475"/>
    <d v="2022-03-23T19:20:37"/>
    <n v="4480.1000000000004"/>
    <n v="1180"/>
    <e v="#REF!"/>
    <n v="0.46333333320217207"/>
  </r>
  <r>
    <s v="March"/>
    <x v="1"/>
    <n v="2"/>
    <x v="0"/>
    <n v="4476"/>
    <n v="0"/>
    <n v="4466"/>
    <d v="2022-03-23T20:07:20"/>
    <n v="4474.3"/>
    <n v="340"/>
    <e v="#REF!"/>
    <n v="8.0000000016298145E-2"/>
  </r>
  <r>
    <s v="March"/>
    <x v="1"/>
    <n v="2"/>
    <x v="0"/>
    <n v="4474.5"/>
    <n v="0"/>
    <n v="4465"/>
    <d v="2022-03-23T20:35:40"/>
    <n v="4473.7"/>
    <n v="160"/>
    <e v="#REF!"/>
    <n v="5.1388888852670789E-2"/>
  </r>
  <r>
    <s v="March"/>
    <x v="1"/>
    <n v="2"/>
    <x v="0"/>
    <n v="4473.3999999999996"/>
    <n v="0"/>
    <n v="4466"/>
    <d v="2022-03-23T21:37:35"/>
    <n v="4472.3"/>
    <n v="220"/>
    <e v="#REF!"/>
    <n v="0.15999999985797331"/>
  </r>
  <r>
    <s v="March"/>
    <x v="1"/>
    <n v="2"/>
    <x v="0"/>
    <n v="4471"/>
    <n v="0"/>
    <n v="4460"/>
    <d v="2022-03-24T12:03:30"/>
    <n v="4480.3"/>
    <n v="-1860"/>
    <e v="#REF!"/>
    <n v="3.0711111111450009"/>
  </r>
  <r>
    <s v="March"/>
    <x v="1"/>
    <n v="2"/>
    <x v="0"/>
    <n v="4476"/>
    <n v="0"/>
    <n v="4469"/>
    <d v="2022-03-24T13:31:43"/>
    <n v="4486"/>
    <n v="-2000"/>
    <e v="#REF!"/>
    <n v="1.1080555556109175"/>
  </r>
  <r>
    <s v="March"/>
    <x v="0"/>
    <n v="2"/>
    <x v="0"/>
    <n v="4493.8"/>
    <n v="4475"/>
    <n v="4500"/>
    <d v="2022-03-24T19:20:04"/>
    <n v="4498.3999999999996"/>
    <n v="920"/>
    <e v="#REF!"/>
    <n v="0.6650000000372529"/>
  </r>
  <r>
    <s v="March"/>
    <x v="1"/>
    <n v="2"/>
    <x v="4"/>
    <n v="121.67"/>
    <n v="122.5"/>
    <n v="121"/>
    <d v="2022-03-28T04:10:32"/>
    <n v="122.501"/>
    <n v="-1356.72"/>
    <e v="#REF!"/>
    <n v="62.656944444403052"/>
  </r>
  <r>
    <s v="March"/>
    <x v="1"/>
    <n v="2"/>
    <x v="5"/>
    <n v="1.31691"/>
    <n v="1.325"/>
    <n v="1.31"/>
    <d v="2022-03-28T13:04:32"/>
    <n v="1.31351"/>
    <n v="680"/>
    <e v="#REF!"/>
    <n v="92.73166666663019"/>
  </r>
  <r>
    <s v="March"/>
    <x v="0"/>
    <n v="2"/>
    <x v="0"/>
    <n v="4543.3"/>
    <n v="4500"/>
    <n v="4570"/>
    <d v="2022-03-28T14:34:43"/>
    <n v="4555.1000000000004"/>
    <n v="2360"/>
    <e v="#REF!"/>
    <n v="1.4541666666045785"/>
  </r>
  <r>
    <s v="March"/>
    <x v="0"/>
    <n v="2"/>
    <x v="6"/>
    <n v="0.93511"/>
    <n v="0.93200000000000005"/>
    <n v="0.93799999999999994"/>
    <d v="2022-03-28T17:34:58"/>
    <n v="0.93623999999999996"/>
    <n v="241.39"/>
    <e v="#REF!"/>
    <n v="4.3766666668234393"/>
  </r>
  <r>
    <s v="March"/>
    <x v="1"/>
    <n v="2"/>
    <x v="1"/>
    <n v="1.25084"/>
    <n v="1.2549999999999999"/>
    <n v="1.248"/>
    <d v="2022-03-29T17:04:04"/>
    <n v="1.2503"/>
    <n v="86.38"/>
    <e v="#REF!"/>
    <n v="1.1700000000419095"/>
  </r>
  <r>
    <s v="March"/>
    <x v="0"/>
    <n v="2"/>
    <x v="0"/>
    <n v="4610.7"/>
    <n v="4580"/>
    <n v="4625"/>
    <d v="2022-03-29T18:33:52"/>
    <n v="4614.8"/>
    <n v="820"/>
    <e v="#REF!"/>
    <n v="0.48805555544095114"/>
  </r>
  <r>
    <s v="March"/>
    <x v="0"/>
    <n v="2"/>
    <x v="0"/>
    <n v="4617.6000000000004"/>
    <n v="4590"/>
    <n v="4630"/>
    <d v="2022-03-30T13:24:52"/>
    <n v="4617.8"/>
    <n v="40"/>
    <e v="#REF!"/>
    <n v="0.41361111123114824"/>
  </r>
  <r>
    <s v="March"/>
    <x v="0"/>
    <n v="2"/>
    <x v="0"/>
    <n v="4623.6000000000004"/>
    <n v="4600"/>
    <n v="4635"/>
    <d v="2022-03-30T17:03:51"/>
    <n v="4628"/>
    <n v="880"/>
    <e v="#REF!"/>
    <n v="2.9650000000256114"/>
  </r>
  <r>
    <s v="March"/>
    <x v="1"/>
    <n v="2"/>
    <x v="0"/>
    <n v="4614.8"/>
    <n v="4630"/>
    <n v="4405"/>
    <d v="2022-03-31T09:18:52"/>
    <n v="4610.3"/>
    <n v="900"/>
    <e v="#REF!"/>
    <n v="2.6155555556179024"/>
  </r>
  <r>
    <s v="March"/>
    <x v="1"/>
    <n v="2"/>
    <x v="0"/>
    <n v="4610.8"/>
    <n v="4630"/>
    <n v="4585"/>
    <d v="2022-03-31T12:07:46"/>
    <n v="4610.8"/>
    <n v="0"/>
    <e v="#REF!"/>
    <n v="0.83222222223412246"/>
  </r>
  <r>
    <s v="March"/>
    <x v="1"/>
    <n v="2"/>
    <x v="0"/>
    <n v="4593.7"/>
    <n v="4625"/>
    <n v="4560"/>
    <d v="2022-03-31T19:26:58"/>
    <n v="4587.3"/>
    <n v="1280"/>
    <e v="#REF!"/>
    <n v="0.79277777782408521"/>
  </r>
  <r>
    <s v="April"/>
    <x v="1"/>
    <n v="2"/>
    <x v="0"/>
    <n v="4560.8"/>
    <n v="4585"/>
    <n v="4540"/>
    <d v="2022-04-01T14:57:14"/>
    <n v="4560.6000000000004"/>
    <n v="40"/>
    <e v="#REF!"/>
    <n v="0.7875000000349246"/>
  </r>
  <r>
    <s v="April"/>
    <x v="1"/>
    <n v="2"/>
    <x v="0"/>
    <n v="4554.2"/>
    <n v="4580"/>
    <n v="4535"/>
    <d v="2022-04-01T14:57:20"/>
    <n v="4560.6000000000004"/>
    <n v="-1280"/>
    <e v="#REF!"/>
    <n v="4.7794444442843087"/>
  </r>
  <r>
    <s v="April"/>
    <x v="1"/>
    <n v="2"/>
    <x v="0"/>
    <n v="4556.2"/>
    <n v="0"/>
    <n v="0"/>
    <d v="2022-04-01T18:28:24"/>
    <n v="4537.1000000000004"/>
    <n v="3820"/>
    <e v="#REF!"/>
    <n v="2.8055555555038154"/>
  </r>
  <r>
    <s v="April"/>
    <x v="1"/>
    <n v="1"/>
    <x v="0"/>
    <n v="4547.8999999999996"/>
    <n v="4565"/>
    <n v="4535"/>
    <d v="2022-04-04T16:35:00"/>
    <n v="4543.3999999999996"/>
    <n v="450"/>
    <e v="#REF!"/>
    <n v="0.6505555555340834"/>
  </r>
  <r>
    <s v="April"/>
    <x v="1"/>
    <n v="1"/>
    <x v="0"/>
    <n v="4547.8999999999996"/>
    <n v="4565"/>
    <n v="4535"/>
    <d v="2022-04-04T16:35:11"/>
    <n v="4545.3999999999996"/>
    <n v="250"/>
    <e v="#REF!"/>
    <n v="0.6536111111054197"/>
  </r>
  <r>
    <s v="April"/>
    <x v="1"/>
    <n v="2.0099999999999998"/>
    <x v="1"/>
    <n v="1.24936"/>
    <n v="1.2549999999999999"/>
    <n v="1.2450000000000001"/>
    <d v="2022-04-04T17:39:00"/>
    <n v="1.2484599999999999"/>
    <n v="144.9"/>
    <e v="#REF!"/>
    <n v="5.4361111111356877"/>
  </r>
  <r>
    <s v="April"/>
    <x v="0"/>
    <n v="2"/>
    <x v="0"/>
    <n v="4568.8999999999996"/>
    <n v="4540"/>
    <n v="4600"/>
    <d v="2022-04-04T18:29:30"/>
    <n v="4570.1000000000004"/>
    <n v="240"/>
    <e v="#REF!"/>
    <n v="0.20749999996041879"/>
  </r>
  <r>
    <s v="April"/>
    <x v="0"/>
    <n v="2"/>
    <x v="0"/>
    <n v="4568.8999999999996"/>
    <n v="4540"/>
    <n v="4572"/>
    <d v="2022-04-04T18:46:11"/>
    <n v="4572.1000000000004"/>
    <n v="640"/>
    <e v="#REF!"/>
    <n v="0.14138888893648982"/>
  </r>
  <r>
    <s v="April"/>
    <x v="0"/>
    <n v="2"/>
    <x v="0"/>
    <n v="4571.2"/>
    <n v="4540"/>
    <n v="4574"/>
    <d v="2022-04-04T20:52:01"/>
    <n v="4573.1000000000004"/>
    <n v="380"/>
    <e v="#REF!"/>
    <n v="0.18027777783572674"/>
  </r>
  <r>
    <s v="April"/>
    <x v="0"/>
    <n v="2"/>
    <x v="0"/>
    <n v="4570.2"/>
    <n v="4540"/>
    <n v="4573"/>
    <d v="2022-04-04T21:18:12"/>
    <n v="4573.1000000000004"/>
    <n v="580"/>
    <e v="#REF!"/>
    <n v="0.13361111108679324"/>
  </r>
  <r>
    <s v="April"/>
    <x v="0"/>
    <n v="2"/>
    <x v="0"/>
    <n v="4577.8999999999996"/>
    <n v="4560"/>
    <n v="4580"/>
    <d v="2022-04-04T22:05:02"/>
    <n v="4580.1000000000004"/>
    <n v="440"/>
    <e v="#REF!"/>
    <n v="2.0277777803130448E-2"/>
  </r>
  <r>
    <s v="April"/>
    <x v="0"/>
    <n v="2"/>
    <x v="0"/>
    <n v="4588.2"/>
    <n v="4570"/>
    <n v="4591"/>
    <d v="2022-04-05T11:42:36"/>
    <n v="4589"/>
    <n v="160"/>
    <e v="#REF!"/>
    <n v="0.16333333327202126"/>
  </r>
  <r>
    <s v="April"/>
    <x v="1"/>
    <n v="2"/>
    <x v="0"/>
    <n v="4573.7"/>
    <n v="0"/>
    <n v="0"/>
    <d v="2022-04-05T14:03:51"/>
    <n v="4576.2"/>
    <n v="-500"/>
    <e v="#REF!"/>
    <n v="0.31305555556900799"/>
  </r>
  <r>
    <s v="April"/>
    <x v="0"/>
    <n v="2"/>
    <x v="0"/>
    <n v="4579"/>
    <n v="4560"/>
    <n v="4590"/>
    <d v="2022-04-05T16:32:25"/>
    <n v="4581.5"/>
    <n v="500"/>
    <e v="#REF!"/>
    <n v="1.5947222221875563"/>
  </r>
  <r>
    <s v="April"/>
    <x v="1"/>
    <n v="3"/>
    <x v="0"/>
    <n v="4560.8"/>
    <n v="4600"/>
    <n v="4520"/>
    <d v="2022-04-05T19:01:03"/>
    <n v="4553.5"/>
    <n v="2190"/>
    <e v="#REF!"/>
    <n v="1.5430555554921739"/>
  </r>
  <r>
    <s v="April"/>
    <x v="1"/>
    <n v="2"/>
    <x v="0"/>
    <n v="4558.8999999999996"/>
    <n v="4599"/>
    <n v="4553"/>
    <d v="2022-04-05T19:01:04"/>
    <n v="4552.7"/>
    <n v="1240"/>
    <e v="#REF!"/>
    <n v="1.4361111111938953"/>
  </r>
  <r>
    <s v="April"/>
    <x v="1"/>
    <n v="2"/>
    <x v="0"/>
    <n v="4555.3"/>
    <n v="4590"/>
    <n v="4552"/>
    <d v="2022-04-05T19:18:43"/>
    <n v="4552"/>
    <n v="660"/>
    <e v="#REF!"/>
    <n v="0.19777777773560956"/>
  </r>
  <r>
    <s v="April"/>
    <x v="1"/>
    <n v="2"/>
    <x v="0"/>
    <n v="4552.3999999999996"/>
    <n v="4590"/>
    <n v="4546"/>
    <d v="2022-04-05T20:37:12"/>
    <n v="4555.8"/>
    <n v="-680"/>
    <e v="#REF!"/>
    <n v="0.7025000000721775"/>
  </r>
  <r>
    <s v="April"/>
    <x v="1"/>
    <n v="2"/>
    <x v="0"/>
    <n v="4498.8999999999996"/>
    <n v="4520"/>
    <n v="4465"/>
    <d v="2022-04-06T21:11:34"/>
    <n v="4467.3999999999996"/>
    <n v="6300"/>
    <e v="#REF!"/>
    <n v="0.14805555558996275"/>
  </r>
  <r>
    <s v="April"/>
    <x v="1"/>
    <n v="2"/>
    <x v="0"/>
    <n v="4496.8999999999996"/>
    <n v="4520"/>
    <n v="4470"/>
    <d v="2022-04-06T22:22:27"/>
    <n v="4484.3999999999996"/>
    <n v="2500"/>
    <e v="#REF!"/>
    <n v="0.39388888876419514"/>
  </r>
  <r>
    <s v="April"/>
    <x v="0"/>
    <n v="2"/>
    <x v="2"/>
    <n v="1.09134"/>
    <n v="1.085"/>
    <n v="1.095"/>
    <d v="2022-04-07T13:26:10"/>
    <n v="1.08951"/>
    <n v="-366"/>
    <e v="#REF!"/>
    <n v="24.758055555692408"/>
  </r>
  <r>
    <s v="April"/>
    <x v="1"/>
    <n v="2"/>
    <x v="0"/>
    <n v="4490.2"/>
    <n v="4510"/>
    <n v="4470"/>
    <d v="2022-04-07T15:30:09"/>
    <n v="4482.2"/>
    <n v="1600"/>
    <e v="#REF!"/>
    <n v="0.46916666667675599"/>
  </r>
  <r>
    <s v="April"/>
    <x v="1"/>
    <n v="2"/>
    <x v="2"/>
    <n v="1.08891"/>
    <n v="1.093"/>
    <n v="1.087"/>
    <d v="2022-04-07T16:29:50"/>
    <n v="1.0930200000000001"/>
    <n v="-822"/>
    <e v="#REF!"/>
    <n v="2.6469444445101544"/>
  </r>
  <r>
    <s v="April"/>
    <x v="1"/>
    <n v="2"/>
    <x v="0"/>
    <n v="4485.8"/>
    <n v="4510"/>
    <n v="4470"/>
    <d v="2022-04-07T17:10:32"/>
    <n v="4478.3"/>
    <n v="1500"/>
    <e v="#REF!"/>
    <n v="0.19416666665347293"/>
  </r>
  <r>
    <s v="April"/>
    <x v="1"/>
    <n v="2"/>
    <x v="0"/>
    <n v="4481.6000000000004"/>
    <n v="4510"/>
    <n v="4465"/>
    <d v="2022-04-07T20:49:50"/>
    <n v="4478.5"/>
    <n v="620"/>
    <e v="#REF!"/>
    <n v="0.33416666672565043"/>
  </r>
  <r>
    <s v="April"/>
    <x v="1"/>
    <n v="2"/>
    <x v="0"/>
    <n v="4493.7"/>
    <n v="4510"/>
    <n v="4470"/>
    <d v="2022-04-07T21:30:59"/>
    <n v="4490.6000000000004"/>
    <n v="620"/>
    <e v="#REF!"/>
    <n v="0.47666666668374091"/>
  </r>
  <r>
    <s v="April"/>
    <x v="0"/>
    <n v="2"/>
    <x v="0"/>
    <n v="4509.3"/>
    <n v="4475"/>
    <n v="4525"/>
    <d v="2022-04-08T13:55:35"/>
    <n v="4515.8"/>
    <n v="1300"/>
    <e v="#REF!"/>
    <n v="0.37416666664648801"/>
  </r>
  <r>
    <s v="April"/>
    <x v="0"/>
    <n v="2"/>
    <x v="0"/>
    <n v="4513.8999999999996"/>
    <n v="4450"/>
    <n v="4525"/>
    <d v="2022-04-08T17:59:19"/>
    <n v="4509"/>
    <n v="-980"/>
    <e v="#REF!"/>
    <n v="2.4183333332184702"/>
  </r>
  <r>
    <s v="April"/>
    <x v="0"/>
    <n v="2"/>
    <x v="0"/>
    <n v="4518.3"/>
    <n v="4450"/>
    <n v="4520"/>
    <d v="2022-04-08T17:59:21"/>
    <n v="4508.8999999999996"/>
    <n v="-1880"/>
    <e v="#REF!"/>
    <n v="2.9366666667046957"/>
  </r>
  <r>
    <s v="April"/>
    <x v="1"/>
    <n v="3"/>
    <x v="0"/>
    <n v="4513.2"/>
    <n v="4535"/>
    <n v="4495"/>
    <d v="2022-04-08T18:42:43"/>
    <n v="4509.2"/>
    <n v="1200"/>
    <e v="#REF!"/>
    <n v="0.70222222222946584"/>
  </r>
  <r>
    <s v="April"/>
    <x v="0"/>
    <n v="3"/>
    <x v="0"/>
    <n v="4510.1000000000004"/>
    <n v="4470"/>
    <n v="4525"/>
    <d v="2022-04-08T19:25:03"/>
    <n v="4518.5"/>
    <n v="2520"/>
    <e v="#REF!"/>
    <n v="0.65111111104488373"/>
  </r>
  <r>
    <s v="April"/>
    <x v="0"/>
    <n v="2"/>
    <x v="0"/>
    <n v="4495.8999999999996"/>
    <n v="4470"/>
    <n v="4505"/>
    <d v="2022-04-08T21:51:23"/>
    <n v="4502"/>
    <n v="1220"/>
    <e v="#REF!"/>
    <n v="0.27527777786599472"/>
  </r>
  <r>
    <s v="April"/>
    <x v="0"/>
    <n v="2"/>
    <x v="0"/>
    <n v="4448.7"/>
    <n v="4390"/>
    <n v="4500"/>
    <d v="2022-04-12T16:47:13"/>
    <n v="4456.7"/>
    <n v="1600"/>
    <e v="#REF!"/>
    <n v="0.32305555563652888"/>
  </r>
  <r>
    <s v="April"/>
    <x v="0"/>
    <n v="3"/>
    <x v="0"/>
    <n v="4444.6000000000004"/>
    <n v="4400"/>
    <n v="4452"/>
    <d v="2022-04-12T18:19:35"/>
    <n v="4447.8"/>
    <n v="960"/>
    <e v="#REF!"/>
    <n v="0.34444444446125999"/>
  </r>
  <r>
    <s v="April"/>
    <x v="0"/>
    <n v="2"/>
    <x v="0"/>
    <n v="4455"/>
    <n v="4400"/>
    <n v="4460"/>
    <d v="2022-04-12T18:25:42"/>
    <n v="4454.8999999999996"/>
    <n v="-20"/>
    <e v="#REF!"/>
    <n v="0.95750000013504177"/>
  </r>
  <r>
    <s v="April"/>
    <x v="1"/>
    <n v="2"/>
    <x v="0"/>
    <n v="4423.8"/>
    <n v="4460"/>
    <n v="4412"/>
    <d v="2022-04-13T14:54:06"/>
    <n v="4411.8"/>
    <n v="2400"/>
    <e v="#REF!"/>
    <n v="0.87194444448687136"/>
  </r>
  <r>
    <s v="April"/>
    <x v="1"/>
    <n v="2"/>
    <x v="0"/>
    <n v="4413"/>
    <n v="4450"/>
    <n v="4395"/>
    <d v="2022-04-13T18:59:38"/>
    <n v="4426.5"/>
    <n v="-2700"/>
    <e v="#REF!"/>
    <n v="1.0513888889690861"/>
  </r>
  <r>
    <s v="April"/>
    <x v="0"/>
    <n v="2"/>
    <x v="0"/>
    <n v="4435.7"/>
    <n v="4375"/>
    <n v="4445"/>
    <d v="2022-04-13T19:25:58"/>
    <n v="4434.7"/>
    <n v="-200"/>
    <e v="#REF!"/>
    <n v="23.947499999951106"/>
  </r>
  <r>
    <s v="April"/>
    <x v="0"/>
    <n v="2"/>
    <x v="0"/>
    <n v="4452.8999999999996"/>
    <n v="4375"/>
    <n v="4460"/>
    <d v="2022-04-14T07:49:25"/>
    <n v="4460"/>
    <n v="1420"/>
    <e v="#REF!"/>
    <n v="36.816944444552064"/>
  </r>
  <r>
    <s v="April"/>
    <x v="0"/>
    <n v="3"/>
    <x v="0"/>
    <n v="4441.8"/>
    <n v="4420"/>
    <n v="4460"/>
    <d v="2022-04-14T15:29:25"/>
    <n v="4446.5"/>
    <n v="1410"/>
    <e v="#REF!"/>
    <n v="0.52527777780778706"/>
  </r>
  <r>
    <s v="April"/>
    <x v="0"/>
    <n v="3"/>
    <x v="0"/>
    <n v="4436.6000000000004"/>
    <n v="0"/>
    <n v="0"/>
    <d v="2022-04-14T16:21:08"/>
    <n v="4443.2"/>
    <n v="1980"/>
    <e v="#REF!"/>
    <n v="0.3213888889295049"/>
  </r>
  <r>
    <s v="April"/>
    <x v="0"/>
    <n v="3"/>
    <x v="0"/>
    <n v="4436.6000000000004"/>
    <n v="4410"/>
    <n v="4450"/>
    <d v="2022-04-14T17:30:51"/>
    <n v="4427.2"/>
    <n v="-2820"/>
    <e v="#REF!"/>
    <n v="0.51277777767973021"/>
  </r>
  <r>
    <s v="April"/>
    <x v="1"/>
    <n v="3"/>
    <x v="0"/>
    <n v="4433.7"/>
    <n v="0"/>
    <n v="0"/>
    <d v="2022-04-14T18:43:57"/>
    <n v="4423.8"/>
    <n v="2970"/>
    <e v="#REF!"/>
    <n v="0.62805555551312864"/>
  </r>
  <r>
    <s v="April"/>
    <x v="1"/>
    <n v="2"/>
    <x v="0"/>
    <n v="4415"/>
    <n v="4460"/>
    <n v="4400"/>
    <d v="2022-04-14T21:27:03"/>
    <n v="4421.5"/>
    <n v="-1300"/>
    <e v="#REF!"/>
    <n v="1.4280555555014871"/>
  </r>
  <r>
    <s v="April"/>
    <x v="1"/>
    <n v="2"/>
    <x v="0"/>
    <n v="4383.6000000000004"/>
    <n v="4425"/>
    <n v="4382"/>
    <d v="2022-04-18T19:08:23"/>
    <n v="4385.3"/>
    <n v="-340"/>
    <e v="#REF!"/>
    <n v="2.6433333332533948"/>
  </r>
  <r>
    <s v="April"/>
    <x v="0"/>
    <n v="2"/>
    <x v="0"/>
    <n v="4384.1000000000004"/>
    <n v="4350"/>
    <n v="4400"/>
    <d v="2022-04-18T20:30:45"/>
    <n v="4389.1000000000004"/>
    <n v="1000"/>
    <e v="#REF!"/>
    <n v="1.4175000000977889"/>
  </r>
  <r>
    <s v="April"/>
    <x v="0"/>
    <n v="2"/>
    <x v="0"/>
    <n v="4390.8"/>
    <n v="4355"/>
    <n v="4410"/>
    <d v="2022-04-18T20:55:09"/>
    <n v="4410"/>
    <n v="3840"/>
    <e v="#REF!"/>
    <n v="2.5091666666558012"/>
  </r>
  <r>
    <s v="April"/>
    <x v="1"/>
    <n v="2"/>
    <x v="0"/>
    <n v="4410.3"/>
    <n v="4426"/>
    <n v="4390"/>
    <d v="2022-04-18T21:57:56"/>
    <n v="4404.8"/>
    <n v="1100"/>
    <e v="#REF!"/>
    <n v="0.93388888874324039"/>
  </r>
  <r>
    <s v="April"/>
    <x v="1"/>
    <n v="2"/>
    <x v="0"/>
    <n v="4412.2"/>
    <n v="4425"/>
    <n v="4390"/>
    <d v="2022-04-19T10:11:36"/>
    <n v="4403.5"/>
    <n v="1740"/>
    <e v="#REF!"/>
    <n v="0.67194444453343749"/>
  </r>
  <r>
    <s v="April"/>
    <x v="0"/>
    <n v="2"/>
    <x v="0"/>
    <n v="4383.3"/>
    <n v="4350"/>
    <n v="4400"/>
    <d v="2022-04-19T13:26:42"/>
    <n v="4387.6000000000004"/>
    <n v="860"/>
    <e v="#REF!"/>
    <n v="0.36583333346061409"/>
  </r>
  <r>
    <s v="April"/>
    <x v="0"/>
    <n v="2"/>
    <x v="0"/>
    <n v="4390.2"/>
    <n v="4350"/>
    <n v="4410"/>
    <d v="2022-04-19T13:26:45"/>
    <n v="4387.5"/>
    <n v="-540"/>
    <e v="#REF!"/>
    <n v="1.4172222222550772"/>
  </r>
  <r>
    <s v="April"/>
    <x v="0"/>
    <n v="2"/>
    <x v="0"/>
    <n v="4393.2"/>
    <n v="4350"/>
    <n v="4405"/>
    <d v="2022-04-19T16:35:19"/>
    <n v="4400.7"/>
    <n v="1500"/>
    <e v="#REF!"/>
    <n v="0.15805555548286065"/>
  </r>
  <r>
    <s v="April"/>
    <x v="1"/>
    <n v="2"/>
    <x v="0"/>
    <n v="4450.2"/>
    <n v="4480"/>
    <n v="4430"/>
    <d v="2022-04-19T21:15:47"/>
    <n v="4444.1000000000004"/>
    <n v="1220"/>
    <e v="#REF!"/>
    <n v="0.22000000008847564"/>
  </r>
  <r>
    <s v="April"/>
    <x v="1"/>
    <n v="2"/>
    <x v="0"/>
    <n v="4446.5"/>
    <n v="4480.6000000000004"/>
    <n v="4430"/>
    <d v="2022-04-19T21:15:51"/>
    <n v="4444.1000000000004"/>
    <n v="480"/>
    <e v="#REF!"/>
    <n v="3.3191666665370576"/>
  </r>
  <r>
    <s v="April"/>
    <x v="1"/>
    <n v="2"/>
    <x v="0"/>
    <n v="4464.1000000000004"/>
    <n v="4485"/>
    <n v="4450"/>
    <d v="2022-04-20T02:02:56"/>
    <n v="4450"/>
    <n v="2820"/>
    <e v="#REF!"/>
    <n v="3.2405555555596948"/>
  </r>
  <r>
    <s v="April"/>
    <x v="1"/>
    <n v="2"/>
    <x v="0"/>
    <n v="4451.1000000000004"/>
    <n v="4485"/>
    <n v="4441"/>
    <d v="2022-04-20T09:21:27"/>
    <n v="4446.3999999999996"/>
    <n v="940"/>
    <e v="#REF!"/>
    <n v="11.439166666532401"/>
  </r>
  <r>
    <s v="April"/>
    <x v="1"/>
    <n v="2"/>
    <x v="0"/>
    <n v="4463.8999999999996"/>
    <n v="4480"/>
    <n v="4450"/>
    <d v="2022-04-20T14:50:29"/>
    <n v="4480.5"/>
    <n v="-3320"/>
    <e v="#REF!"/>
    <n v="1.7113888888852671"/>
  </r>
  <r>
    <s v="April"/>
    <x v="1"/>
    <n v="2"/>
    <x v="0"/>
    <n v="4455.3"/>
    <n v="4480"/>
    <n v="4445"/>
    <d v="2022-04-20T14:50:29"/>
    <n v="4480.5"/>
    <n v="-5040"/>
    <e v="#REF!"/>
    <n v="2.7944444444146939"/>
  </r>
  <r>
    <s v="April"/>
    <x v="1"/>
    <n v="5"/>
    <x v="0"/>
    <n v="4476.5"/>
    <n v="4510"/>
    <n v="4460"/>
    <d v="2022-04-20T16:50:05"/>
    <n v="4467"/>
    <n v="4750"/>
    <e v="#REF!"/>
    <n v="1.9824999999837019"/>
  </r>
  <r>
    <s v="April"/>
    <x v="0"/>
    <n v="3"/>
    <x v="0"/>
    <n v="4464.3"/>
    <n v="4430"/>
    <n v="4482"/>
    <d v="2022-04-20T17:39:01"/>
    <n v="4482.2"/>
    <n v="5370"/>
    <e v="#REF!"/>
    <n v="0.60249999992083758"/>
  </r>
  <r>
    <s v="April"/>
    <x v="0"/>
    <n v="2"/>
    <x v="0"/>
    <n v="4467.3"/>
    <n v="0"/>
    <n v="0"/>
    <d v="2022-04-20T19:47:40"/>
    <n v="4477.8"/>
    <n v="2100"/>
    <e v="#REF!"/>
    <n v="0.4269444445380941"/>
  </r>
  <r>
    <s v="April"/>
    <x v="1"/>
    <n v="2"/>
    <x v="0"/>
    <n v="4480.1000000000004"/>
    <n v="4500"/>
    <n v="4466"/>
    <d v="2022-04-20T21:25:30"/>
    <n v="4472.5"/>
    <n v="1520"/>
    <e v="#REF!"/>
    <n v="1.4105555556016043"/>
  </r>
  <r>
    <s v="April"/>
    <x v="0"/>
    <n v="2"/>
    <x v="0"/>
    <n v="4462.3"/>
    <n v="4420"/>
    <n v="4475"/>
    <d v="2022-04-20T22:26:29"/>
    <n v="4472.7"/>
    <n v="2080"/>
    <e v="#REF!"/>
    <n v="0.38999999983934686"/>
  </r>
  <r>
    <s v="April"/>
    <x v="1"/>
    <n v="2"/>
    <x v="0"/>
    <n v="4392.3999999999996"/>
    <n v="4440"/>
    <n v="4380"/>
    <d v="2022-04-22T15:51:37"/>
    <n v="4386.3"/>
    <n v="1220"/>
    <e v="#REF!"/>
    <n v="0.23611111112404615"/>
  </r>
  <r>
    <s v="April"/>
    <x v="1"/>
    <n v="1"/>
    <x v="2"/>
    <n v="1.0814299999999999"/>
    <n v="1.0865"/>
    <n v="1.0780000000000001"/>
    <d v="2022-04-22T17:53:19"/>
    <n v="1.0779099999999999"/>
    <n v="352"/>
    <e v="#REF!"/>
    <n v="3.8463888888945803"/>
  </r>
  <r>
    <s v="April"/>
    <x v="1"/>
    <n v="2"/>
    <x v="7"/>
    <n v="0.71894999999999998"/>
    <n v="0.72499999999999998"/>
    <n v="0.71499999999999997"/>
    <d v="2022-04-25T12:02:21"/>
    <n v="0.71745000000000003"/>
    <n v="300"/>
    <e v="#REF!"/>
    <n v="0.62416666676290333"/>
  </r>
  <r>
    <s v="April"/>
    <x v="0"/>
    <n v="2"/>
    <x v="0"/>
    <n v="4234.3"/>
    <n v="4220"/>
    <n v="4250"/>
    <d v="2022-04-25T12:45:47"/>
    <n v="4242.3999999999996"/>
    <n v="1620"/>
    <e v="#REF!"/>
    <n v="0.6741666667512618"/>
  </r>
  <r>
    <s v="April"/>
    <x v="1"/>
    <n v="2"/>
    <x v="0"/>
    <n v="4237.8999999999996"/>
    <n v="4290"/>
    <n v="4226"/>
    <d v="2022-04-25T13:40:40"/>
    <n v="4234.8"/>
    <n v="620"/>
    <e v="#REF!"/>
    <n v="0.625277777784504"/>
  </r>
  <r>
    <s v="April"/>
    <x v="1"/>
    <n v="2"/>
    <x v="0"/>
    <n v="4253.2"/>
    <n v="4290"/>
    <n v="4230"/>
    <d v="2022-04-25T16:31:38"/>
    <n v="4243.2"/>
    <n v="2000"/>
    <e v="#REF!"/>
    <n v="0.41444444458466023"/>
  </r>
  <r>
    <s v="April"/>
    <x v="0"/>
    <n v="2"/>
    <x v="0"/>
    <n v="4276"/>
    <n v="4220"/>
    <n v="4300"/>
    <d v="2022-04-26T17:07:25"/>
    <n v="4257.1000000000004"/>
    <n v="-3780"/>
    <e v="#REF!"/>
    <n v="1.0816666666651145"/>
  </r>
  <r>
    <s v="April"/>
    <x v="1"/>
    <n v="2"/>
    <x v="0"/>
    <n v="4212.8"/>
    <n v="4240"/>
    <n v="4190"/>
    <d v="2022-04-27T14:08:45"/>
    <n v="4210.1000000000004"/>
    <n v="540"/>
    <e v="#REF!"/>
    <n v="2.3924999999580905"/>
  </r>
  <r>
    <s v="April"/>
    <x v="1"/>
    <n v="2"/>
    <x v="0"/>
    <n v="4211.3999999999996"/>
    <n v="4250"/>
    <n v="4190"/>
    <d v="2022-04-27T14:08:50"/>
    <n v="4210.1000000000004"/>
    <n v="260"/>
    <e v="#REF!"/>
    <n v="3.0494444444775581"/>
  </r>
  <r>
    <s v="April"/>
    <x v="1"/>
    <n v="2"/>
    <x v="0"/>
    <n v="4229.1000000000004"/>
    <n v="4280"/>
    <n v="4205"/>
    <d v="2022-04-27T20:25:24"/>
    <n v="4221.1000000000004"/>
    <n v="1600"/>
    <e v="#REF!"/>
    <n v="0.37138888891786337"/>
  </r>
  <r>
    <s v="April"/>
    <x v="1"/>
    <n v="2"/>
    <x v="2"/>
    <n v="1.05566"/>
    <n v="1.0620000000000001"/>
    <n v="1.0515000000000001"/>
    <d v="2022-04-28T06:52:34"/>
    <n v="1.0515000000000001"/>
    <n v="832"/>
    <e v="#REF!"/>
    <n v="8.4369444444891997"/>
  </r>
  <r>
    <s v="April"/>
    <x v="1"/>
    <n v="2"/>
    <x v="0"/>
    <n v="4249.6000000000004"/>
    <n v="4280"/>
    <n v="4220"/>
    <d v="2022-04-28T14:01:38"/>
    <n v="4247.6000000000004"/>
    <n v="400"/>
    <e v="#REF!"/>
    <n v="2.9030555555946194"/>
  </r>
  <r>
    <s v="April"/>
    <x v="1"/>
    <n v="1"/>
    <x v="0"/>
    <n v="4232.6000000000004"/>
    <n v="4280"/>
    <n v="4210"/>
    <d v="2022-04-28T15:54:54"/>
    <n v="4230"/>
    <n v="260"/>
    <e v="#REF!"/>
    <n v="5.9247222222620621"/>
  </r>
  <r>
    <s v="April"/>
    <x v="1"/>
    <n v="1"/>
    <x v="0"/>
    <n v="4232.6000000000004"/>
    <n v="4280"/>
    <n v="4210"/>
    <d v="2022-04-28T16:44:39"/>
    <n v="4209.8999999999996"/>
    <n v="2270"/>
    <e v="#REF!"/>
    <n v="6.7538888889248483"/>
  </r>
  <r>
    <s v="April"/>
    <x v="1"/>
    <n v="2"/>
    <x v="0"/>
    <n v="4303.6000000000004"/>
    <n v="4330"/>
    <n v="4270"/>
    <d v="2022-04-28T22:45:56"/>
    <n v="4293.3999999999996"/>
    <n v="2040"/>
    <e v="#REF!"/>
    <n v="0.90416666673263535"/>
  </r>
  <r>
    <s v="April"/>
    <x v="1"/>
    <n v="1"/>
    <x v="0"/>
    <n v="4303.6000000000004"/>
    <n v="4330"/>
    <n v="4270"/>
    <d v="2022-04-28T22:52:19"/>
    <n v="4281.6000000000004"/>
    <n v="2200"/>
    <e v="#REF!"/>
    <n v="1.0105555555201136"/>
  </r>
  <r>
    <s v="May"/>
    <x v="1"/>
    <n v="2"/>
    <x v="0"/>
    <n v="4182.3999999999996"/>
    <n v="4210"/>
    <n v="4150"/>
    <d v="2022-05-04T16:36:07"/>
    <n v="4178.8"/>
    <n v="720"/>
    <e v="#REF!"/>
    <n v="18.08083333336981"/>
  </r>
  <r>
    <s v="May"/>
    <x v="1"/>
    <n v="2"/>
    <x v="0"/>
    <n v="4164.8"/>
    <n v="4250"/>
    <n v="4140"/>
    <d v="2022-05-04T17:06:02"/>
    <n v="4165.3999999999996"/>
    <n v="-120"/>
    <e v="#REF!"/>
    <n v="24.538055555603933"/>
  </r>
  <r>
    <s v="May"/>
    <x v="0"/>
    <n v="2"/>
    <x v="0"/>
    <n v="4274.8999999999996"/>
    <n v="4250"/>
    <n v="4290"/>
    <d v="2022-05-05T14:48:32"/>
    <n v="4276.3"/>
    <n v="280"/>
    <e v="#REF!"/>
    <n v="2.5977777778753079"/>
  </r>
  <r>
    <s v="May"/>
    <x v="0"/>
    <n v="2"/>
    <x v="4"/>
    <n v="130.44300000000001"/>
    <n v="130"/>
    <n v="130.69999999999999"/>
    <d v="2022-05-09T01:07:04"/>
    <n v="130.702"/>
    <n v="396.32"/>
    <e v="#REF!"/>
    <n v="55.497777777782176"/>
  </r>
  <r>
    <s v="May"/>
    <x v="1"/>
    <n v="2"/>
    <x v="5"/>
    <n v="1.23339"/>
    <n v="1.25"/>
    <n v="1.228"/>
    <d v="2022-05-09T18:09:47"/>
    <n v="1.2321200000000001"/>
    <n v="254"/>
    <e v="#REF!"/>
    <n v="4.060555555683095"/>
  </r>
  <r>
    <s v="May"/>
    <x v="1"/>
    <n v="2"/>
    <x v="2"/>
    <n v="1.05803"/>
    <n v="1.0629999999999999"/>
    <n v="1.054"/>
    <d v="2022-05-10T12:53:16"/>
    <n v="1.0539700000000001"/>
    <n v="812"/>
    <e v="#REF!"/>
    <n v="17.079722222231794"/>
  </r>
  <r>
    <s v="May"/>
    <x v="1"/>
    <n v="2"/>
    <x v="0"/>
    <n v="4045.6"/>
    <n v="4070"/>
    <n v="4020"/>
    <d v="2022-05-10T17:40:04"/>
    <n v="4019.8"/>
    <n v="5160"/>
    <e v="#REF!"/>
    <n v="0.70083333336515352"/>
  </r>
  <r>
    <s v="May"/>
    <x v="1"/>
    <n v="2"/>
    <x v="0"/>
    <n v="4030.9"/>
    <n v="4075"/>
    <n v="4000"/>
    <d v="2022-05-10T22:30:48"/>
    <n v="3999.7"/>
    <n v="6240"/>
    <e v="#REF!"/>
    <n v="1.1927777777309529"/>
  </r>
  <r>
    <s v="May"/>
    <x v="1"/>
    <n v="1"/>
    <x v="0"/>
    <n v="4047.2"/>
    <n v="4100"/>
    <n v="4000"/>
    <d v="2022-05-11T15:30:16"/>
    <n v="4000"/>
    <n v="4720"/>
    <e v="#REF!"/>
    <n v="2.8055555556784384"/>
  </r>
  <r>
    <s v="May"/>
    <x v="1"/>
    <n v="2"/>
    <x v="5"/>
    <n v="1.2369600000000001"/>
    <n v="1.2450000000000001"/>
    <n v="1.2330000000000001"/>
    <d v="2022-05-11T18:02:22"/>
    <n v="1.23369"/>
    <n v="654"/>
    <e v="#REF!"/>
    <n v="0.82222222216660157"/>
  </r>
  <r>
    <s v="May"/>
    <x v="1"/>
    <n v="1"/>
    <x v="0"/>
    <n v="4015.1"/>
    <n v="4070"/>
    <n v="3980"/>
    <d v="2022-05-11T18:18:06"/>
    <n v="4008.2"/>
    <n v="690"/>
    <e v="#REF!"/>
    <n v="1.1094444444752298"/>
  </r>
  <r>
    <s v="May"/>
    <x v="1"/>
    <n v="1"/>
    <x v="0"/>
    <n v="4044.4"/>
    <n v="4100"/>
    <n v="4010"/>
    <d v="2022-05-11T19:19:40"/>
    <n v="4010"/>
    <n v="3440"/>
    <e v="#REF!"/>
    <n v="0.67833333334419876"/>
  </r>
  <r>
    <s v="May"/>
    <x v="1"/>
    <n v="1"/>
    <x v="0"/>
    <n v="4015.1"/>
    <n v="4070"/>
    <n v="3980"/>
    <d v="2022-05-11T19:37:21"/>
    <n v="4002.5"/>
    <n v="1260"/>
    <e v="#REF!"/>
    <n v="2.4302777778357267"/>
  </r>
  <r>
    <s v="May"/>
    <x v="0"/>
    <n v="2"/>
    <x v="1"/>
    <n v="1.2944800000000001"/>
    <n v="1.2849999999999999"/>
    <n v="1.2989999999999999"/>
    <d v="2022-05-11T19:37:28"/>
    <n v="1.2965599999999999"/>
    <n v="320.85000000000002"/>
    <e v="#REF!"/>
    <n v="1.5366666666814126"/>
  </r>
  <r>
    <s v="May"/>
    <x v="0"/>
    <n v="2"/>
    <x v="4"/>
    <n v="130.124"/>
    <n v="129.5"/>
    <n v="130.6"/>
    <d v="2022-05-11T20:40:32"/>
    <n v="129.5"/>
    <n v="-963.71"/>
    <e v="#REF!"/>
    <n v="1.2302777777658775"/>
  </r>
  <r>
    <s v="May"/>
    <x v="0"/>
    <n v="1"/>
    <x v="4"/>
    <n v="129.85300000000001"/>
    <n v="129"/>
    <n v="130.4"/>
    <d v="2022-05-11T23:44:02"/>
    <n v="130.01400000000001"/>
    <n v="123.83"/>
    <e v="#REF!"/>
    <n v="2.1772222221479751"/>
  </r>
  <r>
    <s v="May"/>
    <x v="1"/>
    <n v="1"/>
    <x v="0"/>
    <n v="3943.7"/>
    <n v="3980"/>
    <n v="3900"/>
    <d v="2022-05-12T18:47:32"/>
    <n v="3919.7"/>
    <n v="2400"/>
    <e v="#REF!"/>
    <n v="0.48722222208743915"/>
  </r>
  <r>
    <s v="May"/>
    <x v="1"/>
    <n v="1"/>
    <x v="0"/>
    <n v="3943.7"/>
    <n v="3980"/>
    <n v="3900"/>
    <d v="2022-05-12T18:52:37"/>
    <n v="3902.5"/>
    <n v="4120"/>
    <e v="#REF!"/>
    <n v="0.57194444438209757"/>
  </r>
  <r>
    <s v="May"/>
    <x v="1"/>
    <n v="2"/>
    <x v="0"/>
    <n v="4011.3"/>
    <n v="4080"/>
    <n v="3970"/>
    <d v="2022-05-13T21:05:00"/>
    <n v="3985.3"/>
    <n v="5200"/>
    <e v="#REF!"/>
    <n v="3.2830555555410683"/>
  </r>
  <r>
    <s v="May"/>
    <x v="1"/>
    <n v="2"/>
    <x v="4"/>
    <n v="129.32"/>
    <n v="130.19999999999999"/>
    <n v="128.5"/>
    <d v="2022-05-16T10:13:03"/>
    <n v="128.923"/>
    <n v="615.87"/>
    <e v="#REF!"/>
    <n v="62.874722222273704"/>
  </r>
  <r>
    <s v="May"/>
    <x v="1"/>
    <n v="2"/>
    <x v="5"/>
    <n v="1.22478"/>
    <n v="1.2350000000000001"/>
    <n v="1.22"/>
    <d v="2022-05-16T10:13:06"/>
    <n v="1.2222200000000001"/>
    <n v="512"/>
    <e v="#REF!"/>
    <n v="62.876944444491528"/>
  </r>
  <r>
    <s v="May"/>
    <x v="1"/>
    <n v="2"/>
    <x v="5"/>
    <n v="1.22705"/>
    <n v="1.2330000000000001"/>
    <n v="1.222"/>
    <d v="2022-05-17T03:00:47"/>
    <n v="1.23302"/>
    <n v="-1194"/>
    <e v="#REF!"/>
    <n v="7.7577777777914889"/>
  </r>
  <r>
    <s v="May"/>
    <x v="1"/>
    <n v="2"/>
    <x v="5"/>
    <n v="1.2375499999999999"/>
    <n v="1.242"/>
    <n v="1.23"/>
    <d v="2022-05-17T10:31:26"/>
    <n v="1.242"/>
    <n v="-890"/>
    <e v="#REF!"/>
    <n v="0.74277777783572674"/>
  </r>
  <r>
    <s v="May"/>
    <x v="1"/>
    <n v="2"/>
    <x v="0"/>
    <n v="4077.3"/>
    <n v="4120"/>
    <n v="3980"/>
    <d v="2022-05-17T15:03:30"/>
    <n v="4070.3"/>
    <n v="1400"/>
    <e v="#REF!"/>
    <n v="1.2380555556155741"/>
  </r>
  <r>
    <s v="May"/>
    <x v="1"/>
    <n v="2"/>
    <x v="2"/>
    <n v="1.05884"/>
    <n v="1.0649999999999999"/>
    <n v="1.052"/>
    <d v="2022-05-20T17:02:25"/>
    <n v="1.05585"/>
    <n v="598"/>
    <e v="#REF!"/>
    <n v="23.028333333379123"/>
  </r>
  <r>
    <s v="May"/>
    <x v="1"/>
    <n v="2"/>
    <x v="4"/>
    <n v="128.13300000000001"/>
    <n v="129"/>
    <n v="127.3"/>
    <d v="2022-05-20T19:43:16"/>
    <n v="127.67100000000001"/>
    <n v="723.74"/>
    <e v="#REF!"/>
    <n v="2.6786111110704951"/>
  </r>
  <r>
    <s v="May"/>
    <x v="1"/>
    <n v="1"/>
    <x v="0"/>
    <n v="3969.8"/>
    <n v="4000"/>
    <n v="3920"/>
    <d v="2022-05-23T20:01:26"/>
    <n v="3964.7"/>
    <n v="510"/>
    <e v="#REF!"/>
    <n v="0.47777777787996456"/>
  </r>
  <r>
    <s v="May"/>
    <x v="1"/>
    <n v="1"/>
    <x v="0"/>
    <n v="3969.8"/>
    <n v="4000"/>
    <n v="3920"/>
    <d v="2022-05-23T22:46:07"/>
    <n v="3960.1"/>
    <n v="970"/>
    <e v="#REF!"/>
    <n v="3.2224999999743886"/>
  </r>
  <r>
    <s v="May"/>
    <x v="1"/>
    <n v="2"/>
    <x v="4"/>
    <n v="127.824"/>
    <n v="128.1"/>
    <n v="127.4"/>
    <d v="2022-05-24T10:08:18"/>
    <n v="127.4"/>
    <n v="665.62"/>
    <e v="#REF!"/>
    <n v="13.996111111133359"/>
  </r>
  <r>
    <s v="May"/>
    <x v="0"/>
    <n v="2"/>
    <x v="5"/>
    <n v="1.24854"/>
    <n v="1.244"/>
    <n v="1.252"/>
    <d v="2022-05-24T16:41:35"/>
    <n v="1.25031"/>
    <n v="354"/>
    <e v="#REF!"/>
    <n v="0.59138888900633901"/>
  </r>
  <r>
    <s v="May"/>
    <x v="1"/>
    <n v="2"/>
    <x v="5"/>
    <n v="1.2545200000000001"/>
    <n v="1.26"/>
    <n v="1.25"/>
    <d v="2022-05-25T10:20:39"/>
    <n v="1.2531600000000001"/>
    <n v="272"/>
    <e v="#REF!"/>
    <n v="14.966666666732635"/>
  </r>
  <r>
    <s v="May"/>
    <x v="0"/>
    <n v="1"/>
    <x v="1"/>
    <n v="1.2834000000000001"/>
    <n v="1.276"/>
    <n v="1.288"/>
    <d v="2022-05-25T11:22:38"/>
    <n v="1.2839"/>
    <n v="38.94"/>
    <e v="#REF!"/>
    <n v="15.870833333465271"/>
  </r>
  <r>
    <s v="May"/>
    <x v="0"/>
    <n v="1"/>
    <x v="1"/>
    <n v="1.2834000000000001"/>
    <n v="1.276"/>
    <n v="1.288"/>
    <d v="2022-05-25T14:05:25"/>
    <n v="1.28559"/>
    <n v="170.35"/>
    <e v="#REF!"/>
    <n v="18.583888888999354"/>
  </r>
  <r>
    <s v="May"/>
    <x v="1"/>
    <n v="1"/>
    <x v="4"/>
    <n v="127.157"/>
    <n v="127.5"/>
    <n v="126.8"/>
    <d v="2022-05-25T14:21:53"/>
    <n v="127.029"/>
    <n v="100.76"/>
    <e v="#REF!"/>
    <n v="0.26999999990221113"/>
  </r>
  <r>
    <s v="May"/>
    <x v="1"/>
    <n v="1"/>
    <x v="4"/>
    <n v="127.157"/>
    <n v="127.5"/>
    <n v="126.8"/>
    <d v="2022-05-25T14:43:05"/>
    <n v="126.902"/>
    <n v="200.94"/>
    <e v="#REF!"/>
    <n v="0.62333333323476836"/>
  </r>
  <r>
    <s v="May"/>
    <x v="1"/>
    <n v="1"/>
    <x v="2"/>
    <n v="1.06647"/>
    <n v="1.0685"/>
    <n v="1.06"/>
    <d v="2022-05-25T15:18:01"/>
    <n v="1.06501"/>
    <n v="146"/>
    <e v="#REF!"/>
    <n v="1.2072222222341225"/>
  </r>
  <r>
    <s v="May"/>
    <x v="1"/>
    <n v="1"/>
    <x v="2"/>
    <n v="1.06647"/>
    <n v="1.0685"/>
    <n v="1.06"/>
    <d v="2022-05-25T15:29:56"/>
    <n v="1.06423"/>
    <n v="224"/>
    <e v="#REF!"/>
    <n v="1.405833333323244"/>
  </r>
  <r>
    <s v="May"/>
    <x v="0"/>
    <n v="2.0099999999999998"/>
    <x v="5"/>
    <n v="1.25013"/>
    <n v="1.2475000000000001"/>
    <n v="1.2535000000000001"/>
    <d v="2022-05-25T17:21:21"/>
    <n v="1.2535000000000001"/>
    <n v="677.37"/>
    <e v="#REF!"/>
    <n v="1.5969444444053806"/>
  </r>
  <r>
    <s v="May"/>
    <x v="0"/>
    <n v="1"/>
    <x v="0"/>
    <n v="3946.9"/>
    <n v="3915"/>
    <n v="3975"/>
    <d v="2022-05-25T20:38:14"/>
    <n v="3956.5"/>
    <n v="960"/>
    <e v="#REF!"/>
    <n v="0.69583333341870457"/>
  </r>
  <r>
    <s v="May"/>
    <x v="0"/>
    <n v="1"/>
    <x v="0"/>
    <n v="3946.9"/>
    <n v="3915"/>
    <n v="3975"/>
    <d v="2022-05-25T21:02:22"/>
    <n v="3966.3"/>
    <n v="1940"/>
    <e v="#REF!"/>
    <n v="1.0980555555433966"/>
  </r>
  <r>
    <s v="May"/>
    <x v="1"/>
    <n v="2"/>
    <x v="4"/>
    <n v="127.366"/>
    <n v="128.1"/>
    <n v="127"/>
    <d v="2022-05-25T22:43:44"/>
    <n v="127.289"/>
    <n v="120.98"/>
    <e v="#REF!"/>
    <n v="1.3169444444356486"/>
  </r>
  <r>
    <s v="May"/>
    <x v="0"/>
    <n v="2"/>
    <x v="1"/>
    <n v="1.2823800000000001"/>
    <n v="1.2789999999999999"/>
    <n v="1.2845"/>
    <d v="2022-05-26T17:04:55"/>
    <n v="1.27898"/>
    <n v="-531.66999999999996"/>
    <e v="#REF!"/>
    <n v="3.2455555555061437"/>
  </r>
  <r>
    <s v="May"/>
    <x v="1"/>
    <n v="2"/>
    <x v="0"/>
    <n v="4063.4"/>
    <n v="4080"/>
    <n v="4045"/>
    <d v="2022-05-26T22:26:15"/>
    <n v="4054.1"/>
    <n v="1860"/>
    <e v="#REF!"/>
    <n v="2.0369444445823319"/>
  </r>
  <r>
    <s v="May"/>
    <x v="1"/>
    <n v="2"/>
    <x v="0"/>
    <n v="4068.7"/>
    <n v="4090"/>
    <n v="4045"/>
    <d v="2022-05-26T22:26:18"/>
    <n v="4054.4"/>
    <n v="2860"/>
    <e v="#REF!"/>
    <n v="2.4922222222667187"/>
  </r>
  <r>
    <s v="May"/>
    <x v="0"/>
    <n v="1"/>
    <x v="0"/>
    <n v="4054.1"/>
    <n v="4040"/>
    <n v="4060"/>
    <d v="2022-05-27T08:11:48"/>
    <n v="4055.4"/>
    <n v="130"/>
    <e v="#REF!"/>
    <n v="1.4516666665440425"/>
  </r>
  <r>
    <s v="May"/>
    <x v="1"/>
    <n v="2"/>
    <x v="0"/>
    <n v="4067.3"/>
    <n v="4080"/>
    <n v="4055"/>
    <d v="2022-05-27T14:58:56"/>
    <n v="4061.4"/>
    <n v="1180"/>
    <e v="#REF!"/>
    <n v="0.6427777778590098"/>
  </r>
  <r>
    <s v="May"/>
    <x v="0"/>
    <n v="1"/>
    <x v="5"/>
    <n v="1.26275"/>
    <n v="1.2575000000000001"/>
    <n v="1.2649999999999999"/>
    <d v="2022-05-27T15:12:10"/>
    <n v="1.2630600000000001"/>
    <n v="31"/>
    <e v="#REF!"/>
    <n v="4.5747222222271375"/>
  </r>
  <r>
    <s v="May"/>
    <x v="0"/>
    <n v="1"/>
    <x v="5"/>
    <n v="1.26275"/>
    <n v="1.2575000000000001"/>
    <n v="1.2649999999999999"/>
    <d v="2022-05-27T15:21:29"/>
    <n v="1.2635400000000001"/>
    <n v="79"/>
    <e v="#REF!"/>
    <n v="4.7299999999813735"/>
  </r>
  <r>
    <s v="May"/>
    <x v="1"/>
    <n v="2"/>
    <x v="0"/>
    <n v="4190.1000000000004"/>
    <n v="4210"/>
    <n v="4178"/>
    <d v="2022-05-30T16:19:46"/>
    <n v="4178"/>
    <n v="2420"/>
    <e v="#REF!"/>
    <n v="1.7794444444589317"/>
  </r>
  <r>
    <s v="May"/>
    <x v="1"/>
    <n v="2"/>
    <x v="4"/>
    <n v="127.542"/>
    <n v="128"/>
    <n v="127.2"/>
    <d v="2022-05-30T20:15:37"/>
    <n v="127.547"/>
    <n v="-7.84"/>
    <e v="#REF!"/>
    <n v="1.2888888887828216"/>
  </r>
  <r>
    <s v="May"/>
    <x v="1"/>
    <n v="0.02"/>
    <x v="2"/>
    <n v="1.07481"/>
    <n v="0"/>
    <n v="0"/>
    <d v="2022-05-31T09:56:22"/>
    <n v="1.0730599999999999"/>
    <n v="3.5"/>
    <e v="#REF!"/>
    <n v="0.65194444439839572"/>
  </r>
  <r>
    <s v="May"/>
    <x v="1"/>
    <n v="2"/>
    <x v="2"/>
    <n v="1.07456"/>
    <n v="1.079"/>
    <n v="1.07"/>
    <d v="2022-05-31T13:55:08"/>
    <n v="1.0699399999999999"/>
    <n v="924"/>
    <e v="#REF!"/>
    <n v="4.5833333332557231"/>
  </r>
  <r>
    <s v="May"/>
    <x v="0"/>
    <n v="2.0099999999999998"/>
    <x v="4"/>
    <n v="127.842"/>
    <n v="127.4"/>
    <n v="128.5"/>
    <d v="2022-05-31T15:40:07"/>
    <n v="128.505"/>
    <n v="1037.03"/>
    <e v="#REF!"/>
    <n v="5.2427777778357267"/>
  </r>
  <r>
    <s v="May"/>
    <x v="1"/>
    <n v="1"/>
    <x v="0"/>
    <n v="4154.5"/>
    <n v="4190"/>
    <n v="4125"/>
    <d v="2022-05-31T21:46:16"/>
    <n v="4143.7"/>
    <n v="1080"/>
    <e v="#REF!"/>
    <n v="1.0505555556155741"/>
  </r>
  <r>
    <s v="May"/>
    <x v="1"/>
    <n v="1"/>
    <x v="0"/>
    <n v="4154.5"/>
    <n v="4190"/>
    <n v="4125"/>
    <d v="2022-05-31T22:44:20"/>
    <n v="4146.6000000000004"/>
    <n v="790"/>
    <e v="#REF!"/>
    <n v="2.0183333333116025"/>
  </r>
  <r>
    <s v="June"/>
    <x v="0"/>
    <n v="0.02"/>
    <x v="2"/>
    <n v="1.07229"/>
    <n v="0"/>
    <n v="0"/>
    <d v="2022-06-01T18:25:14"/>
    <n v="1.0654399999999999"/>
    <n v="-13.7"/>
    <e v="#REF!"/>
    <n v="2.6361111110891216"/>
  </r>
  <r>
    <s v="June"/>
    <x v="0"/>
    <n v="2"/>
    <x v="0"/>
    <n v="4085.1"/>
    <n v="4070"/>
    <n v="4100"/>
    <d v="2022-06-01T20:08:37"/>
    <n v="4093.3"/>
    <n v="1640"/>
    <e v="#REF!"/>
    <n v="0.66333333333022892"/>
  </r>
  <r>
    <s v="June"/>
    <x v="0"/>
    <n v="1"/>
    <x v="0"/>
    <n v="4106.1000000000004"/>
    <n v="4080"/>
    <n v="4113"/>
    <d v="2022-06-01T21:22:17"/>
    <n v="4108.3999999999996"/>
    <n v="230"/>
    <e v="#REF!"/>
    <n v="0.22750000009546056"/>
  </r>
  <r>
    <s v="June"/>
    <x v="1"/>
    <n v="2"/>
    <x v="0"/>
    <n v="4119"/>
    <n v="4135"/>
    <n v="4112"/>
    <d v="2022-06-01T22:53:59"/>
    <n v="4113.5"/>
    <n v="1100"/>
    <e v="#REF!"/>
    <n v="0.69805555563652888"/>
  </r>
  <r>
    <s v="June"/>
    <x v="0"/>
    <n v="2.0099999999999998"/>
    <x v="2"/>
    <n v="1.0656000000000001"/>
    <n v="1.0620000000000001"/>
    <n v="1.0674999999999999"/>
    <d v="2022-06-02T09:49:22"/>
    <n v="1.0674999999999999"/>
    <n v="381.9"/>
    <e v="#REF!"/>
    <n v="12.730555555550382"/>
  </r>
  <r>
    <s v="June"/>
    <x v="1"/>
    <n v="1"/>
    <x v="0"/>
    <n v="4120.6000000000004"/>
    <n v="4135"/>
    <n v="4100"/>
    <d v="2022-06-02T15:46:02"/>
    <n v="4115.2"/>
    <n v="540"/>
    <e v="#REF!"/>
    <n v="2.0549999999930151"/>
  </r>
  <r>
    <s v="June"/>
    <x v="1"/>
    <n v="2"/>
    <x v="0"/>
    <n v="4114.6000000000004"/>
    <n v="4135"/>
    <n v="4100"/>
    <d v="2022-06-02T16:01:11"/>
    <n v="4114.1000000000004"/>
    <n v="100"/>
    <e v="#REF!"/>
    <n v="2.4747222221922129"/>
  </r>
  <r>
    <s v="June"/>
    <x v="1"/>
    <n v="2"/>
    <x v="0"/>
    <n v="4155.7"/>
    <n v="4210"/>
    <n v="4100"/>
    <d v="2022-06-03T15:04:50"/>
    <n v="4148.3"/>
    <n v="1480"/>
    <e v="#REF!"/>
    <n v="16.953055555466563"/>
  </r>
  <r>
    <s v="June"/>
    <x v="1"/>
    <n v="1"/>
    <x v="2"/>
    <n v="1.07352"/>
    <n v="1.077"/>
    <n v="1.07"/>
    <d v="2022-06-03T15:04:57"/>
    <n v="1.07281"/>
    <n v="71"/>
    <e v="#REF!"/>
    <n v="19.952777777798474"/>
  </r>
  <r>
    <s v="June"/>
    <x v="1"/>
    <n v="1"/>
    <x v="2"/>
    <n v="1.07352"/>
    <n v="1.077"/>
    <n v="1.07"/>
    <d v="2022-06-03T15:45:45"/>
    <n v="1.0708200000000001"/>
    <n v="270"/>
    <e v="#REF!"/>
    <n v="20.632777777675074"/>
  </r>
  <r>
    <s v="June"/>
    <x v="1"/>
    <n v="1"/>
    <x v="0"/>
    <n v="4129.3"/>
    <n v="4210"/>
    <n v="4100"/>
    <d v="2022-06-03T15:45:57"/>
    <n v="4137.8999999999996"/>
    <n v="-860"/>
    <e v="#REF!"/>
    <n v="20.634166666714009"/>
  </r>
  <r>
    <s v="June"/>
    <x v="1"/>
    <n v="1"/>
    <x v="0"/>
    <n v="4129.3"/>
    <n v="4210"/>
    <n v="4100"/>
    <d v="2022-06-03T17:59:46"/>
    <n v="4116.5"/>
    <n v="1280"/>
    <e v="#REF!"/>
    <n v="22.864444444421679"/>
  </r>
  <r>
    <s v="June"/>
    <x v="1"/>
    <n v="2"/>
    <x v="2"/>
    <n v="1.0729299999999999"/>
    <n v="1.077"/>
    <n v="1.07"/>
    <d v="2022-06-03T17:59:50"/>
    <n v="1.07239"/>
    <n v="108"/>
    <e v="#REF!"/>
    <n v="1.6722222223179415"/>
  </r>
  <r>
    <s v="June"/>
    <x v="1"/>
    <n v="2"/>
    <x v="2"/>
    <n v="1.06823"/>
    <n v="1.077"/>
    <n v="1.0660000000000001"/>
    <d v="2022-06-06T18:24:32"/>
    <n v="1.06948"/>
    <n v="-250"/>
    <e v="#REF!"/>
    <n v="102.24555555568077"/>
  </r>
  <r>
    <s v="June"/>
    <x v="1"/>
    <n v="1"/>
    <x v="0"/>
    <n v="4140.7"/>
    <n v="4180"/>
    <n v="4110"/>
    <d v="2022-06-06T19:06:43"/>
    <n v="4126.8999999999996"/>
    <n v="1380"/>
    <e v="#REF!"/>
    <n v="0.10777777765179053"/>
  </r>
  <r>
    <s v="June"/>
    <x v="1"/>
    <n v="1"/>
    <x v="0"/>
    <n v="4140.7"/>
    <n v="4180"/>
    <n v="4110"/>
    <d v="2022-06-06T19:13:07"/>
    <n v="4118.6000000000004"/>
    <n v="2210"/>
    <e v="#REF!"/>
    <n v="0.21444444445660338"/>
  </r>
  <r>
    <s v="June"/>
    <x v="1"/>
    <n v="2"/>
    <x v="4"/>
    <n v="134.124"/>
    <n v="135"/>
    <n v="133"/>
    <d v="2022-06-09T15:40:03"/>
    <n v="133.666"/>
    <n v="685.29"/>
    <e v="#REF!"/>
    <n v="7.4491666666581295"/>
  </r>
  <r>
    <s v="June"/>
    <x v="0"/>
    <n v="2"/>
    <x v="5"/>
    <n v="1.2540800000000001"/>
    <n v="1.2490000000000001"/>
    <n v="1.2569999999999999"/>
    <d v="2022-06-09T16:53:43"/>
    <n v="1.25495"/>
    <n v="174"/>
    <e v="#REF!"/>
    <n v="1.2333333333372138"/>
  </r>
  <r>
    <s v="June"/>
    <x v="1"/>
    <n v="2"/>
    <x v="4"/>
    <n v="134.709"/>
    <n v="135.30000000000001"/>
    <n v="134.4"/>
    <d v="2022-06-13T11:19:42"/>
    <n v="134.48599999999999"/>
    <n v="331.63"/>
    <e v="#REF!"/>
    <n v="0.78305555559927598"/>
  </r>
  <r>
    <s v="June"/>
    <x v="1"/>
    <n v="2"/>
    <x v="2"/>
    <n v="1.0475000000000001"/>
    <n v="1.052"/>
    <n v="1.042"/>
    <d v="2022-06-15T15:07:25"/>
    <n v="1.0447"/>
    <n v="560"/>
    <e v="#REF!"/>
    <n v="1.6725000001606531"/>
  </r>
  <r>
    <s v="June"/>
    <x v="1"/>
    <n v="2"/>
    <x v="1"/>
    <n v="1.2847"/>
    <n v="1.31"/>
    <n v="1.2809999999999999"/>
    <d v="2022-06-16T01:22:15"/>
    <n v="1.2889600000000001"/>
    <n v="-661"/>
    <e v="#REF!"/>
    <n v="52.452500000072177"/>
  </r>
  <r>
    <s v="June"/>
    <x v="0"/>
    <n v="1"/>
    <x v="7"/>
    <n v="0.69779000000000002"/>
    <n v="0.69"/>
    <n v="0.70299999999999996"/>
    <d v="2022-06-16T19:13:24"/>
    <n v="0.70011999999999996"/>
    <n v="233"/>
    <e v="#REF!"/>
    <n v="2.5894444443401881"/>
  </r>
  <r>
    <s v="June"/>
    <x v="0"/>
    <n v="1"/>
    <x v="7"/>
    <n v="0.69779000000000002"/>
    <n v="0.69"/>
    <n v="0.70199999999999996"/>
    <d v="2022-06-16T19:23:39"/>
    <n v="0.70125000000000004"/>
    <n v="346"/>
    <e v="#REF!"/>
    <n v="2.7602777777938172"/>
  </r>
  <r>
    <s v="June"/>
    <x v="0"/>
    <n v="2"/>
    <x v="4"/>
    <n v="132.28"/>
    <n v="131"/>
    <n v="132.9"/>
    <d v="2022-06-17T02:12:37"/>
    <n v="132.59100000000001"/>
    <n v="469.11"/>
    <e v="#REF!"/>
    <n v="0.93361111107515171"/>
  </r>
  <r>
    <s v="June"/>
    <x v="0"/>
    <n v="0.01"/>
    <x v="5"/>
    <n v="1.22794"/>
    <n v="1.2250000000000001"/>
    <n v="1.23"/>
    <d v="2022-06-21T17:26:00"/>
    <n v="1.22499"/>
    <n v="-2.95"/>
    <e v="#REF!"/>
    <n v="1.2427777778939344"/>
  </r>
  <r>
    <s v="June"/>
    <x v="0"/>
    <n v="2"/>
    <x v="0"/>
    <n v="3770.9"/>
    <n v="3750"/>
    <n v="3780"/>
    <d v="2022-06-21T20:04:21"/>
    <n v="3772.4"/>
    <n v="300"/>
    <e v="#REF!"/>
    <n v="0.16944444458931684"/>
  </r>
  <r>
    <s v="June"/>
    <x v="0"/>
    <n v="2"/>
    <x v="5"/>
    <n v="1.22855"/>
    <n v="1.224"/>
    <n v="1.2310000000000001"/>
    <d v="2022-06-22T04:51:57"/>
    <n v="1.224"/>
    <n v="-910"/>
    <e v="#REF!"/>
    <n v="12.253888888866641"/>
  </r>
  <r>
    <s v="June"/>
    <x v="0"/>
    <n v="2"/>
    <x v="2"/>
    <n v="1.0508999999999999"/>
    <n v="1.046"/>
    <n v="1.0549999999999999"/>
    <d v="2022-06-22T16:36:47"/>
    <n v="1.05505"/>
    <n v="830"/>
    <e v="#REF!"/>
    <n v="4.1347222222248092"/>
  </r>
  <r>
    <s v="June"/>
    <x v="0"/>
    <n v="2"/>
    <x v="4"/>
    <n v="135.494"/>
    <n v="135"/>
    <n v="135.9"/>
    <d v="2022-06-23T15:31:08"/>
    <n v="134.983"/>
    <n v="-757.13"/>
    <e v="#REF!"/>
    <n v="0.39166666654637083"/>
  </r>
  <r>
    <s v="June"/>
    <x v="0"/>
    <n v="2"/>
    <x v="1"/>
    <n v="1.28996"/>
    <n v="1.2869999999999999"/>
    <n v="1.294"/>
    <d v="2022-06-27T16:58:39"/>
    <n v="1.2910299999999999"/>
    <n v="165.76"/>
    <e v="#REF!"/>
    <n v="2.3280555556411855"/>
  </r>
  <r>
    <s v="June"/>
    <x v="0"/>
    <n v="2"/>
    <x v="4"/>
    <n v="135.21299999999999"/>
    <n v="134.9"/>
    <n v="135.44999999999999"/>
    <d v="2022-06-27T21:00:20"/>
    <n v="135.39599999999999"/>
    <n v="270.32"/>
    <e v="#REF!"/>
    <n v="3.8480555556016043"/>
  </r>
  <r>
    <s v="June"/>
    <x v="1"/>
    <n v="2"/>
    <x v="0"/>
    <n v="3915.6"/>
    <n v="3945"/>
    <n v="3890"/>
    <d v="2022-06-27T21:00:32"/>
    <n v="3900.2"/>
    <n v="3080"/>
    <e v="#REF!"/>
    <n v="1.932777777838055"/>
  </r>
  <r>
    <s v="June"/>
    <x v="0"/>
    <n v="2"/>
    <x v="1"/>
    <n v="1.28332"/>
    <n v="1.2809999999999999"/>
    <n v="1.2849999999999999"/>
    <d v="2022-06-28T15:18:33"/>
    <n v="1.28501"/>
    <n v="263.02999999999997"/>
    <e v="#REF!"/>
    <n v="2.4427777777891606"/>
  </r>
  <r>
    <s v="June"/>
    <x v="0"/>
    <n v="2"/>
    <x v="4"/>
    <n v="136.25899999999999"/>
    <n v="135.9"/>
    <n v="136.69999999999999"/>
    <d v="2022-06-29T04:12:32"/>
    <n v="135.9"/>
    <n v="-528.33000000000004"/>
    <e v="#REF!"/>
    <n v="6.3327777778613381"/>
  </r>
  <r>
    <s v="June"/>
    <x v="1"/>
    <n v="2"/>
    <x v="1"/>
    <n v="1.2906200000000001"/>
    <n v="1.2949999999999999"/>
    <n v="1.288"/>
    <d v="2022-06-30T16:18:07"/>
    <n v="1.288"/>
    <n v="406.83"/>
    <e v="#REF!"/>
    <n v="0.54638888878980651"/>
  </r>
  <r>
    <s v="July"/>
    <x v="1"/>
    <n v="2"/>
    <x v="2"/>
    <n v="1.0451999999999999"/>
    <n v="1.048"/>
    <n v="1.0435000000000001"/>
    <d v="2022-07-01T14:39:16"/>
    <n v="1.0445899999999999"/>
    <n v="122"/>
    <e v="#REF!"/>
    <n v="0.55527777783572674"/>
  </r>
  <r>
    <s v="July"/>
    <x v="1"/>
    <n v="2"/>
    <x v="4"/>
    <n v="135.31299999999999"/>
    <n v="136"/>
    <n v="134.80000000000001"/>
    <d v="2022-07-01T15:17:11"/>
    <n v="135.20099999999999"/>
    <n v="165.68"/>
    <e v="#REF!"/>
    <n v="1.1855555555666797"/>
  </r>
  <r>
    <s v="July"/>
    <x v="1"/>
    <n v="2"/>
    <x v="1"/>
    <n v="1.2913699999999999"/>
    <n v="1.3049999999999999"/>
    <n v="1.2869999999999999"/>
    <d v="2022-07-01T17:56:59"/>
    <n v="1.2911600000000001"/>
    <n v="32.53"/>
    <e v="#REF!"/>
    <n v="5.9755555554293096"/>
  </r>
  <r>
    <s v="July"/>
    <x v="0"/>
    <n v="2"/>
    <x v="4"/>
    <n v="135.25399999999999"/>
    <n v="134.69999999999999"/>
    <n v="135.6"/>
    <d v="2022-07-01T20:50:29"/>
    <n v="135.31800000000001"/>
    <n v="94.59"/>
    <e v="#REF!"/>
    <n v="2.5619444443727843"/>
  </r>
  <r>
    <s v="July"/>
    <x v="0"/>
    <n v="2"/>
    <x v="2"/>
    <n v="1.0445599999999999"/>
    <n v="1.0409999999999999"/>
    <n v="1.0469999999999999"/>
    <d v="2022-07-04T15:24:10"/>
    <n v="1.0455399999999999"/>
    <n v="196"/>
    <e v="#REF!"/>
    <n v="2.5819444445078261"/>
  </r>
  <r>
    <s v="July"/>
    <x v="0"/>
    <n v="1"/>
    <x v="1"/>
    <n v="1.2855099999999999"/>
    <n v="1.282"/>
    <n v="1.2869999999999999"/>
    <d v="2022-07-04T16:22:33"/>
    <n v="1.28664"/>
    <n v="87.83"/>
    <e v="#REF!"/>
    <n v="0.97138888877816498"/>
  </r>
  <r>
    <s v="July"/>
    <x v="0"/>
    <n v="1"/>
    <x v="1"/>
    <n v="1.2855099999999999"/>
    <n v="1.282"/>
    <n v="1.2869999999999999"/>
    <d v="2022-07-04T16:23:36"/>
    <n v="1.2865500000000001"/>
    <n v="80.84"/>
    <e v="#REF!"/>
    <n v="0.98888888885267079"/>
  </r>
  <r>
    <s v="July"/>
    <x v="1"/>
    <n v="1"/>
    <x v="2"/>
    <n v="1.04491"/>
    <n v="1.0469999999999999"/>
    <n v="1.044"/>
    <d v="2022-07-04T16:31:28"/>
    <n v="1.04522"/>
    <n v="-31"/>
    <e v="#REF!"/>
    <n v="0.39694444433553144"/>
  </r>
  <r>
    <s v="July"/>
    <x v="1"/>
    <n v="1"/>
    <x v="2"/>
    <n v="1.04491"/>
    <n v="1.0469999999999999"/>
    <n v="1.044"/>
    <d v="2022-07-04T17:04:37"/>
    <n v="1.04457"/>
    <n v="34"/>
    <e v="#REF!"/>
    <n v="0.94944444444263354"/>
  </r>
  <r>
    <s v="July"/>
    <x v="0"/>
    <n v="1"/>
    <x v="1"/>
    <n v="1.28775"/>
    <n v="1.2829999999999999"/>
    <n v="1.29"/>
    <d v="2022-07-04T18:00:54"/>
    <n v="1.28843"/>
    <n v="52.78"/>
    <e v="#REF!"/>
    <n v="0.39472222229233012"/>
  </r>
  <r>
    <s v="July"/>
    <x v="0"/>
    <n v="1"/>
    <x v="4"/>
    <n v="135.59100000000001"/>
    <n v="135.19999999999999"/>
    <n v="135.80000000000001"/>
    <d v="2022-07-04T18:01:01"/>
    <n v="135.74799999999999"/>
    <n v="115.66"/>
    <e v="#REF!"/>
    <n v="0.39444444444961846"/>
  </r>
  <r>
    <s v="July"/>
    <x v="0"/>
    <n v="1"/>
    <x v="1"/>
    <n v="1.28775"/>
    <n v="1.2829999999999999"/>
    <n v="1.29"/>
    <d v="2022-07-04T18:01:14"/>
    <n v="1.2883100000000001"/>
    <n v="43.47"/>
    <e v="#REF!"/>
    <n v="0.4002777777495794"/>
  </r>
  <r>
    <s v="July"/>
    <x v="0"/>
    <n v="1"/>
    <x v="4"/>
    <n v="135.59100000000001"/>
    <n v="135.19999999999999"/>
    <n v="135.80000000000001"/>
    <d v="2022-07-04T19:04:04"/>
    <n v="135.69999999999999"/>
    <n v="80.319999999999993"/>
    <e v="#REF!"/>
    <n v="1.4452777779079042"/>
  </r>
  <r>
    <s v="July"/>
    <x v="0"/>
    <n v="2"/>
    <x v="2"/>
    <n v="1.0426899999999999"/>
    <n v="1.04"/>
    <n v="1.0449999999999999"/>
    <d v="2022-07-05T03:49:22"/>
    <n v="1.04331"/>
    <n v="124"/>
    <e v="#REF!"/>
    <n v="2.2783333333209157"/>
  </r>
  <r>
    <s v="July"/>
    <x v="1"/>
    <n v="2"/>
    <x v="4"/>
    <n v="135.876"/>
    <n v="136.1"/>
    <n v="135.6"/>
    <d v="2022-07-07T02:15:03"/>
    <n v="136.1"/>
    <n v="-329.17"/>
    <e v="#REF!"/>
    <n v="3.1008333333302289"/>
  </r>
  <r>
    <s v="July"/>
    <x v="0"/>
    <n v="2"/>
    <x v="2"/>
    <n v="1.01831"/>
    <n v="1.0149999999999999"/>
    <n v="1.0229999999999999"/>
    <d v="2022-07-07T10:01:47"/>
    <n v="1.0193700000000001"/>
    <n v="212"/>
    <e v="#REF!"/>
    <n v="16.405555555655155"/>
  </r>
  <r>
    <s v="July"/>
    <x v="0"/>
    <n v="2"/>
    <x v="1"/>
    <n v="1.3022"/>
    <n v="0"/>
    <n v="0"/>
    <d v="2022-07-07T13:33:16"/>
    <n v="1.2982899999999999"/>
    <n v="-602.33000000000004"/>
    <e v="#REF!"/>
    <n v="3.4977777778403834"/>
  </r>
  <r>
    <s v="July"/>
    <x v="1"/>
    <n v="2"/>
    <x v="1"/>
    <n v="1.2990200000000001"/>
    <n v="1.304"/>
    <n v="1.2949999999999999"/>
    <d v="2022-07-07T21:42:01"/>
    <n v="1.2984800000000001"/>
    <n v="83.17"/>
    <e v="#REF!"/>
    <n v="8.3402777779265307"/>
  </r>
  <r>
    <s v="July"/>
    <x v="1"/>
    <n v="2"/>
    <x v="4"/>
    <n v="135.99299999999999"/>
    <n v="136.30000000000001"/>
    <n v="135.69999999999999"/>
    <d v="2022-07-08T05:44:59"/>
    <n v="135.67699999999999"/>
    <n v="465.81"/>
    <e v="#REF!"/>
    <n v="6.7927777778240852"/>
  </r>
  <r>
    <s v="July"/>
    <x v="0"/>
    <n v="2"/>
    <x v="2"/>
    <n v="1.0157400000000001"/>
    <n v="1.0129999999999999"/>
    <n v="1.0189999999999999"/>
    <d v="2022-07-08T10:20:42"/>
    <n v="1.0129999999999999"/>
    <n v="-548"/>
    <e v="#REF!"/>
    <n v="1.2355555555550382"/>
  </r>
  <r>
    <s v="July"/>
    <x v="1"/>
    <n v="2"/>
    <x v="2"/>
    <n v="1.01827"/>
    <n v="1.0229999999999999"/>
    <n v="1.014"/>
    <d v="2022-07-11T04:40:40"/>
    <n v="1.0139800000000001"/>
    <n v="858"/>
    <e v="#REF!"/>
    <n v="57.884166666597594"/>
  </r>
  <r>
    <s v="July"/>
    <x v="0"/>
    <n v="2"/>
    <x v="2"/>
    <n v="1.00827"/>
    <n v="1.004"/>
    <n v="1.0129999999999999"/>
    <d v="2022-07-11T22:46:00"/>
    <n v="1.0039899999999999"/>
    <n v="-856"/>
    <e v="#REF!"/>
    <n v="4.5930555554805323"/>
  </r>
  <r>
    <s v="July"/>
    <x v="1"/>
    <n v="2"/>
    <x v="4"/>
    <n v="137.28399999999999"/>
    <n v="137.80000000000001"/>
    <n v="136.9"/>
    <d v="2022-07-12T12:54:15"/>
    <n v="136.98099999999999"/>
    <n v="442.4"/>
    <e v="#REF!"/>
    <n v="14.804722222324926"/>
  </r>
  <r>
    <s v="July"/>
    <x v="0"/>
    <n v="2"/>
    <x v="4"/>
    <n v="136.68600000000001"/>
    <n v="136.4"/>
    <n v="137"/>
    <d v="2022-07-13T03:40:32"/>
    <n v="137"/>
    <n v="458.39"/>
    <e v="#REF!"/>
    <n v="8.4380555556854233"/>
  </r>
  <r>
    <s v="July"/>
    <x v="1"/>
    <n v="2"/>
    <x v="8"/>
    <n v="0.98721000000000003"/>
    <n v="0.99"/>
    <n v="0.98399999999999999"/>
    <d v="2022-07-13T10:16:33"/>
    <n v="0.98397999999999997"/>
    <n v="658.68"/>
    <e v="#REF!"/>
    <n v="17.524722222180571"/>
  </r>
  <r>
    <s v="July"/>
    <x v="0"/>
    <n v="2"/>
    <x v="2"/>
    <n v="1.0042899999999999"/>
    <n v="1"/>
    <n v="1.01"/>
    <d v="2022-07-14T16:12:45"/>
    <n v="0.99997000000000003"/>
    <n v="-864"/>
    <e v="#REF!"/>
    <n v="3.2636111110914499"/>
  </r>
  <r>
    <s v="July"/>
    <x v="1"/>
    <n v="2"/>
    <x v="4"/>
    <n v="138.869"/>
    <n v="139.5"/>
    <n v="138"/>
    <d v="2022-07-15T13:47:11"/>
    <n v="138.68"/>
    <n v="272.57"/>
    <e v="#REF!"/>
    <n v="25.359444444591645"/>
  </r>
  <r>
    <s v="July"/>
    <x v="1"/>
    <n v="2"/>
    <x v="4"/>
    <n v="138.20400000000001"/>
    <n v="138.4"/>
    <n v="137.9"/>
    <d v="2022-07-18T14:13:57"/>
    <n v="138.161"/>
    <n v="62.25"/>
    <e v="#REF!"/>
    <n v="1.9958333332906477"/>
  </r>
  <r>
    <s v="July"/>
    <x v="0"/>
    <n v="2"/>
    <x v="2"/>
    <n v="1.01288"/>
    <n v="1.01"/>
    <n v="1.0169999999999999"/>
    <d v="2022-07-18T16:49:35"/>
    <n v="1.0158400000000001"/>
    <n v="592"/>
    <e v="#REF!"/>
    <n v="1.151388888945803"/>
  </r>
  <r>
    <s v="July"/>
    <x v="1"/>
    <n v="2"/>
    <x v="1"/>
    <n v="1.2925"/>
    <n v="1.2989999999999999"/>
    <n v="1.29"/>
    <d v="2022-07-19T01:59:15"/>
    <n v="1.2990299999999999"/>
    <n v="-1005.37"/>
    <e v="#REF!"/>
    <n v="7.0424999999231659"/>
  </r>
  <r>
    <s v="July"/>
    <x v="0"/>
    <n v="2"/>
    <x v="2"/>
    <n v="1.0160800000000001"/>
    <n v="1.012"/>
    <n v="1.0189999999999999"/>
    <d v="2022-07-19T04:59:51"/>
    <n v="1.0119800000000001"/>
    <n v="-820"/>
    <e v="#REF!"/>
    <n v="10.054166666697711"/>
  </r>
  <r>
    <s v="July"/>
    <x v="1"/>
    <n v="2"/>
    <x v="1"/>
    <n v="1.2948999999999999"/>
    <n v="1.3"/>
    <n v="1.292"/>
    <d v="2022-07-19T10:38:26"/>
    <n v="1.29413"/>
    <n v="119"/>
    <e v="#REF!"/>
    <n v="14.029722222243436"/>
  </r>
  <r>
    <s v="July"/>
    <x v="1"/>
    <n v="2"/>
    <x v="4"/>
    <n v="137.90299999999999"/>
    <n v="138.15"/>
    <n v="137.5"/>
    <d v="2022-07-19T20:44:54"/>
    <n v="138.15100000000001"/>
    <n v="-359.03"/>
    <e v="#REF!"/>
    <n v="2.1075000000419095"/>
  </r>
  <r>
    <s v="July"/>
    <x v="0"/>
    <n v="0.02"/>
    <x v="4"/>
    <n v="138.13499999999999"/>
    <n v="0"/>
    <n v="0"/>
    <d v="2022-07-20T15:17:29"/>
    <n v="138.18799999999999"/>
    <n v="0.77"/>
    <e v="#REF!"/>
    <n v="2.8483333333279006"/>
  </r>
  <r>
    <s v="July"/>
    <x v="1"/>
    <n v="2"/>
    <x v="2"/>
    <n v="1.0195700000000001"/>
    <n v="1.0249999999999999"/>
    <n v="1.0169999999999999"/>
    <d v="2022-07-20T18:20:06"/>
    <n v="1.0200100000000001"/>
    <n v="-88"/>
    <e v="#REF!"/>
    <n v="3.0361111111706123"/>
  </r>
  <r>
    <s v="July"/>
    <x v="0"/>
    <n v="2"/>
    <x v="2"/>
    <n v="1.0192399999999999"/>
    <n v="0"/>
    <n v="0"/>
    <d v="2022-07-20T20:40:02"/>
    <n v="1.0160400000000001"/>
    <n v="-640"/>
    <e v="#REF!"/>
    <n v="0.70805555552942678"/>
  </r>
  <r>
    <s v="July"/>
    <x v="1"/>
    <n v="2"/>
    <x v="1"/>
    <n v="1.28894"/>
    <n v="1.292"/>
    <n v="1.286"/>
    <d v="2022-07-20T21:46:14"/>
    <n v="1.2881899999999999"/>
    <n v="116.44"/>
    <e v="#REF!"/>
    <n v="1.0077777776168659"/>
  </r>
  <r>
    <s v="July"/>
    <x v="0"/>
    <n v="2"/>
    <x v="1"/>
    <n v="1.28813"/>
    <n v="0"/>
    <n v="0"/>
    <d v="2022-07-21T02:00:18"/>
    <n v="1.2893699999999999"/>
    <n v="192.34"/>
    <e v="#REF!"/>
    <n v="4.2319444444729015"/>
  </r>
  <r>
    <s v="July"/>
    <x v="0"/>
    <n v="2"/>
    <x v="4"/>
    <n v="138.71299999999999"/>
    <n v="138.30000000000001"/>
    <n v="139"/>
    <d v="2022-07-21T16:55:06"/>
    <n v="138.30000000000001"/>
    <n v="-597.25"/>
    <e v="#REF!"/>
    <n v="2.3188888889271766"/>
  </r>
  <r>
    <s v="July"/>
    <x v="1"/>
    <n v="2"/>
    <x v="2"/>
    <n v="1.0197700000000001"/>
    <n v="0"/>
    <n v="1.018"/>
    <d v="2022-07-21T19:12:45"/>
    <n v="1.0183599999999999"/>
    <n v="282"/>
    <e v="#REF!"/>
    <n v="1.0219444444519468"/>
  </r>
  <r>
    <s v="July"/>
    <x v="1"/>
    <n v="2.0099999999999998"/>
    <x v="4"/>
    <n v="138.03700000000001"/>
    <n v="0"/>
    <n v="137.80000000000001"/>
    <d v="2022-07-21T19:28:59"/>
    <n v="137.87"/>
    <n v="243.47"/>
    <e v="#REF!"/>
    <n v="0.94833333342103288"/>
  </r>
  <r>
    <s v="July"/>
    <x v="0"/>
    <n v="2"/>
    <x v="2"/>
    <n v="1.0190399999999999"/>
    <n v="1.0149999999999999"/>
    <n v="1.0205"/>
    <d v="2022-07-21T22:49:48"/>
    <n v="1.02051"/>
    <n v="294"/>
    <e v="#REF!"/>
    <n v="3.3366666666115634"/>
  </r>
  <r>
    <s v="July"/>
    <x v="1"/>
    <n v="2"/>
    <x v="2"/>
    <n v="1.02366"/>
    <n v="0"/>
    <n v="0"/>
    <d v="2022-07-25T10:41:26"/>
    <n v="1.0196700000000001"/>
    <n v="798"/>
    <e v="#REF!"/>
    <n v="65.683888888859656"/>
  </r>
  <r>
    <s v="July"/>
    <x v="0"/>
    <n v="2"/>
    <x v="4"/>
    <n v="136.31800000000001"/>
    <n v="136"/>
    <n v="136.6"/>
    <d v="2022-07-25T13:43:35"/>
    <n v="136.39099999999999"/>
    <n v="107.05"/>
    <e v="#REF!"/>
    <n v="3.0336111111100763"/>
  </r>
  <r>
    <s v="July"/>
    <x v="0"/>
    <n v="2"/>
    <x v="2"/>
    <n v="1.02213"/>
    <n v="1.018"/>
    <n v="1.0249999999999999"/>
    <d v="2022-07-25T14:20:58"/>
    <n v="1.02501"/>
    <n v="576"/>
    <e v="#REF!"/>
    <n v="0.62166666670236737"/>
  </r>
  <r>
    <s v="July"/>
    <x v="1"/>
    <n v="2"/>
    <x v="2"/>
    <n v="1.02417"/>
    <n v="1.026"/>
    <n v="1.022"/>
    <d v="2022-07-25T17:28:42"/>
    <n v="1.02189"/>
    <n v="456"/>
    <e v="#REF!"/>
    <n v="1.2430555555620231"/>
  </r>
  <r>
    <s v="July"/>
    <x v="0"/>
    <n v="2"/>
    <x v="4"/>
    <n v="136.565"/>
    <n v="136.1"/>
    <n v="136.80000000000001"/>
    <d v="2022-07-25T18:16:03"/>
    <n v="136.71799999999999"/>
    <n v="223.82"/>
    <e v="#REF!"/>
    <n v="2.0297222222434357"/>
  </r>
  <r>
    <s v="July"/>
    <x v="1"/>
    <n v="2"/>
    <x v="2"/>
    <n v="1.0221100000000001"/>
    <n v="1.026"/>
    <n v="1.0209999999999999"/>
    <d v="2022-07-26T10:00:19"/>
    <n v="1.02098"/>
    <n v="226"/>
    <e v="#REF!"/>
    <n v="14.146666666609235"/>
  </r>
  <r>
    <s v="July"/>
    <x v="1"/>
    <n v="2"/>
    <x v="4"/>
    <n v="136.673"/>
    <n v="136.9"/>
    <n v="136.30000000000001"/>
    <d v="2022-07-26T16:32:34"/>
    <n v="136.35599999999999"/>
    <n v="464.96"/>
    <e v="#REF!"/>
    <n v="1.503333333414048"/>
  </r>
  <r>
    <s v="July"/>
    <x v="1"/>
    <n v="2"/>
    <x v="2"/>
    <n v="1.0144599999999999"/>
    <n v="1.0189999999999999"/>
    <n v="1.012"/>
    <d v="2022-07-26T16:50:59"/>
    <n v="1.0132099999999999"/>
    <n v="250"/>
    <e v="#REF!"/>
    <n v="0.30333333334419876"/>
  </r>
  <r>
    <s v="July"/>
    <x v="0"/>
    <n v="2"/>
    <x v="1"/>
    <n v="1.28701"/>
    <n v="1.282"/>
    <n v="1.2889999999999999"/>
    <d v="2022-07-26T17:13:09"/>
    <n v="1.28837"/>
    <n v="211.12"/>
    <e v="#REF!"/>
    <n v="0.67111111100530252"/>
  </r>
  <r>
    <s v="July"/>
    <x v="1"/>
    <n v="2"/>
    <x v="1"/>
    <n v="1.28616"/>
    <n v="0"/>
    <n v="0"/>
    <d v="2022-07-27T11:56:54"/>
    <n v="1.28531"/>
    <n v="132.26"/>
    <e v="#REF!"/>
    <n v="1.3847222221666016"/>
  </r>
  <r>
    <s v="July"/>
    <x v="0"/>
    <n v="2"/>
    <x v="2"/>
    <n v="1.01461"/>
    <n v="1.01"/>
    <n v="1.0189999999999999"/>
    <d v="2022-07-27T14:04:29"/>
    <n v="1.01623"/>
    <n v="324"/>
    <e v="#REF!"/>
    <n v="3.5983333333279006"/>
  </r>
  <r>
    <s v="July"/>
    <x v="0"/>
    <n v="2"/>
    <x v="2"/>
    <n v="1.0113799999999999"/>
    <n v="1"/>
    <n v="1.014"/>
    <d v="2022-07-27T20:25:19"/>
    <n v="1.0123599999999999"/>
    <n v="196"/>
    <e v="#REF!"/>
    <n v="1.2280555555480532"/>
  </r>
  <r>
    <s v="July"/>
    <x v="1"/>
    <n v="2"/>
    <x v="4"/>
    <n v="137.24799999999999"/>
    <n v="137.5"/>
    <n v="137"/>
    <d v="2022-07-27T21:02:01"/>
    <n v="136.989"/>
    <n v="378.13"/>
    <e v="#REF!"/>
    <n v="1.8383333333185874"/>
  </r>
  <r>
    <s v="July"/>
    <x v="0"/>
    <n v="2.0099999999999998"/>
    <x v="2"/>
    <n v="1.0144599999999999"/>
    <n v="1"/>
    <n v="1.0169999999999999"/>
    <d v="2022-07-27T21:36:08"/>
    <n v="1.0145200000000001"/>
    <n v="12.06"/>
    <e v="#REF!"/>
    <n v="5.1063888888456859"/>
  </r>
  <r>
    <s v="July"/>
    <x v="1"/>
    <n v="1"/>
    <x v="4"/>
    <n v="136.70099999999999"/>
    <n v="0"/>
    <n v="136.5"/>
    <d v="2022-07-27T21:43:36"/>
    <n v="136.61500000000001"/>
    <n v="62.95"/>
    <e v="#REF!"/>
    <n v="7.0263888888875954"/>
  </r>
  <r>
    <s v="July"/>
    <x v="1"/>
    <n v="1.01"/>
    <x v="1"/>
    <n v="1.28165"/>
    <n v="0"/>
    <n v="1.28"/>
    <d v="2022-07-28T11:01:28"/>
    <n v="1.28078"/>
    <n v="68.61"/>
    <e v="#REF!"/>
    <n v="1.0322222221875563"/>
  </r>
  <r>
    <s v="July"/>
    <x v="1"/>
    <n v="2.0099999999999998"/>
    <x v="2"/>
    <n v="1.0208699999999999"/>
    <n v="1.0235000000000001"/>
    <n v="1.018"/>
    <d v="2022-07-28T12:27:47"/>
    <n v="1.02027"/>
    <n v="120.6"/>
    <e v="#REF!"/>
    <n v="1.0963888888363726"/>
  </r>
  <r>
    <s v="July"/>
    <x v="1"/>
    <n v="0.04"/>
    <x v="2"/>
    <n v="1.02077"/>
    <n v="0"/>
    <n v="0"/>
    <d v="2022-07-28T12:27:50"/>
    <n v="1.0202899999999999"/>
    <n v="1.92"/>
    <e v="#REF!"/>
    <n v="1.1197222222108394"/>
  </r>
  <r>
    <s v="July"/>
    <x v="1"/>
    <n v="3.01"/>
    <x v="1"/>
    <n v="1.2811600000000001"/>
    <n v="1.2835000000000001"/>
    <n v="1.28"/>
    <d v="2022-07-28T13:33:22"/>
    <n v="1.2811600000000001"/>
    <n v="0"/>
    <e v="#REF!"/>
    <n v="0.46749999996973202"/>
  </r>
  <r>
    <s v="July"/>
    <x v="1"/>
    <n v="1.01"/>
    <x v="1"/>
    <n v="1.2811699999999999"/>
    <n v="0"/>
    <n v="0"/>
    <d v="2022-07-28T13:33:25"/>
    <n v="1.28115"/>
    <n v="1.58"/>
    <e v="#REF!"/>
    <n v="0.47111111122649163"/>
  </r>
  <r>
    <s v="July"/>
    <x v="0"/>
    <n v="3.01"/>
    <x v="1"/>
    <n v="1.2825200000000001"/>
    <n v="0"/>
    <n v="0"/>
    <d v="2022-07-28T16:35:20"/>
    <n v="1.2828599999999999"/>
    <n v="79.77"/>
    <e v="#REF!"/>
    <n v="1.4858333333395422"/>
  </r>
  <r>
    <s v="July"/>
    <x v="1"/>
    <n v="3.01"/>
    <x v="2"/>
    <n v="1.0153799999999999"/>
    <n v="1.018"/>
    <n v="1.0129999999999999"/>
    <d v="2022-07-28T16:53:54"/>
    <n v="1.0129999999999999"/>
    <n v="716.38"/>
    <e v="#REF!"/>
    <n v="0.31055555568309501"/>
  </r>
  <r>
    <s v="July"/>
    <x v="1"/>
    <n v="5.01"/>
    <x v="4"/>
    <n v="134.70400000000001"/>
    <n v="0"/>
    <n v="134.44999999999999"/>
    <d v="2022-07-28T17:43:58"/>
    <n v="134.66300000000001"/>
    <n v="152.54"/>
    <e v="#REF!"/>
    <n v="0.80333333340240642"/>
  </r>
  <r>
    <s v="July"/>
    <x v="1"/>
    <n v="3.01"/>
    <x v="2"/>
    <n v="1.01631"/>
    <n v="1.02"/>
    <n v="1.0129999999999999"/>
    <d v="2022-07-28T18:51:02"/>
    <n v="1.0163"/>
    <n v="3.01"/>
    <e v="#REF!"/>
    <n v="1.1113888888503425"/>
  </r>
  <r>
    <s v="July"/>
    <x v="0"/>
    <n v="3.01"/>
    <x v="1"/>
    <n v="1.2835399999999999"/>
    <n v="1.28"/>
    <n v="1.2865"/>
    <d v="2022-07-28T19:33:56"/>
    <n v="1.2850900000000001"/>
    <n v="363.05"/>
    <e v="#REF!"/>
    <n v="0.71583333320450038"/>
  </r>
  <r>
    <s v="July"/>
    <x v="1"/>
    <n v="3.01"/>
    <x v="4"/>
    <n v="134.506"/>
    <n v="0"/>
    <n v="0"/>
    <d v="2022-07-28T20:17:03"/>
    <n v="134.44300000000001"/>
    <n v="141.05000000000001"/>
    <e v="#REF!"/>
    <n v="0.65249999990919605"/>
  </r>
  <r>
    <s v="July"/>
    <x v="1"/>
    <n v="3"/>
    <x v="4"/>
    <n v="133.19900000000001"/>
    <n v="133.69999999999999"/>
    <n v="132.80000000000001"/>
    <d v="2022-07-29T13:26:50"/>
    <n v="133.31700000000001"/>
    <n v="-265.52999999999997"/>
    <e v="#REF!"/>
    <n v="1.1361111110891216"/>
  </r>
  <r>
    <s v="July"/>
    <x v="1"/>
    <n v="2"/>
    <x v="2"/>
    <n v="1.02139"/>
    <n v="1.0249999999999999"/>
    <n v="1.018"/>
    <d v="2022-07-29T14:35:52"/>
    <n v="1.02237"/>
    <n v="-196"/>
    <e v="#REF!"/>
    <n v="1.2644444443867542"/>
  </r>
  <r>
    <s v="July"/>
    <x v="1"/>
    <n v="0.01"/>
    <x v="2"/>
    <n v="1.02145"/>
    <n v="0"/>
    <n v="0"/>
    <d v="2022-07-29T14:35:55"/>
    <n v="1.0223599999999999"/>
    <n v="-0.91"/>
    <e v="#REF!"/>
    <n v="1.286111111054197"/>
  </r>
  <r>
    <s v="July"/>
    <x v="1"/>
    <n v="2"/>
    <x v="4"/>
    <n v="134.37899999999999"/>
    <n v="135"/>
    <n v="134"/>
    <d v="2022-07-29T16:57:10"/>
    <n v="134.24100000000001"/>
    <n v="205.6"/>
    <e v="#REF!"/>
    <n v="0.38472222222480923"/>
  </r>
  <r>
    <s v="August"/>
    <x v="0"/>
    <n v="2"/>
    <x v="2"/>
    <n v="1.0231699999999999"/>
    <n v="1.02"/>
    <n v="1.026"/>
    <d v="2022-08-01T16:14:04"/>
    <n v="1.0260100000000001"/>
    <n v="568"/>
    <e v="#REF!"/>
    <n v="0.19833333324640989"/>
  </r>
  <r>
    <s v="August"/>
    <x v="0"/>
    <n v="2"/>
    <x v="2"/>
    <n v="1.02572"/>
    <n v="1.0209999999999999"/>
    <n v="1.0275000000000001"/>
    <d v="2022-08-02T03:38:37"/>
    <n v="1.0276700000000001"/>
    <n v="390"/>
    <e v="#REF!"/>
    <n v="6.3908333331928588"/>
  </r>
  <r>
    <s v="August"/>
    <x v="1"/>
    <n v="2"/>
    <x v="4"/>
    <n v="130.74600000000001"/>
    <n v="131"/>
    <n v="130.4"/>
    <d v="2022-08-02T11:10:49"/>
    <n v="131"/>
    <n v="-387.79"/>
    <e v="#REF!"/>
    <n v="1.0305555554805323"/>
  </r>
  <r>
    <s v="August"/>
    <x v="1"/>
    <n v="2"/>
    <x v="2"/>
    <n v="1.0238400000000001"/>
    <n v="1.028"/>
    <n v="1.02"/>
    <d v="2022-08-02T15:39:45"/>
    <n v="1.0211399999999999"/>
    <n v="540"/>
    <e v="#REF!"/>
    <n v="3.3188888888689689"/>
  </r>
  <r>
    <s v="August"/>
    <x v="1"/>
    <n v="2.0099999999999998"/>
    <x v="2"/>
    <n v="1.02067"/>
    <n v="0"/>
    <n v="0"/>
    <d v="2022-08-02T19:56:50"/>
    <n v="1.0193700000000001"/>
    <n v="261.3"/>
    <e v="#REF!"/>
    <n v="0.57333333324640989"/>
  </r>
  <r>
    <s v="August"/>
    <x v="0"/>
    <n v="2"/>
    <x v="2"/>
    <n v="1.01807"/>
    <n v="1.014"/>
    <n v="1.024"/>
    <d v="2022-08-03T15:18:25"/>
    <n v="1.01932"/>
    <n v="250"/>
    <e v="#REF!"/>
    <n v="4.6838888889178634"/>
  </r>
  <r>
    <s v="August"/>
    <x v="0"/>
    <n v="2"/>
    <x v="4"/>
    <n v="133.345"/>
    <n v="132.9"/>
    <n v="133.80000000000001"/>
    <d v="2022-08-03T15:18:28"/>
    <n v="133.54900000000001"/>
    <n v="305.51"/>
    <e v="#REF!"/>
    <n v="1.4913888889714144"/>
  </r>
  <r>
    <s v="August"/>
    <x v="0"/>
    <n v="3.01"/>
    <x v="1"/>
    <n v="1.28573"/>
    <n v="1.2829999999999999"/>
    <n v="1.288"/>
    <d v="2022-08-04T19:53:16"/>
    <n v="1.28704"/>
    <n v="306.37"/>
    <e v="#REF!"/>
    <n v="0.34444444446125999"/>
  </r>
  <r>
    <s v="August"/>
    <x v="1"/>
    <n v="3.01"/>
    <x v="4"/>
    <n v="132.93199999999999"/>
    <n v="0"/>
    <n v="0"/>
    <d v="2022-08-05T02:21:10"/>
    <n v="132.797"/>
    <n v="305.99"/>
    <e v="#REF!"/>
    <n v="0.41555555543163791"/>
  </r>
  <r>
    <s v="August"/>
    <x v="1"/>
    <n v="2.0099999999999998"/>
    <x v="4"/>
    <n v="132.99299999999999"/>
    <n v="0"/>
    <n v="0"/>
    <d v="2022-08-05T10:33:31"/>
    <n v="133.256"/>
    <n v="-396.7"/>
    <e v="#REF!"/>
    <n v="6.4363888889201917"/>
  </r>
  <r>
    <s v="August"/>
    <x v="1"/>
    <n v="1.01"/>
    <x v="1"/>
    <n v="1.2865899999999999"/>
    <n v="0"/>
    <n v="0"/>
    <d v="2022-08-05T10:36:39"/>
    <n v="1.28651"/>
    <n v="6.28"/>
    <e v="#REF!"/>
    <n v="8.6769444445380941"/>
  </r>
  <r>
    <s v="August"/>
    <x v="0"/>
    <n v="3.01"/>
    <x v="1"/>
    <n v="1.2936099999999999"/>
    <n v="1.288"/>
    <n v="1.298"/>
    <d v="2022-08-05T18:30:32"/>
    <n v="1.2944599999999999"/>
    <n v="197.65"/>
    <e v="#REF!"/>
    <n v="1.4047222223016433"/>
  </r>
  <r>
    <s v="August"/>
    <x v="1"/>
    <n v="3.01"/>
    <x v="2"/>
    <n v="1.0170699999999999"/>
    <n v="1.0189999999999999"/>
    <n v="1.0149999999999999"/>
    <d v="2022-08-05T20:04:30"/>
    <n v="1.01901"/>
    <n v="-583.94000000000005"/>
    <e v="#REF!"/>
    <n v="0.91499999997904524"/>
  </r>
  <r>
    <s v="August"/>
    <x v="1"/>
    <n v="3.01"/>
    <x v="1"/>
    <n v="1.29044"/>
    <n v="1.2925"/>
    <n v="1.2889999999999999"/>
    <d v="2022-08-08T14:56:54"/>
    <n v="1.2889999999999999"/>
    <n v="336.26"/>
    <e v="#REF!"/>
    <n v="2.0216666665510274"/>
  </r>
  <r>
    <s v="August"/>
    <x v="1"/>
    <n v="3"/>
    <x v="4"/>
    <n v="134.83699999999999"/>
    <n v="135.19999999999999"/>
    <n v="134.6"/>
    <d v="2022-08-08T16:51:11"/>
    <n v="134.6"/>
    <n v="528.23"/>
    <e v="#REF!"/>
    <n v="0.64555555541301146"/>
  </r>
  <r>
    <s v="August"/>
    <x v="1"/>
    <n v="1.01"/>
    <x v="4"/>
    <n v="134.81200000000001"/>
    <n v="0"/>
    <n v="0"/>
    <d v="2022-08-08T16:53:26"/>
    <n v="134.589"/>
    <n v="167.35"/>
    <e v="#REF!"/>
    <n v="0.69388888886896893"/>
  </r>
  <r>
    <s v="August"/>
    <x v="0"/>
    <n v="3.01"/>
    <x v="4"/>
    <n v="134.95099999999999"/>
    <n v="0"/>
    <n v="135.1"/>
    <d v="2022-08-09T09:22:20"/>
    <n v="135.101"/>
    <n v="334.19"/>
    <e v="#REF!"/>
    <n v="6.7991666666348465"/>
  </r>
  <r>
    <s v="August"/>
    <x v="1"/>
    <n v="1"/>
    <x v="2"/>
    <n v="1.02258"/>
    <n v="1.02458"/>
    <n v="1.02058"/>
    <d v="2022-08-09T14:37:57"/>
    <n v="1.02277"/>
    <n v="-19"/>
    <e v="#REF!"/>
    <n v="0.2158333333209157"/>
  </r>
  <r>
    <s v="August"/>
    <x v="0"/>
    <n v="3"/>
    <x v="2"/>
    <n v="1.02275"/>
    <n v="1.02"/>
    <n v="1.0245"/>
    <d v="2022-08-09T15:57:45"/>
    <n v="1.02397"/>
    <n v="366"/>
    <e v="#REF!"/>
    <n v="1.3269444445031695"/>
  </r>
  <r>
    <s v="August"/>
    <x v="1"/>
    <n v="3.01"/>
    <x v="4"/>
    <n v="134.94"/>
    <n v="135.30000000000001"/>
    <n v="134.5"/>
    <d v="2022-08-09T22:56:04"/>
    <n v="135.155"/>
    <n v="-478.82"/>
    <e v="#REF!"/>
    <n v="4.9830555554945022"/>
  </r>
  <r>
    <s v="August"/>
    <x v="0"/>
    <n v="3.01"/>
    <x v="1"/>
    <n v="1.2885800000000001"/>
    <n v="1.286"/>
    <n v="1.29"/>
    <d v="2022-08-10T02:35:50"/>
    <n v="1.28877"/>
    <n v="44.38"/>
    <e v="#REF!"/>
    <n v="3.6569444443448447"/>
  </r>
  <r>
    <s v="August"/>
    <x v="0"/>
    <n v="3"/>
    <x v="4"/>
    <n v="133.262"/>
    <n v="133"/>
    <n v="133.5"/>
    <d v="2022-08-12T10:40:58"/>
    <n v="133.36799999999999"/>
    <n v="238.44"/>
    <e v="#REF!"/>
    <n v="0.81444444431690499"/>
  </r>
  <r>
    <s v="August"/>
    <x v="0"/>
    <n v="2.91"/>
    <x v="4"/>
    <n v="133.68700000000001"/>
    <n v="133.19999999999999"/>
    <n v="134"/>
    <d v="2022-08-12T19:00:31"/>
    <n v="133.59100000000001"/>
    <n v="-209.12"/>
    <e v="#REF!"/>
    <n v="1.4913888889714144"/>
  </r>
  <r>
    <s v="August"/>
    <x v="1"/>
    <n v="3"/>
    <x v="2"/>
    <n v="1.0196099999999999"/>
    <n v="1.0229999999999999"/>
    <n v="1.018"/>
    <d v="2022-08-15T18:40:08"/>
    <n v="1.01915"/>
    <n v="138"/>
    <e v="#REF!"/>
    <n v="1.5563888889737427"/>
  </r>
  <r>
    <s v="August"/>
    <x v="1"/>
    <n v="3"/>
    <x v="1"/>
    <n v="1.2914000000000001"/>
    <n v="1.2954000000000001"/>
    <n v="1.288"/>
    <d v="2022-08-15T18:40:11"/>
    <n v="1.2894600000000001"/>
    <n v="451.35"/>
    <e v="#REF!"/>
    <n v="3.129722222161945"/>
  </r>
  <r>
    <s v="August"/>
    <x v="0"/>
    <n v="3"/>
    <x v="1"/>
    <n v="1.29071"/>
    <n v="1.2869999999999999"/>
    <n v="1.2929999999999999"/>
    <d v="2022-08-15T23:25:32"/>
    <n v="1.2908500000000001"/>
    <n v="32.54"/>
    <e v="#REF!"/>
    <n v="2.1488888888270594"/>
  </r>
  <r>
    <s v="August"/>
    <x v="1"/>
    <n v="3"/>
    <x v="2"/>
    <n v="1.0162599999999999"/>
    <n v="0"/>
    <n v="0"/>
    <d v="2022-08-18T14:22:51"/>
    <n v="1.01732"/>
    <n v="-318"/>
    <e v="#REF!"/>
    <n v="2.0399999999790452"/>
  </r>
  <r>
    <s v="August"/>
    <x v="1"/>
    <n v="3"/>
    <x v="4"/>
    <n v="135.02000000000001"/>
    <n v="135.30000000000001"/>
    <n v="134.69999999999999"/>
    <d v="2022-08-18T14:52:49"/>
    <n v="134.845"/>
    <n v="389.34"/>
    <e v="#REF!"/>
    <n v="0.51583333325106651"/>
  </r>
  <r>
    <s v="August"/>
    <x v="1"/>
    <n v="3"/>
    <x v="1"/>
    <n v="1.28901"/>
    <n v="1.292"/>
    <n v="1.286"/>
    <d v="2022-08-18T16:46:14"/>
    <n v="1.2920100000000001"/>
    <n v="-696.59"/>
    <e v="#REF!"/>
    <n v="1.156388888892252"/>
  </r>
  <r>
    <s v="August"/>
    <x v="1"/>
    <n v="3"/>
    <x v="2"/>
    <n v="1.0078199999999999"/>
    <n v="1.01"/>
    <n v="1.0049999999999999"/>
    <d v="2022-08-19T13:45:40"/>
    <n v="1.0059199999999999"/>
    <n v="570"/>
    <e v="#REF!"/>
    <n v="1.0047222222201526"/>
  </r>
  <r>
    <s v="August"/>
    <x v="1"/>
    <n v="3.01"/>
    <x v="2"/>
    <n v="1.00444"/>
    <n v="1.0069999999999999"/>
    <n v="1.0029999999999999"/>
    <d v="2022-08-19T18:31:56"/>
    <n v="1.0047299999999999"/>
    <n v="-87.29"/>
    <e v="#REF!"/>
    <n v="0.98777777783107013"/>
  </r>
  <r>
    <s v="August"/>
    <x v="1"/>
    <n v="2"/>
    <x v="0"/>
    <n v="4238.3"/>
    <n v="4270"/>
    <n v="4210"/>
    <d v="2022-08-19T18:32:00"/>
    <n v="4228.3"/>
    <n v="2000"/>
    <e v="#REF!"/>
    <n v="0.90166666667209938"/>
  </r>
  <r>
    <s v="August"/>
    <x v="1"/>
    <n v="1"/>
    <x v="2"/>
    <n v="1.00299"/>
    <n v="0"/>
    <n v="0"/>
    <d v="2022-08-22T10:01:28"/>
    <n v="1.0022800000000001"/>
    <n v="71"/>
    <e v="#REF!"/>
    <n v="0.81305555562721565"/>
  </r>
  <r>
    <s v="August"/>
    <x v="1"/>
    <n v="3"/>
    <x v="2"/>
    <n v="1.0029699999999999"/>
    <n v="0"/>
    <n v="0"/>
    <d v="2022-08-22T10:01:33"/>
    <n v="1.0020199999999999"/>
    <n v="285"/>
    <e v="#REF!"/>
    <n v="0.81055555556667969"/>
  </r>
  <r>
    <s v="August"/>
    <x v="1"/>
    <n v="3"/>
    <x v="2"/>
    <n v="1.0001899999999999"/>
    <n v="1.0029999999999999"/>
    <n v="0.998"/>
    <d v="2022-08-22T15:44:08"/>
    <n v="0.99973999999999996"/>
    <n v="135"/>
    <e v="#REF!"/>
    <n v="1.1891666666488163"/>
  </r>
  <r>
    <s v="August"/>
    <x v="1"/>
    <n v="3"/>
    <x v="1"/>
    <n v="1.29854"/>
    <n v="1.3009999999999999"/>
    <n v="1.2949999999999999"/>
    <d v="2022-08-22T16:21:33"/>
    <n v="1.30101"/>
    <n v="-569.55999999999995"/>
    <e v="#REF!"/>
    <n v="2.3411111112800427"/>
  </r>
  <r>
    <s v="August"/>
    <x v="0"/>
    <n v="3"/>
    <x v="4"/>
    <n v="137.023"/>
    <n v="136.69999999999999"/>
    <n v="137.30000000000001"/>
    <d v="2022-08-22T16:56:10"/>
    <n v="137.30099999999999"/>
    <n v="607.41999999999996"/>
    <e v="#REF!"/>
    <n v="1.5580555555061437"/>
  </r>
  <r>
    <s v="August"/>
    <x v="0"/>
    <n v="3"/>
    <x v="1"/>
    <n v="1.3043"/>
    <n v="1.3009999999999999"/>
    <n v="1.3069999999999999"/>
    <d v="2022-08-23T09:30:50"/>
    <n v="1.3053900000000001"/>
    <n v="250.5"/>
    <e v="#REF!"/>
    <n v="0.41305555554572493"/>
  </r>
  <r>
    <s v="August"/>
    <x v="1"/>
    <n v="3"/>
    <x v="2"/>
    <n v="0.99211000000000005"/>
    <n v="0.995"/>
    <n v="0.99"/>
    <d v="2022-08-23T16:20:42"/>
    <n v="0.99339999999999995"/>
    <n v="-387"/>
    <e v="#REF!"/>
    <n v="3.5699999998323619"/>
  </r>
  <r>
    <s v="August"/>
    <x v="1"/>
    <n v="3"/>
    <x v="1"/>
    <n v="1.3022199999999999"/>
    <n v="1.3049999999999999"/>
    <n v="1.298"/>
    <d v="2022-08-23T16:48:39"/>
    <n v="1.298"/>
    <n v="975.35"/>
    <e v="#REF!"/>
    <n v="2.1002777778776363"/>
  </r>
  <r>
    <s v="August"/>
    <x v="1"/>
    <n v="2"/>
    <x v="0"/>
    <n v="4135.1000000000004"/>
    <n v="4165"/>
    <n v="4110"/>
    <d v="2022-08-23T19:13:16"/>
    <n v="4134.5"/>
    <n v="120"/>
    <e v="#REF!"/>
    <n v="1.2105555554735474"/>
  </r>
  <r>
    <s v="August"/>
    <x v="0"/>
    <n v="3"/>
    <x v="2"/>
    <n v="0.99578"/>
    <n v="0.99399999999999999"/>
    <n v="0.998"/>
    <d v="2022-08-24T09:00:54"/>
    <n v="0.99397000000000002"/>
    <n v="-543"/>
    <e v="#REF!"/>
    <n v="0.72611111111473292"/>
  </r>
  <r>
    <s v="August"/>
    <x v="1"/>
    <n v="3"/>
    <x v="1"/>
    <n v="1.29681"/>
    <n v="1.2995000000000001"/>
    <n v="1.294"/>
    <d v="2022-08-24T11:39:26"/>
    <n v="1.2964599999999999"/>
    <n v="80.989999999999995"/>
    <e v="#REF!"/>
    <n v="0.13333333341870457"/>
  </r>
  <r>
    <s v="August"/>
    <x v="1"/>
    <n v="3"/>
    <x v="2"/>
    <n v="0.99470999999999998"/>
    <n v="0.99650000000000005"/>
    <n v="0.99199999999999999"/>
    <d v="2022-08-24T13:46:46"/>
    <n v="0.99226000000000003"/>
    <n v="735"/>
    <e v="#REF!"/>
    <n v="2.2530555555713363"/>
  </r>
  <r>
    <s v="August"/>
    <x v="0"/>
    <n v="3"/>
    <x v="4"/>
    <n v="136.94800000000001"/>
    <n v="136.69999999999999"/>
    <n v="137.30000000000001"/>
    <d v="2022-08-24T19:31:14"/>
    <n v="137.10300000000001"/>
    <n v="339.16"/>
    <e v="#REF!"/>
    <n v="0.4538888888200745"/>
  </r>
  <r>
    <s v="August"/>
    <x v="1"/>
    <n v="3"/>
    <x v="2"/>
    <n v="0.99299000000000004"/>
    <n v="0.995"/>
    <n v="0.99099999999999999"/>
    <d v="2022-08-29T12:01:17"/>
    <n v="0.99390000000000001"/>
    <n v="-273"/>
    <e v="#REF!"/>
    <n v="0.58333333331393078"/>
  </r>
  <r>
    <s v="August"/>
    <x v="0"/>
    <n v="2"/>
    <x v="4"/>
    <n v="138.69999999999999"/>
    <n v="138.19999999999999"/>
    <n v="139"/>
    <d v="2022-08-30T00:35:04"/>
    <n v="138.714"/>
    <n v="20.190000000000001"/>
    <e v="#REF!"/>
    <n v="6.5750000001280569"/>
  </r>
  <r>
    <s v="August"/>
    <x v="0"/>
    <n v="3"/>
    <x v="2"/>
    <n v="1.0023500000000001"/>
    <n v="0.999"/>
    <n v="1.0044999999999999"/>
    <d v="2022-08-31T00:48:06"/>
    <n v="1.00153"/>
    <n v="-246"/>
    <e v="#REF!"/>
    <n v="4.7727777778054588"/>
  </r>
  <r>
    <s v="August"/>
    <x v="0"/>
    <n v="3"/>
    <x v="1"/>
    <n v="1.30768"/>
    <n v="1.306"/>
    <n v="1.3109999999999999"/>
    <d v="2022-08-31T11:12:13"/>
    <n v="1.3087200000000001"/>
    <n v="238.4"/>
    <e v="#REF!"/>
    <n v="1.4780555554898456"/>
  </r>
  <r>
    <s v="August"/>
    <x v="1"/>
    <n v="3"/>
    <x v="2"/>
    <n v="1.00098"/>
    <n v="1.004"/>
    <n v="0.99"/>
    <d v="2022-08-31T11:40:09"/>
    <n v="0.99992999999999999"/>
    <n v="315"/>
    <e v="#REF!"/>
    <n v="1.4480555556365289"/>
  </r>
  <r>
    <s v="August"/>
    <x v="0"/>
    <n v="3"/>
    <x v="4"/>
    <n v="138.65899999999999"/>
    <n v="138.4"/>
    <n v="138.9"/>
    <d v="2022-08-31T12:55:34"/>
    <n v="138.79499999999999"/>
    <n v="293.95999999999998"/>
    <e v="#REF!"/>
    <n v="0.6727777777123265"/>
  </r>
  <r>
    <s v="August"/>
    <x v="0"/>
    <n v="3"/>
    <x v="2"/>
    <n v="1.0022800000000001"/>
    <n v="0"/>
    <n v="0"/>
    <d v="2022-08-31T17:45:20"/>
    <n v="1.00587"/>
    <n v="1077"/>
    <e v="#REF!"/>
    <n v="0.39888888888526708"/>
  </r>
  <r>
    <s v="August"/>
    <x v="1"/>
    <n v="2"/>
    <x v="0"/>
    <n v="3984.7"/>
    <n v="4020"/>
    <n v="3950"/>
    <d v="2022-08-31T20:00:56"/>
    <n v="3980.9"/>
    <n v="760"/>
    <e v="#REF!"/>
    <n v="1.999722222215496"/>
  </r>
  <r>
    <s v="September"/>
    <x v="0"/>
    <n v="3"/>
    <x v="2"/>
    <n v="1.0032000000000001"/>
    <n v="1"/>
    <n v="1.0049999999999999"/>
    <d v="2022-09-01T13:17:57"/>
    <n v="1.00166"/>
    <n v="-462"/>
    <e v="#REF!"/>
    <n v="2.1486111111589707"/>
  </r>
  <r>
    <s v="September"/>
    <x v="1"/>
    <n v="3"/>
    <x v="4"/>
    <n v="139.28800000000001"/>
    <n v="0"/>
    <n v="0"/>
    <d v="2022-09-01T14:02:42"/>
    <n v="139.28700000000001"/>
    <n v="2.15"/>
    <e v="#REF!"/>
    <n v="3.0555553967133164E-3"/>
  </r>
  <r>
    <s v="September"/>
    <x v="1"/>
    <n v="3"/>
    <x v="2"/>
    <n v="1.0016400000000001"/>
    <n v="1.0049999999999999"/>
    <n v="0.998"/>
    <d v="2022-09-01T14:59:40"/>
    <n v="1.0002899999999999"/>
    <n v="405"/>
    <e v="#REF!"/>
    <n v="1.6919444444356486"/>
  </r>
  <r>
    <s v="September"/>
    <x v="0"/>
    <n v="3"/>
    <x v="4"/>
    <n v="139.28700000000001"/>
    <n v="139"/>
    <n v="139.6"/>
    <d v="2022-09-01T15:38:52"/>
    <n v="139.6"/>
    <n v="672.64"/>
    <e v="#REF!"/>
    <n v="1.6008333333302289"/>
  </r>
  <r>
    <s v="September"/>
    <x v="0"/>
    <n v="3"/>
    <x v="1"/>
    <n v="1.31599"/>
    <n v="0"/>
    <n v="0"/>
    <d v="2022-09-02T10:36:37"/>
    <n v="1.3148200000000001"/>
    <n v="-266.95999999999998"/>
    <e v="#REF!"/>
    <n v="2.0438888889038935"/>
  </r>
  <r>
    <s v="September"/>
    <x v="1"/>
    <n v="3"/>
    <x v="1"/>
    <n v="1.31484"/>
    <n v="1.32"/>
    <n v="1.31"/>
    <d v="2022-09-02T12:15:46"/>
    <n v="1.3147"/>
    <n v="31.95"/>
    <e v="#REF!"/>
    <n v="1.6508333333185874"/>
  </r>
  <r>
    <s v="September"/>
    <x v="1"/>
    <n v="3"/>
    <x v="2"/>
    <n v="0.99624000000000001"/>
    <n v="0.99990000000000001"/>
    <n v="0.99199999999999999"/>
    <d v="2022-09-02T22:34:43"/>
    <n v="0.99524000000000001"/>
    <n v="300"/>
    <e v="#REF!"/>
    <n v="2.3288888889946975"/>
  </r>
  <r>
    <s v="September"/>
    <x v="1"/>
    <n v="1"/>
    <x v="0"/>
    <n v="3920.9"/>
    <n v="3940"/>
    <n v="3900"/>
    <d v="2022-09-05T19:23:11"/>
    <n v="3940.1"/>
    <n v="-1920"/>
    <e v="#REF!"/>
    <n v="4.0536111110122874"/>
  </r>
  <r>
    <s v="September"/>
    <x v="1"/>
    <n v="3"/>
    <x v="2"/>
    <n v="0.99173"/>
    <n v="0.996"/>
    <n v="0.98799999999999999"/>
    <d v="2022-09-06T03:05:48"/>
    <n v="0.996"/>
    <n v="-1281"/>
    <e v="#REF!"/>
    <n v="12.148888888943475"/>
  </r>
  <r>
    <s v="September"/>
    <x v="1"/>
    <n v="3"/>
    <x v="1"/>
    <n v="1.3113900000000001"/>
    <n v="1.3149999999999999"/>
    <n v="1.3080000000000001"/>
    <d v="2022-09-06T12:12:17"/>
    <n v="1.31402"/>
    <n v="-600.45000000000005"/>
    <e v="#REF!"/>
    <n v="1.6972222222248092"/>
  </r>
  <r>
    <s v="September"/>
    <x v="0"/>
    <n v="3"/>
    <x v="2"/>
    <n v="0.99680999999999997"/>
    <n v="0.99299999999999999"/>
    <n v="1.002"/>
    <d v="2022-09-06T12:12:21"/>
    <n v="0.99414999999999998"/>
    <n v="-798"/>
    <e v="#REF!"/>
    <n v="1.8572222220827825"/>
  </r>
  <r>
    <s v="September"/>
    <x v="1"/>
    <n v="3"/>
    <x v="2"/>
    <n v="0.99341000000000002"/>
    <n v="0.996"/>
    <n v="0.98899999999999999"/>
    <d v="2022-09-06T16:02:35"/>
    <n v="0.99007000000000001"/>
    <n v="1002"/>
    <e v="#REF!"/>
    <n v="2.5155555556411855"/>
  </r>
  <r>
    <s v="September"/>
    <x v="0"/>
    <n v="3"/>
    <x v="1"/>
    <n v="1.3132299999999999"/>
    <n v="1.31"/>
    <n v="1.3169999999999999"/>
    <d v="2022-09-06T16:02:38"/>
    <n v="1.3135399999999999"/>
    <n v="70.8"/>
    <e v="#REF!"/>
    <n v="3.4127777778776363"/>
  </r>
  <r>
    <s v="September"/>
    <x v="1"/>
    <n v="3"/>
    <x v="0"/>
    <n v="3936"/>
    <n v="3960"/>
    <n v="3910"/>
    <d v="2022-09-06T16:55:13"/>
    <n v="3910"/>
    <n v="7800"/>
    <e v="#REF!"/>
    <n v="0.35444444435415789"/>
  </r>
  <r>
    <s v="September"/>
    <x v="0"/>
    <n v="3"/>
    <x v="2"/>
    <n v="0.99251"/>
    <n v="0.98899999999999999"/>
    <n v="0.997"/>
    <d v="2022-09-07T12:15:51"/>
    <n v="0.98968999999999996"/>
    <n v="-846"/>
    <e v="#REF!"/>
    <n v="1.1294444444356486"/>
  </r>
  <r>
    <s v="September"/>
    <x v="1"/>
    <n v="3"/>
    <x v="2"/>
    <n v="0.98984000000000005"/>
    <n v="0.99299999999999999"/>
    <n v="0.98799999999999999"/>
    <d v="2022-09-07T12:45:13"/>
    <n v="0.99126999999999998"/>
    <n v="-429"/>
    <e v="#REF!"/>
    <n v="0.48777777777286246"/>
  </r>
  <r>
    <s v="September"/>
    <x v="0"/>
    <n v="3"/>
    <x v="2"/>
    <n v="0.99119000000000002"/>
    <n v="0.98850000000000005"/>
    <n v="0.997"/>
    <d v="2022-09-07T14:36:44"/>
    <n v="0.98845000000000005"/>
    <n v="-822"/>
    <e v="#REF!"/>
    <n v="1.8547222221968696"/>
  </r>
  <r>
    <s v="September"/>
    <x v="0"/>
    <n v="1"/>
    <x v="0"/>
    <n v="3919.3"/>
    <n v="3890"/>
    <n v="3950"/>
    <d v="2022-09-07T14:56:08"/>
    <n v="3908.8"/>
    <n v="-1050"/>
    <e v="#REF!"/>
    <n v="3.0225000000209548"/>
  </r>
  <r>
    <s v="September"/>
    <x v="0"/>
    <n v="1"/>
    <x v="0"/>
    <n v="3928.2"/>
    <n v="3890"/>
    <n v="3955"/>
    <d v="2022-09-07T18:27:48"/>
    <n v="3944.5"/>
    <n v="1630"/>
    <e v="#REF!"/>
    <n v="1.6927777777891606"/>
  </r>
  <r>
    <s v="September"/>
    <x v="0"/>
    <n v="3"/>
    <x v="2"/>
    <n v="0.99158999999999997"/>
    <n v="0.98799999999999999"/>
    <n v="0.997"/>
    <d v="2022-09-07T19:43:17"/>
    <n v="0.99663000000000002"/>
    <n v="1512"/>
    <e v="#REF!"/>
    <n v="2.4133333334466442"/>
  </r>
  <r>
    <s v="September"/>
    <x v="1"/>
    <n v="3"/>
    <x v="2"/>
    <n v="1.0000599999999999"/>
    <n v="1.0029999999999999"/>
    <n v="0.995"/>
    <d v="2022-09-08T16:10:31"/>
    <n v="0.99499000000000004"/>
    <n v="1521"/>
    <e v="#REF!"/>
    <n v="0.592222222359851"/>
  </r>
  <r>
    <s v="September"/>
    <x v="1"/>
    <n v="3"/>
    <x v="2"/>
    <n v="0.99539999999999995"/>
    <n v="0.999"/>
    <n v="0.99099999999999999"/>
    <d v="2022-09-08T20:24:56"/>
    <n v="0.999"/>
    <n v="-1080"/>
    <e v="#REF!"/>
    <n v="3.0991666666232049"/>
  </r>
  <r>
    <s v="September"/>
    <x v="0"/>
    <n v="3"/>
    <x v="4"/>
    <n v="143.99100000000001"/>
    <n v="143.5"/>
    <n v="144.5"/>
    <d v="2022-09-08T22:14:16"/>
    <n v="143.97999999999999"/>
    <n v="-22.92"/>
    <e v="#REF!"/>
    <n v="4.9194444443564862"/>
  </r>
  <r>
    <s v="September"/>
    <x v="1"/>
    <n v="3"/>
    <x v="4"/>
    <n v="142.762"/>
    <n v="143.6"/>
    <n v="142"/>
    <d v="2022-09-12T13:13:08"/>
    <n v="142.83000000000001"/>
    <n v="-142.83000000000001"/>
    <e v="#REF!"/>
    <n v="0.80916666652774438"/>
  </r>
  <r>
    <s v="September"/>
    <x v="1"/>
    <n v="3"/>
    <x v="4"/>
    <n v="143.185"/>
    <n v="143.6"/>
    <n v="142.69999999999999"/>
    <d v="2022-09-14T12:21:27"/>
    <n v="143.6"/>
    <n v="-866.99"/>
    <e v="#REF!"/>
    <n v="0.6413888888200745"/>
  </r>
  <r>
    <s v="September"/>
    <x v="0"/>
    <n v="3"/>
    <x v="2"/>
    <n v="1.0001500000000001"/>
    <n v="0.996"/>
    <n v="1.0029999999999999"/>
    <d v="2022-09-14T13:25:54"/>
    <n v="1.002"/>
    <n v="555"/>
    <e v="#REF!"/>
    <n v="2.2158333332045004"/>
  </r>
  <r>
    <s v="September"/>
    <x v="1"/>
    <n v="3"/>
    <x v="2"/>
    <n v="0.99678"/>
    <n v="1"/>
    <n v="0.99199999999999999"/>
    <d v="2022-09-15T10:22:05"/>
    <n v="0.99636999999999998"/>
    <n v="123"/>
    <e v="#REF!"/>
    <n v="1.2352777778869495"/>
  </r>
  <r>
    <s v="September"/>
    <x v="0"/>
    <n v="3"/>
    <x v="4"/>
    <n v="143.626"/>
    <n v="0"/>
    <n v="0"/>
    <d v="2022-09-15T10:22:08"/>
    <n v="143.69300000000001"/>
    <n v="139.88"/>
    <e v="#REF!"/>
    <n v="1.2027777777984738"/>
  </r>
  <r>
    <s v="September"/>
    <x v="1"/>
    <n v="3"/>
    <x v="2"/>
    <n v="0.99841999999999997"/>
    <n v="1.0029999999999999"/>
    <n v="0.99199999999999999"/>
    <d v="2022-09-16T11:04:57"/>
    <n v="0.99629999999999996"/>
    <n v="636"/>
    <e v="#REF!"/>
    <n v="1.2063888888806105"/>
  </r>
  <r>
    <s v="September"/>
    <x v="1"/>
    <n v="3"/>
    <x v="2"/>
    <n v="0.99836999999999998"/>
    <n v="1.0029999999999999"/>
    <n v="0.99199999999999999"/>
    <d v="2022-09-16T11:05:03"/>
    <n v="0.99633000000000005"/>
    <n v="612"/>
    <e v="#REF!"/>
    <n v="18.524999999965075"/>
  </r>
  <r>
    <s v="September"/>
    <x v="0"/>
    <n v="3"/>
    <x v="4"/>
    <n v="143.596"/>
    <n v="143"/>
    <n v="144.19999999999999"/>
    <d v="2022-09-16T13:05:34"/>
    <n v="143.27500000000001"/>
    <n v="-672.13"/>
    <e v="#REF!"/>
    <n v="3.2097222221782431"/>
  </r>
  <r>
    <s v="September"/>
    <x v="1"/>
    <n v="3"/>
    <x v="4"/>
    <n v="143.274"/>
    <n v="143.9"/>
    <n v="142.6"/>
    <d v="2022-09-16T18:16:50"/>
    <n v="142.99799999999999"/>
    <n v="579.03"/>
    <e v="#REF!"/>
    <n v="5.1849999999976717"/>
  </r>
  <r>
    <s v="September"/>
    <x v="0"/>
    <n v="3"/>
    <x v="2"/>
    <n v="1.00153"/>
    <n v="0.998"/>
    <n v="1.008"/>
    <d v="2022-09-16T22:56:58"/>
    <n v="1.0012399999999999"/>
    <n v="-87"/>
    <e v="#REF!"/>
    <n v="5.2591666665393859"/>
  </r>
  <r>
    <s v="September"/>
    <x v="0"/>
    <n v="3"/>
    <x v="2"/>
    <n v="1.0007900000000001"/>
    <n v="0.997"/>
    <n v="1.004"/>
    <d v="2022-09-19T21:11:12"/>
    <n v="1.0006299999999999"/>
    <n v="-48"/>
    <e v="#REF!"/>
    <n v="3.2647222222876735"/>
  </r>
  <r>
    <s v="September"/>
    <x v="1"/>
    <n v="3"/>
    <x v="4"/>
    <n v="143.21600000000001"/>
    <n v="143.69999999999999"/>
    <n v="142.69999999999999"/>
    <d v="2022-09-19T21:11:15"/>
    <n v="143.376"/>
    <n v="-334.78"/>
    <e v="#REF!"/>
    <n v="1.6633333332720213"/>
  </r>
  <r>
    <s v="September"/>
    <x v="1"/>
    <n v="3"/>
    <x v="2"/>
    <n v="1.0007200000000001"/>
    <n v="1.006"/>
    <n v="0.997"/>
    <d v="2022-09-20T15:28:18"/>
    <n v="0.997"/>
    <n v="1116"/>
    <e v="#REF!"/>
    <n v="2.7022222222876735"/>
  </r>
  <r>
    <s v="September"/>
    <x v="1"/>
    <n v="3"/>
    <x v="0"/>
    <n v="3881.3"/>
    <n v="3920"/>
    <n v="3840"/>
    <d v="2022-09-20T15:30:43"/>
    <n v="3875.9"/>
    <n v="1620"/>
    <e v="#REF!"/>
    <n v="2.153333333437331"/>
  </r>
  <r>
    <s v="September"/>
    <x v="1"/>
    <n v="1"/>
    <x v="2"/>
    <n v="0.98433000000000004"/>
    <n v="0.99"/>
    <n v="0.98099999999999998"/>
    <d v="2022-09-22T17:51:36"/>
    <n v="0.98182999999999998"/>
    <n v="250"/>
    <e v="#REF!"/>
    <n v="1.1261111110216007"/>
  </r>
  <r>
    <s v="September"/>
    <x v="1"/>
    <n v="2"/>
    <x v="2"/>
    <n v="0.98433000000000004"/>
    <n v="0.99"/>
    <n v="0.98099999999999998"/>
    <d v="2022-09-22T17:56:57"/>
    <n v="0.98173999999999995"/>
    <n v="518"/>
    <e v="#REF!"/>
    <n v="1.2152777777519077"/>
  </r>
  <r>
    <s v="September"/>
    <x v="1"/>
    <n v="1"/>
    <x v="2"/>
    <n v="0.96306000000000003"/>
    <n v="0.97299999999999998"/>
    <n v="0.95699999999999996"/>
    <d v="2022-09-26T19:45:19"/>
    <n v="0.96142000000000005"/>
    <n v="164"/>
    <e v="#REF!"/>
    <n v="5.4402777777286246"/>
  </r>
  <r>
    <s v="September"/>
    <x v="1"/>
    <n v="1.5"/>
    <x v="2"/>
    <n v="0.96414999999999995"/>
    <n v="0.97"/>
    <n v="0.96"/>
    <d v="2022-09-27T12:00:24"/>
    <n v="0.96238000000000001"/>
    <n v="265.5"/>
    <e v="#REF!"/>
    <n v="1.7569444444379769"/>
  </r>
  <r>
    <s v="September"/>
    <x v="1"/>
    <n v="1.5"/>
    <x v="2"/>
    <n v="0.96414999999999995"/>
    <n v="0.97"/>
    <n v="0.96"/>
    <d v="2022-09-27T17:03:45"/>
    <n v="0.96009999999999995"/>
    <n v="607.5"/>
    <e v="#REF!"/>
    <n v="6.812777777784504"/>
  </r>
  <r>
    <s v="September"/>
    <x v="1"/>
    <n v="1"/>
    <x v="9"/>
    <n v="1633.94"/>
    <n v="0"/>
    <n v="0"/>
    <d v="2022-09-27T18:27:07"/>
    <n v="1632.45"/>
    <n v="149"/>
    <e v="#REF!"/>
    <n v="1.3824999999487773"/>
  </r>
  <r>
    <s v="September"/>
    <x v="1"/>
    <n v="0.5"/>
    <x v="9"/>
    <n v="1633.94"/>
    <n v="0"/>
    <n v="0"/>
    <d v="2022-09-27T18:27:12"/>
    <n v="1632.5"/>
    <n v="72"/>
    <e v="#REF!"/>
    <n v="1.3838888888130896"/>
  </r>
  <r>
    <s v="September"/>
    <x v="1"/>
    <n v="1"/>
    <x v="9"/>
    <n v="1634.05"/>
    <n v="1650"/>
    <n v="1620"/>
    <d v="2022-09-27T19:57:03"/>
    <n v="1629.87"/>
    <n v="418"/>
    <e v="#REF!"/>
    <n v="2.8783333331812173"/>
  </r>
  <r>
    <s v="September"/>
    <x v="1"/>
    <n v="3"/>
    <x v="2"/>
    <n v="0.96414"/>
    <n v="0.97"/>
    <n v="0.96"/>
    <d v="2022-09-29T12:05:48"/>
    <n v="0.96701000000000004"/>
    <n v="-861"/>
    <e v="#REF!"/>
    <n v="1.2063888888806105"/>
  </r>
  <r>
    <s v="September"/>
    <x v="1"/>
    <n v="2"/>
    <x v="0"/>
    <n v="3676.4"/>
    <n v="3710"/>
    <n v="3620"/>
    <d v="2022-09-29T16:37:21"/>
    <n v="3668.5"/>
    <n v="1580"/>
    <e v="#REF!"/>
    <n v="5.3308333333698101"/>
  </r>
  <r>
    <s v="October"/>
    <x v="1"/>
    <n v="3"/>
    <x v="2"/>
    <n v="0.97667000000000004"/>
    <n v="0.98099999999999998"/>
    <n v="0.97"/>
    <d v="2022-10-03T14:43:39"/>
    <n v="0.97643999999999997"/>
    <n v="69"/>
    <e v="#REF!"/>
    <n v="1.4486111111473292"/>
  </r>
  <r>
    <s v="October"/>
    <x v="0"/>
    <n v="1.5"/>
    <x v="2"/>
    <n v="0.98275999999999997"/>
    <n v="0.97699999999999998"/>
    <n v="0.98899999999999999"/>
    <d v="2022-10-03T18:17:27"/>
    <n v="0.98438000000000003"/>
    <n v="243"/>
    <e v="#REF!"/>
    <n v="0.15083333331858739"/>
  </r>
  <r>
    <s v="October"/>
    <x v="0"/>
    <n v="1.5"/>
    <x v="2"/>
    <n v="0.98275999999999997"/>
    <n v="0.97699999999999998"/>
    <n v="0.98899999999999999"/>
    <d v="2022-10-03T22:59:38"/>
    <n v="0.98273999999999995"/>
    <n v="-3"/>
    <e v="#REF!"/>
    <n v="4.8538888888433576"/>
  </r>
  <r>
    <s v="October"/>
    <x v="0"/>
    <n v="2"/>
    <x v="0"/>
    <n v="3756.1"/>
    <n v="3720"/>
    <n v="3790"/>
    <d v="2022-10-05T19:52:58"/>
    <n v="3770.1"/>
    <n v="2800"/>
    <e v="#REF!"/>
    <n v="3.0022222222178243"/>
  </r>
  <r>
    <s v="October"/>
    <x v="0"/>
    <n v="2"/>
    <x v="0"/>
    <n v="3751.8"/>
    <n v="3720"/>
    <n v="3790"/>
    <d v="2022-10-05T20:48:32"/>
    <n v="3780.6"/>
    <n v="5760"/>
    <e v="#REF!"/>
    <n v="1.6711111111217178"/>
  </r>
  <r>
    <s v="October"/>
    <x v="1"/>
    <n v="1.5"/>
    <x v="2"/>
    <n v="0.98962000000000006"/>
    <n v="0.99299999999999999"/>
    <n v="0.98399999999999999"/>
    <d v="2022-10-06T14:01:06"/>
    <n v="0.98843000000000003"/>
    <n v="178.5"/>
    <e v="#REF!"/>
    <n v="2.6655555556062609"/>
  </r>
  <r>
    <s v="October"/>
    <x v="1"/>
    <n v="1.5"/>
    <x v="2"/>
    <n v="0.98962000000000006"/>
    <n v="0.99299999999999999"/>
    <n v="0.98399999999999999"/>
    <d v="2022-10-06T15:12:24"/>
    <n v="0.98607999999999996"/>
    <n v="531"/>
    <e v="#REF!"/>
    <n v="3.8538888889015652"/>
  </r>
  <r>
    <s v="October"/>
    <x v="1"/>
    <n v="3"/>
    <x v="0"/>
    <n v="3753.2"/>
    <n v="3800"/>
    <n v="3700"/>
    <d v="2022-10-07T01:47:30"/>
    <n v="3738.1"/>
    <n v="4530"/>
    <e v="#REF!"/>
    <n v="8.6380555556388572"/>
  </r>
  <r>
    <s v="October"/>
    <x v="0"/>
    <n v="3"/>
    <x v="2"/>
    <n v="0.97065000000000001"/>
    <n v="0.96499999999999997"/>
    <n v="0.97499999999999998"/>
    <d v="2022-10-11T15:38:18"/>
    <n v="0.97287999999999997"/>
    <n v="669"/>
    <e v="#REF!"/>
    <n v="16.078611111093778"/>
  </r>
  <r>
    <s v="October"/>
    <x v="1"/>
    <n v="3"/>
    <x v="2"/>
    <n v="0.96992999999999996"/>
    <n v="0"/>
    <n v="0"/>
    <d v="2022-10-12T17:38:03"/>
    <n v="0.96867999999999999"/>
    <n v="375"/>
    <e v="#REF!"/>
    <n v="1.0705555555759929"/>
  </r>
  <r>
    <s v="October"/>
    <x v="0"/>
    <n v="3"/>
    <x v="2"/>
    <n v="0.97258"/>
    <n v="0.96599999999999997"/>
    <n v="0.97799999999999998"/>
    <d v="2022-10-13T14:43:10"/>
    <n v="0.97491000000000005"/>
    <n v="699"/>
    <e v="#REF!"/>
    <n v="2.4538888888782822"/>
  </r>
  <r>
    <s v="October"/>
    <x v="0"/>
    <n v="3"/>
    <x v="2"/>
    <n v="0.97252000000000005"/>
    <n v="0.96599999999999997"/>
    <n v="0.97699999999999998"/>
    <d v="2022-10-13T14:43:58"/>
    <n v="0.97460000000000002"/>
    <n v="624"/>
    <e v="#REF!"/>
    <n v="29.571111111086793"/>
  </r>
  <r>
    <s v="October"/>
    <x v="0"/>
    <n v="3"/>
    <x v="1"/>
    <n v="1.3823099999999999"/>
    <n v="0"/>
    <n v="0"/>
    <d v="2022-10-13T15:31:20"/>
    <n v="1.39154"/>
    <n v="1989.88"/>
    <e v="#REF!"/>
    <n v="22.955000000016298"/>
  </r>
  <r>
    <s v="October"/>
    <x v="0"/>
    <n v="3"/>
    <x v="2"/>
    <n v="0.97772999999999999"/>
    <n v="0.97599999999999998"/>
    <n v="0.98"/>
    <d v="2022-10-13T23:43:26"/>
    <n v="0.97779000000000005"/>
    <n v="18"/>
    <e v="#REF!"/>
    <n v="0.91472222231095657"/>
  </r>
  <r>
    <s v="October"/>
    <x v="0"/>
    <n v="3"/>
    <x v="2"/>
    <n v="0.97338999999999998"/>
    <n v="0.97"/>
    <n v="0.97699999999999998"/>
    <d v="2022-10-14T21:05:17"/>
    <n v="0.97306000000000004"/>
    <n v="-99"/>
    <e v="#REF!"/>
    <n v="1.5536111110704951"/>
  </r>
  <r>
    <s v="October"/>
    <x v="1"/>
    <n v="3"/>
    <x v="2"/>
    <n v="0.98399999999999999"/>
    <n v="0.98799999999999999"/>
    <n v="0.98099999999999998"/>
    <d v="2022-10-18T13:51:10"/>
    <n v="0.98206000000000004"/>
    <n v="582"/>
    <e v="#REF!"/>
    <n v="1.0833333333721384"/>
  </r>
  <r>
    <s v="October"/>
    <x v="0"/>
    <n v="2"/>
    <x v="2"/>
    <n v="0.98240000000000005"/>
    <n v="0.97899999999999998"/>
    <n v="0.98499999999999999"/>
    <d v="2022-10-18T14:25:12"/>
    <n v="0.98307999999999995"/>
    <n v="136"/>
    <e v="#REF!"/>
    <n v="0.31583333329763263"/>
  </r>
  <r>
    <s v="October"/>
    <x v="0"/>
    <n v="1"/>
    <x v="2"/>
    <n v="0.98243999999999998"/>
    <n v="0"/>
    <n v="0"/>
    <d v="2022-10-18T14:25:15"/>
    <n v="0.98309000000000002"/>
    <n v="65"/>
    <e v="#REF!"/>
    <n v="0.31944444437976927"/>
  </r>
  <r>
    <s v="October"/>
    <x v="1"/>
    <n v="3"/>
    <x v="2"/>
    <n v="0.98275999999999997"/>
    <n v="0.998"/>
    <n v="0.98099999999999998"/>
    <d v="2022-10-18T17:20:43"/>
    <n v="0.98467000000000005"/>
    <n v="-573"/>
    <e v="#REF!"/>
    <n v="2.3972222220618278"/>
  </r>
  <r>
    <s v="October"/>
    <x v="0"/>
    <n v="3"/>
    <x v="2"/>
    <n v="0.98372999999999999"/>
    <n v="0.98072999999999999"/>
    <n v="0.98623000000000005"/>
    <d v="2022-10-18T17:54:04"/>
    <n v="0.98475999999999997"/>
    <n v="309"/>
    <e v="#REF!"/>
    <n v="0.12499999988358468"/>
  </r>
  <r>
    <s v="October"/>
    <x v="1"/>
    <n v="3"/>
    <x v="2"/>
    <n v="0.9829"/>
    <n v="0.9859"/>
    <n v="0.98040000000000005"/>
    <d v="2022-10-18T18:56:20"/>
    <n v="0.98355999999999999"/>
    <n v="-198"/>
    <e v="#REF!"/>
    <n v="0.60055555554572493"/>
  </r>
  <r>
    <s v="October"/>
    <x v="0"/>
    <n v="3"/>
    <x v="2"/>
    <n v="0.98399999999999999"/>
    <n v="0.98099999999999998"/>
    <n v="0.98650000000000004"/>
    <d v="2022-10-18T19:02:19"/>
    <n v="0.98387999999999998"/>
    <n v="-36"/>
    <e v="#REF!"/>
    <n v="0.13027777784736827"/>
  </r>
  <r>
    <s v="October"/>
    <x v="1"/>
    <n v="3"/>
    <x v="2"/>
    <n v="0.98446999999999996"/>
    <n v="0.98814999999999997"/>
    <n v="0.98197000000000001"/>
    <d v="2022-10-18T21:53:28"/>
    <n v="0.98433000000000004"/>
    <n v="42"/>
    <e v="#REF!"/>
    <n v="2.3263888889341615"/>
  </r>
  <r>
    <s v="October"/>
    <x v="1"/>
    <n v="3"/>
    <x v="2"/>
    <n v="0.98548999999999998"/>
    <n v="0.98848999999999998"/>
    <n v="0.98299000000000003"/>
    <d v="2022-10-19T06:58:53"/>
    <n v="0.98438000000000003"/>
    <n v="333"/>
    <e v="#REF!"/>
    <n v="7.8094444444868714"/>
  </r>
  <r>
    <s v="October"/>
    <x v="1"/>
    <n v="3"/>
    <x v="2"/>
    <n v="0.98318000000000005"/>
    <n v="0.98617999999999995"/>
    <n v="0.98068"/>
    <d v="2022-10-19T09:52:31"/>
    <n v="0.98302"/>
    <n v="48"/>
    <e v="#REF!"/>
    <n v="0.78861111105652526"/>
  </r>
  <r>
    <s v="October"/>
    <x v="0"/>
    <n v="3"/>
    <x v="2"/>
    <n v="0.98263"/>
    <n v="0.97963"/>
    <n v="0.98512999999999995"/>
    <d v="2022-10-19T10:25:56"/>
    <n v="0.98280000000000001"/>
    <n v="51"/>
    <e v="#REF!"/>
    <n v="8.8055555534083396E-2"/>
  </r>
  <r>
    <s v="October"/>
    <x v="1"/>
    <n v="3"/>
    <x v="2"/>
    <n v="0.98306000000000004"/>
    <n v="0.98606000000000005"/>
    <n v="0.98187000000000002"/>
    <d v="2022-10-19T11:20:54"/>
    <n v="0.98185"/>
    <n v="363"/>
    <e v="#REF!"/>
    <n v="0.22972222213866189"/>
  </r>
  <r>
    <s v="October"/>
    <x v="1"/>
    <n v="3"/>
    <x v="2"/>
    <n v="0.97724"/>
    <n v="0.98024"/>
    <n v="0.97474000000000005"/>
    <d v="2022-10-19T15:34:42"/>
    <n v="0.97690999999999995"/>
    <n v="99"/>
    <e v="#REF!"/>
    <n v="0.37944444443564862"/>
  </r>
  <r>
    <s v="October"/>
    <x v="1"/>
    <n v="3"/>
    <x v="2"/>
    <n v="0.97855999999999999"/>
    <n v="0.98155999999999999"/>
    <n v="0.97606000000000004"/>
    <d v="2022-10-19T16:50:42"/>
    <n v="0.97724999999999995"/>
    <n v="393"/>
    <e v="#REF!"/>
    <n v="0.48361111100530252"/>
  </r>
  <r>
    <s v="October"/>
    <x v="1"/>
    <n v="3"/>
    <x v="2"/>
    <n v="0.97765999999999997"/>
    <n v="0.98065999999999998"/>
    <n v="0.97516000000000003"/>
    <d v="2022-10-19T16:59:52"/>
    <n v="0.97746999999999995"/>
    <n v="57"/>
    <e v="#REF!"/>
    <n v="7.7777777798473835E-2"/>
  </r>
  <r>
    <s v="October"/>
    <x v="1"/>
    <n v="3"/>
    <x v="2"/>
    <n v="0.97770000000000001"/>
    <n v="0.98114999999999997"/>
    <n v="0.97519999999999996"/>
    <d v="2022-10-19T17:01:12"/>
    <n v="0.97716000000000003"/>
    <n v="162"/>
    <e v="#REF!"/>
    <n v="0.75527777778916061"/>
  </r>
  <r>
    <s v="October"/>
    <x v="0"/>
    <n v="3"/>
    <x v="2"/>
    <n v="0.97831000000000001"/>
    <n v="0.97531000000000001"/>
    <n v="0.98080999999999996"/>
    <d v="2022-10-19T17:20:41"/>
    <n v="0.97867000000000004"/>
    <n v="108"/>
    <e v="#REF!"/>
    <n v="7.9166666662786156E-2"/>
  </r>
  <r>
    <s v="October"/>
    <x v="1"/>
    <n v="3"/>
    <x v="2"/>
    <n v="0.97958999999999996"/>
    <n v="0.98258999999999996"/>
    <n v="0.97709000000000001"/>
    <d v="2022-10-19T18:09:29"/>
    <n v="0.97872000000000003"/>
    <n v="261"/>
    <e v="#REF!"/>
    <n v="0.32472222216892987"/>
  </r>
  <r>
    <s v="October"/>
    <x v="1"/>
    <n v="3"/>
    <x v="2"/>
    <n v="0.97953000000000001"/>
    <n v="0.98253000000000001"/>
    <n v="0.97702999999999995"/>
    <d v="2022-10-19T18:12:57"/>
    <n v="0.97909999999999997"/>
    <n v="129"/>
    <e v="#REF!"/>
    <n v="0.45472222217358649"/>
  </r>
  <r>
    <s v="October"/>
    <x v="0"/>
    <n v="3"/>
    <x v="2"/>
    <n v="0.97750999999999999"/>
    <n v="0.97399999999999998"/>
    <n v="0.98001000000000005"/>
    <d v="2022-10-19T21:00:46"/>
    <n v="0.97660000000000002"/>
    <n v="-273"/>
    <e v="#REF!"/>
    <n v="1.2555555555154569"/>
  </r>
  <r>
    <s v="October"/>
    <x v="0"/>
    <n v="3"/>
    <x v="2"/>
    <n v="0.97802999999999995"/>
    <n v="0.97399999999999998"/>
    <n v="0.97975999999999996"/>
    <d v="2022-10-19T21:02:20"/>
    <n v="0.97674000000000005"/>
    <n v="-387"/>
    <e v="#REF!"/>
    <n v="2.6174999999930151"/>
  </r>
  <r>
    <s v="October"/>
    <x v="1"/>
    <n v="3"/>
    <x v="2"/>
    <n v="0.97762000000000004"/>
    <n v="0.98062000000000005"/>
    <n v="0.97511999999999999"/>
    <d v="2022-10-19T21:52:41"/>
    <n v="0.97680999999999996"/>
    <n v="243"/>
    <e v="#REF!"/>
    <n v="0.41694444447057322"/>
  </r>
  <r>
    <s v="October"/>
    <x v="1"/>
    <n v="3"/>
    <x v="2"/>
    <n v="0.97763"/>
    <n v="0.98063"/>
    <n v="0.97513000000000005"/>
    <d v="2022-10-19T22:00:29"/>
    <n v="0.97667000000000004"/>
    <n v="288"/>
    <e v="#REF!"/>
    <n v="0.63222222228068858"/>
  </r>
  <r>
    <s v="October"/>
    <x v="0"/>
    <n v="3"/>
    <x v="2"/>
    <n v="0.97865000000000002"/>
    <n v="0.97565000000000002"/>
    <n v="0.98114999999999997"/>
    <d v="2022-10-20T10:00:21"/>
    <n v="0.97902999999999996"/>
    <n v="114"/>
    <e v="#REF!"/>
    <n v="0.24194444459863007"/>
  </r>
  <r>
    <s v="October"/>
    <x v="1"/>
    <n v="3"/>
    <x v="2"/>
    <n v="0.97841999999999996"/>
    <n v="0.98141999999999996"/>
    <n v="0.97592000000000001"/>
    <d v="2022-10-20T12:40:13"/>
    <n v="0.97750999999999999"/>
    <n v="273"/>
    <e v="#REF!"/>
    <n v="0.66416666668374091"/>
  </r>
  <r>
    <s v="October"/>
    <x v="1"/>
    <n v="3"/>
    <x v="2"/>
    <n v="0.97829999999999995"/>
    <n v="0.98129999999999995"/>
    <n v="0.9758"/>
    <d v="2022-10-20T13:27:00"/>
    <n v="0.97838999999999998"/>
    <n v="-27"/>
    <e v="#REF!"/>
    <n v="0.46972222218755633"/>
  </r>
  <r>
    <s v="October"/>
    <x v="1"/>
    <n v="3"/>
    <x v="2"/>
    <n v="0.98155999999999999"/>
    <n v="0.98455999999999999"/>
    <n v="0.97906000000000004"/>
    <d v="2022-10-20T14:40:37"/>
    <n v="0.98126000000000002"/>
    <n v="90"/>
    <e v="#REF!"/>
    <n v="0.50527777767274529"/>
  </r>
  <r>
    <s v="October"/>
    <x v="0"/>
    <n v="3"/>
    <x v="2"/>
    <n v="0.98118000000000005"/>
    <n v="0.97818000000000005"/>
    <n v="0.98368"/>
    <d v="2022-10-20T15:23:07"/>
    <n v="0.98297000000000001"/>
    <n v="537"/>
    <e v="#REF!"/>
    <n v="0.30944444448687136"/>
  </r>
  <r>
    <s v="October"/>
    <x v="0"/>
    <n v="3"/>
    <x v="2"/>
    <n v="0.98116999999999999"/>
    <n v="0.97816999999999998"/>
    <n v="0.98367000000000004"/>
    <d v="2022-10-20T15:24:46"/>
    <n v="0.98294999999999999"/>
    <n v="534"/>
    <e v="#REF!"/>
    <n v="0.33722222212236375"/>
  </r>
  <r>
    <s v="October"/>
    <x v="0"/>
    <n v="3"/>
    <x v="2"/>
    <n v="0.98006000000000004"/>
    <n v="0.97706000000000004"/>
    <n v="0.98255999999999999"/>
    <d v="2022-10-20T17:19:27"/>
    <n v="0.98257000000000005"/>
    <n v="753"/>
    <e v="#REF!"/>
    <n v="1.1483333333744667"/>
  </r>
  <r>
    <s v="October"/>
    <x v="1"/>
    <n v="0.5"/>
    <x v="2"/>
    <n v="0.98299999999999998"/>
    <n v="0.98599999999999999"/>
    <n v="0.98050000000000004"/>
    <d v="2022-10-20T17:44:54"/>
    <n v="0.98206000000000004"/>
    <n v="47"/>
    <e v="#REF!"/>
    <n v="0.10916666669072583"/>
  </r>
  <r>
    <s v="October"/>
    <x v="0"/>
    <n v="3"/>
    <x v="2"/>
    <n v="0.98028000000000004"/>
    <n v="0.97692000000000001"/>
    <n v="0.98277999999999999"/>
    <d v="2022-10-20T20:56:11"/>
    <n v="0.97850999999999999"/>
    <n v="-531"/>
    <e v="#REF!"/>
    <n v="1.2616666666581295"/>
  </r>
  <r>
    <s v="October"/>
    <x v="1"/>
    <n v="3"/>
    <x v="2"/>
    <n v="0.97792999999999997"/>
    <n v="0.98192999999999997"/>
    <n v="0.97543000000000002"/>
    <d v="2022-10-21T02:22:03"/>
    <n v="0.97780999999999996"/>
    <n v="36"/>
    <e v="#REF!"/>
    <n v="4.0205555555876344"/>
  </r>
  <r>
    <s v="October"/>
    <x v="0"/>
    <n v="3"/>
    <x v="2"/>
    <n v="0.97690999999999995"/>
    <n v="0.97291000000000005"/>
    <n v="0.97941"/>
    <d v="2022-10-21T10:22:06"/>
    <n v="0.97814999999999996"/>
    <n v="372"/>
    <e v="#REF!"/>
    <n v="0.13750000001164153"/>
  </r>
  <r>
    <s v="October"/>
    <x v="1"/>
    <n v="3"/>
    <x v="2"/>
    <n v="0.97819"/>
    <n v="0.98219000000000001"/>
    <n v="0.97568999999999995"/>
    <d v="2022-10-21T11:24:02"/>
    <n v="0.97738999999999998"/>
    <n v="240"/>
    <e v="#REF!"/>
    <n v="0.31027777766576037"/>
  </r>
  <r>
    <s v="October"/>
    <x v="1"/>
    <n v="0.1"/>
    <x v="0"/>
    <n v="3650.1"/>
    <n v="0"/>
    <n v="0"/>
    <d v="2022-10-21T11:24:03"/>
    <n v="3647.3"/>
    <n v="28"/>
    <e v="#REF!"/>
    <n v="0.31166666670469567"/>
  </r>
  <r>
    <s v="October"/>
    <x v="0"/>
    <n v="3"/>
    <x v="2"/>
    <n v="0.97411000000000003"/>
    <n v="0.97011000000000003"/>
    <n v="0.97660999999999998"/>
    <d v="2022-10-21T13:29:44"/>
    <n v="0.97468999999999995"/>
    <n v="174"/>
    <e v="#REF!"/>
    <n v="0.59555555559927598"/>
  </r>
  <r>
    <s v="October"/>
    <x v="1"/>
    <n v="3"/>
    <x v="2"/>
    <n v="0.97431000000000001"/>
    <n v="0.97831000000000001"/>
    <n v="0.97180999999999995"/>
    <d v="2022-10-21T15:13:31"/>
    <n v="0.97319999999999995"/>
    <n v="333"/>
    <e v="#REF!"/>
    <n v="0.13111111102625728"/>
  </r>
  <r>
    <s v="October"/>
    <x v="1"/>
    <n v="3"/>
    <x v="2"/>
    <n v="0.97450999999999999"/>
    <n v="0.97850999999999999"/>
    <n v="0.97201000000000004"/>
    <d v="2022-10-21T15:16:17"/>
    <n v="0.97199000000000002"/>
    <n v="756"/>
    <e v="#REF!"/>
    <n v="0.29861111124046147"/>
  </r>
  <r>
    <s v="October"/>
    <x v="1"/>
    <n v="3"/>
    <x v="2"/>
    <n v="0.98096000000000005"/>
    <n v="0.98495999999999995"/>
    <n v="0.97846"/>
    <d v="2022-10-21T17:24:55"/>
    <n v="0.97846"/>
    <n v="750"/>
    <e v="#REF!"/>
    <n v="0.27916666679084301"/>
  </r>
  <r>
    <s v="October"/>
    <x v="1"/>
    <n v="2"/>
    <x v="0"/>
    <n v="3709.8"/>
    <n v="3740"/>
    <n v="3690"/>
    <d v="2022-10-21T17:24:56"/>
    <n v="3694.5"/>
    <n v="3060"/>
    <e v="#REF!"/>
    <n v="0.20388888887828216"/>
  </r>
  <r>
    <s v="October"/>
    <x v="1"/>
    <n v="3"/>
    <x v="2"/>
    <n v="0.97687000000000002"/>
    <n v="0.98499999999999999"/>
    <n v="0.97436999999999996"/>
    <d v="2022-10-21T17:28:22"/>
    <n v="0.97787999999999997"/>
    <n v="-303"/>
    <e v="#REF!"/>
    <n v="0.97055555559927598"/>
  </r>
  <r>
    <s v="October"/>
    <x v="1"/>
    <n v="3"/>
    <x v="2"/>
    <n v="0.98116999999999999"/>
    <n v="0.98516999999999999"/>
    <n v="0.97867000000000004"/>
    <d v="2022-10-21T18:04:23"/>
    <n v="0.97863999999999995"/>
    <n v="759"/>
    <e v="#REF!"/>
    <n v="0.17694444442167878"/>
  </r>
  <r>
    <s v="October"/>
    <x v="1"/>
    <n v="3"/>
    <x v="2"/>
    <n v="0.98075000000000001"/>
    <n v="0.98475000000000001"/>
    <n v="0.97824999999999995"/>
    <d v="2022-10-21T18:04:36"/>
    <n v="0.97824"/>
    <n v="753"/>
    <e v="#REF!"/>
    <n v="0.23166666668839753"/>
  </r>
  <r>
    <s v="October"/>
    <x v="1"/>
    <n v="3"/>
    <x v="2"/>
    <n v="0.98495999999999995"/>
    <n v="0.98895999999999995"/>
    <n v="0.98246"/>
    <d v="2022-10-21T19:21:19"/>
    <n v="0.98314000000000001"/>
    <n v="546"/>
    <e v="#REF!"/>
    <n v="0.15138888900401071"/>
  </r>
  <r>
    <s v="October"/>
    <x v="1"/>
    <n v="2"/>
    <x v="0"/>
    <n v="3710.6"/>
    <n v="0"/>
    <n v="3690"/>
    <d v="2022-10-21T19:30:01"/>
    <n v="3707.8"/>
    <n v="560"/>
    <e v="#REF!"/>
    <n v="0.29750000004423782"/>
  </r>
  <r>
    <s v="October"/>
    <x v="1"/>
    <n v="3"/>
    <x v="2"/>
    <n v="0.98319999999999996"/>
    <n v="0.99"/>
    <n v="0.97799999999999998"/>
    <d v="2022-10-24T09:35:56"/>
    <n v="0.98375999999999997"/>
    <n v="-168"/>
    <e v="#REF!"/>
    <n v="62.725555555487517"/>
  </r>
  <r>
    <s v="October"/>
    <x v="1"/>
    <n v="1"/>
    <x v="0"/>
    <n v="3783.8"/>
    <n v="0"/>
    <n v="0"/>
    <d v="2022-10-24T15:24:47"/>
    <n v="3771.1"/>
    <n v="1270"/>
    <e v="#REF!"/>
    <n v="0.51527777774026617"/>
  </r>
  <r>
    <s v="October"/>
    <x v="1"/>
    <n v="2"/>
    <x v="0"/>
    <n v="3783.8"/>
    <n v="3820"/>
    <n v="3740"/>
    <d v="2022-10-24T16:43:35"/>
    <n v="3769.3"/>
    <n v="2900"/>
    <e v="#REF!"/>
    <n v="0.75388888892484829"/>
  </r>
  <r>
    <s v="October"/>
    <x v="1"/>
    <n v="3"/>
    <x v="0"/>
    <n v="3761.8"/>
    <n v="7810"/>
    <n v="3730"/>
    <d v="2022-10-24T17:09:03"/>
    <n v="3759"/>
    <n v="840"/>
    <e v="#REF!"/>
    <n v="3.3172222223365679"/>
  </r>
  <r>
    <s v="October"/>
    <x v="1"/>
    <n v="3"/>
    <x v="2"/>
    <n v="0.98850000000000005"/>
    <n v="0.99250000000000005"/>
    <n v="0.98599999999999999"/>
    <d v="2022-10-24T20:47:17"/>
    <n v="0.98724999999999996"/>
    <n v="375"/>
    <e v="#REF!"/>
    <n v="2.9852777778287418"/>
  </r>
  <r>
    <s v="October"/>
    <x v="1"/>
    <n v="3"/>
    <x v="0"/>
    <n v="3800.2"/>
    <n v="3820"/>
    <n v="3750"/>
    <d v="2022-10-25T13:05:31"/>
    <n v="3791.6"/>
    <n v="2580"/>
    <e v="#REF!"/>
    <n v="1.5019444443751127"/>
  </r>
  <r>
    <s v="October"/>
    <x v="0"/>
    <n v="3"/>
    <x v="2"/>
    <n v="0.99580000000000002"/>
    <n v="0.99180000000000001"/>
    <n v="0.99880000000000002"/>
    <d v="2022-10-25T21:27:36"/>
    <n v="0.99644999999999995"/>
    <n v="195"/>
    <e v="#REF!"/>
    <n v="0.95916666666744277"/>
  </r>
  <r>
    <s v="October"/>
    <x v="0"/>
    <n v="3"/>
    <x v="2"/>
    <n v="0.99565999999999999"/>
    <n v="0.99165999999999999"/>
    <n v="0.99816000000000005"/>
    <d v="2022-10-25T22:01:45"/>
    <n v="0.99621000000000004"/>
    <n v="165"/>
    <e v="#REF!"/>
    <n v="1.5402777777635492"/>
  </r>
  <r>
    <s v="October"/>
    <x v="0"/>
    <n v="3"/>
    <x v="2"/>
    <n v="1.00217"/>
    <n v="0.99817"/>
    <n v="1.0051699999999999"/>
    <d v="2022-10-26T17:51:13"/>
    <n v="1.0046600000000001"/>
    <n v="747"/>
    <e v="#REF!"/>
    <n v="4.2808333332650363"/>
  </r>
  <r>
    <s v="October"/>
    <x v="0"/>
    <n v="3"/>
    <x v="2"/>
    <n v="1.0064900000000001"/>
    <n v="1.0015000000000001"/>
    <n v="1.00949"/>
    <d v="2022-10-27T14:32:14"/>
    <n v="1.0046200000000001"/>
    <n v="-561"/>
    <e v="#REF!"/>
    <n v="4.1802777777775191"/>
  </r>
  <r>
    <s v="October"/>
    <x v="1"/>
    <n v="3"/>
    <x v="2"/>
    <n v="1.00322"/>
    <n v="1.00722"/>
    <n v="1.0002200000000001"/>
    <d v="2022-10-27T15:26:11"/>
    <n v="1.0002200000000001"/>
    <n v="900"/>
    <e v="#REF!"/>
    <n v="0.20166666666045785"/>
  </r>
  <r>
    <s v="October"/>
    <x v="1"/>
    <n v="3"/>
    <x v="2"/>
    <n v="1.00078"/>
    <n v="1.00478"/>
    <n v="0.99778"/>
    <d v="2022-10-27T18:47:42"/>
    <n v="0.99863000000000002"/>
    <n v="645"/>
    <e v="#REF!"/>
    <n v="0.35305555566446856"/>
  </r>
  <r>
    <s v="October"/>
    <x v="1"/>
    <n v="3"/>
    <x v="2"/>
    <n v="0.99651000000000001"/>
    <n v="1.00051"/>
    <n v="0.99351"/>
    <d v="2022-10-28T17:13:03"/>
    <n v="0.99397999999999997"/>
    <n v="759"/>
    <e v="#REF!"/>
    <n v="2.6825000001699664"/>
  </r>
  <r>
    <s v="October"/>
    <x v="1"/>
    <n v="3"/>
    <x v="2"/>
    <n v="0.99541000000000002"/>
    <n v="0.99941000000000002"/>
    <n v="0.99241000000000001"/>
    <d v="2022-10-28T17:23:54"/>
    <n v="0.99516000000000004"/>
    <n v="75"/>
    <e v="#REF!"/>
    <n v="4.3938888888806105"/>
  </r>
  <r>
    <s v="October"/>
    <x v="0"/>
    <n v="3"/>
    <x v="2"/>
    <n v="0.99450000000000005"/>
    <n v="0.99050000000000005"/>
    <n v="0.99750000000000005"/>
    <d v="2022-10-31T11:41:41"/>
    <n v="0.99339999999999995"/>
    <n v="-330"/>
    <e v="#REF!"/>
    <n v="2.9466666667722166"/>
  </r>
  <r>
    <s v="October"/>
    <x v="1"/>
    <n v="3"/>
    <x v="2"/>
    <n v="0.99339999999999995"/>
    <n v="0.99739999999999995"/>
    <n v="0.99039999999999995"/>
    <d v="2022-10-31T14:59:19"/>
    <n v="0.99087000000000003"/>
    <n v="759"/>
    <e v="#REF!"/>
    <n v="2.6449999999604188"/>
  </r>
  <r>
    <s v="October"/>
    <x v="0"/>
    <n v="2"/>
    <x v="0"/>
    <n v="3873.1"/>
    <n v="3840"/>
    <n v="3900"/>
    <d v="2022-10-31T17:29:19"/>
    <n v="3887"/>
    <n v="2780"/>
    <e v="#REF!"/>
    <n v="0.55805555556435138"/>
  </r>
  <r>
    <s v="October"/>
    <x v="1"/>
    <n v="2"/>
    <x v="2"/>
    <n v="0.98763000000000001"/>
    <n v="0.99263000000000001"/>
    <n v="0.98363"/>
    <d v="2022-10-31T22:17:49"/>
    <n v="0.98824000000000001"/>
    <n v="-122"/>
    <e v="#REF!"/>
    <n v="3.0036111110821366"/>
  </r>
  <r>
    <s v="November"/>
    <x v="0"/>
    <n v="3"/>
    <x v="2"/>
    <n v="1.0032000000000001"/>
    <n v="1"/>
    <n v="1.0049999999999999"/>
    <d v="2022-11-01T13:17:57"/>
    <n v="1.00166"/>
    <n v="-462"/>
    <e v="#REF!"/>
    <n v="2.1152777777169831"/>
  </r>
  <r>
    <s v="November"/>
    <x v="1"/>
    <n v="3"/>
    <x v="2"/>
    <n v="1.0016400000000001"/>
    <n v="1.0049999999999999"/>
    <n v="0.998"/>
    <d v="2022-11-01T14:59:40"/>
    <n v="1.0002899999999999"/>
    <n v="405"/>
    <e v="#REF!"/>
    <n v="1.6913888887502253"/>
  </r>
  <r>
    <s v="November"/>
    <x v="1"/>
    <n v="3"/>
    <x v="2"/>
    <n v="0.99624000000000001"/>
    <n v="0.99990000000000001"/>
    <n v="0.99199999999999999"/>
    <d v="2022-11-02T22:34:43"/>
    <n v="0.99524000000000001"/>
    <n v="300"/>
    <e v="#REF!"/>
    <n v="2.3288888889946975"/>
  </r>
  <r>
    <s v="November"/>
    <x v="1"/>
    <n v="1"/>
    <x v="0"/>
    <n v="3920.9"/>
    <n v="3940"/>
    <n v="3900"/>
    <d v="2022-11-05T19:23:11"/>
    <n v="3940.1"/>
    <n v="-1920"/>
    <e v="#REF!"/>
    <n v="4.0536111110122874"/>
  </r>
  <r>
    <s v="November"/>
    <x v="1"/>
    <n v="3"/>
    <x v="2"/>
    <n v="0.99341000000000002"/>
    <n v="0.996"/>
    <n v="0.98899999999999999"/>
    <d v="2022-11-06T16:02:35"/>
    <n v="0.99007000000000001"/>
    <n v="1002"/>
    <e v="#REF!"/>
    <n v="2.5155555556411855"/>
  </r>
  <r>
    <s v="November"/>
    <x v="1"/>
    <n v="3"/>
    <x v="0"/>
    <n v="3936"/>
    <n v="3960"/>
    <n v="3910"/>
    <d v="2022-11-06T16:55:13"/>
    <n v="3910"/>
    <n v="7800"/>
    <e v="#REF!"/>
    <n v="0.35444444435415789"/>
  </r>
  <r>
    <s v="November"/>
    <x v="1"/>
    <n v="3"/>
    <x v="2"/>
    <n v="0.98984000000000005"/>
    <n v="0.99299999999999999"/>
    <n v="0.98799999999999999"/>
    <d v="2022-11-07T12:45:13"/>
    <n v="0.99126999999999998"/>
    <n v="-429"/>
    <e v="#REF!"/>
    <n v="0.48777777777286246"/>
  </r>
  <r>
    <s v="November"/>
    <x v="0"/>
    <n v="1"/>
    <x v="0"/>
    <n v="3919.3"/>
    <n v="3890"/>
    <n v="3950"/>
    <d v="2022-11-07T14:56:08"/>
    <n v="3908.8"/>
    <n v="-1050"/>
    <e v="#REF!"/>
    <n v="3.0225000000209548"/>
  </r>
  <r>
    <s v="November"/>
    <x v="0"/>
    <n v="1"/>
    <x v="0"/>
    <n v="3928.2"/>
    <n v="3890"/>
    <n v="3955"/>
    <d v="2022-11-07T18:27:48"/>
    <n v="3944.5"/>
    <n v="1630"/>
    <e v="#REF!"/>
    <n v="1.6927777777891606"/>
  </r>
  <r>
    <s v="November"/>
    <x v="0"/>
    <n v="3"/>
    <x v="2"/>
    <n v="0.99158999999999997"/>
    <n v="0.98799999999999999"/>
    <n v="0.997"/>
    <d v="2022-11-07T19:43:17"/>
    <n v="0.99663000000000002"/>
    <n v="1512"/>
    <e v="#REF!"/>
    <n v="2.4133333334466442"/>
  </r>
  <r>
    <s v="November"/>
    <x v="1"/>
    <n v="3"/>
    <x v="2"/>
    <n v="1.0000599999999999"/>
    <n v="1.0029999999999999"/>
    <n v="0.995"/>
    <d v="2022-11-08T16:10:31"/>
    <n v="0.99499000000000004"/>
    <n v="1521"/>
    <e v="#REF!"/>
    <n v="0.592222222359851"/>
  </r>
  <r>
    <s v="November"/>
    <x v="0"/>
    <n v="3"/>
    <x v="2"/>
    <n v="1.0001500000000001"/>
    <n v="0.996"/>
    <n v="1.0029999999999999"/>
    <d v="2022-11-14T13:25:54"/>
    <n v="1.002"/>
    <n v="555"/>
    <e v="#REF!"/>
    <n v="2.2158333332045004"/>
  </r>
  <r>
    <s v="November"/>
    <x v="1"/>
    <n v="3"/>
    <x v="2"/>
    <n v="0.99678"/>
    <n v="1"/>
    <n v="0.99199999999999999"/>
    <d v="2022-11-15T10:22:05"/>
    <n v="0.99636999999999998"/>
    <n v="123"/>
    <e v="#REF!"/>
    <n v="-0.76472222217125818"/>
  </r>
  <r>
    <s v="November"/>
    <x v="0"/>
    <n v="3"/>
    <x v="4"/>
    <n v="143.626"/>
    <n v="0"/>
    <n v="0"/>
    <d v="2022-11-15T10:22:08"/>
    <n v="143.69300000000001"/>
    <n v="139.88"/>
    <e v="#REF!"/>
    <n v="-0.83055555552709848"/>
  </r>
  <r>
    <s v="November"/>
    <x v="1"/>
    <n v="3"/>
    <x v="2"/>
    <n v="0.99841999999999997"/>
    <n v="1.0029999999999999"/>
    <n v="0.99199999999999999"/>
    <d v="2022-11-16T11:04:57"/>
    <n v="0.99629999999999996"/>
    <n v="636"/>
    <e v="#REF!"/>
    <n v="-0.79361111117759719"/>
  </r>
  <r>
    <s v="November"/>
    <x v="1"/>
    <n v="3"/>
    <x v="2"/>
    <n v="0.99836999999999998"/>
    <n v="1.0029999999999999"/>
    <n v="0.99199999999999999"/>
    <d v="2022-11-16T11:05:03"/>
    <n v="0.99633000000000005"/>
    <n v="612"/>
    <e v="#REF!"/>
    <n v="18.524999999965075"/>
  </r>
  <r>
    <s v="November"/>
    <x v="0"/>
    <n v="3"/>
    <x v="2"/>
    <n v="1.00153"/>
    <n v="0.998"/>
    <n v="1.008"/>
    <d v="2022-11-16T22:56:58"/>
    <n v="1.0012399999999999"/>
    <n v="-87"/>
    <e v="#REF!"/>
    <n v="5.2591666665393859"/>
  </r>
  <r>
    <s v="November"/>
    <x v="0"/>
    <n v="3"/>
    <x v="2"/>
    <n v="1.0007900000000001"/>
    <n v="0.997"/>
    <n v="1.004"/>
    <d v="2022-11-19T21:11:12"/>
    <n v="1.0006299999999999"/>
    <n v="-48"/>
    <e v="#REF!"/>
    <n v="3.2647222222876735"/>
  </r>
  <r>
    <s v="November"/>
    <x v="1"/>
    <n v="3"/>
    <x v="2"/>
    <n v="1.0007200000000001"/>
    <n v="1.006"/>
    <n v="0.997"/>
    <d v="2022-11-20T15:28:18"/>
    <n v="0.997"/>
    <n v="1116"/>
    <e v="#REF!"/>
    <n v="2.7022222222876735"/>
  </r>
  <r>
    <s v="November"/>
    <x v="1"/>
    <n v="1"/>
    <x v="2"/>
    <n v="0.98433000000000004"/>
    <n v="0.99"/>
    <n v="0.98099999999999998"/>
    <d v="2022-11-22T17:51:36"/>
    <n v="0.98182999999999998"/>
    <n v="250"/>
    <e v="#REF!"/>
    <n v="1.1261111110216007"/>
  </r>
  <r>
    <s v="November"/>
    <x v="1"/>
    <n v="2"/>
    <x v="2"/>
    <n v="0.98433000000000004"/>
    <n v="0.99"/>
    <n v="0.98099999999999998"/>
    <d v="2022-11-22T17:56:57"/>
    <n v="0.98173999999999995"/>
    <n v="518"/>
    <e v="#REF!"/>
    <n v="1.2152777777519077"/>
  </r>
  <r>
    <s v="November"/>
    <x v="1"/>
    <n v="1"/>
    <x v="2"/>
    <n v="0.96306000000000003"/>
    <n v="0.97299999999999998"/>
    <n v="0.95699999999999996"/>
    <d v="2022-11-26T19:45:19"/>
    <n v="0.96142000000000005"/>
    <n v="164"/>
    <e v="#REF!"/>
    <n v="5.4402777777286246"/>
  </r>
  <r>
    <s v="November"/>
    <x v="1"/>
    <n v="1.5"/>
    <x v="2"/>
    <n v="0.96414999999999995"/>
    <n v="0.97"/>
    <n v="0.96"/>
    <d v="2022-11-27T12:00:24"/>
    <n v="0.96238000000000001"/>
    <n v="265.5"/>
    <e v="#REF!"/>
    <n v="1.7569444444379769"/>
  </r>
  <r>
    <s v="November"/>
    <x v="1"/>
    <n v="1.5"/>
    <x v="2"/>
    <n v="0.96414999999999995"/>
    <n v="0.97"/>
    <n v="0.96"/>
    <d v="2022-11-27T17:03:45"/>
    <n v="0.96009999999999995"/>
    <n v="607.5"/>
    <e v="#REF!"/>
    <n v="6.812777777784504"/>
  </r>
  <r>
    <s v="November"/>
    <x v="1"/>
    <n v="2"/>
    <x v="0"/>
    <n v="3676.4"/>
    <n v="3710"/>
    <n v="3620"/>
    <d v="2022-11-29T16:37:21"/>
    <n v="3668.5"/>
    <n v="1580"/>
    <e v="#REF!"/>
    <n v="5.3308333333698101"/>
  </r>
  <r>
    <s v="December"/>
    <x v="1"/>
    <n v="3"/>
    <x v="2"/>
    <n v="1.0503"/>
    <n v="1.0549999999999999"/>
    <n v="1.0449999999999999"/>
    <d v="2022-12-02T15:33:01"/>
    <n v="1.0449900000000001"/>
    <n v="1593"/>
    <e v="#REF!"/>
    <n v="23.204166666604578"/>
  </r>
  <r>
    <s v="December"/>
    <x v="1"/>
    <n v="3"/>
    <x v="2"/>
    <n v="1.0501"/>
    <n v="1.0550999999999999"/>
    <n v="1.0461"/>
    <d v="2022-12-07T17:20:51"/>
    <n v="1.0519099999999999"/>
    <n v="-543"/>
    <e v="#REF!"/>
    <n v="4.5058333332999609"/>
  </r>
  <r>
    <s v="December"/>
    <x v="0"/>
    <n v="3"/>
    <x v="2"/>
    <n v="1.05185"/>
    <n v="1.0469999999999999"/>
    <n v="1.0549999999999999"/>
    <d v="2022-12-08T18:32:25"/>
    <n v="1.05501"/>
    <n v="948"/>
    <e v="#REF!"/>
    <n v="25.200000000069849"/>
  </r>
  <r>
    <s v="December"/>
    <x v="0"/>
    <n v="3"/>
    <x v="2"/>
    <n v="1.0561199999999999"/>
    <n v="1.0511200000000001"/>
    <n v="1.06012"/>
    <d v="2022-12-12T15:30:29"/>
    <n v="1.05687"/>
    <n v="225"/>
    <e v="#REF!"/>
    <n v="0.32694444438675418"/>
  </r>
  <r>
    <s v="December"/>
    <x v="0"/>
    <n v="3"/>
    <x v="2"/>
    <n v="1.0614699999999999"/>
    <n v="1.05647"/>
    <n v="1.0654699999999999"/>
    <d v="2022-12-14T11:37:05"/>
    <n v="1.06551"/>
    <n v="1212"/>
    <e v="#REF!"/>
    <n v="15.510555555461906"/>
  </r>
  <r>
    <s v="December"/>
    <x v="1"/>
    <n v="3"/>
    <x v="2"/>
    <n v="1.0619799999999999"/>
    <n v="1.06698"/>
    <n v="1.0579799999999999"/>
    <d v="2022-12-16T18:40:02"/>
    <n v="1.06002"/>
    <n v="588"/>
    <e v="#REF!"/>
    <n v="2.3641666666371748"/>
  </r>
  <r>
    <s v="December"/>
    <x v="1"/>
    <n v="3"/>
    <x v="2"/>
    <n v="1.06033"/>
    <n v="1.0649999999999999"/>
    <n v="1.0580000000000001"/>
    <d v="2022-12-19T17:47:12"/>
    <n v="1.0580000000000001"/>
    <n v="699"/>
    <e v="#REF!"/>
    <n v="0.96194444457069039"/>
  </r>
  <r>
    <s v="December"/>
    <x v="1"/>
    <n v="3"/>
    <x v="2"/>
    <n v="1.0655300000000001"/>
    <n v="1.07053"/>
    <n v="1.0615300000000001"/>
    <d v="2022-12-27T23:15:22"/>
    <n v="1.0641099999999999"/>
    <n v="426"/>
    <e v="#REF!"/>
    <n v="4.5094444445567206"/>
  </r>
  <r>
    <s v="December"/>
    <x v="1"/>
    <n v="3"/>
    <x v="2"/>
    <n v="1.0623899999999999"/>
    <n v="1.0673900000000001"/>
    <n v="1.0583899999999999"/>
    <d v="2022-12-28T23:08:35"/>
    <n v="1.06074"/>
    <n v="495"/>
    <e v="#REF!"/>
    <n v="1.7563888889271766"/>
  </r>
  <r>
    <s v="December"/>
    <x v="0"/>
    <n v="3"/>
    <x v="2"/>
    <n v="1.0635699999999999"/>
    <n v="1.05857"/>
    <n v="1.0675699999999999"/>
    <d v="2022-12-29T15:35:34"/>
    <n v="1.06562"/>
    <n v="615"/>
    <e v="#REF!"/>
    <n v="2.04999999987194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s v="January"/>
    <s v="buy"/>
    <n v="4"/>
    <s v="sp500m"/>
    <n v="4779.3"/>
    <n v="0"/>
    <n v="0"/>
    <d v="2022-01-05T17:34:11"/>
    <n v="4791.1000000000004"/>
    <n v="4720"/>
    <n v="54720"/>
    <n v="45.746666666585952"/>
  </r>
  <r>
    <x v="1"/>
    <s v="January"/>
    <s v="sell"/>
    <n v="2"/>
    <s v="sp500m"/>
    <n v="4668.1000000000004"/>
    <n v="0"/>
    <n v="0"/>
    <d v="2022-01-11T16:25:34"/>
    <n v="4670.3"/>
    <n v="-440"/>
    <n v="54280"/>
    <n v="7.4063888888340443"/>
  </r>
  <r>
    <x v="1"/>
    <s v="January"/>
    <s v="buy"/>
    <n v="2"/>
    <s v="usdcad"/>
    <n v="1.26508"/>
    <n v="1.26"/>
    <n v="1.2749999999999999"/>
    <d v="2022-01-11T18:23:47"/>
    <n v="1.26"/>
    <n v="-806.35"/>
    <n v="53473.65"/>
    <n v="1.968333333323244"/>
  </r>
  <r>
    <x v="0"/>
    <s v="January"/>
    <s v="buy"/>
    <n v="2"/>
    <s v="eurusd"/>
    <n v="1.13581"/>
    <n v="1.1200000000000001"/>
    <n v="1.145"/>
    <d v="2022-01-12T16:10:08"/>
    <n v="1.1401600000000001"/>
    <n v="870"/>
    <n v="54343.65"/>
    <n v="219.31888888886897"/>
  </r>
  <r>
    <x v="0"/>
    <s v="January"/>
    <s v="buy"/>
    <n v="2.0099999999999998"/>
    <s v="eurusd"/>
    <n v="1.1358200000000001"/>
    <n v="0"/>
    <n v="0"/>
    <d v="2022-01-12T16:10:11"/>
    <n v="1.14018"/>
    <n v="876.36"/>
    <n v="55220.01"/>
    <n v="219.32277777779382"/>
  </r>
  <r>
    <x v="1"/>
    <s v="January"/>
    <s v="buy"/>
    <n v="4"/>
    <s v="sp500m"/>
    <n v="4698.1000000000004"/>
    <n v="0"/>
    <n v="0"/>
    <d v="2022-01-12T16:10:18"/>
    <n v="4736.2"/>
    <n v="15240"/>
    <n v="70460.010000000009"/>
    <n v="18.576666666835081"/>
  </r>
  <r>
    <x v="0"/>
    <s v="January"/>
    <s v="buy"/>
    <n v="2"/>
    <s v="eurusd"/>
    <n v="1.12954"/>
    <n v="1.1200000000000001"/>
    <n v="1.145"/>
    <d v="2022-01-24T17:27:36"/>
    <n v="1.13079"/>
    <n v="250"/>
    <n v="70710.010000000009"/>
    <n v="1.0449999999837019"/>
  </r>
  <r>
    <x v="0"/>
    <s v="January"/>
    <s v="sell"/>
    <n v="2"/>
    <s v="sp500m"/>
    <n v="4326.1000000000004"/>
    <n v="0"/>
    <n v="0"/>
    <d v="2022-01-24T17:33:05"/>
    <n v="4314.1000000000004"/>
    <n v="2400"/>
    <n v="73110.010000000009"/>
    <n v="1.1477777778636664"/>
  </r>
  <r>
    <x v="2"/>
    <s v="January"/>
    <s v="sell"/>
    <n v="1"/>
    <s v="sp500m"/>
    <n v="4402.3999999999996"/>
    <n v="4500"/>
    <n v="4400"/>
    <d v="2022-01-26T21:34:41"/>
    <n v="4400"/>
    <n v="240"/>
    <n v="73350.010000000009"/>
    <n v="3.5491666666930541"/>
  </r>
  <r>
    <x v="3"/>
    <s v="January"/>
    <s v="sell"/>
    <n v="1"/>
    <s v="sp500m"/>
    <n v="4378.1000000000004"/>
    <n v="4460"/>
    <n v="4320"/>
    <d v="2022-01-27T19:22:50"/>
    <n v="4367.3"/>
    <n v="1080"/>
    <n v="74430.010000000009"/>
    <n v="1.6999999999534339"/>
  </r>
  <r>
    <x v="3"/>
    <s v="January"/>
    <s v="sell"/>
    <n v="1"/>
    <s v="sp500m"/>
    <n v="4352.3"/>
    <n v="0"/>
    <n v="4300"/>
    <d v="2022-01-27T20:25:08"/>
    <n v="4318.3999999999996"/>
    <n v="3390"/>
    <n v="77820.010000000009"/>
    <n v="0.68138888891553506"/>
  </r>
  <r>
    <x v="4"/>
    <s v="January"/>
    <s v="buy"/>
    <n v="2"/>
    <s v="sp500m"/>
    <n v="4319.3"/>
    <n v="4260"/>
    <n v="4380"/>
    <d v="2022-01-28T17:55:12"/>
    <n v="4337.6000000000004"/>
    <n v="3660"/>
    <n v="81480.010000000009"/>
    <n v="0.38638888893183321"/>
  </r>
  <r>
    <x v="2"/>
    <s v="February"/>
    <s v="buy"/>
    <n v="2"/>
    <s v="sp500m"/>
    <n v="4567.3999999999996"/>
    <n v="4500"/>
    <n v="4600"/>
    <d v="2022-02-02T20:02:57"/>
    <n v="4579"/>
    <n v="2320"/>
    <n v="83800.010000000009"/>
    <n v="0.67472222226206213"/>
  </r>
  <r>
    <x v="2"/>
    <s v="February"/>
    <s v="buy"/>
    <n v="2"/>
    <s v="sp500m"/>
    <n v="4571.2"/>
    <n v="4500"/>
    <n v="0"/>
    <d v="2022-02-02T21:31:32"/>
    <n v="4575.7"/>
    <n v="900"/>
    <n v="84700.010000000009"/>
    <n v="0.25861111097037792"/>
  </r>
  <r>
    <x v="3"/>
    <s v="February"/>
    <s v="buy"/>
    <n v="1"/>
    <s v="sp500m"/>
    <n v="4545.8"/>
    <n v="4500"/>
    <n v="4552"/>
    <d v="2022-02-03T15:01:39"/>
    <n v="4541.7"/>
    <n v="-410"/>
    <n v="84290.010000000009"/>
    <n v="4.6769444444216788"/>
  </r>
  <r>
    <x v="0"/>
    <s v="February"/>
    <s v="buy"/>
    <n v="2"/>
    <s v="nzdusd"/>
    <n v="0.66198000000000001"/>
    <n v="0.65500000000000003"/>
    <n v="0.66800000000000004"/>
    <d v="2022-02-09T12:42:25"/>
    <n v="0.66800000000000004"/>
    <n v="1204"/>
    <n v="85494.010000000009"/>
    <n v="46.690277777903248"/>
  </r>
  <r>
    <x v="0"/>
    <s v="February"/>
    <s v="buy"/>
    <n v="1"/>
    <s v="sp500m"/>
    <n v="4507.1000000000004"/>
    <n v="4440"/>
    <n v="4580"/>
    <d v="2022-02-09T18:00:02"/>
    <n v="4580.1000000000004"/>
    <n v="7300"/>
    <n v="92794.010000000009"/>
    <n v="48.074166666541714"/>
  </r>
  <r>
    <x v="3"/>
    <s v="February"/>
    <s v="sell"/>
    <n v="1"/>
    <s v="sp500m"/>
    <n v="4580.7"/>
    <n v="4610"/>
    <n v="4530"/>
    <d v="2022-02-10T15:33:30"/>
    <n v="4552.2"/>
    <n v="2850"/>
    <n v="95644.010000000009"/>
    <n v="0.72805555566446856"/>
  </r>
  <r>
    <x v="3"/>
    <s v="February"/>
    <s v="sell"/>
    <n v="2"/>
    <s v="eurusd"/>
    <n v="1.14371"/>
    <n v="1.151"/>
    <n v="1.135"/>
    <d v="2022-02-10T15:33:34"/>
    <n v="1.14001"/>
    <n v="740"/>
    <n v="96384.010000000009"/>
    <n v="0.7316666665719822"/>
  </r>
  <r>
    <x v="3"/>
    <s v="February"/>
    <s v="sell"/>
    <n v="1"/>
    <s v="sp500m"/>
    <n v="4547.1000000000004"/>
    <n v="4610"/>
    <n v="4500"/>
    <d v="2022-02-10T20:30:08"/>
    <n v="4527.5"/>
    <n v="1960"/>
    <n v="98344.010000000009"/>
    <n v="3.6927777776727453"/>
  </r>
  <r>
    <x v="4"/>
    <s v="February"/>
    <s v="sell"/>
    <n v="2"/>
    <s v="sp500m"/>
    <n v="4510.1000000000004"/>
    <n v="4600"/>
    <n v="4460"/>
    <d v="2022-02-11T18:39:16"/>
    <n v="4482.2"/>
    <n v="5580"/>
    <n v="103924.01000000001"/>
    <n v="2.6163888889714144"/>
  </r>
  <r>
    <x v="1"/>
    <s v="February"/>
    <s v="sell"/>
    <n v="1"/>
    <s v="sp500m"/>
    <n v="4449.7"/>
    <n v="4560"/>
    <n v="4400.1000000000004"/>
    <d v="2022-02-15T16:16:48"/>
    <n v="4445.7"/>
    <n v="400"/>
    <n v="104324.01000000001"/>
    <n v="5.0941666667349637"/>
  </r>
  <r>
    <x v="1"/>
    <s v="February"/>
    <s v="sell"/>
    <n v="1"/>
    <s v="sp500m"/>
    <n v="4452.2"/>
    <n v="4560"/>
    <n v="4400"/>
    <d v="2022-02-15T16:16:51"/>
    <n v="4445.8999999999996"/>
    <n v="630"/>
    <n v="104954.01000000001"/>
    <n v="5.1197222221526317"/>
  </r>
  <r>
    <x v="1"/>
    <s v="February"/>
    <s v="sell"/>
    <n v="1"/>
    <s v="sp500m"/>
    <n v="4445"/>
    <n v="4530"/>
    <n v="4400"/>
    <d v="2022-02-16T12:30:07"/>
    <n v="4459"/>
    <n v="-1400"/>
    <n v="103554.01000000001"/>
    <n v="16.646388888882939"/>
  </r>
  <r>
    <x v="1"/>
    <s v="February"/>
    <s v="sell"/>
    <n v="1"/>
    <s v="sp500m"/>
    <n v="4445"/>
    <n v="4530"/>
    <n v="4400"/>
    <d v="2022-02-17T16:32:59"/>
    <n v="4439.1000000000004"/>
    <n v="590"/>
    <n v="104144.01000000001"/>
    <n v="44.694166666595265"/>
  </r>
  <r>
    <x v="1"/>
    <s v="February"/>
    <s v="sell"/>
    <n v="1"/>
    <s v="sp500m"/>
    <n v="4337.7"/>
    <n v="4500"/>
    <n v="4270"/>
    <d v="2022-02-22T16:37:04"/>
    <n v="4321.2"/>
    <n v="1650"/>
    <n v="105794.01000000001"/>
    <n v="1.0552777777193114"/>
  </r>
  <r>
    <x v="1"/>
    <s v="February"/>
    <s v="sell"/>
    <n v="1"/>
    <s v="sp500m"/>
    <n v="4337.7"/>
    <n v="4500"/>
    <n v="4270"/>
    <d v="2022-02-22T18:24:11"/>
    <n v="4322.8999999999996"/>
    <n v="1480"/>
    <n v="107274.01000000001"/>
    <n v="2.840555555478204"/>
  </r>
  <r>
    <x v="0"/>
    <s v="February"/>
    <s v="buy"/>
    <n v="1"/>
    <s v="sp500m"/>
    <n v="4308.7"/>
    <n v="4250"/>
    <n v="4360"/>
    <d v="2022-02-28T16:45:08"/>
    <n v="4339.1000000000004"/>
    <n v="3040"/>
    <n v="110314.01000000001"/>
    <n v="5.2611111110891216"/>
  </r>
  <r>
    <x v="0"/>
    <s v="February"/>
    <s v="buy"/>
    <n v="1"/>
    <s v="sp500m"/>
    <n v="4330.7"/>
    <n v="4250"/>
    <n v="4370"/>
    <d v="2022-02-28T18:04:15"/>
    <n v="4370.1000000000004"/>
    <n v="3940"/>
    <n v="114254.01000000001"/>
    <n v="0.76277777779614553"/>
  </r>
  <r>
    <x v="0"/>
    <s v="February"/>
    <s v="buy"/>
    <n v="1"/>
    <s v="sp500m"/>
    <n v="4348.8999999999996"/>
    <n v="4300"/>
    <n v="4375"/>
    <d v="2022-02-28T20:54:23"/>
    <n v="4355.2"/>
    <n v="630"/>
    <n v="114884.01000000001"/>
    <n v="1.2775000000256114"/>
  </r>
  <r>
    <x v="1"/>
    <s v="March"/>
    <s v="sell"/>
    <n v="2"/>
    <s v="sp500m"/>
    <n v="4352.1000000000004"/>
    <n v="4410"/>
    <n v="4345"/>
    <d v="2022-03-01T17:10:23"/>
    <n v="4344.6000000000004"/>
    <n v="1500"/>
    <n v="116384.01000000001"/>
    <n v="1.683333333407063"/>
  </r>
  <r>
    <x v="1"/>
    <s v="March"/>
    <s v="sell"/>
    <n v="1"/>
    <s v="sp500m"/>
    <n v="4325.1000000000004"/>
    <n v="0"/>
    <n v="4290"/>
    <d v="2022-03-01T20:16:13"/>
    <n v="4305.3999999999996"/>
    <n v="1970"/>
    <n v="118354.01000000001"/>
    <n v="0.2472222222131677"/>
  </r>
  <r>
    <x v="1"/>
    <s v="March"/>
    <s v="sell"/>
    <n v="1"/>
    <s v="sp500m"/>
    <n v="4313"/>
    <n v="0"/>
    <n v="4290"/>
    <d v="2022-03-01T20:16:16"/>
    <n v="4306"/>
    <n v="700"/>
    <n v="119054.01000000001"/>
    <n v="0.49749999999767169"/>
  </r>
  <r>
    <x v="1"/>
    <s v="March"/>
    <s v="sell"/>
    <n v="2"/>
    <s v="sp500m"/>
    <n v="4310"/>
    <n v="0"/>
    <n v="0"/>
    <d v="2022-03-01T21:56:05"/>
    <n v="4305.3999999999996"/>
    <n v="920"/>
    <n v="119974.01000000001"/>
    <n v="0.34277777775423601"/>
  </r>
  <r>
    <x v="2"/>
    <s v="March"/>
    <s v="sell"/>
    <n v="1"/>
    <s v="sp500m"/>
    <n v="4316.8"/>
    <n v="0"/>
    <n v="4300"/>
    <d v="2022-03-02T09:03:52"/>
    <n v="4299.6000000000004"/>
    <n v="1720"/>
    <n v="121694.01000000001"/>
    <n v="7.2705555555294268"/>
  </r>
  <r>
    <x v="2"/>
    <s v="March"/>
    <s v="buy"/>
    <n v="1"/>
    <s v="sp500m"/>
    <n v="4320.5"/>
    <n v="4250"/>
    <n v="4350"/>
    <d v="2022-03-02T16:44:26"/>
    <n v="4345.6000000000004"/>
    <n v="2510"/>
    <n v="124204.01000000001"/>
    <n v="0.76972222229233012"/>
  </r>
  <r>
    <x v="2"/>
    <s v="March"/>
    <s v="buy"/>
    <n v="2"/>
    <s v="sp500m"/>
    <n v="4334.8999999999996"/>
    <n v="4250"/>
    <n v="4360"/>
    <d v="2022-03-02T16:44:31"/>
    <n v="4345.3999999999996"/>
    <n v="2100"/>
    <n v="126304.01000000001"/>
    <n v="2.8566666666883975"/>
  </r>
  <r>
    <x v="2"/>
    <s v="March"/>
    <s v="buy"/>
    <n v="2"/>
    <s v="sp500m"/>
    <n v="4328.6000000000004"/>
    <n v="0"/>
    <n v="4340"/>
    <d v="2022-03-02T17:28:55"/>
    <n v="4340"/>
    <n v="2280"/>
    <n v="128584.01000000001"/>
    <n v="0.30500000005122274"/>
  </r>
  <r>
    <x v="2"/>
    <s v="March"/>
    <s v="sell"/>
    <n v="2"/>
    <s v="sp500m"/>
    <n v="4348.5"/>
    <n v="0"/>
    <n v="4340"/>
    <d v="2022-03-02T17:54:20"/>
    <n v="4346.3"/>
    <n v="440"/>
    <n v="129024.01000000001"/>
    <n v="0.33472222206182778"/>
  </r>
  <r>
    <x v="3"/>
    <s v="March"/>
    <s v="buy"/>
    <n v="1"/>
    <s v="usdcad"/>
    <n v="1.2622500000000001"/>
    <n v="1.2549999999999999"/>
    <n v="1.27"/>
    <d v="2022-03-03T18:07:07"/>
    <n v="1.26793"/>
    <n v="447.97"/>
    <n v="129471.98000000001"/>
    <n v="5.4855555554386228"/>
  </r>
  <r>
    <x v="3"/>
    <s v="March"/>
    <s v="sell"/>
    <n v="1"/>
    <s v="sp500m"/>
    <n v="4371.3999999999996"/>
    <n v="0"/>
    <n v="0"/>
    <d v="2022-03-03T19:29:32"/>
    <n v="4361.1000000000004"/>
    <n v="1030"/>
    <n v="130501.98000000001"/>
    <n v="0.33333333319751546"/>
  </r>
  <r>
    <x v="3"/>
    <s v="March"/>
    <s v="sell"/>
    <n v="1"/>
    <s v="sp500m"/>
    <n v="4360.8999999999996"/>
    <n v="0"/>
    <n v="0"/>
    <d v="2022-03-03T19:29:35"/>
    <n v="4360.7"/>
    <n v="20"/>
    <n v="130521.98000000001"/>
    <n v="0.82472222222713754"/>
  </r>
  <r>
    <x v="3"/>
    <s v="March"/>
    <s v="sell"/>
    <n v="1"/>
    <s v="sp500m"/>
    <n v="4389.8"/>
    <n v="0"/>
    <n v="4365"/>
    <d v="2022-03-03T20:34:58"/>
    <n v="4384.5"/>
    <n v="530"/>
    <n v="131051.98000000001"/>
    <n v="0.94527777784969658"/>
  </r>
  <r>
    <x v="3"/>
    <s v="March"/>
    <s v="sell"/>
    <n v="1"/>
    <s v="sp500m"/>
    <n v="4371.2"/>
    <n v="0"/>
    <n v="4365"/>
    <d v="2022-03-03T22:00:27"/>
    <n v="4364.7"/>
    <n v="650"/>
    <n v="131701.98000000001"/>
    <n v="2.4649999999674037"/>
  </r>
  <r>
    <x v="4"/>
    <s v="March"/>
    <s v="sell"/>
    <n v="2"/>
    <s v="sp500m"/>
    <n v="4374.2"/>
    <n v="4410"/>
    <n v="4350"/>
    <d v="2022-03-04T02:11:36"/>
    <n v="4357.1000000000004"/>
    <n v="3420"/>
    <n v="135121.98000000001"/>
    <n v="0.56500000006053597"/>
  </r>
  <r>
    <x v="4"/>
    <s v="March"/>
    <s v="sell"/>
    <n v="1"/>
    <s v="sp500m"/>
    <n v="4354"/>
    <n v="0"/>
    <n v="4300"/>
    <d v="2022-03-04T11:06:18"/>
    <n v="4331.8"/>
    <n v="2220"/>
    <n v="137341.98000000001"/>
    <n v="0.95611111109610647"/>
  </r>
  <r>
    <x v="4"/>
    <s v="March"/>
    <s v="sell"/>
    <n v="1"/>
    <s v="sp500m"/>
    <n v="4336"/>
    <n v="4400"/>
    <n v="4300"/>
    <d v="2022-03-04T11:06:22"/>
    <n v="4332"/>
    <n v="400"/>
    <n v="137741.98000000001"/>
    <n v="3.9236111111822538"/>
  </r>
  <r>
    <x v="4"/>
    <s v="March"/>
    <s v="sell"/>
    <n v="1"/>
    <s v="sp500m"/>
    <n v="4323.7"/>
    <n v="4400"/>
    <n v="4290"/>
    <d v="2022-03-04T11:06:25"/>
    <n v="4331.7"/>
    <n v="-800"/>
    <n v="136941.98000000001"/>
    <n v="4.2363888889085501"/>
  </r>
  <r>
    <x v="4"/>
    <s v="March"/>
    <s v="sell"/>
    <n v="1"/>
    <s v="sp500m"/>
    <n v="4318"/>
    <n v="0"/>
    <n v="0"/>
    <d v="2022-03-04T21:17:38"/>
    <n v="4306.1000000000004"/>
    <n v="1190"/>
    <n v="138131.98000000001"/>
    <n v="1.7325000000419095"/>
  </r>
  <r>
    <x v="0"/>
    <s v="March"/>
    <s v="sell"/>
    <n v="1"/>
    <s v="sp500m"/>
    <n v="4271"/>
    <n v="4330"/>
    <n v="4250"/>
    <d v="2022-03-07T08:23:40"/>
    <n v="4270.3999999999996"/>
    <n v="60"/>
    <n v="138191.98000000001"/>
    <n v="1.9238888889667578"/>
  </r>
  <r>
    <x v="0"/>
    <s v="March"/>
    <s v="sell"/>
    <n v="1"/>
    <s v="sp500m"/>
    <n v="4278.5"/>
    <n v="0"/>
    <n v="0"/>
    <d v="2022-03-07T09:41:48"/>
    <n v="4269.3"/>
    <n v="920"/>
    <n v="139111.98000000001"/>
    <n v="2.6783333332277834"/>
  </r>
  <r>
    <x v="0"/>
    <s v="March"/>
    <s v="sell"/>
    <n v="1"/>
    <s v="sp500m"/>
    <n v="4279.8"/>
    <n v="0"/>
    <n v="0"/>
    <d v="2022-03-07T09:50:37"/>
    <n v="4264.3999999999996"/>
    <n v="1540"/>
    <n v="140651.98000000001"/>
    <n v="1.2927777778822929"/>
  </r>
  <r>
    <x v="0"/>
    <s v="March"/>
    <s v="sell"/>
    <n v="1"/>
    <s v="sp500m"/>
    <n v="4305.1000000000004"/>
    <n v="0"/>
    <n v="4285"/>
    <d v="2022-03-07T15:12:40"/>
    <n v="4300.3999999999996"/>
    <n v="470"/>
    <n v="141121.98000000001"/>
    <n v="0.56194444431457669"/>
  </r>
  <r>
    <x v="1"/>
    <s v="March"/>
    <s v="sell"/>
    <n v="1"/>
    <s v="sp500m"/>
    <n v="4177.7"/>
    <n v="4210"/>
    <n v="4150"/>
    <d v="2022-03-08T10:21:33"/>
    <n v="4210"/>
    <n v="-3230"/>
    <n v="137891.98000000001"/>
    <n v="0.19138888892484829"/>
  </r>
  <r>
    <x v="1"/>
    <s v="March"/>
    <s v="sell"/>
    <n v="1"/>
    <s v="sp500m"/>
    <n v="4220.1000000000004"/>
    <n v="0"/>
    <n v="0"/>
    <d v="2022-03-08T15:16:29"/>
    <n v="4194.3"/>
    <n v="2580"/>
    <n v="140471.98000000001"/>
    <n v="2.3191666665952653"/>
  </r>
  <r>
    <x v="1"/>
    <s v="March"/>
    <s v="sell"/>
    <n v="1"/>
    <s v="sp500m"/>
    <n v="4213.5"/>
    <n v="0"/>
    <n v="0"/>
    <d v="2022-03-08T15:38:23"/>
    <n v="4204"/>
    <n v="950"/>
    <n v="141421.98000000001"/>
    <n v="3.1361111111473292"/>
  </r>
  <r>
    <x v="1"/>
    <s v="March"/>
    <s v="buy"/>
    <n v="1"/>
    <s v="sp500m"/>
    <n v="4220.8999999999996"/>
    <n v="4150"/>
    <n v="4270"/>
    <d v="2022-03-09T11:25:29"/>
    <n v="4230.5"/>
    <n v="960"/>
    <n v="142381.98000000001"/>
    <n v="13.199722222227138"/>
  </r>
  <r>
    <x v="4"/>
    <s v="March"/>
    <s v="sell"/>
    <n v="2"/>
    <s v="sp500m"/>
    <n v="4266.8999999999996"/>
    <n v="0"/>
    <n v="0"/>
    <d v="2022-03-11T10:59:38"/>
    <n v="4258.5"/>
    <n v="1680"/>
    <n v="144061.98000000001"/>
    <n v="1.2919444445287809"/>
  </r>
  <r>
    <x v="3"/>
    <s v="March"/>
    <s v="buy"/>
    <n v="1"/>
    <s v="sp500m"/>
    <n v="4354.5"/>
    <n v="4340"/>
    <n v="0"/>
    <d v="2022-03-17T08:10:34"/>
    <n v="4356.5"/>
    <n v="200"/>
    <e v="#REF!"/>
    <n v="0.66111111111240461"/>
  </r>
  <r>
    <x v="3"/>
    <s v="March"/>
    <s v="buy"/>
    <n v="1"/>
    <s v="sp500m"/>
    <n v="4360.6000000000004"/>
    <n v="4350"/>
    <n v="0"/>
    <d v="2022-03-17T09:30:50"/>
    <n v="4358.1000000000004"/>
    <n v="-250"/>
    <e v="#REF!"/>
    <n v="0.14472222217591479"/>
  </r>
  <r>
    <x v="3"/>
    <s v="March"/>
    <s v="buy"/>
    <n v="1"/>
    <s v="sp500m"/>
    <n v="4347.6000000000004"/>
    <n v="4330"/>
    <n v="4352"/>
    <d v="2022-03-17T14:04:11"/>
    <n v="4352.1000000000004"/>
    <n v="450"/>
    <e v="#REF!"/>
    <n v="0.60277777776354924"/>
  </r>
  <r>
    <x v="3"/>
    <s v="March"/>
    <s v="buy"/>
    <n v="1"/>
    <s v="sp500m"/>
    <n v="4361"/>
    <n v="4335"/>
    <n v="4365"/>
    <d v="2022-03-17T17:38:48"/>
    <n v="4365"/>
    <n v="400"/>
    <e v="#REF!"/>
    <n v="0.94916666659992188"/>
  </r>
  <r>
    <x v="3"/>
    <s v="March"/>
    <s v="buy"/>
    <n v="1"/>
    <s v="sp500m"/>
    <n v="4393.2"/>
    <n v="4385"/>
    <n v="4399"/>
    <d v="2022-03-17T20:59:13"/>
    <n v="4399"/>
    <n v="580"/>
    <e v="#REF!"/>
    <n v="0.36083333316491917"/>
  </r>
  <r>
    <x v="0"/>
    <s v="March"/>
    <s v="sell"/>
    <n v="2"/>
    <s v="eurusd"/>
    <n v="1.1034200000000001"/>
    <n v="1.1080000000000001"/>
    <n v="1.1000000000000001"/>
    <d v="2022-03-21T22:02:28"/>
    <n v="1.1016900000000001"/>
    <n v="346"/>
    <e v="#REF!"/>
    <n v="3.3627777777146548"/>
  </r>
  <r>
    <x v="0"/>
    <s v="March"/>
    <s v="sell"/>
    <n v="2"/>
    <s v="nzdusd"/>
    <n v="0.68784999999999996"/>
    <n v="0.69299999999999995"/>
    <n v="0.68"/>
    <d v="2022-03-22T12:32:24"/>
    <n v="0.69303000000000003"/>
    <n v="-1036"/>
    <e v="#REF!"/>
    <n v="13.513888888817746"/>
  </r>
  <r>
    <x v="1"/>
    <s v="March"/>
    <s v="buy"/>
    <n v="2"/>
    <s v="eurusd"/>
    <n v="1.1002099999999999"/>
    <n v="1.095"/>
    <n v="1.1100000000000001"/>
    <d v="2022-03-22T22:32:07"/>
    <n v="1.1030800000000001"/>
    <n v="574"/>
    <e v="#REF!"/>
    <n v="9.6161111110704951"/>
  </r>
  <r>
    <x v="2"/>
    <s v="March"/>
    <s v="sell"/>
    <n v="2"/>
    <s v="sp500m"/>
    <n v="4493.7"/>
    <n v="4525"/>
    <n v="4440"/>
    <d v="2022-03-23T14:55:39"/>
    <n v="4487.7"/>
    <n v="1200"/>
    <e v="#REF!"/>
    <n v="0.39583333331393078"/>
  </r>
  <r>
    <x v="2"/>
    <s v="March"/>
    <s v="sell"/>
    <n v="2"/>
    <s v="sp500m"/>
    <n v="4492.2"/>
    <n v="0"/>
    <n v="0"/>
    <d v="2022-03-23T15:30:10"/>
    <n v="4489.7"/>
    <n v="500"/>
    <e v="#REF!"/>
    <n v="8.0555555527098477E-2"/>
  </r>
  <r>
    <x v="2"/>
    <s v="March"/>
    <s v="sell"/>
    <n v="2"/>
    <s v="sp500m"/>
    <n v="4485"/>
    <n v="0"/>
    <n v="4475"/>
    <d v="2022-03-23T16:23:43"/>
    <n v="4492.2"/>
    <n v="-1440"/>
    <e v="#REF!"/>
    <n v="0.28611111111240461"/>
  </r>
  <r>
    <x v="1"/>
    <s v="March"/>
    <s v="buy"/>
    <n v="2"/>
    <s v="usdcad"/>
    <n v="1.26048"/>
    <n v="1.2549999999999999"/>
    <n v="1.266"/>
    <d v="2022-03-23T17:06:01"/>
    <n v="1.25499"/>
    <n v="-874.91"/>
    <e v="#REF!"/>
    <n v="29.789166666625533"/>
  </r>
  <r>
    <x v="2"/>
    <s v="March"/>
    <s v="sell"/>
    <n v="2"/>
    <s v="sp500m"/>
    <n v="4486"/>
    <n v="0"/>
    <n v="4475"/>
    <d v="2022-03-23T19:20:37"/>
    <n v="4480.1000000000004"/>
    <n v="1180"/>
    <e v="#REF!"/>
    <n v="0.46333333320217207"/>
  </r>
  <r>
    <x v="2"/>
    <s v="March"/>
    <s v="sell"/>
    <n v="2"/>
    <s v="sp500m"/>
    <n v="4476"/>
    <n v="0"/>
    <n v="4466"/>
    <d v="2022-03-23T20:07:20"/>
    <n v="4474.3"/>
    <n v="340"/>
    <e v="#REF!"/>
    <n v="8.0000000016298145E-2"/>
  </r>
  <r>
    <x v="2"/>
    <s v="March"/>
    <s v="sell"/>
    <n v="2"/>
    <s v="sp500m"/>
    <n v="4474.5"/>
    <n v="0"/>
    <n v="4465"/>
    <d v="2022-03-23T20:35:40"/>
    <n v="4473.7"/>
    <n v="160"/>
    <e v="#REF!"/>
    <n v="5.1388888852670789E-2"/>
  </r>
  <r>
    <x v="2"/>
    <s v="March"/>
    <s v="sell"/>
    <n v="2"/>
    <s v="sp500m"/>
    <n v="4473.3999999999996"/>
    <n v="0"/>
    <n v="4466"/>
    <d v="2022-03-23T21:37:35"/>
    <n v="4472.3"/>
    <n v="220"/>
    <e v="#REF!"/>
    <n v="0.15999999985797331"/>
  </r>
  <r>
    <x v="3"/>
    <s v="March"/>
    <s v="sell"/>
    <n v="2"/>
    <s v="sp500m"/>
    <n v="4471"/>
    <n v="0"/>
    <n v="4460"/>
    <d v="2022-03-24T12:03:30"/>
    <n v="4480.3"/>
    <n v="-1860"/>
    <e v="#REF!"/>
    <n v="3.0711111111450009"/>
  </r>
  <r>
    <x v="3"/>
    <s v="March"/>
    <s v="sell"/>
    <n v="2"/>
    <s v="sp500m"/>
    <n v="4476"/>
    <n v="0"/>
    <n v="4469"/>
    <d v="2022-03-24T13:31:43"/>
    <n v="4486"/>
    <n v="-2000"/>
    <e v="#REF!"/>
    <n v="1.1080555556109175"/>
  </r>
  <r>
    <x v="3"/>
    <s v="March"/>
    <s v="buy"/>
    <n v="2"/>
    <s v="sp500m"/>
    <n v="4493.8"/>
    <n v="4475"/>
    <n v="4500"/>
    <d v="2022-03-24T19:20:04"/>
    <n v="4498.3999999999996"/>
    <n v="920"/>
    <e v="#REF!"/>
    <n v="0.6650000000372529"/>
  </r>
  <r>
    <x v="4"/>
    <s v="March"/>
    <s v="sell"/>
    <n v="2"/>
    <s v="usdjpy"/>
    <n v="121.67"/>
    <n v="122.5"/>
    <n v="121"/>
    <d v="2022-03-28T04:10:32"/>
    <n v="122.501"/>
    <n v="-1356.72"/>
    <e v="#REF!"/>
    <n v="62.656944444403052"/>
  </r>
  <r>
    <x v="3"/>
    <s v="March"/>
    <s v="sell"/>
    <n v="2"/>
    <s v="gbpusd"/>
    <n v="1.31691"/>
    <n v="1.325"/>
    <n v="1.31"/>
    <d v="2022-03-28T13:04:32"/>
    <n v="1.31351"/>
    <n v="680"/>
    <e v="#REF!"/>
    <n v="92.73166666663019"/>
  </r>
  <r>
    <x v="0"/>
    <s v="March"/>
    <s v="buy"/>
    <n v="2"/>
    <s v="sp500m"/>
    <n v="4543.3"/>
    <n v="4500"/>
    <n v="4570"/>
    <d v="2022-03-28T14:34:43"/>
    <n v="4555.1000000000004"/>
    <n v="2360"/>
    <e v="#REF!"/>
    <n v="1.4541666666045785"/>
  </r>
  <r>
    <x v="0"/>
    <s v="March"/>
    <s v="buy"/>
    <n v="2"/>
    <s v="usdchf"/>
    <n v="0.93511"/>
    <n v="0.93200000000000005"/>
    <n v="0.93799999999999994"/>
    <d v="2022-03-28T17:34:58"/>
    <n v="0.93623999999999996"/>
    <n v="241.39"/>
    <e v="#REF!"/>
    <n v="4.3766666668234393"/>
  </r>
  <r>
    <x v="1"/>
    <s v="March"/>
    <s v="sell"/>
    <n v="2"/>
    <s v="usdcad"/>
    <n v="1.25084"/>
    <n v="1.2549999999999999"/>
    <n v="1.248"/>
    <d v="2022-03-29T17:04:04"/>
    <n v="1.2503"/>
    <n v="86.38"/>
    <e v="#REF!"/>
    <n v="1.1700000000419095"/>
  </r>
  <r>
    <x v="1"/>
    <s v="March"/>
    <s v="buy"/>
    <n v="2"/>
    <s v="sp500m"/>
    <n v="4610.7"/>
    <n v="4580"/>
    <n v="4625"/>
    <d v="2022-03-29T18:33:52"/>
    <n v="4614.8"/>
    <n v="820"/>
    <e v="#REF!"/>
    <n v="0.48805555544095114"/>
  </r>
  <r>
    <x v="2"/>
    <s v="March"/>
    <s v="buy"/>
    <n v="2"/>
    <s v="sp500m"/>
    <n v="4617.6000000000004"/>
    <n v="4590"/>
    <n v="4630"/>
    <d v="2022-03-30T13:24:52"/>
    <n v="4617.8"/>
    <n v="40"/>
    <e v="#REF!"/>
    <n v="0.41361111123114824"/>
  </r>
  <r>
    <x v="2"/>
    <s v="March"/>
    <s v="buy"/>
    <n v="2"/>
    <s v="sp500m"/>
    <n v="4623.6000000000004"/>
    <n v="4600"/>
    <n v="4635"/>
    <d v="2022-03-30T17:03:51"/>
    <n v="4628"/>
    <n v="880"/>
    <e v="#REF!"/>
    <n v="2.9650000000256114"/>
  </r>
  <r>
    <x v="3"/>
    <s v="March"/>
    <s v="sell"/>
    <n v="2"/>
    <s v="sp500m"/>
    <n v="4614.8"/>
    <n v="4630"/>
    <n v="4405"/>
    <d v="2022-03-31T09:18:52"/>
    <n v="4610.3"/>
    <n v="900"/>
    <e v="#REF!"/>
    <n v="2.6155555556179024"/>
  </r>
  <r>
    <x v="3"/>
    <s v="March"/>
    <s v="sell"/>
    <n v="2"/>
    <s v="sp500m"/>
    <n v="4610.8"/>
    <n v="4630"/>
    <n v="4585"/>
    <d v="2022-03-31T12:07:46"/>
    <n v="4610.8"/>
    <n v="0"/>
    <e v="#REF!"/>
    <n v="0.83222222223412246"/>
  </r>
  <r>
    <x v="3"/>
    <s v="March"/>
    <s v="sell"/>
    <n v="2"/>
    <s v="sp500m"/>
    <n v="4593.7"/>
    <n v="4625"/>
    <n v="4560"/>
    <d v="2022-03-31T19:26:58"/>
    <n v="4587.3"/>
    <n v="1280"/>
    <e v="#REF!"/>
    <n v="0.79277777782408521"/>
  </r>
  <r>
    <x v="4"/>
    <s v="April"/>
    <s v="sell"/>
    <n v="2"/>
    <s v="sp500m"/>
    <n v="4560.8"/>
    <n v="4585"/>
    <n v="4540"/>
    <d v="2022-04-01T14:57:14"/>
    <n v="4560.6000000000004"/>
    <n v="40"/>
    <e v="#REF!"/>
    <n v="0.7875000000349246"/>
  </r>
  <r>
    <x v="4"/>
    <s v="April"/>
    <s v="sell"/>
    <n v="2"/>
    <s v="sp500m"/>
    <n v="4554.2"/>
    <n v="4580"/>
    <n v="4535"/>
    <d v="2022-04-01T14:57:20"/>
    <n v="4560.6000000000004"/>
    <n v="-1280"/>
    <e v="#REF!"/>
    <n v="4.7794444442843087"/>
  </r>
  <r>
    <x v="4"/>
    <s v="April"/>
    <s v="sell"/>
    <n v="2"/>
    <s v="sp500m"/>
    <n v="4556.2"/>
    <n v="0"/>
    <n v="0"/>
    <d v="2022-04-01T18:28:24"/>
    <n v="4537.1000000000004"/>
    <n v="3820"/>
    <e v="#REF!"/>
    <n v="2.8055555555038154"/>
  </r>
  <r>
    <x v="0"/>
    <s v="April"/>
    <s v="sell"/>
    <n v="1"/>
    <s v="sp500m"/>
    <n v="4547.8999999999996"/>
    <n v="4565"/>
    <n v="4535"/>
    <d v="2022-04-04T16:35:00"/>
    <n v="4543.3999999999996"/>
    <n v="450"/>
    <e v="#REF!"/>
    <n v="0.6505555555340834"/>
  </r>
  <r>
    <x v="0"/>
    <s v="April"/>
    <s v="sell"/>
    <n v="1"/>
    <s v="sp500m"/>
    <n v="4547.8999999999996"/>
    <n v="4565"/>
    <n v="4535"/>
    <d v="2022-04-04T16:35:11"/>
    <n v="4545.3999999999996"/>
    <n v="250"/>
    <e v="#REF!"/>
    <n v="0.6536111111054197"/>
  </r>
  <r>
    <x v="0"/>
    <s v="April"/>
    <s v="sell"/>
    <n v="2.0099999999999998"/>
    <s v="usdcad"/>
    <n v="1.24936"/>
    <n v="1.2549999999999999"/>
    <n v="1.2450000000000001"/>
    <d v="2022-04-04T17:39:00"/>
    <n v="1.2484599999999999"/>
    <n v="144.9"/>
    <e v="#REF!"/>
    <n v="5.4361111111356877"/>
  </r>
  <r>
    <x v="0"/>
    <s v="April"/>
    <s v="buy"/>
    <n v="2"/>
    <s v="sp500m"/>
    <n v="4568.8999999999996"/>
    <n v="4540"/>
    <n v="4600"/>
    <d v="2022-04-04T18:29:30"/>
    <n v="4570.1000000000004"/>
    <n v="240"/>
    <e v="#REF!"/>
    <n v="0.20749999996041879"/>
  </r>
  <r>
    <x v="0"/>
    <s v="April"/>
    <s v="buy"/>
    <n v="2"/>
    <s v="sp500m"/>
    <n v="4568.8999999999996"/>
    <n v="4540"/>
    <n v="4572"/>
    <d v="2022-04-04T18:46:11"/>
    <n v="4572.1000000000004"/>
    <n v="640"/>
    <e v="#REF!"/>
    <n v="0.14138888893648982"/>
  </r>
  <r>
    <x v="0"/>
    <s v="April"/>
    <s v="buy"/>
    <n v="2"/>
    <s v="sp500m"/>
    <n v="4571.2"/>
    <n v="4540"/>
    <n v="4574"/>
    <d v="2022-04-04T20:52:01"/>
    <n v="4573.1000000000004"/>
    <n v="380"/>
    <e v="#REF!"/>
    <n v="0.18027777783572674"/>
  </r>
  <r>
    <x v="0"/>
    <s v="April"/>
    <s v="buy"/>
    <n v="2"/>
    <s v="sp500m"/>
    <n v="4570.2"/>
    <n v="4540"/>
    <n v="4573"/>
    <d v="2022-04-04T21:18:12"/>
    <n v="4573.1000000000004"/>
    <n v="580"/>
    <e v="#REF!"/>
    <n v="0.13361111108679324"/>
  </r>
  <r>
    <x v="0"/>
    <s v="April"/>
    <s v="buy"/>
    <n v="2"/>
    <s v="sp500m"/>
    <n v="4577.8999999999996"/>
    <n v="4560"/>
    <n v="4580"/>
    <d v="2022-04-04T22:05:02"/>
    <n v="4580.1000000000004"/>
    <n v="440"/>
    <e v="#REF!"/>
    <n v="2.0277777803130448E-2"/>
  </r>
  <r>
    <x v="1"/>
    <s v="April"/>
    <s v="buy"/>
    <n v="2"/>
    <s v="sp500m"/>
    <n v="4588.2"/>
    <n v="4570"/>
    <n v="4591"/>
    <d v="2022-04-05T11:42:36"/>
    <n v="4589"/>
    <n v="160"/>
    <e v="#REF!"/>
    <n v="0.16333333327202126"/>
  </r>
  <r>
    <x v="1"/>
    <s v="April"/>
    <s v="sell"/>
    <n v="2"/>
    <s v="sp500m"/>
    <n v="4573.7"/>
    <n v="0"/>
    <n v="0"/>
    <d v="2022-04-05T14:03:51"/>
    <n v="4576.2"/>
    <n v="-500"/>
    <e v="#REF!"/>
    <n v="0.31305555556900799"/>
  </r>
  <r>
    <x v="1"/>
    <s v="April"/>
    <s v="buy"/>
    <n v="2"/>
    <s v="sp500m"/>
    <n v="4579"/>
    <n v="4560"/>
    <n v="4590"/>
    <d v="2022-04-05T16:32:25"/>
    <n v="4581.5"/>
    <n v="500"/>
    <e v="#REF!"/>
    <n v="1.5947222221875563"/>
  </r>
  <r>
    <x v="1"/>
    <s v="April"/>
    <s v="sell"/>
    <n v="3"/>
    <s v="sp500m"/>
    <n v="4560.8"/>
    <n v="4600"/>
    <n v="4520"/>
    <d v="2022-04-05T19:01:03"/>
    <n v="4553.5"/>
    <n v="2190"/>
    <e v="#REF!"/>
    <n v="1.5430555554921739"/>
  </r>
  <r>
    <x v="1"/>
    <s v="April"/>
    <s v="sell"/>
    <n v="2"/>
    <s v="sp500m"/>
    <n v="4558.8999999999996"/>
    <n v="4599"/>
    <n v="4553"/>
    <d v="2022-04-05T19:01:04"/>
    <n v="4552.7"/>
    <n v="1240"/>
    <e v="#REF!"/>
    <n v="1.4361111111938953"/>
  </r>
  <r>
    <x v="1"/>
    <s v="April"/>
    <s v="sell"/>
    <n v="2"/>
    <s v="sp500m"/>
    <n v="4555.3"/>
    <n v="4590"/>
    <n v="4552"/>
    <d v="2022-04-05T19:18:43"/>
    <n v="4552"/>
    <n v="660"/>
    <e v="#REF!"/>
    <n v="0.19777777773560956"/>
  </r>
  <r>
    <x v="1"/>
    <s v="April"/>
    <s v="sell"/>
    <n v="2"/>
    <s v="sp500m"/>
    <n v="4552.3999999999996"/>
    <n v="4590"/>
    <n v="4546"/>
    <d v="2022-04-05T20:37:12"/>
    <n v="4555.8"/>
    <n v="-680"/>
    <e v="#REF!"/>
    <n v="0.7025000000721775"/>
  </r>
  <r>
    <x v="2"/>
    <s v="April"/>
    <s v="sell"/>
    <n v="2"/>
    <s v="sp500m"/>
    <n v="4498.8999999999996"/>
    <n v="4520"/>
    <n v="4465"/>
    <d v="2022-04-06T21:11:34"/>
    <n v="4467.3999999999996"/>
    <n v="6300"/>
    <e v="#REF!"/>
    <n v="0.14805555558996275"/>
  </r>
  <r>
    <x v="2"/>
    <s v="April"/>
    <s v="sell"/>
    <n v="2"/>
    <s v="sp500m"/>
    <n v="4496.8999999999996"/>
    <n v="4520"/>
    <n v="4470"/>
    <d v="2022-04-06T22:22:27"/>
    <n v="4484.3999999999996"/>
    <n v="2500"/>
    <e v="#REF!"/>
    <n v="0.39388888876419514"/>
  </r>
  <r>
    <x v="2"/>
    <s v="April"/>
    <s v="buy"/>
    <n v="2"/>
    <s v="eurusd"/>
    <n v="1.09134"/>
    <n v="1.085"/>
    <n v="1.095"/>
    <d v="2022-04-07T13:26:10"/>
    <n v="1.08951"/>
    <n v="-366"/>
    <e v="#REF!"/>
    <n v="24.758055555692408"/>
  </r>
  <r>
    <x v="3"/>
    <s v="April"/>
    <s v="sell"/>
    <n v="2"/>
    <s v="sp500m"/>
    <n v="4490.2"/>
    <n v="4510"/>
    <n v="4470"/>
    <d v="2022-04-07T15:30:09"/>
    <n v="4482.2"/>
    <n v="1600"/>
    <e v="#REF!"/>
    <n v="0.46916666667675599"/>
  </r>
  <r>
    <x v="3"/>
    <s v="April"/>
    <s v="sell"/>
    <n v="2"/>
    <s v="eurusd"/>
    <n v="1.08891"/>
    <n v="1.093"/>
    <n v="1.087"/>
    <d v="2022-04-07T16:29:50"/>
    <n v="1.0930200000000001"/>
    <n v="-822"/>
    <e v="#REF!"/>
    <n v="2.6469444445101544"/>
  </r>
  <r>
    <x v="3"/>
    <s v="April"/>
    <s v="sell"/>
    <n v="2"/>
    <s v="sp500m"/>
    <n v="4485.8"/>
    <n v="4510"/>
    <n v="4470"/>
    <d v="2022-04-07T17:10:32"/>
    <n v="4478.3"/>
    <n v="1500"/>
    <e v="#REF!"/>
    <n v="0.19416666665347293"/>
  </r>
  <r>
    <x v="3"/>
    <s v="April"/>
    <s v="sell"/>
    <n v="2"/>
    <s v="sp500m"/>
    <n v="4481.6000000000004"/>
    <n v="4510"/>
    <n v="4465"/>
    <d v="2022-04-07T20:49:50"/>
    <n v="4478.5"/>
    <n v="620"/>
    <e v="#REF!"/>
    <n v="0.33416666672565043"/>
  </r>
  <r>
    <x v="3"/>
    <s v="April"/>
    <s v="sell"/>
    <n v="2"/>
    <s v="sp500m"/>
    <n v="4493.7"/>
    <n v="4510"/>
    <n v="4470"/>
    <d v="2022-04-07T21:30:59"/>
    <n v="4490.6000000000004"/>
    <n v="620"/>
    <e v="#REF!"/>
    <n v="0.47666666668374091"/>
  </r>
  <r>
    <x v="4"/>
    <s v="April"/>
    <s v="buy"/>
    <n v="2"/>
    <s v="sp500m"/>
    <n v="4509.3"/>
    <n v="4475"/>
    <n v="4525"/>
    <d v="2022-04-08T13:55:35"/>
    <n v="4515.8"/>
    <n v="1300"/>
    <e v="#REF!"/>
    <n v="0.37416666664648801"/>
  </r>
  <r>
    <x v="4"/>
    <s v="April"/>
    <s v="buy"/>
    <n v="2"/>
    <s v="sp500m"/>
    <n v="4513.8999999999996"/>
    <n v="4450"/>
    <n v="4525"/>
    <d v="2022-04-08T17:59:19"/>
    <n v="4509"/>
    <n v="-980"/>
    <e v="#REF!"/>
    <n v="2.4183333332184702"/>
  </r>
  <r>
    <x v="4"/>
    <s v="April"/>
    <s v="buy"/>
    <n v="2"/>
    <s v="sp500m"/>
    <n v="4518.3"/>
    <n v="4450"/>
    <n v="4520"/>
    <d v="2022-04-08T17:59:21"/>
    <n v="4508.8999999999996"/>
    <n v="-1880"/>
    <e v="#REF!"/>
    <n v="2.9366666667046957"/>
  </r>
  <r>
    <x v="4"/>
    <s v="April"/>
    <s v="sell"/>
    <n v="3"/>
    <s v="sp500m"/>
    <n v="4513.2"/>
    <n v="4535"/>
    <n v="4495"/>
    <d v="2022-04-08T18:42:43"/>
    <n v="4509.2"/>
    <n v="1200"/>
    <e v="#REF!"/>
    <n v="0.70222222222946584"/>
  </r>
  <r>
    <x v="4"/>
    <s v="April"/>
    <s v="buy"/>
    <n v="3"/>
    <s v="sp500m"/>
    <n v="4510.1000000000004"/>
    <n v="4470"/>
    <n v="4525"/>
    <d v="2022-04-08T19:25:03"/>
    <n v="4518.5"/>
    <n v="2520"/>
    <e v="#REF!"/>
    <n v="0.65111111104488373"/>
  </r>
  <r>
    <x v="4"/>
    <s v="April"/>
    <s v="buy"/>
    <n v="2"/>
    <s v="sp500m"/>
    <n v="4495.8999999999996"/>
    <n v="4470"/>
    <n v="4505"/>
    <d v="2022-04-08T21:51:23"/>
    <n v="4502"/>
    <n v="1220"/>
    <e v="#REF!"/>
    <n v="0.27527777786599472"/>
  </r>
  <r>
    <x v="1"/>
    <s v="April"/>
    <s v="buy"/>
    <n v="2"/>
    <s v="sp500m"/>
    <n v="4448.7"/>
    <n v="4390"/>
    <n v="4500"/>
    <d v="2022-04-12T16:47:13"/>
    <n v="4456.7"/>
    <n v="1600"/>
    <e v="#REF!"/>
    <n v="0.32305555563652888"/>
  </r>
  <r>
    <x v="1"/>
    <s v="April"/>
    <s v="buy"/>
    <n v="3"/>
    <s v="sp500m"/>
    <n v="4444.6000000000004"/>
    <n v="4400"/>
    <n v="4452"/>
    <d v="2022-04-12T18:19:35"/>
    <n v="4447.8"/>
    <n v="960"/>
    <e v="#REF!"/>
    <n v="0.34444444446125999"/>
  </r>
  <r>
    <x v="1"/>
    <s v="April"/>
    <s v="buy"/>
    <n v="2"/>
    <s v="sp500m"/>
    <n v="4455"/>
    <n v="4400"/>
    <n v="4460"/>
    <d v="2022-04-12T18:25:42"/>
    <n v="4454.8999999999996"/>
    <n v="-20"/>
    <e v="#REF!"/>
    <n v="0.95750000013504177"/>
  </r>
  <r>
    <x v="2"/>
    <s v="April"/>
    <s v="sell"/>
    <n v="2"/>
    <s v="sp500m"/>
    <n v="4423.8"/>
    <n v="4460"/>
    <n v="4412"/>
    <d v="2022-04-13T14:54:06"/>
    <n v="4411.8"/>
    <n v="2400"/>
    <e v="#REF!"/>
    <n v="0.87194444448687136"/>
  </r>
  <r>
    <x v="2"/>
    <s v="April"/>
    <s v="sell"/>
    <n v="2"/>
    <s v="sp500m"/>
    <n v="4413"/>
    <n v="4450"/>
    <n v="4395"/>
    <d v="2022-04-13T18:59:38"/>
    <n v="4426.5"/>
    <n v="-2700"/>
    <e v="#REF!"/>
    <n v="1.0513888889690861"/>
  </r>
  <r>
    <x v="1"/>
    <s v="April"/>
    <s v="buy"/>
    <n v="2"/>
    <s v="sp500m"/>
    <n v="4435.7"/>
    <n v="4375"/>
    <n v="4445"/>
    <d v="2022-04-13T19:25:58"/>
    <n v="4434.7"/>
    <n v="-200"/>
    <e v="#REF!"/>
    <n v="23.947499999951106"/>
  </r>
  <r>
    <x v="1"/>
    <s v="April"/>
    <s v="buy"/>
    <n v="2"/>
    <s v="sp500m"/>
    <n v="4452.8999999999996"/>
    <n v="4375"/>
    <n v="4460"/>
    <d v="2022-04-14T07:49:25"/>
    <n v="4460"/>
    <n v="1420"/>
    <e v="#REF!"/>
    <n v="36.816944444552064"/>
  </r>
  <r>
    <x v="3"/>
    <s v="April"/>
    <s v="buy"/>
    <n v="3"/>
    <s v="sp500m"/>
    <n v="4441.8"/>
    <n v="4420"/>
    <n v="4460"/>
    <d v="2022-04-14T15:29:25"/>
    <n v="4446.5"/>
    <n v="1410"/>
    <e v="#REF!"/>
    <n v="0.52527777780778706"/>
  </r>
  <r>
    <x v="3"/>
    <s v="April"/>
    <s v="buy"/>
    <n v="3"/>
    <s v="sp500m"/>
    <n v="4436.6000000000004"/>
    <n v="0"/>
    <n v="0"/>
    <d v="2022-04-14T16:21:08"/>
    <n v="4443.2"/>
    <n v="1980"/>
    <e v="#REF!"/>
    <n v="0.3213888889295049"/>
  </r>
  <r>
    <x v="3"/>
    <s v="April"/>
    <s v="buy"/>
    <n v="3"/>
    <s v="sp500m"/>
    <n v="4436.6000000000004"/>
    <n v="4410"/>
    <n v="4450"/>
    <d v="2022-04-14T17:30:51"/>
    <n v="4427.2"/>
    <n v="-2820"/>
    <e v="#REF!"/>
    <n v="0.51277777767973021"/>
  </r>
  <r>
    <x v="3"/>
    <s v="April"/>
    <s v="sell"/>
    <n v="3"/>
    <s v="sp500m"/>
    <n v="4433.7"/>
    <n v="0"/>
    <n v="0"/>
    <d v="2022-04-14T18:43:57"/>
    <n v="4423.8"/>
    <n v="2970"/>
    <e v="#REF!"/>
    <n v="0.62805555551312864"/>
  </r>
  <r>
    <x v="3"/>
    <s v="April"/>
    <s v="sell"/>
    <n v="2"/>
    <s v="sp500m"/>
    <n v="4415"/>
    <n v="4460"/>
    <n v="4400"/>
    <d v="2022-04-14T21:27:03"/>
    <n v="4421.5"/>
    <n v="-1300"/>
    <e v="#REF!"/>
    <n v="1.4280555555014871"/>
  </r>
  <r>
    <x v="0"/>
    <s v="April"/>
    <s v="sell"/>
    <n v="2"/>
    <s v="sp500m"/>
    <n v="4383.6000000000004"/>
    <n v="4425"/>
    <n v="4382"/>
    <d v="2022-04-18T19:08:23"/>
    <n v="4385.3"/>
    <n v="-340"/>
    <e v="#REF!"/>
    <n v="2.6433333332533948"/>
  </r>
  <r>
    <x v="0"/>
    <s v="April"/>
    <s v="buy"/>
    <n v="2"/>
    <s v="sp500m"/>
    <n v="4384.1000000000004"/>
    <n v="4350"/>
    <n v="4400"/>
    <d v="2022-04-18T20:30:45"/>
    <n v="4389.1000000000004"/>
    <n v="1000"/>
    <e v="#REF!"/>
    <n v="1.4175000000977889"/>
  </r>
  <r>
    <x v="0"/>
    <s v="April"/>
    <s v="buy"/>
    <n v="2"/>
    <s v="sp500m"/>
    <n v="4390.8"/>
    <n v="4355"/>
    <n v="4410"/>
    <d v="2022-04-18T20:55:09"/>
    <n v="4410"/>
    <n v="3840"/>
    <e v="#REF!"/>
    <n v="2.5091666666558012"/>
  </r>
  <r>
    <x v="0"/>
    <s v="April"/>
    <s v="sell"/>
    <n v="2"/>
    <s v="sp500m"/>
    <n v="4410.3"/>
    <n v="4426"/>
    <n v="4390"/>
    <d v="2022-04-18T21:57:56"/>
    <n v="4404.8"/>
    <n v="1100"/>
    <e v="#REF!"/>
    <n v="0.93388888874324039"/>
  </r>
  <r>
    <x v="1"/>
    <s v="April"/>
    <s v="sell"/>
    <n v="2"/>
    <s v="sp500m"/>
    <n v="4412.2"/>
    <n v="4425"/>
    <n v="4390"/>
    <d v="2022-04-19T10:11:36"/>
    <n v="4403.5"/>
    <n v="1740"/>
    <e v="#REF!"/>
    <n v="0.67194444453343749"/>
  </r>
  <r>
    <x v="1"/>
    <s v="April"/>
    <s v="buy"/>
    <n v="2"/>
    <s v="sp500m"/>
    <n v="4383.3"/>
    <n v="4350"/>
    <n v="4400"/>
    <d v="2022-04-19T13:26:42"/>
    <n v="4387.6000000000004"/>
    <n v="860"/>
    <e v="#REF!"/>
    <n v="0.36583333346061409"/>
  </r>
  <r>
    <x v="1"/>
    <s v="April"/>
    <s v="buy"/>
    <n v="2"/>
    <s v="sp500m"/>
    <n v="4390.2"/>
    <n v="4350"/>
    <n v="4410"/>
    <d v="2022-04-19T13:26:45"/>
    <n v="4387.5"/>
    <n v="-540"/>
    <e v="#REF!"/>
    <n v="1.4172222222550772"/>
  </r>
  <r>
    <x v="1"/>
    <s v="April"/>
    <s v="buy"/>
    <n v="2"/>
    <s v="sp500m"/>
    <n v="4393.2"/>
    <n v="4350"/>
    <n v="4405"/>
    <d v="2022-04-19T16:35:19"/>
    <n v="4400.7"/>
    <n v="1500"/>
    <e v="#REF!"/>
    <n v="0.15805555548286065"/>
  </r>
  <r>
    <x v="1"/>
    <s v="April"/>
    <s v="sell"/>
    <n v="2"/>
    <s v="sp500m"/>
    <n v="4450.2"/>
    <n v="4480"/>
    <n v="4430"/>
    <d v="2022-04-19T21:15:47"/>
    <n v="4444.1000000000004"/>
    <n v="1220"/>
    <e v="#REF!"/>
    <n v="0.22000000008847564"/>
  </r>
  <r>
    <x v="1"/>
    <s v="April"/>
    <s v="sell"/>
    <n v="2"/>
    <s v="sp500m"/>
    <n v="4446.5"/>
    <n v="4480.6000000000004"/>
    <n v="4430"/>
    <d v="2022-04-19T21:15:51"/>
    <n v="4444.1000000000004"/>
    <n v="480"/>
    <e v="#REF!"/>
    <n v="3.3191666665370576"/>
  </r>
  <r>
    <x v="1"/>
    <s v="April"/>
    <s v="sell"/>
    <n v="2"/>
    <s v="sp500m"/>
    <n v="4464.1000000000004"/>
    <n v="4485"/>
    <n v="4450"/>
    <d v="2022-04-20T02:02:56"/>
    <n v="4450"/>
    <n v="2820"/>
    <e v="#REF!"/>
    <n v="3.2405555555596948"/>
  </r>
  <r>
    <x v="1"/>
    <s v="April"/>
    <s v="sell"/>
    <n v="2"/>
    <s v="sp500m"/>
    <n v="4451.1000000000004"/>
    <n v="4485"/>
    <n v="4441"/>
    <d v="2022-04-20T09:21:27"/>
    <n v="4446.3999999999996"/>
    <n v="940"/>
    <e v="#REF!"/>
    <n v="11.439166666532401"/>
  </r>
  <r>
    <x v="2"/>
    <s v="April"/>
    <s v="sell"/>
    <n v="2"/>
    <s v="sp500m"/>
    <n v="4463.8999999999996"/>
    <n v="4480"/>
    <n v="4450"/>
    <d v="2022-04-20T14:50:29"/>
    <n v="4480.5"/>
    <n v="-3320"/>
    <e v="#REF!"/>
    <n v="1.7113888888852671"/>
  </r>
  <r>
    <x v="2"/>
    <s v="April"/>
    <s v="sell"/>
    <n v="2"/>
    <s v="sp500m"/>
    <n v="4455.3"/>
    <n v="4480"/>
    <n v="4445"/>
    <d v="2022-04-20T14:50:29"/>
    <n v="4480.5"/>
    <n v="-5040"/>
    <e v="#REF!"/>
    <n v="2.7944444444146939"/>
  </r>
  <r>
    <x v="2"/>
    <s v="April"/>
    <s v="sell"/>
    <n v="5"/>
    <s v="sp500m"/>
    <n v="4476.5"/>
    <n v="4510"/>
    <n v="4460"/>
    <d v="2022-04-20T16:50:05"/>
    <n v="4467"/>
    <n v="4750"/>
    <e v="#REF!"/>
    <n v="1.9824999999837019"/>
  </r>
  <r>
    <x v="2"/>
    <s v="April"/>
    <s v="buy"/>
    <n v="3"/>
    <s v="sp500m"/>
    <n v="4464.3"/>
    <n v="4430"/>
    <n v="4482"/>
    <d v="2022-04-20T17:39:01"/>
    <n v="4482.2"/>
    <n v="5370"/>
    <e v="#REF!"/>
    <n v="0.60249999992083758"/>
  </r>
  <r>
    <x v="2"/>
    <s v="April"/>
    <s v="buy"/>
    <n v="2"/>
    <s v="sp500m"/>
    <n v="4467.3"/>
    <n v="0"/>
    <n v="0"/>
    <d v="2022-04-20T19:47:40"/>
    <n v="4477.8"/>
    <n v="2100"/>
    <e v="#REF!"/>
    <n v="0.4269444445380941"/>
  </r>
  <r>
    <x v="2"/>
    <s v="April"/>
    <s v="sell"/>
    <n v="2"/>
    <s v="sp500m"/>
    <n v="4480.1000000000004"/>
    <n v="4500"/>
    <n v="4466"/>
    <d v="2022-04-20T21:25:30"/>
    <n v="4472.5"/>
    <n v="1520"/>
    <e v="#REF!"/>
    <n v="1.4105555556016043"/>
  </r>
  <r>
    <x v="2"/>
    <s v="April"/>
    <s v="buy"/>
    <n v="2"/>
    <s v="sp500m"/>
    <n v="4462.3"/>
    <n v="4420"/>
    <n v="4475"/>
    <d v="2022-04-20T22:26:29"/>
    <n v="4472.7"/>
    <n v="2080"/>
    <e v="#REF!"/>
    <n v="0.38999999983934686"/>
  </r>
  <r>
    <x v="4"/>
    <s v="April"/>
    <s v="sell"/>
    <n v="2"/>
    <s v="sp500m"/>
    <n v="4392.3999999999996"/>
    <n v="4440"/>
    <n v="4380"/>
    <d v="2022-04-22T15:51:37"/>
    <n v="4386.3"/>
    <n v="1220"/>
    <e v="#REF!"/>
    <n v="0.23611111112404615"/>
  </r>
  <r>
    <x v="4"/>
    <s v="April"/>
    <s v="sell"/>
    <n v="1"/>
    <s v="eurusd"/>
    <n v="1.0814299999999999"/>
    <n v="1.0865"/>
    <n v="1.0780000000000001"/>
    <d v="2022-04-22T17:53:19"/>
    <n v="1.0779099999999999"/>
    <n v="352"/>
    <e v="#REF!"/>
    <n v="3.8463888888945803"/>
  </r>
  <r>
    <x v="0"/>
    <s v="April"/>
    <s v="sell"/>
    <n v="2"/>
    <s v="audusd"/>
    <n v="0.71894999999999998"/>
    <n v="0.72499999999999998"/>
    <n v="0.71499999999999997"/>
    <d v="2022-04-25T12:02:21"/>
    <n v="0.71745000000000003"/>
    <n v="300"/>
    <e v="#REF!"/>
    <n v="0.62416666676290333"/>
  </r>
  <r>
    <x v="0"/>
    <s v="April"/>
    <s v="buy"/>
    <n v="2"/>
    <s v="sp500m"/>
    <n v="4234.3"/>
    <n v="4220"/>
    <n v="4250"/>
    <d v="2022-04-25T12:45:47"/>
    <n v="4242.3999999999996"/>
    <n v="1620"/>
    <e v="#REF!"/>
    <n v="0.6741666667512618"/>
  </r>
  <r>
    <x v="0"/>
    <s v="April"/>
    <s v="sell"/>
    <n v="2"/>
    <s v="sp500m"/>
    <n v="4237.8999999999996"/>
    <n v="4290"/>
    <n v="4226"/>
    <d v="2022-04-25T13:40:40"/>
    <n v="4234.8"/>
    <n v="620"/>
    <e v="#REF!"/>
    <n v="0.625277777784504"/>
  </r>
  <r>
    <x v="0"/>
    <s v="April"/>
    <s v="sell"/>
    <n v="2"/>
    <s v="sp500m"/>
    <n v="4253.2"/>
    <n v="4290"/>
    <n v="4230"/>
    <d v="2022-04-25T16:31:38"/>
    <n v="4243.2"/>
    <n v="2000"/>
    <e v="#REF!"/>
    <n v="0.41444444458466023"/>
  </r>
  <r>
    <x v="1"/>
    <s v="April"/>
    <s v="buy"/>
    <n v="2"/>
    <s v="sp500m"/>
    <n v="4276"/>
    <n v="4220"/>
    <n v="4300"/>
    <d v="2022-04-26T17:07:25"/>
    <n v="4257.1000000000004"/>
    <n v="-3780"/>
    <e v="#REF!"/>
    <n v="1.0816666666651145"/>
  </r>
  <r>
    <x v="2"/>
    <s v="April"/>
    <s v="sell"/>
    <n v="2"/>
    <s v="sp500m"/>
    <n v="4212.8"/>
    <n v="4240"/>
    <n v="4190"/>
    <d v="2022-04-27T14:08:45"/>
    <n v="4210.1000000000004"/>
    <n v="540"/>
    <e v="#REF!"/>
    <n v="2.3924999999580905"/>
  </r>
  <r>
    <x v="2"/>
    <s v="April"/>
    <s v="sell"/>
    <n v="2"/>
    <s v="sp500m"/>
    <n v="4211.3999999999996"/>
    <n v="4250"/>
    <n v="4190"/>
    <d v="2022-04-27T14:08:50"/>
    <n v="4210.1000000000004"/>
    <n v="260"/>
    <e v="#REF!"/>
    <n v="3.0494444444775581"/>
  </r>
  <r>
    <x v="2"/>
    <s v="April"/>
    <s v="sell"/>
    <n v="2"/>
    <s v="sp500m"/>
    <n v="4229.1000000000004"/>
    <n v="4280"/>
    <n v="4205"/>
    <d v="2022-04-27T20:25:24"/>
    <n v="4221.1000000000004"/>
    <n v="1600"/>
    <e v="#REF!"/>
    <n v="0.37138888891786337"/>
  </r>
  <r>
    <x v="2"/>
    <s v="April"/>
    <s v="sell"/>
    <n v="2"/>
    <s v="eurusd"/>
    <n v="1.05566"/>
    <n v="1.0620000000000001"/>
    <n v="1.0515000000000001"/>
    <d v="2022-04-28T06:52:34"/>
    <n v="1.0515000000000001"/>
    <n v="832"/>
    <e v="#REF!"/>
    <n v="8.4369444444891997"/>
  </r>
  <r>
    <x v="3"/>
    <s v="April"/>
    <s v="sell"/>
    <n v="2"/>
    <s v="sp500m"/>
    <n v="4249.6000000000004"/>
    <n v="4280"/>
    <n v="4220"/>
    <d v="2022-04-28T14:01:38"/>
    <n v="4247.6000000000004"/>
    <n v="400"/>
    <e v="#REF!"/>
    <n v="2.9030555555946194"/>
  </r>
  <r>
    <x v="3"/>
    <s v="April"/>
    <s v="sell"/>
    <n v="1"/>
    <s v="sp500m"/>
    <n v="4232.6000000000004"/>
    <n v="4280"/>
    <n v="4210"/>
    <d v="2022-04-28T15:54:54"/>
    <n v="4230"/>
    <n v="260"/>
    <e v="#REF!"/>
    <n v="5.9247222222620621"/>
  </r>
  <r>
    <x v="3"/>
    <s v="April"/>
    <s v="sell"/>
    <n v="1"/>
    <s v="sp500m"/>
    <n v="4232.6000000000004"/>
    <n v="4280"/>
    <n v="4210"/>
    <d v="2022-04-28T16:44:39"/>
    <n v="4209.8999999999996"/>
    <n v="2270"/>
    <e v="#REF!"/>
    <n v="6.7538888889248483"/>
  </r>
  <r>
    <x v="3"/>
    <s v="April"/>
    <s v="sell"/>
    <n v="2"/>
    <s v="sp500m"/>
    <n v="4303.6000000000004"/>
    <n v="4330"/>
    <n v="4270"/>
    <d v="2022-04-28T22:45:56"/>
    <n v="4293.3999999999996"/>
    <n v="2040"/>
    <e v="#REF!"/>
    <n v="0.90416666673263535"/>
  </r>
  <r>
    <x v="3"/>
    <s v="April"/>
    <s v="sell"/>
    <n v="1"/>
    <s v="sp500m"/>
    <n v="4303.6000000000004"/>
    <n v="4330"/>
    <n v="4270"/>
    <d v="2022-04-28T22:52:19"/>
    <n v="4281.6000000000004"/>
    <n v="2200"/>
    <e v="#REF!"/>
    <n v="1.0105555555201136"/>
  </r>
  <r>
    <x v="1"/>
    <s v="May"/>
    <s v="sell"/>
    <n v="2"/>
    <s v="sp500m"/>
    <n v="4182.3999999999996"/>
    <n v="4210"/>
    <n v="4150"/>
    <d v="2022-05-04T16:36:07"/>
    <n v="4178.8"/>
    <n v="720"/>
    <e v="#REF!"/>
    <n v="18.08083333336981"/>
  </r>
  <r>
    <x v="1"/>
    <s v="May"/>
    <s v="sell"/>
    <n v="2"/>
    <s v="sp500m"/>
    <n v="4164.8"/>
    <n v="4250"/>
    <n v="4140"/>
    <d v="2022-05-04T17:06:02"/>
    <n v="4165.3999999999996"/>
    <n v="-120"/>
    <e v="#REF!"/>
    <n v="24.538055555603933"/>
  </r>
  <r>
    <x v="3"/>
    <s v="May"/>
    <s v="buy"/>
    <n v="2"/>
    <s v="sp500m"/>
    <n v="4274.8999999999996"/>
    <n v="4250"/>
    <n v="4290"/>
    <d v="2022-05-05T14:48:32"/>
    <n v="4276.3"/>
    <n v="280"/>
    <e v="#REF!"/>
    <n v="2.5977777778753079"/>
  </r>
  <r>
    <x v="4"/>
    <s v="May"/>
    <s v="buy"/>
    <n v="2"/>
    <s v="usdjpy"/>
    <n v="130.44300000000001"/>
    <n v="130"/>
    <n v="130.69999999999999"/>
    <d v="2022-05-09T01:07:04"/>
    <n v="130.702"/>
    <n v="396.32"/>
    <e v="#REF!"/>
    <n v="55.497777777782176"/>
  </r>
  <r>
    <x v="0"/>
    <s v="May"/>
    <s v="sell"/>
    <n v="2"/>
    <s v="gbpusd"/>
    <n v="1.23339"/>
    <n v="1.25"/>
    <n v="1.228"/>
    <d v="2022-05-09T18:09:47"/>
    <n v="1.2321200000000001"/>
    <n v="254"/>
    <e v="#REF!"/>
    <n v="4.060555555683095"/>
  </r>
  <r>
    <x v="0"/>
    <s v="May"/>
    <s v="sell"/>
    <n v="2"/>
    <s v="eurusd"/>
    <n v="1.05803"/>
    <n v="1.0629999999999999"/>
    <n v="1.054"/>
    <d v="2022-05-10T12:53:16"/>
    <n v="1.0539700000000001"/>
    <n v="812"/>
    <e v="#REF!"/>
    <n v="17.079722222231794"/>
  </r>
  <r>
    <x v="1"/>
    <s v="May"/>
    <s v="sell"/>
    <n v="2"/>
    <s v="sp500m"/>
    <n v="4045.6"/>
    <n v="4070"/>
    <n v="4020"/>
    <d v="2022-05-10T17:40:04"/>
    <n v="4019.8"/>
    <n v="5160"/>
    <e v="#REF!"/>
    <n v="0.70083333336515352"/>
  </r>
  <r>
    <x v="1"/>
    <s v="May"/>
    <s v="sell"/>
    <n v="2"/>
    <s v="sp500m"/>
    <n v="4030.9"/>
    <n v="4075"/>
    <n v="4000"/>
    <d v="2022-05-10T22:30:48"/>
    <n v="3999.7"/>
    <n v="6240"/>
    <e v="#REF!"/>
    <n v="1.1927777777309529"/>
  </r>
  <r>
    <x v="2"/>
    <s v="May"/>
    <s v="sell"/>
    <n v="1"/>
    <s v="sp500m"/>
    <n v="4047.2"/>
    <n v="4100"/>
    <n v="4000"/>
    <d v="2022-05-11T15:30:16"/>
    <n v="4000"/>
    <n v="4720"/>
    <e v="#REF!"/>
    <n v="2.8055555556784384"/>
  </r>
  <r>
    <x v="2"/>
    <s v="May"/>
    <s v="sell"/>
    <n v="2"/>
    <s v="gbpusd"/>
    <n v="1.2369600000000001"/>
    <n v="1.2450000000000001"/>
    <n v="1.2330000000000001"/>
    <d v="2022-05-11T18:02:22"/>
    <n v="1.23369"/>
    <n v="654"/>
    <e v="#REF!"/>
    <n v="0.82222222216660157"/>
  </r>
  <r>
    <x v="2"/>
    <s v="May"/>
    <s v="sell"/>
    <n v="1"/>
    <s v="sp500m"/>
    <n v="4015.1"/>
    <n v="4070"/>
    <n v="3980"/>
    <d v="2022-05-11T18:18:06"/>
    <n v="4008.2"/>
    <n v="690"/>
    <e v="#REF!"/>
    <n v="1.1094444444752298"/>
  </r>
  <r>
    <x v="2"/>
    <s v="May"/>
    <s v="sell"/>
    <n v="1"/>
    <s v="sp500m"/>
    <n v="4044.4"/>
    <n v="4100"/>
    <n v="4010"/>
    <d v="2022-05-11T19:19:40"/>
    <n v="4010"/>
    <n v="3440"/>
    <e v="#REF!"/>
    <n v="0.67833333334419876"/>
  </r>
  <r>
    <x v="2"/>
    <s v="May"/>
    <s v="sell"/>
    <n v="1"/>
    <s v="sp500m"/>
    <n v="4015.1"/>
    <n v="4070"/>
    <n v="3980"/>
    <d v="2022-05-11T19:37:21"/>
    <n v="4002.5"/>
    <n v="1260"/>
    <e v="#REF!"/>
    <n v="2.4302777778357267"/>
  </r>
  <r>
    <x v="2"/>
    <s v="May"/>
    <s v="buy"/>
    <n v="2"/>
    <s v="usdcad"/>
    <n v="1.2944800000000001"/>
    <n v="1.2849999999999999"/>
    <n v="1.2989999999999999"/>
    <d v="2022-05-11T19:37:28"/>
    <n v="1.2965599999999999"/>
    <n v="320.85000000000002"/>
    <e v="#REF!"/>
    <n v="1.5366666666814126"/>
  </r>
  <r>
    <x v="2"/>
    <s v="May"/>
    <s v="buy"/>
    <n v="2"/>
    <s v="usdjpy"/>
    <n v="130.124"/>
    <n v="129.5"/>
    <n v="130.6"/>
    <d v="2022-05-11T20:40:32"/>
    <n v="129.5"/>
    <n v="-963.71"/>
    <e v="#REF!"/>
    <n v="1.2302777777658775"/>
  </r>
  <r>
    <x v="2"/>
    <s v="May"/>
    <s v="buy"/>
    <n v="1"/>
    <s v="usdjpy"/>
    <n v="129.85300000000001"/>
    <n v="129"/>
    <n v="130.4"/>
    <d v="2022-05-11T23:44:02"/>
    <n v="130.01400000000001"/>
    <n v="123.83"/>
    <e v="#REF!"/>
    <n v="2.1772222221479751"/>
  </r>
  <r>
    <x v="3"/>
    <s v="May"/>
    <s v="sell"/>
    <n v="1"/>
    <s v="sp500m"/>
    <n v="3943.7"/>
    <n v="3980"/>
    <n v="3900"/>
    <d v="2022-05-12T18:47:32"/>
    <n v="3919.7"/>
    <n v="2400"/>
    <e v="#REF!"/>
    <n v="0.48722222208743915"/>
  </r>
  <r>
    <x v="3"/>
    <s v="May"/>
    <s v="sell"/>
    <n v="1"/>
    <s v="sp500m"/>
    <n v="3943.7"/>
    <n v="3980"/>
    <n v="3900"/>
    <d v="2022-05-12T18:52:37"/>
    <n v="3902.5"/>
    <n v="4120"/>
    <e v="#REF!"/>
    <n v="0.57194444438209757"/>
  </r>
  <r>
    <x v="4"/>
    <s v="May"/>
    <s v="sell"/>
    <n v="2"/>
    <s v="sp500m"/>
    <n v="4011.3"/>
    <n v="4080"/>
    <n v="3970"/>
    <d v="2022-05-13T21:05:00"/>
    <n v="3985.3"/>
    <n v="5200"/>
    <e v="#REF!"/>
    <n v="3.2830555555410683"/>
  </r>
  <r>
    <x v="4"/>
    <s v="May"/>
    <s v="sell"/>
    <n v="2"/>
    <s v="usdjpy"/>
    <n v="129.32"/>
    <n v="130.19999999999999"/>
    <n v="128.5"/>
    <d v="2022-05-16T10:13:03"/>
    <n v="128.923"/>
    <n v="615.87"/>
    <e v="#REF!"/>
    <n v="62.874722222273704"/>
  </r>
  <r>
    <x v="4"/>
    <s v="May"/>
    <s v="sell"/>
    <n v="2"/>
    <s v="gbpusd"/>
    <n v="1.22478"/>
    <n v="1.2350000000000001"/>
    <n v="1.22"/>
    <d v="2022-05-16T10:13:06"/>
    <n v="1.2222200000000001"/>
    <n v="512"/>
    <e v="#REF!"/>
    <n v="62.876944444491528"/>
  </r>
  <r>
    <x v="0"/>
    <s v="May"/>
    <s v="sell"/>
    <n v="2"/>
    <s v="gbpusd"/>
    <n v="1.22705"/>
    <n v="1.2330000000000001"/>
    <n v="1.222"/>
    <d v="2022-05-17T03:00:47"/>
    <n v="1.23302"/>
    <n v="-1194"/>
    <e v="#REF!"/>
    <n v="7.7577777777914889"/>
  </r>
  <r>
    <x v="1"/>
    <s v="May"/>
    <s v="sell"/>
    <n v="2"/>
    <s v="gbpusd"/>
    <n v="1.2375499999999999"/>
    <n v="1.242"/>
    <n v="1.23"/>
    <d v="2022-05-17T10:31:26"/>
    <n v="1.242"/>
    <n v="-890"/>
    <e v="#REF!"/>
    <n v="0.74277777783572674"/>
  </r>
  <r>
    <x v="1"/>
    <s v="May"/>
    <s v="sell"/>
    <n v="2"/>
    <s v="sp500m"/>
    <n v="4077.3"/>
    <n v="4120"/>
    <n v="3980"/>
    <d v="2022-05-17T15:03:30"/>
    <n v="4070.3"/>
    <n v="1400"/>
    <e v="#REF!"/>
    <n v="1.2380555556155741"/>
  </r>
  <r>
    <x v="3"/>
    <s v="May"/>
    <s v="sell"/>
    <n v="2"/>
    <s v="eurusd"/>
    <n v="1.05884"/>
    <n v="1.0649999999999999"/>
    <n v="1.052"/>
    <d v="2022-05-20T17:02:25"/>
    <n v="1.05585"/>
    <n v="598"/>
    <e v="#REF!"/>
    <n v="23.028333333379123"/>
  </r>
  <r>
    <x v="4"/>
    <s v="May"/>
    <s v="sell"/>
    <n v="2"/>
    <s v="usdjpy"/>
    <n v="128.13300000000001"/>
    <n v="129"/>
    <n v="127.3"/>
    <d v="2022-05-20T19:43:16"/>
    <n v="127.67100000000001"/>
    <n v="723.74"/>
    <e v="#REF!"/>
    <n v="2.6786111110704951"/>
  </r>
  <r>
    <x v="0"/>
    <s v="May"/>
    <s v="sell"/>
    <n v="1"/>
    <s v="sp500m"/>
    <n v="3969.8"/>
    <n v="4000"/>
    <n v="3920"/>
    <d v="2022-05-23T20:01:26"/>
    <n v="3964.7"/>
    <n v="510"/>
    <e v="#REF!"/>
    <n v="0.47777777787996456"/>
  </r>
  <r>
    <x v="0"/>
    <s v="May"/>
    <s v="sell"/>
    <n v="1"/>
    <s v="sp500m"/>
    <n v="3969.8"/>
    <n v="4000"/>
    <n v="3920"/>
    <d v="2022-05-23T22:46:07"/>
    <n v="3960.1"/>
    <n v="970"/>
    <e v="#REF!"/>
    <n v="3.2224999999743886"/>
  </r>
  <r>
    <x v="0"/>
    <s v="May"/>
    <s v="sell"/>
    <n v="2"/>
    <s v="usdjpy"/>
    <n v="127.824"/>
    <n v="128.1"/>
    <n v="127.4"/>
    <d v="2022-05-24T10:08:18"/>
    <n v="127.4"/>
    <n v="665.62"/>
    <e v="#REF!"/>
    <n v="13.996111111133359"/>
  </r>
  <r>
    <x v="1"/>
    <s v="May"/>
    <s v="buy"/>
    <n v="2"/>
    <s v="gbpusd"/>
    <n v="1.24854"/>
    <n v="1.244"/>
    <n v="1.252"/>
    <d v="2022-05-24T16:41:35"/>
    <n v="1.25031"/>
    <n v="354"/>
    <e v="#REF!"/>
    <n v="0.59138888900633901"/>
  </r>
  <r>
    <x v="1"/>
    <s v="May"/>
    <s v="sell"/>
    <n v="2"/>
    <s v="gbpusd"/>
    <n v="1.2545200000000001"/>
    <n v="1.26"/>
    <n v="1.25"/>
    <d v="2022-05-25T10:20:39"/>
    <n v="1.2531600000000001"/>
    <n v="272"/>
    <e v="#REF!"/>
    <n v="14.966666666732635"/>
  </r>
  <r>
    <x v="1"/>
    <s v="May"/>
    <s v="buy"/>
    <n v="1"/>
    <s v="usdcad"/>
    <n v="1.2834000000000001"/>
    <n v="1.276"/>
    <n v="1.288"/>
    <d v="2022-05-25T11:22:38"/>
    <n v="1.2839"/>
    <n v="38.94"/>
    <e v="#REF!"/>
    <n v="15.870833333465271"/>
  </r>
  <r>
    <x v="1"/>
    <s v="May"/>
    <s v="buy"/>
    <n v="1"/>
    <s v="usdcad"/>
    <n v="1.2834000000000001"/>
    <n v="1.276"/>
    <n v="1.288"/>
    <d v="2022-05-25T14:05:25"/>
    <n v="1.28559"/>
    <n v="170.35"/>
    <e v="#REF!"/>
    <n v="18.583888888999354"/>
  </r>
  <r>
    <x v="2"/>
    <s v="May"/>
    <s v="sell"/>
    <n v="1"/>
    <s v="usdjpy"/>
    <n v="127.157"/>
    <n v="127.5"/>
    <n v="126.8"/>
    <d v="2022-05-25T14:21:53"/>
    <n v="127.029"/>
    <n v="100.76"/>
    <e v="#REF!"/>
    <n v="0.26999999990221113"/>
  </r>
  <r>
    <x v="2"/>
    <s v="May"/>
    <s v="sell"/>
    <n v="1"/>
    <s v="usdjpy"/>
    <n v="127.157"/>
    <n v="127.5"/>
    <n v="126.8"/>
    <d v="2022-05-25T14:43:05"/>
    <n v="126.902"/>
    <n v="200.94"/>
    <e v="#REF!"/>
    <n v="0.62333333323476836"/>
  </r>
  <r>
    <x v="2"/>
    <s v="May"/>
    <s v="sell"/>
    <n v="1"/>
    <s v="eurusd"/>
    <n v="1.06647"/>
    <n v="1.0685"/>
    <n v="1.06"/>
    <d v="2022-05-25T15:18:01"/>
    <n v="1.06501"/>
    <n v="146"/>
    <e v="#REF!"/>
    <n v="1.2072222222341225"/>
  </r>
  <r>
    <x v="2"/>
    <s v="May"/>
    <s v="sell"/>
    <n v="1"/>
    <s v="eurusd"/>
    <n v="1.06647"/>
    <n v="1.0685"/>
    <n v="1.06"/>
    <d v="2022-05-25T15:29:56"/>
    <n v="1.06423"/>
    <n v="224"/>
    <e v="#REF!"/>
    <n v="1.405833333323244"/>
  </r>
  <r>
    <x v="2"/>
    <s v="May"/>
    <s v="buy"/>
    <n v="2.0099999999999998"/>
    <s v="gbpusd"/>
    <n v="1.25013"/>
    <n v="1.2475000000000001"/>
    <n v="1.2535000000000001"/>
    <d v="2022-05-25T17:21:21"/>
    <n v="1.2535000000000001"/>
    <n v="677.37"/>
    <e v="#REF!"/>
    <n v="1.5969444444053806"/>
  </r>
  <r>
    <x v="2"/>
    <s v="May"/>
    <s v="buy"/>
    <n v="1"/>
    <s v="sp500m"/>
    <n v="3946.9"/>
    <n v="3915"/>
    <n v="3975"/>
    <d v="2022-05-25T20:38:14"/>
    <n v="3956.5"/>
    <n v="960"/>
    <e v="#REF!"/>
    <n v="0.69583333341870457"/>
  </r>
  <r>
    <x v="2"/>
    <s v="May"/>
    <s v="buy"/>
    <n v="1"/>
    <s v="sp500m"/>
    <n v="3946.9"/>
    <n v="3915"/>
    <n v="3975"/>
    <d v="2022-05-25T21:02:22"/>
    <n v="3966.3"/>
    <n v="1940"/>
    <e v="#REF!"/>
    <n v="1.0980555555433966"/>
  </r>
  <r>
    <x v="2"/>
    <s v="May"/>
    <s v="sell"/>
    <n v="2"/>
    <s v="usdjpy"/>
    <n v="127.366"/>
    <n v="128.1"/>
    <n v="127"/>
    <d v="2022-05-25T22:43:44"/>
    <n v="127.289"/>
    <n v="120.98"/>
    <e v="#REF!"/>
    <n v="1.3169444444356486"/>
  </r>
  <r>
    <x v="3"/>
    <s v="May"/>
    <s v="buy"/>
    <n v="2"/>
    <s v="usdcad"/>
    <n v="1.2823800000000001"/>
    <n v="1.2789999999999999"/>
    <n v="1.2845"/>
    <d v="2022-05-26T17:04:55"/>
    <n v="1.27898"/>
    <n v="-531.66999999999996"/>
    <e v="#REF!"/>
    <n v="3.2455555555061437"/>
  </r>
  <r>
    <x v="3"/>
    <s v="May"/>
    <s v="sell"/>
    <n v="2"/>
    <s v="sp500m"/>
    <n v="4063.4"/>
    <n v="4080"/>
    <n v="4045"/>
    <d v="2022-05-26T22:26:15"/>
    <n v="4054.1"/>
    <n v="1860"/>
    <e v="#REF!"/>
    <n v="2.0369444445823319"/>
  </r>
  <r>
    <x v="3"/>
    <s v="May"/>
    <s v="sell"/>
    <n v="2"/>
    <s v="sp500m"/>
    <n v="4068.7"/>
    <n v="4090"/>
    <n v="4045"/>
    <d v="2022-05-26T22:26:18"/>
    <n v="4054.4"/>
    <n v="2860"/>
    <e v="#REF!"/>
    <n v="2.4922222222667187"/>
  </r>
  <r>
    <x v="4"/>
    <s v="May"/>
    <s v="buy"/>
    <n v="1"/>
    <s v="sp500m"/>
    <n v="4054.1"/>
    <n v="4040"/>
    <n v="4060"/>
    <d v="2022-05-27T08:11:48"/>
    <n v="4055.4"/>
    <n v="130"/>
    <e v="#REF!"/>
    <n v="1.4516666665440425"/>
  </r>
  <r>
    <x v="4"/>
    <s v="May"/>
    <s v="sell"/>
    <n v="2"/>
    <s v="sp500m"/>
    <n v="4067.3"/>
    <n v="4080"/>
    <n v="4055"/>
    <d v="2022-05-27T14:58:56"/>
    <n v="4061.4"/>
    <n v="1180"/>
    <e v="#REF!"/>
    <n v="0.6427777778590098"/>
  </r>
  <r>
    <x v="4"/>
    <s v="May"/>
    <s v="buy"/>
    <n v="1"/>
    <s v="gbpusd"/>
    <n v="1.26275"/>
    <n v="1.2575000000000001"/>
    <n v="1.2649999999999999"/>
    <d v="2022-05-27T15:12:10"/>
    <n v="1.2630600000000001"/>
    <n v="31"/>
    <e v="#REF!"/>
    <n v="4.5747222222271375"/>
  </r>
  <r>
    <x v="4"/>
    <s v="May"/>
    <s v="buy"/>
    <n v="1"/>
    <s v="gbpusd"/>
    <n v="1.26275"/>
    <n v="1.2575000000000001"/>
    <n v="1.2649999999999999"/>
    <d v="2022-05-27T15:21:29"/>
    <n v="1.2635400000000001"/>
    <n v="79"/>
    <e v="#REF!"/>
    <n v="4.7299999999813735"/>
  </r>
  <r>
    <x v="0"/>
    <s v="May"/>
    <s v="sell"/>
    <n v="2"/>
    <s v="sp500m"/>
    <n v="4190.1000000000004"/>
    <n v="4210"/>
    <n v="4178"/>
    <d v="2022-05-30T16:19:46"/>
    <n v="4178"/>
    <n v="2420"/>
    <e v="#REF!"/>
    <n v="1.7794444444589317"/>
  </r>
  <r>
    <x v="0"/>
    <s v="May"/>
    <s v="sell"/>
    <n v="2"/>
    <s v="usdjpy"/>
    <n v="127.542"/>
    <n v="128"/>
    <n v="127.2"/>
    <d v="2022-05-30T20:15:37"/>
    <n v="127.547"/>
    <n v="-7.84"/>
    <e v="#REF!"/>
    <n v="1.2888888887828216"/>
  </r>
  <r>
    <x v="1"/>
    <s v="May"/>
    <s v="sell"/>
    <n v="0.02"/>
    <s v="eurusd"/>
    <n v="1.07481"/>
    <n v="0"/>
    <n v="0"/>
    <d v="2022-05-31T09:56:22"/>
    <n v="1.0730599999999999"/>
    <n v="3.5"/>
    <e v="#REF!"/>
    <n v="0.65194444439839572"/>
  </r>
  <r>
    <x v="1"/>
    <s v="May"/>
    <s v="sell"/>
    <n v="2"/>
    <s v="eurusd"/>
    <n v="1.07456"/>
    <n v="1.079"/>
    <n v="1.07"/>
    <d v="2022-05-31T13:55:08"/>
    <n v="1.0699399999999999"/>
    <n v="924"/>
    <e v="#REF!"/>
    <n v="4.5833333332557231"/>
  </r>
  <r>
    <x v="1"/>
    <s v="May"/>
    <s v="buy"/>
    <n v="2.0099999999999998"/>
    <s v="usdjpy"/>
    <n v="127.842"/>
    <n v="127.4"/>
    <n v="128.5"/>
    <d v="2022-05-31T15:40:07"/>
    <n v="128.505"/>
    <n v="1037.03"/>
    <e v="#REF!"/>
    <n v="5.2427777778357267"/>
  </r>
  <r>
    <x v="1"/>
    <s v="May"/>
    <s v="sell"/>
    <n v="1"/>
    <s v="sp500m"/>
    <n v="4154.5"/>
    <n v="4190"/>
    <n v="4125"/>
    <d v="2022-05-31T21:46:16"/>
    <n v="4143.7"/>
    <n v="1080"/>
    <e v="#REF!"/>
    <n v="1.0505555556155741"/>
  </r>
  <r>
    <x v="1"/>
    <s v="May"/>
    <s v="sell"/>
    <n v="1"/>
    <s v="sp500m"/>
    <n v="4154.5"/>
    <n v="4190"/>
    <n v="4125"/>
    <d v="2022-05-31T22:44:20"/>
    <n v="4146.6000000000004"/>
    <n v="790"/>
    <e v="#REF!"/>
    <n v="2.0183333333116025"/>
  </r>
  <r>
    <x v="2"/>
    <s v="June"/>
    <s v="buy"/>
    <n v="0.02"/>
    <s v="eurusd"/>
    <n v="1.07229"/>
    <n v="0"/>
    <n v="0"/>
    <d v="2022-06-01T18:25:14"/>
    <n v="1.0654399999999999"/>
    <n v="-13.7"/>
    <e v="#REF!"/>
    <n v="2.6361111110891216"/>
  </r>
  <r>
    <x v="2"/>
    <s v="June"/>
    <s v="buy"/>
    <n v="2"/>
    <s v="sp500m"/>
    <n v="4085.1"/>
    <n v="4070"/>
    <n v="4100"/>
    <d v="2022-06-01T20:08:37"/>
    <n v="4093.3"/>
    <n v="1640"/>
    <e v="#REF!"/>
    <n v="0.66333333333022892"/>
  </r>
  <r>
    <x v="2"/>
    <s v="June"/>
    <s v="buy"/>
    <n v="1"/>
    <s v="sp500m"/>
    <n v="4106.1000000000004"/>
    <n v="4080"/>
    <n v="4113"/>
    <d v="2022-06-01T21:22:17"/>
    <n v="4108.3999999999996"/>
    <n v="230"/>
    <e v="#REF!"/>
    <n v="0.22750000009546056"/>
  </r>
  <r>
    <x v="2"/>
    <s v="June"/>
    <s v="sell"/>
    <n v="2"/>
    <s v="sp500m"/>
    <n v="4119"/>
    <n v="4135"/>
    <n v="4112"/>
    <d v="2022-06-01T22:53:59"/>
    <n v="4113.5"/>
    <n v="1100"/>
    <e v="#REF!"/>
    <n v="0.69805555563652888"/>
  </r>
  <r>
    <x v="2"/>
    <s v="June"/>
    <s v="buy"/>
    <n v="2.0099999999999998"/>
    <s v="eurusd"/>
    <n v="1.0656000000000001"/>
    <n v="1.0620000000000001"/>
    <n v="1.0674999999999999"/>
    <d v="2022-06-02T09:49:22"/>
    <n v="1.0674999999999999"/>
    <n v="381.9"/>
    <e v="#REF!"/>
    <n v="12.730555555550382"/>
  </r>
  <r>
    <x v="3"/>
    <s v="June"/>
    <s v="sell"/>
    <n v="1"/>
    <s v="sp500m"/>
    <n v="4120.6000000000004"/>
    <n v="4135"/>
    <n v="4100"/>
    <d v="2022-06-02T15:46:02"/>
    <n v="4115.2"/>
    <n v="540"/>
    <e v="#REF!"/>
    <n v="2.0549999999930151"/>
  </r>
  <r>
    <x v="3"/>
    <s v="June"/>
    <s v="sell"/>
    <n v="2"/>
    <s v="sp500m"/>
    <n v="4114.6000000000004"/>
    <n v="4135"/>
    <n v="4100"/>
    <d v="2022-06-02T16:01:11"/>
    <n v="4114.1000000000004"/>
    <n v="100"/>
    <e v="#REF!"/>
    <n v="2.4747222221922129"/>
  </r>
  <r>
    <x v="3"/>
    <s v="June"/>
    <s v="sell"/>
    <n v="2"/>
    <s v="sp500m"/>
    <n v="4155.7"/>
    <n v="4210"/>
    <n v="4100"/>
    <d v="2022-06-03T15:04:50"/>
    <n v="4148.3"/>
    <n v="1480"/>
    <e v="#REF!"/>
    <n v="16.953055555466563"/>
  </r>
  <r>
    <x v="3"/>
    <s v="June"/>
    <s v="sell"/>
    <n v="1"/>
    <s v="eurusd"/>
    <n v="1.07352"/>
    <n v="1.077"/>
    <n v="1.07"/>
    <d v="2022-06-03T15:04:57"/>
    <n v="1.07281"/>
    <n v="71"/>
    <e v="#REF!"/>
    <n v="19.952777777798474"/>
  </r>
  <r>
    <x v="3"/>
    <s v="June"/>
    <s v="sell"/>
    <n v="1"/>
    <s v="eurusd"/>
    <n v="1.07352"/>
    <n v="1.077"/>
    <n v="1.07"/>
    <d v="2022-06-03T15:45:45"/>
    <n v="1.0708200000000001"/>
    <n v="270"/>
    <e v="#REF!"/>
    <n v="20.632777777675074"/>
  </r>
  <r>
    <x v="3"/>
    <s v="June"/>
    <s v="sell"/>
    <n v="1"/>
    <s v="sp500m"/>
    <n v="4129.3"/>
    <n v="4210"/>
    <n v="4100"/>
    <d v="2022-06-03T15:45:57"/>
    <n v="4137.8999999999996"/>
    <n v="-860"/>
    <e v="#REF!"/>
    <n v="20.634166666714009"/>
  </r>
  <r>
    <x v="3"/>
    <s v="June"/>
    <s v="sell"/>
    <n v="1"/>
    <s v="sp500m"/>
    <n v="4129.3"/>
    <n v="4210"/>
    <n v="4100"/>
    <d v="2022-06-03T17:59:46"/>
    <n v="4116.5"/>
    <n v="1280"/>
    <e v="#REF!"/>
    <n v="22.864444444421679"/>
  </r>
  <r>
    <x v="4"/>
    <s v="June"/>
    <s v="sell"/>
    <n v="2"/>
    <s v="eurusd"/>
    <n v="1.0729299999999999"/>
    <n v="1.077"/>
    <n v="1.07"/>
    <d v="2022-06-03T17:59:50"/>
    <n v="1.07239"/>
    <n v="108"/>
    <e v="#REF!"/>
    <n v="1.6722222223179415"/>
  </r>
  <r>
    <x v="3"/>
    <s v="June"/>
    <s v="sell"/>
    <n v="2"/>
    <s v="eurusd"/>
    <n v="1.06823"/>
    <n v="1.077"/>
    <n v="1.0660000000000001"/>
    <d v="2022-06-06T18:24:32"/>
    <n v="1.06948"/>
    <n v="-250"/>
    <e v="#REF!"/>
    <n v="102.24555555568077"/>
  </r>
  <r>
    <x v="0"/>
    <s v="June"/>
    <s v="sell"/>
    <n v="1"/>
    <s v="sp500m"/>
    <n v="4140.7"/>
    <n v="4180"/>
    <n v="4110"/>
    <d v="2022-06-06T19:06:43"/>
    <n v="4126.8999999999996"/>
    <n v="1380"/>
    <e v="#REF!"/>
    <n v="0.10777777765179053"/>
  </r>
  <r>
    <x v="0"/>
    <s v="June"/>
    <s v="sell"/>
    <n v="1"/>
    <s v="sp500m"/>
    <n v="4140.7"/>
    <n v="4180"/>
    <n v="4110"/>
    <d v="2022-06-06T19:13:07"/>
    <n v="4118.6000000000004"/>
    <n v="2210"/>
    <e v="#REF!"/>
    <n v="0.21444444445660338"/>
  </r>
  <r>
    <x v="3"/>
    <s v="June"/>
    <s v="sell"/>
    <n v="2"/>
    <s v="usdjpy"/>
    <n v="134.124"/>
    <n v="135"/>
    <n v="133"/>
    <d v="2022-06-09T15:40:03"/>
    <n v="133.666"/>
    <n v="685.29"/>
    <e v="#REF!"/>
    <n v="7.4491666666581295"/>
  </r>
  <r>
    <x v="3"/>
    <s v="June"/>
    <s v="buy"/>
    <n v="2"/>
    <s v="gbpusd"/>
    <n v="1.2540800000000001"/>
    <n v="1.2490000000000001"/>
    <n v="1.2569999999999999"/>
    <d v="2022-06-09T16:53:43"/>
    <n v="1.25495"/>
    <n v="174"/>
    <e v="#REF!"/>
    <n v="1.2333333333372138"/>
  </r>
  <r>
    <x v="0"/>
    <s v="June"/>
    <s v="sell"/>
    <n v="2"/>
    <s v="usdjpy"/>
    <n v="134.709"/>
    <n v="135.30000000000001"/>
    <n v="134.4"/>
    <d v="2022-06-13T11:19:42"/>
    <n v="134.48599999999999"/>
    <n v="331.63"/>
    <e v="#REF!"/>
    <n v="0.78305555559927598"/>
  </r>
  <r>
    <x v="2"/>
    <s v="June"/>
    <s v="sell"/>
    <n v="2"/>
    <s v="eurusd"/>
    <n v="1.0475000000000001"/>
    <n v="1.052"/>
    <n v="1.042"/>
    <d v="2022-06-15T15:07:25"/>
    <n v="1.0447"/>
    <n v="560"/>
    <e v="#REF!"/>
    <n v="1.6725000001606531"/>
  </r>
  <r>
    <x v="0"/>
    <s v="June"/>
    <s v="sell"/>
    <n v="2"/>
    <s v="usdcad"/>
    <n v="1.2847"/>
    <n v="1.31"/>
    <n v="1.2809999999999999"/>
    <d v="2022-06-16T01:22:15"/>
    <n v="1.2889600000000001"/>
    <n v="-661"/>
    <e v="#REF!"/>
    <n v="52.452500000072177"/>
  </r>
  <r>
    <x v="3"/>
    <s v="June"/>
    <s v="buy"/>
    <n v="1"/>
    <s v="audusd"/>
    <n v="0.69779000000000002"/>
    <n v="0.69"/>
    <n v="0.70299999999999996"/>
    <d v="2022-06-16T19:13:24"/>
    <n v="0.70011999999999996"/>
    <n v="233"/>
    <e v="#REF!"/>
    <n v="2.5894444443401881"/>
  </r>
  <r>
    <x v="3"/>
    <s v="June"/>
    <s v="buy"/>
    <n v="1"/>
    <s v="audusd"/>
    <n v="0.69779000000000002"/>
    <n v="0.69"/>
    <n v="0.70199999999999996"/>
    <d v="2022-06-16T19:23:39"/>
    <n v="0.70125000000000004"/>
    <n v="346"/>
    <e v="#REF!"/>
    <n v="2.7602777777938172"/>
  </r>
  <r>
    <x v="4"/>
    <s v="June"/>
    <s v="buy"/>
    <n v="2"/>
    <s v="usdjpy"/>
    <n v="132.28"/>
    <n v="131"/>
    <n v="132.9"/>
    <d v="2022-06-17T02:12:37"/>
    <n v="132.59100000000001"/>
    <n v="469.11"/>
    <e v="#REF!"/>
    <n v="0.93361111107515171"/>
  </r>
  <r>
    <x v="1"/>
    <s v="June"/>
    <s v="buy"/>
    <n v="0.01"/>
    <s v="gbpusd"/>
    <n v="1.22794"/>
    <n v="1.2250000000000001"/>
    <n v="1.23"/>
    <d v="2022-06-21T17:26:00"/>
    <n v="1.22499"/>
    <n v="-2.95"/>
    <e v="#REF!"/>
    <n v="1.2427777778939344"/>
  </r>
  <r>
    <x v="1"/>
    <s v="June"/>
    <s v="buy"/>
    <n v="2"/>
    <s v="sp500m"/>
    <n v="3770.9"/>
    <n v="3750"/>
    <n v="3780"/>
    <d v="2022-06-21T20:04:21"/>
    <n v="3772.4"/>
    <n v="300"/>
    <e v="#REF!"/>
    <n v="0.16944444458931684"/>
  </r>
  <r>
    <x v="1"/>
    <s v="June"/>
    <s v="buy"/>
    <n v="2"/>
    <s v="gbpusd"/>
    <n v="1.22855"/>
    <n v="1.224"/>
    <n v="1.2310000000000001"/>
    <d v="2022-06-22T04:51:57"/>
    <n v="1.224"/>
    <n v="-910"/>
    <e v="#REF!"/>
    <n v="12.253888888866641"/>
  </r>
  <r>
    <x v="2"/>
    <s v="June"/>
    <s v="buy"/>
    <n v="2"/>
    <s v="eurusd"/>
    <n v="1.0508999999999999"/>
    <n v="1.046"/>
    <n v="1.0549999999999999"/>
    <d v="2022-06-22T16:36:47"/>
    <n v="1.05505"/>
    <n v="830"/>
    <e v="#REF!"/>
    <n v="4.1347222222248092"/>
  </r>
  <r>
    <x v="3"/>
    <s v="June"/>
    <s v="buy"/>
    <n v="2"/>
    <s v="usdjpy"/>
    <n v="135.494"/>
    <n v="135"/>
    <n v="135.9"/>
    <d v="2022-06-23T15:31:08"/>
    <n v="134.983"/>
    <n v="-757.13"/>
    <e v="#REF!"/>
    <n v="0.39166666654637083"/>
  </r>
  <r>
    <x v="0"/>
    <s v="June"/>
    <s v="buy"/>
    <n v="2"/>
    <s v="usdcad"/>
    <n v="1.28996"/>
    <n v="1.2869999999999999"/>
    <n v="1.294"/>
    <d v="2022-06-27T16:58:39"/>
    <n v="1.2910299999999999"/>
    <n v="165.76"/>
    <e v="#REF!"/>
    <n v="2.3280555556411855"/>
  </r>
  <r>
    <x v="0"/>
    <s v="June"/>
    <s v="buy"/>
    <n v="2"/>
    <s v="usdjpy"/>
    <n v="135.21299999999999"/>
    <n v="134.9"/>
    <n v="135.44999999999999"/>
    <d v="2022-06-27T21:00:20"/>
    <n v="135.39599999999999"/>
    <n v="270.32"/>
    <e v="#REF!"/>
    <n v="3.8480555556016043"/>
  </r>
  <r>
    <x v="0"/>
    <s v="June"/>
    <s v="sell"/>
    <n v="2"/>
    <s v="sp500m"/>
    <n v="3915.6"/>
    <n v="3945"/>
    <n v="3890"/>
    <d v="2022-06-27T21:00:32"/>
    <n v="3900.2"/>
    <n v="3080"/>
    <e v="#REF!"/>
    <n v="1.932777777838055"/>
  </r>
  <r>
    <x v="1"/>
    <s v="June"/>
    <s v="buy"/>
    <n v="2"/>
    <s v="usdcad"/>
    <n v="1.28332"/>
    <n v="1.2809999999999999"/>
    <n v="1.2849999999999999"/>
    <d v="2022-06-28T15:18:33"/>
    <n v="1.28501"/>
    <n v="263.02999999999997"/>
    <e v="#REF!"/>
    <n v="2.4427777777891606"/>
  </r>
  <r>
    <x v="1"/>
    <s v="June"/>
    <s v="buy"/>
    <n v="2"/>
    <s v="usdjpy"/>
    <n v="136.25899999999999"/>
    <n v="135.9"/>
    <n v="136.69999999999999"/>
    <d v="2022-06-29T04:12:32"/>
    <n v="135.9"/>
    <n v="-528.33000000000004"/>
    <e v="#REF!"/>
    <n v="6.3327777778613381"/>
  </r>
  <r>
    <x v="3"/>
    <s v="June"/>
    <s v="sell"/>
    <n v="2"/>
    <s v="usdcad"/>
    <n v="1.2906200000000001"/>
    <n v="1.2949999999999999"/>
    <n v="1.288"/>
    <d v="2022-06-30T16:18:07"/>
    <n v="1.288"/>
    <n v="406.83"/>
    <e v="#REF!"/>
    <n v="0.54638888878980651"/>
  </r>
  <r>
    <x v="4"/>
    <s v="July"/>
    <s v="sell"/>
    <n v="2"/>
    <s v="eurusd"/>
    <n v="1.0451999999999999"/>
    <n v="1.048"/>
    <n v="1.0435000000000001"/>
    <d v="2022-07-01T14:39:16"/>
    <n v="1.0445899999999999"/>
    <n v="122"/>
    <e v="#REF!"/>
    <n v="0.55527777783572674"/>
  </r>
  <r>
    <x v="4"/>
    <s v="July"/>
    <s v="sell"/>
    <n v="2"/>
    <s v="usdjpy"/>
    <n v="135.31299999999999"/>
    <n v="136"/>
    <n v="134.80000000000001"/>
    <d v="2022-07-01T15:17:11"/>
    <n v="135.20099999999999"/>
    <n v="165.68"/>
    <e v="#REF!"/>
    <n v="1.1855555555666797"/>
  </r>
  <r>
    <x v="4"/>
    <s v="July"/>
    <s v="sell"/>
    <n v="2"/>
    <s v="usdcad"/>
    <n v="1.2913699999999999"/>
    <n v="1.3049999999999999"/>
    <n v="1.2869999999999999"/>
    <d v="2022-07-01T17:56:59"/>
    <n v="1.2911600000000001"/>
    <n v="32.53"/>
    <e v="#REF!"/>
    <n v="5.9755555554293096"/>
  </r>
  <r>
    <x v="4"/>
    <s v="July"/>
    <s v="buy"/>
    <n v="2"/>
    <s v="usdjpy"/>
    <n v="135.25399999999999"/>
    <n v="134.69999999999999"/>
    <n v="135.6"/>
    <d v="2022-07-01T20:50:29"/>
    <n v="135.31800000000001"/>
    <n v="94.59"/>
    <e v="#REF!"/>
    <n v="2.5619444443727843"/>
  </r>
  <r>
    <x v="0"/>
    <s v="July"/>
    <s v="buy"/>
    <n v="2"/>
    <s v="eurusd"/>
    <n v="1.0445599999999999"/>
    <n v="1.0409999999999999"/>
    <n v="1.0469999999999999"/>
    <d v="2022-07-04T15:24:10"/>
    <n v="1.0455399999999999"/>
    <n v="196"/>
    <e v="#REF!"/>
    <n v="2.5819444445078261"/>
  </r>
  <r>
    <x v="0"/>
    <s v="July"/>
    <s v="buy"/>
    <n v="1"/>
    <s v="usdcad"/>
    <n v="1.2855099999999999"/>
    <n v="1.282"/>
    <n v="1.2869999999999999"/>
    <d v="2022-07-04T16:22:33"/>
    <n v="1.28664"/>
    <n v="87.83"/>
    <e v="#REF!"/>
    <n v="0.97138888877816498"/>
  </r>
  <r>
    <x v="0"/>
    <s v="July"/>
    <s v="buy"/>
    <n v="1"/>
    <s v="usdcad"/>
    <n v="1.2855099999999999"/>
    <n v="1.282"/>
    <n v="1.2869999999999999"/>
    <d v="2022-07-04T16:23:36"/>
    <n v="1.2865500000000001"/>
    <n v="80.84"/>
    <e v="#REF!"/>
    <n v="0.98888888885267079"/>
  </r>
  <r>
    <x v="0"/>
    <s v="July"/>
    <s v="sell"/>
    <n v="1"/>
    <s v="eurusd"/>
    <n v="1.04491"/>
    <n v="1.0469999999999999"/>
    <n v="1.044"/>
    <d v="2022-07-04T16:31:28"/>
    <n v="1.04522"/>
    <n v="-31"/>
    <e v="#REF!"/>
    <n v="0.39694444433553144"/>
  </r>
  <r>
    <x v="0"/>
    <s v="July"/>
    <s v="sell"/>
    <n v="1"/>
    <s v="eurusd"/>
    <n v="1.04491"/>
    <n v="1.0469999999999999"/>
    <n v="1.044"/>
    <d v="2022-07-04T17:04:37"/>
    <n v="1.04457"/>
    <n v="34"/>
    <e v="#REF!"/>
    <n v="0.94944444444263354"/>
  </r>
  <r>
    <x v="0"/>
    <s v="July"/>
    <s v="buy"/>
    <n v="1"/>
    <s v="usdcad"/>
    <n v="1.28775"/>
    <n v="1.2829999999999999"/>
    <n v="1.29"/>
    <d v="2022-07-04T18:00:54"/>
    <n v="1.28843"/>
    <n v="52.78"/>
    <e v="#REF!"/>
    <n v="0.39472222229233012"/>
  </r>
  <r>
    <x v="0"/>
    <s v="July"/>
    <s v="buy"/>
    <n v="1"/>
    <s v="usdjpy"/>
    <n v="135.59100000000001"/>
    <n v="135.19999999999999"/>
    <n v="135.80000000000001"/>
    <d v="2022-07-04T18:01:01"/>
    <n v="135.74799999999999"/>
    <n v="115.66"/>
    <e v="#REF!"/>
    <n v="0.39444444444961846"/>
  </r>
  <r>
    <x v="0"/>
    <s v="July"/>
    <s v="buy"/>
    <n v="1"/>
    <s v="usdcad"/>
    <n v="1.28775"/>
    <n v="1.2829999999999999"/>
    <n v="1.29"/>
    <d v="2022-07-04T18:01:14"/>
    <n v="1.2883100000000001"/>
    <n v="43.47"/>
    <e v="#REF!"/>
    <n v="0.4002777777495794"/>
  </r>
  <r>
    <x v="0"/>
    <s v="July"/>
    <s v="buy"/>
    <n v="1"/>
    <s v="usdjpy"/>
    <n v="135.59100000000001"/>
    <n v="135.19999999999999"/>
    <n v="135.80000000000001"/>
    <d v="2022-07-04T19:04:04"/>
    <n v="135.69999999999999"/>
    <n v="80.319999999999993"/>
    <e v="#REF!"/>
    <n v="1.4452777779079042"/>
  </r>
  <r>
    <x v="1"/>
    <s v="July"/>
    <s v="buy"/>
    <n v="2"/>
    <s v="eurusd"/>
    <n v="1.0426899999999999"/>
    <n v="1.04"/>
    <n v="1.0449999999999999"/>
    <d v="2022-07-05T03:49:22"/>
    <n v="1.04331"/>
    <n v="124"/>
    <e v="#REF!"/>
    <n v="2.2783333333209157"/>
  </r>
  <r>
    <x v="2"/>
    <s v="July"/>
    <s v="sell"/>
    <n v="2"/>
    <s v="usdjpy"/>
    <n v="135.876"/>
    <n v="136.1"/>
    <n v="135.6"/>
    <d v="2022-07-07T02:15:03"/>
    <n v="136.1"/>
    <n v="-329.17"/>
    <e v="#REF!"/>
    <n v="3.1008333333302289"/>
  </r>
  <r>
    <x v="2"/>
    <s v="July"/>
    <s v="buy"/>
    <n v="2"/>
    <s v="eurusd"/>
    <n v="1.01831"/>
    <n v="1.0149999999999999"/>
    <n v="1.0229999999999999"/>
    <d v="2022-07-07T10:01:47"/>
    <n v="1.0193700000000001"/>
    <n v="212"/>
    <e v="#REF!"/>
    <n v="16.405555555655155"/>
  </r>
  <r>
    <x v="3"/>
    <s v="July"/>
    <s v="buy"/>
    <n v="2"/>
    <s v="usdcad"/>
    <n v="1.3022"/>
    <n v="0"/>
    <n v="0"/>
    <d v="2022-07-07T13:33:16"/>
    <n v="1.2982899999999999"/>
    <n v="-602.33000000000004"/>
    <e v="#REF!"/>
    <n v="3.4977777778403834"/>
  </r>
  <r>
    <x v="3"/>
    <s v="July"/>
    <s v="sell"/>
    <n v="2"/>
    <s v="usdcad"/>
    <n v="1.2990200000000001"/>
    <n v="1.304"/>
    <n v="1.2949999999999999"/>
    <d v="2022-07-07T21:42:01"/>
    <n v="1.2984800000000001"/>
    <n v="83.17"/>
    <e v="#REF!"/>
    <n v="8.3402777779265307"/>
  </r>
  <r>
    <x v="3"/>
    <s v="July"/>
    <s v="sell"/>
    <n v="2"/>
    <s v="usdjpy"/>
    <n v="135.99299999999999"/>
    <n v="136.30000000000001"/>
    <n v="135.69999999999999"/>
    <d v="2022-07-08T05:44:59"/>
    <n v="135.67699999999999"/>
    <n v="465.81"/>
    <e v="#REF!"/>
    <n v="6.7927777778240852"/>
  </r>
  <r>
    <x v="4"/>
    <s v="July"/>
    <s v="buy"/>
    <n v="2"/>
    <s v="eurusd"/>
    <n v="1.0157400000000001"/>
    <n v="1.0129999999999999"/>
    <n v="1.0189999999999999"/>
    <d v="2022-07-08T10:20:42"/>
    <n v="1.0129999999999999"/>
    <n v="-548"/>
    <e v="#REF!"/>
    <n v="1.2355555555550382"/>
  </r>
  <r>
    <x v="4"/>
    <s v="July"/>
    <s v="sell"/>
    <n v="2"/>
    <s v="eurusd"/>
    <n v="1.01827"/>
    <n v="1.0229999999999999"/>
    <n v="1.014"/>
    <d v="2022-07-11T04:40:40"/>
    <n v="1.0139800000000001"/>
    <n v="858"/>
    <e v="#REF!"/>
    <n v="57.884166666597594"/>
  </r>
  <r>
    <x v="0"/>
    <s v="July"/>
    <s v="buy"/>
    <n v="2"/>
    <s v="eurusd"/>
    <n v="1.00827"/>
    <n v="1.004"/>
    <n v="1.0129999999999999"/>
    <d v="2022-07-11T22:46:00"/>
    <n v="1.0039899999999999"/>
    <n v="-856"/>
    <e v="#REF!"/>
    <n v="4.5930555554805323"/>
  </r>
  <r>
    <x v="0"/>
    <s v="July"/>
    <s v="sell"/>
    <n v="2"/>
    <s v="usdjpy"/>
    <n v="137.28399999999999"/>
    <n v="137.80000000000001"/>
    <n v="136.9"/>
    <d v="2022-07-12T12:54:15"/>
    <n v="136.98099999999999"/>
    <n v="442.4"/>
    <e v="#REF!"/>
    <n v="14.804722222324926"/>
  </r>
  <r>
    <x v="1"/>
    <s v="July"/>
    <s v="buy"/>
    <n v="2"/>
    <s v="usdjpy"/>
    <n v="136.68600000000001"/>
    <n v="136.4"/>
    <n v="137"/>
    <d v="2022-07-13T03:40:32"/>
    <n v="137"/>
    <n v="458.39"/>
    <e v="#REF!"/>
    <n v="8.4380555556854233"/>
  </r>
  <r>
    <x v="1"/>
    <s v="July"/>
    <s v="sell"/>
    <n v="2"/>
    <s v="eurchf"/>
    <n v="0.98721000000000003"/>
    <n v="0.99"/>
    <n v="0.98399999999999999"/>
    <d v="2022-07-13T10:16:33"/>
    <n v="0.98397999999999997"/>
    <n v="658.68"/>
    <e v="#REF!"/>
    <n v="17.524722222180571"/>
  </r>
  <r>
    <x v="3"/>
    <s v="July"/>
    <s v="buy"/>
    <n v="2"/>
    <s v="eurusd"/>
    <n v="1.0042899999999999"/>
    <n v="1"/>
    <n v="1.01"/>
    <d v="2022-07-14T16:12:45"/>
    <n v="0.99997000000000003"/>
    <n v="-864"/>
    <e v="#REF!"/>
    <n v="3.2636111110914499"/>
  </r>
  <r>
    <x v="3"/>
    <s v="July"/>
    <s v="sell"/>
    <n v="2"/>
    <s v="usdjpy"/>
    <n v="138.869"/>
    <n v="139.5"/>
    <n v="138"/>
    <d v="2022-07-15T13:47:11"/>
    <n v="138.68"/>
    <n v="272.57"/>
    <e v="#REF!"/>
    <n v="25.359444444591645"/>
  </r>
  <r>
    <x v="0"/>
    <s v="July"/>
    <s v="sell"/>
    <n v="2"/>
    <s v="usdjpy"/>
    <n v="138.20400000000001"/>
    <n v="138.4"/>
    <n v="137.9"/>
    <d v="2022-07-18T14:13:57"/>
    <n v="138.161"/>
    <n v="62.25"/>
    <e v="#REF!"/>
    <n v="1.9958333332906477"/>
  </r>
  <r>
    <x v="0"/>
    <s v="July"/>
    <s v="buy"/>
    <n v="2"/>
    <s v="eurusd"/>
    <n v="1.01288"/>
    <n v="1.01"/>
    <n v="1.0169999999999999"/>
    <d v="2022-07-18T16:49:35"/>
    <n v="1.0158400000000001"/>
    <n v="592"/>
    <e v="#REF!"/>
    <n v="1.151388888945803"/>
  </r>
  <r>
    <x v="0"/>
    <s v="July"/>
    <s v="sell"/>
    <n v="2"/>
    <s v="usdcad"/>
    <n v="1.2925"/>
    <n v="1.2989999999999999"/>
    <n v="1.29"/>
    <d v="2022-07-19T01:59:15"/>
    <n v="1.2990299999999999"/>
    <n v="-1005.37"/>
    <e v="#REF!"/>
    <n v="7.0424999999231659"/>
  </r>
  <r>
    <x v="0"/>
    <s v="July"/>
    <s v="buy"/>
    <n v="2"/>
    <s v="eurusd"/>
    <n v="1.0160800000000001"/>
    <n v="1.012"/>
    <n v="1.0189999999999999"/>
    <d v="2022-07-19T04:59:51"/>
    <n v="1.0119800000000001"/>
    <n v="-820"/>
    <e v="#REF!"/>
    <n v="10.054166666697711"/>
  </r>
  <r>
    <x v="0"/>
    <s v="July"/>
    <s v="sell"/>
    <n v="2"/>
    <s v="usdcad"/>
    <n v="1.2948999999999999"/>
    <n v="1.3"/>
    <n v="1.292"/>
    <d v="2022-07-19T10:38:26"/>
    <n v="1.29413"/>
    <n v="119"/>
    <e v="#REF!"/>
    <n v="14.029722222243436"/>
  </r>
  <r>
    <x v="1"/>
    <s v="July"/>
    <s v="sell"/>
    <n v="2"/>
    <s v="usdjpy"/>
    <n v="137.90299999999999"/>
    <n v="138.15"/>
    <n v="137.5"/>
    <d v="2022-07-19T20:44:54"/>
    <n v="138.15100000000001"/>
    <n v="-359.03"/>
    <e v="#REF!"/>
    <n v="2.1075000000419095"/>
  </r>
  <r>
    <x v="2"/>
    <s v="July"/>
    <s v="buy"/>
    <n v="0.02"/>
    <s v="usdjpy"/>
    <n v="138.13499999999999"/>
    <n v="0"/>
    <n v="0"/>
    <d v="2022-07-20T15:17:29"/>
    <n v="138.18799999999999"/>
    <n v="0.77"/>
    <e v="#REF!"/>
    <n v="2.8483333333279006"/>
  </r>
  <r>
    <x v="2"/>
    <s v="July"/>
    <s v="sell"/>
    <n v="2"/>
    <s v="eurusd"/>
    <n v="1.0195700000000001"/>
    <n v="1.0249999999999999"/>
    <n v="1.0169999999999999"/>
    <d v="2022-07-20T18:20:06"/>
    <n v="1.0200100000000001"/>
    <n v="-88"/>
    <e v="#REF!"/>
    <n v="3.0361111111706123"/>
  </r>
  <r>
    <x v="2"/>
    <s v="July"/>
    <s v="buy"/>
    <n v="2"/>
    <s v="eurusd"/>
    <n v="1.0192399999999999"/>
    <n v="0"/>
    <n v="0"/>
    <d v="2022-07-20T20:40:02"/>
    <n v="1.0160400000000001"/>
    <n v="-640"/>
    <e v="#REF!"/>
    <n v="0.70805555552942678"/>
  </r>
  <r>
    <x v="2"/>
    <s v="July"/>
    <s v="sell"/>
    <n v="2"/>
    <s v="usdcad"/>
    <n v="1.28894"/>
    <n v="1.292"/>
    <n v="1.286"/>
    <d v="2022-07-20T21:46:14"/>
    <n v="1.2881899999999999"/>
    <n v="116.44"/>
    <e v="#REF!"/>
    <n v="1.0077777776168659"/>
  </r>
  <r>
    <x v="2"/>
    <s v="July"/>
    <s v="buy"/>
    <n v="2"/>
    <s v="usdcad"/>
    <n v="1.28813"/>
    <n v="0"/>
    <n v="0"/>
    <d v="2022-07-21T02:00:18"/>
    <n v="1.2893699999999999"/>
    <n v="192.34"/>
    <e v="#REF!"/>
    <n v="4.2319444444729015"/>
  </r>
  <r>
    <x v="3"/>
    <s v="July"/>
    <s v="buy"/>
    <n v="2"/>
    <s v="usdjpy"/>
    <n v="138.71299999999999"/>
    <n v="138.30000000000001"/>
    <n v="139"/>
    <d v="2022-07-21T16:55:06"/>
    <n v="138.30000000000001"/>
    <n v="-597.25"/>
    <e v="#REF!"/>
    <n v="2.3188888889271766"/>
  </r>
  <r>
    <x v="3"/>
    <s v="July"/>
    <s v="sell"/>
    <n v="2"/>
    <s v="eurusd"/>
    <n v="1.0197700000000001"/>
    <n v="0"/>
    <n v="1.018"/>
    <d v="2022-07-21T19:12:45"/>
    <n v="1.0183599999999999"/>
    <n v="282"/>
    <e v="#REF!"/>
    <n v="1.0219444444519468"/>
  </r>
  <r>
    <x v="3"/>
    <s v="July"/>
    <s v="sell"/>
    <n v="2.0099999999999998"/>
    <s v="usdjpy"/>
    <n v="138.03700000000001"/>
    <n v="0"/>
    <n v="137.80000000000001"/>
    <d v="2022-07-21T19:28:59"/>
    <n v="137.87"/>
    <n v="243.47"/>
    <e v="#REF!"/>
    <n v="0.94833333342103288"/>
  </r>
  <r>
    <x v="3"/>
    <s v="July"/>
    <s v="buy"/>
    <n v="2"/>
    <s v="eurusd"/>
    <n v="1.0190399999999999"/>
    <n v="1.0149999999999999"/>
    <n v="1.0205"/>
    <d v="2022-07-21T22:49:48"/>
    <n v="1.02051"/>
    <n v="294"/>
    <e v="#REF!"/>
    <n v="3.3366666666115634"/>
  </r>
  <r>
    <x v="4"/>
    <s v="July"/>
    <s v="sell"/>
    <n v="2"/>
    <s v="eurusd"/>
    <n v="1.02366"/>
    <n v="0"/>
    <n v="0"/>
    <d v="2022-07-25T10:41:26"/>
    <n v="1.0196700000000001"/>
    <n v="798"/>
    <e v="#REF!"/>
    <n v="65.683888888859656"/>
  </r>
  <r>
    <x v="0"/>
    <s v="July"/>
    <s v="buy"/>
    <n v="2"/>
    <s v="usdjpy"/>
    <n v="136.31800000000001"/>
    <n v="136"/>
    <n v="136.6"/>
    <d v="2022-07-25T13:43:35"/>
    <n v="136.39099999999999"/>
    <n v="107.05"/>
    <e v="#REF!"/>
    <n v="3.0336111111100763"/>
  </r>
  <r>
    <x v="0"/>
    <s v="July"/>
    <s v="buy"/>
    <n v="2"/>
    <s v="eurusd"/>
    <n v="1.02213"/>
    <n v="1.018"/>
    <n v="1.0249999999999999"/>
    <d v="2022-07-25T14:20:58"/>
    <n v="1.02501"/>
    <n v="576"/>
    <e v="#REF!"/>
    <n v="0.62166666670236737"/>
  </r>
  <r>
    <x v="0"/>
    <s v="July"/>
    <s v="sell"/>
    <n v="2"/>
    <s v="eurusd"/>
    <n v="1.02417"/>
    <n v="1.026"/>
    <n v="1.022"/>
    <d v="2022-07-25T17:28:42"/>
    <n v="1.02189"/>
    <n v="456"/>
    <e v="#REF!"/>
    <n v="1.2430555555620231"/>
  </r>
  <r>
    <x v="0"/>
    <s v="July"/>
    <s v="buy"/>
    <n v="2"/>
    <s v="usdjpy"/>
    <n v="136.565"/>
    <n v="136.1"/>
    <n v="136.80000000000001"/>
    <d v="2022-07-25T18:16:03"/>
    <n v="136.71799999999999"/>
    <n v="223.82"/>
    <e v="#REF!"/>
    <n v="2.0297222222434357"/>
  </r>
  <r>
    <x v="0"/>
    <s v="July"/>
    <s v="sell"/>
    <n v="2"/>
    <s v="eurusd"/>
    <n v="1.0221100000000001"/>
    <n v="1.026"/>
    <n v="1.0209999999999999"/>
    <d v="2022-07-26T10:00:19"/>
    <n v="1.02098"/>
    <n v="226"/>
    <e v="#REF!"/>
    <n v="14.146666666609235"/>
  </r>
  <r>
    <x v="1"/>
    <s v="July"/>
    <s v="sell"/>
    <n v="2"/>
    <s v="usdjpy"/>
    <n v="136.673"/>
    <n v="136.9"/>
    <n v="136.30000000000001"/>
    <d v="2022-07-26T16:32:34"/>
    <n v="136.35599999999999"/>
    <n v="464.96"/>
    <e v="#REF!"/>
    <n v="1.503333333414048"/>
  </r>
  <r>
    <x v="1"/>
    <s v="July"/>
    <s v="sell"/>
    <n v="2"/>
    <s v="eurusd"/>
    <n v="1.0144599999999999"/>
    <n v="1.0189999999999999"/>
    <n v="1.012"/>
    <d v="2022-07-26T16:50:59"/>
    <n v="1.0132099999999999"/>
    <n v="250"/>
    <e v="#REF!"/>
    <n v="0.30333333334419876"/>
  </r>
  <r>
    <x v="1"/>
    <s v="July"/>
    <s v="buy"/>
    <n v="2"/>
    <s v="usdcad"/>
    <n v="1.28701"/>
    <n v="1.282"/>
    <n v="1.2889999999999999"/>
    <d v="2022-07-26T17:13:09"/>
    <n v="1.28837"/>
    <n v="211.12"/>
    <e v="#REF!"/>
    <n v="0.67111111100530252"/>
  </r>
  <r>
    <x v="2"/>
    <s v="July"/>
    <s v="sell"/>
    <n v="2"/>
    <s v="usdcad"/>
    <n v="1.28616"/>
    <n v="0"/>
    <n v="0"/>
    <d v="2022-07-27T11:56:54"/>
    <n v="1.28531"/>
    <n v="132.26"/>
    <e v="#REF!"/>
    <n v="1.3847222221666016"/>
  </r>
  <r>
    <x v="2"/>
    <s v="July"/>
    <s v="buy"/>
    <n v="2"/>
    <s v="eurusd"/>
    <n v="1.01461"/>
    <n v="1.01"/>
    <n v="1.0189999999999999"/>
    <d v="2022-07-27T14:04:29"/>
    <n v="1.01623"/>
    <n v="324"/>
    <e v="#REF!"/>
    <n v="3.5983333333279006"/>
  </r>
  <r>
    <x v="2"/>
    <s v="July"/>
    <s v="buy"/>
    <n v="2"/>
    <s v="eurusd"/>
    <n v="1.0113799999999999"/>
    <n v="1"/>
    <n v="1.014"/>
    <d v="2022-07-27T20:25:19"/>
    <n v="1.0123599999999999"/>
    <n v="196"/>
    <e v="#REF!"/>
    <n v="1.2280555555480532"/>
  </r>
  <r>
    <x v="2"/>
    <s v="July"/>
    <s v="sell"/>
    <n v="2"/>
    <s v="usdjpy"/>
    <n v="137.24799999999999"/>
    <n v="137.5"/>
    <n v="137"/>
    <d v="2022-07-27T21:02:01"/>
    <n v="136.989"/>
    <n v="378.13"/>
    <e v="#REF!"/>
    <n v="1.8383333333185874"/>
  </r>
  <r>
    <x v="2"/>
    <s v="July"/>
    <s v="buy"/>
    <n v="2.0099999999999998"/>
    <s v="eurusd"/>
    <n v="1.0144599999999999"/>
    <n v="1"/>
    <n v="1.0169999999999999"/>
    <d v="2022-07-27T21:36:08"/>
    <n v="1.0145200000000001"/>
    <n v="12.06"/>
    <e v="#REF!"/>
    <n v="5.1063888888456859"/>
  </r>
  <r>
    <x v="2"/>
    <s v="July"/>
    <s v="sell"/>
    <n v="1"/>
    <s v="usdjpy"/>
    <n v="136.70099999999999"/>
    <n v="0"/>
    <n v="136.5"/>
    <d v="2022-07-27T21:43:36"/>
    <n v="136.61500000000001"/>
    <n v="62.95"/>
    <e v="#REF!"/>
    <n v="7.0263888888875954"/>
  </r>
  <r>
    <x v="3"/>
    <s v="July"/>
    <s v="sell"/>
    <n v="1.01"/>
    <s v="usdcad"/>
    <n v="1.28165"/>
    <n v="0"/>
    <n v="1.28"/>
    <d v="2022-07-28T11:01:28"/>
    <n v="1.28078"/>
    <n v="68.61"/>
    <e v="#REF!"/>
    <n v="1.0322222221875563"/>
  </r>
  <r>
    <x v="3"/>
    <s v="July"/>
    <s v="sell"/>
    <n v="2.0099999999999998"/>
    <s v="eurusd"/>
    <n v="1.0208699999999999"/>
    <n v="1.0235000000000001"/>
    <n v="1.018"/>
    <d v="2022-07-28T12:27:47"/>
    <n v="1.02027"/>
    <n v="120.6"/>
    <e v="#REF!"/>
    <n v="1.0963888888363726"/>
  </r>
  <r>
    <x v="3"/>
    <s v="July"/>
    <s v="sell"/>
    <n v="0.04"/>
    <s v="eurusd"/>
    <n v="1.02077"/>
    <n v="0"/>
    <n v="0"/>
    <d v="2022-07-28T12:27:50"/>
    <n v="1.0202899999999999"/>
    <n v="1.92"/>
    <e v="#REF!"/>
    <n v="1.1197222222108394"/>
  </r>
  <r>
    <x v="3"/>
    <s v="July"/>
    <s v="sell"/>
    <n v="3.01"/>
    <s v="usdcad"/>
    <n v="1.2811600000000001"/>
    <n v="1.2835000000000001"/>
    <n v="1.28"/>
    <d v="2022-07-28T13:33:22"/>
    <n v="1.2811600000000001"/>
    <n v="0"/>
    <e v="#REF!"/>
    <n v="0.46749999996973202"/>
  </r>
  <r>
    <x v="3"/>
    <s v="July"/>
    <s v="sell"/>
    <n v="1.01"/>
    <s v="usdcad"/>
    <n v="1.2811699999999999"/>
    <n v="0"/>
    <n v="0"/>
    <d v="2022-07-28T13:33:25"/>
    <n v="1.28115"/>
    <n v="1.58"/>
    <e v="#REF!"/>
    <n v="0.47111111122649163"/>
  </r>
  <r>
    <x v="3"/>
    <s v="July"/>
    <s v="buy"/>
    <n v="3.01"/>
    <s v="usdcad"/>
    <n v="1.2825200000000001"/>
    <n v="0"/>
    <n v="0"/>
    <d v="2022-07-28T16:35:20"/>
    <n v="1.2828599999999999"/>
    <n v="79.77"/>
    <e v="#REF!"/>
    <n v="1.4858333333395422"/>
  </r>
  <r>
    <x v="3"/>
    <s v="July"/>
    <s v="sell"/>
    <n v="3.01"/>
    <s v="eurusd"/>
    <n v="1.0153799999999999"/>
    <n v="1.018"/>
    <n v="1.0129999999999999"/>
    <d v="2022-07-28T16:53:54"/>
    <n v="1.0129999999999999"/>
    <n v="716.38"/>
    <e v="#REF!"/>
    <n v="0.31055555568309501"/>
  </r>
  <r>
    <x v="3"/>
    <s v="July"/>
    <s v="sell"/>
    <n v="5.01"/>
    <s v="usdjpy"/>
    <n v="134.70400000000001"/>
    <n v="0"/>
    <n v="134.44999999999999"/>
    <d v="2022-07-28T17:43:58"/>
    <n v="134.66300000000001"/>
    <n v="152.54"/>
    <e v="#REF!"/>
    <n v="0.80333333340240642"/>
  </r>
  <r>
    <x v="3"/>
    <s v="July"/>
    <s v="sell"/>
    <n v="3.01"/>
    <s v="eurusd"/>
    <n v="1.01631"/>
    <n v="1.02"/>
    <n v="1.0129999999999999"/>
    <d v="2022-07-28T18:51:02"/>
    <n v="1.0163"/>
    <n v="3.01"/>
    <e v="#REF!"/>
    <n v="1.1113888888503425"/>
  </r>
  <r>
    <x v="3"/>
    <s v="July"/>
    <s v="buy"/>
    <n v="3.01"/>
    <s v="usdcad"/>
    <n v="1.2835399999999999"/>
    <n v="1.28"/>
    <n v="1.2865"/>
    <d v="2022-07-28T19:33:56"/>
    <n v="1.2850900000000001"/>
    <n v="363.05"/>
    <e v="#REF!"/>
    <n v="0.71583333320450038"/>
  </r>
  <r>
    <x v="3"/>
    <s v="July"/>
    <s v="sell"/>
    <n v="3.01"/>
    <s v="usdjpy"/>
    <n v="134.506"/>
    <n v="0"/>
    <n v="0"/>
    <d v="2022-07-28T20:17:03"/>
    <n v="134.44300000000001"/>
    <n v="141.05000000000001"/>
    <e v="#REF!"/>
    <n v="0.65249999990919605"/>
  </r>
  <r>
    <x v="4"/>
    <s v="July"/>
    <s v="sell"/>
    <n v="3"/>
    <s v="usdjpy"/>
    <n v="133.19900000000001"/>
    <n v="133.69999999999999"/>
    <n v="132.80000000000001"/>
    <d v="2022-07-29T13:26:50"/>
    <n v="133.31700000000001"/>
    <n v="-265.52999999999997"/>
    <e v="#REF!"/>
    <n v="1.1361111110891216"/>
  </r>
  <r>
    <x v="4"/>
    <s v="July"/>
    <s v="sell"/>
    <n v="2"/>
    <s v="eurusd"/>
    <n v="1.02139"/>
    <n v="1.0249999999999999"/>
    <n v="1.018"/>
    <d v="2022-07-29T14:35:52"/>
    <n v="1.02237"/>
    <n v="-196"/>
    <e v="#REF!"/>
    <n v="1.2644444443867542"/>
  </r>
  <r>
    <x v="4"/>
    <s v="July"/>
    <s v="sell"/>
    <n v="0.01"/>
    <s v="eurusd"/>
    <n v="1.02145"/>
    <n v="0"/>
    <n v="0"/>
    <d v="2022-07-29T14:35:55"/>
    <n v="1.0223599999999999"/>
    <n v="-0.91"/>
    <e v="#REF!"/>
    <n v="1.286111111054197"/>
  </r>
  <r>
    <x v="4"/>
    <s v="July"/>
    <s v="sell"/>
    <n v="2"/>
    <s v="usdjpy"/>
    <n v="134.37899999999999"/>
    <n v="135"/>
    <n v="134"/>
    <d v="2022-07-29T16:57:10"/>
    <n v="134.24100000000001"/>
    <n v="205.6"/>
    <e v="#REF!"/>
    <n v="0.38472222222480923"/>
  </r>
  <r>
    <x v="0"/>
    <s v="August"/>
    <s v="buy"/>
    <n v="2"/>
    <s v="eurusd"/>
    <n v="1.0231699999999999"/>
    <n v="1.02"/>
    <n v="1.026"/>
    <d v="2022-08-01T16:14:04"/>
    <n v="1.0260100000000001"/>
    <n v="568"/>
    <e v="#REF!"/>
    <n v="0.19833333324640989"/>
  </r>
  <r>
    <x v="0"/>
    <s v="August"/>
    <s v="buy"/>
    <n v="2"/>
    <s v="eurusd"/>
    <n v="1.02572"/>
    <n v="1.0209999999999999"/>
    <n v="1.0275000000000001"/>
    <d v="2022-08-02T03:38:37"/>
    <n v="1.0276700000000001"/>
    <n v="390"/>
    <e v="#REF!"/>
    <n v="6.3908333331928588"/>
  </r>
  <r>
    <x v="1"/>
    <s v="August"/>
    <s v="sell"/>
    <n v="2"/>
    <s v="usdjpy"/>
    <n v="130.74600000000001"/>
    <n v="131"/>
    <n v="130.4"/>
    <d v="2022-08-02T11:10:49"/>
    <n v="131"/>
    <n v="-387.79"/>
    <e v="#REF!"/>
    <n v="1.0305555554805323"/>
  </r>
  <r>
    <x v="1"/>
    <s v="August"/>
    <s v="sell"/>
    <n v="2"/>
    <s v="eurusd"/>
    <n v="1.0238400000000001"/>
    <n v="1.028"/>
    <n v="1.02"/>
    <d v="2022-08-02T15:39:45"/>
    <n v="1.0211399999999999"/>
    <n v="540"/>
    <e v="#REF!"/>
    <n v="3.3188888888689689"/>
  </r>
  <r>
    <x v="1"/>
    <s v="August"/>
    <s v="sell"/>
    <n v="2.0099999999999998"/>
    <s v="eurusd"/>
    <n v="1.02067"/>
    <n v="0"/>
    <n v="0"/>
    <d v="2022-08-02T19:56:50"/>
    <n v="1.0193700000000001"/>
    <n v="261.3"/>
    <e v="#REF!"/>
    <n v="0.57333333324640989"/>
  </r>
  <r>
    <x v="2"/>
    <s v="August"/>
    <s v="buy"/>
    <n v="2"/>
    <s v="eurusd"/>
    <n v="1.01807"/>
    <n v="1.014"/>
    <n v="1.024"/>
    <d v="2022-08-03T15:18:25"/>
    <n v="1.01932"/>
    <n v="250"/>
    <e v="#REF!"/>
    <n v="4.6838888889178634"/>
  </r>
  <r>
    <x v="2"/>
    <s v="August"/>
    <s v="buy"/>
    <n v="2"/>
    <s v="usdjpy"/>
    <n v="133.345"/>
    <n v="132.9"/>
    <n v="133.80000000000001"/>
    <d v="2022-08-03T15:18:28"/>
    <n v="133.54900000000001"/>
    <n v="305.51"/>
    <e v="#REF!"/>
    <n v="1.4913888889714144"/>
  </r>
  <r>
    <x v="3"/>
    <s v="August"/>
    <s v="buy"/>
    <n v="3.01"/>
    <s v="usdcad"/>
    <n v="1.28573"/>
    <n v="1.2829999999999999"/>
    <n v="1.288"/>
    <d v="2022-08-04T19:53:16"/>
    <n v="1.28704"/>
    <n v="306.37"/>
    <e v="#REF!"/>
    <n v="0.34444444446125999"/>
  </r>
  <r>
    <x v="4"/>
    <s v="August"/>
    <s v="sell"/>
    <n v="3.01"/>
    <s v="usdjpy"/>
    <n v="132.93199999999999"/>
    <n v="0"/>
    <n v="0"/>
    <d v="2022-08-05T02:21:10"/>
    <n v="132.797"/>
    <n v="305.99"/>
    <e v="#REF!"/>
    <n v="0.41555555543163791"/>
  </r>
  <r>
    <x v="4"/>
    <s v="August"/>
    <s v="sell"/>
    <n v="2.0099999999999998"/>
    <s v="usdjpy"/>
    <n v="132.99299999999999"/>
    <n v="0"/>
    <n v="0"/>
    <d v="2022-08-05T10:33:31"/>
    <n v="133.256"/>
    <n v="-396.7"/>
    <e v="#REF!"/>
    <n v="6.4363888889201917"/>
  </r>
  <r>
    <x v="4"/>
    <s v="August"/>
    <s v="sell"/>
    <n v="1.01"/>
    <s v="usdcad"/>
    <n v="1.2865899999999999"/>
    <n v="0"/>
    <n v="0"/>
    <d v="2022-08-05T10:36:39"/>
    <n v="1.28651"/>
    <n v="6.28"/>
    <e v="#REF!"/>
    <n v="8.6769444445380941"/>
  </r>
  <r>
    <x v="4"/>
    <s v="August"/>
    <s v="buy"/>
    <n v="3.01"/>
    <s v="usdcad"/>
    <n v="1.2936099999999999"/>
    <n v="1.288"/>
    <n v="1.298"/>
    <d v="2022-08-05T18:30:32"/>
    <n v="1.2944599999999999"/>
    <n v="197.65"/>
    <e v="#REF!"/>
    <n v="1.4047222223016433"/>
  </r>
  <r>
    <x v="4"/>
    <s v="August"/>
    <s v="sell"/>
    <n v="3.01"/>
    <s v="eurusd"/>
    <n v="1.0170699999999999"/>
    <n v="1.0189999999999999"/>
    <n v="1.0149999999999999"/>
    <d v="2022-08-05T20:04:30"/>
    <n v="1.01901"/>
    <n v="-583.94000000000005"/>
    <e v="#REF!"/>
    <n v="0.91499999997904524"/>
  </r>
  <r>
    <x v="0"/>
    <s v="August"/>
    <s v="sell"/>
    <n v="3.01"/>
    <s v="usdcad"/>
    <n v="1.29044"/>
    <n v="1.2925"/>
    <n v="1.2889999999999999"/>
    <d v="2022-08-08T14:56:54"/>
    <n v="1.2889999999999999"/>
    <n v="336.26"/>
    <e v="#REF!"/>
    <n v="2.0216666665510274"/>
  </r>
  <r>
    <x v="0"/>
    <s v="August"/>
    <s v="sell"/>
    <n v="3"/>
    <s v="usdjpy"/>
    <n v="134.83699999999999"/>
    <n v="135.19999999999999"/>
    <n v="134.6"/>
    <d v="2022-08-08T16:51:11"/>
    <n v="134.6"/>
    <n v="528.23"/>
    <e v="#REF!"/>
    <n v="0.64555555541301146"/>
  </r>
  <r>
    <x v="0"/>
    <s v="August"/>
    <s v="sell"/>
    <n v="1.01"/>
    <s v="usdjpy"/>
    <n v="134.81200000000001"/>
    <n v="0"/>
    <n v="0"/>
    <d v="2022-08-08T16:53:26"/>
    <n v="134.589"/>
    <n v="167.35"/>
    <e v="#REF!"/>
    <n v="0.69388888886896893"/>
  </r>
  <r>
    <x v="1"/>
    <s v="August"/>
    <s v="buy"/>
    <n v="3.01"/>
    <s v="usdjpy"/>
    <n v="134.95099999999999"/>
    <n v="0"/>
    <n v="135.1"/>
    <d v="2022-08-09T09:22:20"/>
    <n v="135.101"/>
    <n v="334.19"/>
    <e v="#REF!"/>
    <n v="6.7991666666348465"/>
  </r>
  <r>
    <x v="1"/>
    <s v="August"/>
    <s v="sell"/>
    <n v="1"/>
    <s v="eurusd"/>
    <n v="1.02258"/>
    <n v="1.02458"/>
    <n v="1.02058"/>
    <d v="2022-08-09T14:37:57"/>
    <n v="1.02277"/>
    <n v="-19"/>
    <e v="#REF!"/>
    <n v="0.2158333333209157"/>
  </r>
  <r>
    <x v="1"/>
    <s v="August"/>
    <s v="buy"/>
    <n v="3"/>
    <s v="eurusd"/>
    <n v="1.02275"/>
    <n v="1.02"/>
    <n v="1.0245"/>
    <d v="2022-08-09T15:57:45"/>
    <n v="1.02397"/>
    <n v="366"/>
    <e v="#REF!"/>
    <n v="1.3269444445031695"/>
  </r>
  <r>
    <x v="1"/>
    <s v="August"/>
    <s v="sell"/>
    <n v="3.01"/>
    <s v="usdjpy"/>
    <n v="134.94"/>
    <n v="135.30000000000001"/>
    <n v="134.5"/>
    <d v="2022-08-09T22:56:04"/>
    <n v="135.155"/>
    <n v="-478.82"/>
    <e v="#REF!"/>
    <n v="4.9830555554945022"/>
  </r>
  <r>
    <x v="1"/>
    <s v="August"/>
    <s v="buy"/>
    <n v="3.01"/>
    <s v="usdcad"/>
    <n v="1.2885800000000001"/>
    <n v="1.286"/>
    <n v="1.29"/>
    <d v="2022-08-10T02:35:50"/>
    <n v="1.28877"/>
    <n v="44.38"/>
    <e v="#REF!"/>
    <n v="3.6569444443448447"/>
  </r>
  <r>
    <x v="4"/>
    <s v="August"/>
    <s v="buy"/>
    <n v="3"/>
    <s v="usdjpy"/>
    <n v="133.262"/>
    <n v="133"/>
    <n v="133.5"/>
    <d v="2022-08-12T10:40:58"/>
    <n v="133.36799999999999"/>
    <n v="238.44"/>
    <e v="#REF!"/>
    <n v="0.81444444431690499"/>
  </r>
  <r>
    <x v="4"/>
    <s v="August"/>
    <s v="buy"/>
    <n v="2.91"/>
    <s v="usdjpy"/>
    <n v="133.68700000000001"/>
    <n v="133.19999999999999"/>
    <n v="134"/>
    <d v="2022-08-12T19:00:31"/>
    <n v="133.59100000000001"/>
    <n v="-209.12"/>
    <e v="#REF!"/>
    <n v="1.4913888889714144"/>
  </r>
  <r>
    <x v="0"/>
    <s v="August"/>
    <s v="sell"/>
    <n v="3"/>
    <s v="eurusd"/>
    <n v="1.0196099999999999"/>
    <n v="1.0229999999999999"/>
    <n v="1.018"/>
    <d v="2022-08-15T18:40:08"/>
    <n v="1.01915"/>
    <n v="138"/>
    <e v="#REF!"/>
    <n v="1.5563888889737427"/>
  </r>
  <r>
    <x v="0"/>
    <s v="August"/>
    <s v="sell"/>
    <n v="3"/>
    <s v="usdcad"/>
    <n v="1.2914000000000001"/>
    <n v="1.2954000000000001"/>
    <n v="1.288"/>
    <d v="2022-08-15T18:40:11"/>
    <n v="1.2894600000000001"/>
    <n v="451.35"/>
    <e v="#REF!"/>
    <n v="3.129722222161945"/>
  </r>
  <r>
    <x v="0"/>
    <s v="August"/>
    <s v="buy"/>
    <n v="3"/>
    <s v="usdcad"/>
    <n v="1.29071"/>
    <n v="1.2869999999999999"/>
    <n v="1.2929999999999999"/>
    <d v="2022-08-15T23:25:32"/>
    <n v="1.2908500000000001"/>
    <n v="32.54"/>
    <e v="#REF!"/>
    <n v="2.1488888888270594"/>
  </r>
  <r>
    <x v="3"/>
    <s v="August"/>
    <s v="sell"/>
    <n v="3"/>
    <s v="eurusd"/>
    <n v="1.0162599999999999"/>
    <n v="0"/>
    <n v="0"/>
    <d v="2022-08-18T14:22:51"/>
    <n v="1.01732"/>
    <n v="-318"/>
    <e v="#REF!"/>
    <n v="2.0399999999790452"/>
  </r>
  <r>
    <x v="3"/>
    <s v="August"/>
    <s v="sell"/>
    <n v="3"/>
    <s v="usdjpy"/>
    <n v="135.02000000000001"/>
    <n v="135.30000000000001"/>
    <n v="134.69999999999999"/>
    <d v="2022-08-18T14:52:49"/>
    <n v="134.845"/>
    <n v="389.34"/>
    <e v="#REF!"/>
    <n v="0.51583333325106651"/>
  </r>
  <r>
    <x v="3"/>
    <s v="August"/>
    <s v="sell"/>
    <n v="3"/>
    <s v="usdcad"/>
    <n v="1.28901"/>
    <n v="1.292"/>
    <n v="1.286"/>
    <d v="2022-08-18T16:46:14"/>
    <n v="1.2920100000000001"/>
    <n v="-696.59"/>
    <e v="#REF!"/>
    <n v="1.156388888892252"/>
  </r>
  <r>
    <x v="4"/>
    <s v="August"/>
    <s v="sell"/>
    <n v="3"/>
    <s v="eurusd"/>
    <n v="1.0078199999999999"/>
    <n v="1.01"/>
    <n v="1.0049999999999999"/>
    <d v="2022-08-19T13:45:40"/>
    <n v="1.0059199999999999"/>
    <n v="570"/>
    <e v="#REF!"/>
    <n v="1.0047222222201526"/>
  </r>
  <r>
    <x v="4"/>
    <s v="August"/>
    <s v="sell"/>
    <n v="3.01"/>
    <s v="eurusd"/>
    <n v="1.00444"/>
    <n v="1.0069999999999999"/>
    <n v="1.0029999999999999"/>
    <d v="2022-08-19T18:31:56"/>
    <n v="1.0047299999999999"/>
    <n v="-87.29"/>
    <e v="#REF!"/>
    <n v="0.98777777783107013"/>
  </r>
  <r>
    <x v="4"/>
    <s v="August"/>
    <s v="sell"/>
    <n v="2"/>
    <s v="sp500m"/>
    <n v="4238.3"/>
    <n v="4270"/>
    <n v="4210"/>
    <d v="2022-08-19T18:32:00"/>
    <n v="4228.3"/>
    <n v="2000"/>
    <e v="#REF!"/>
    <n v="0.90166666667209938"/>
  </r>
  <r>
    <x v="0"/>
    <s v="August"/>
    <s v="sell"/>
    <n v="1"/>
    <s v="eurusd"/>
    <n v="1.00299"/>
    <n v="0"/>
    <n v="0"/>
    <d v="2022-08-22T10:01:28"/>
    <n v="1.0022800000000001"/>
    <n v="71"/>
    <e v="#REF!"/>
    <n v="0.81305555562721565"/>
  </r>
  <r>
    <x v="0"/>
    <s v="August"/>
    <s v="sell"/>
    <n v="3"/>
    <s v="eurusd"/>
    <n v="1.0029699999999999"/>
    <n v="0"/>
    <n v="0"/>
    <d v="2022-08-22T10:01:33"/>
    <n v="1.0020199999999999"/>
    <n v="285"/>
    <e v="#REF!"/>
    <n v="0.81055555556667969"/>
  </r>
  <r>
    <x v="0"/>
    <s v="August"/>
    <s v="sell"/>
    <n v="3"/>
    <s v="eurusd"/>
    <n v="1.0001899999999999"/>
    <n v="1.0029999999999999"/>
    <n v="0.998"/>
    <d v="2022-08-22T15:44:08"/>
    <n v="0.99973999999999996"/>
    <n v="135"/>
    <e v="#REF!"/>
    <n v="1.1891666666488163"/>
  </r>
  <r>
    <x v="0"/>
    <s v="August"/>
    <s v="sell"/>
    <n v="3"/>
    <s v="usdcad"/>
    <n v="1.29854"/>
    <n v="1.3009999999999999"/>
    <n v="1.2949999999999999"/>
    <d v="2022-08-22T16:21:33"/>
    <n v="1.30101"/>
    <n v="-569.55999999999995"/>
    <e v="#REF!"/>
    <n v="2.3411111112800427"/>
  </r>
  <r>
    <x v="0"/>
    <s v="August"/>
    <s v="buy"/>
    <n v="3"/>
    <s v="usdjpy"/>
    <n v="137.023"/>
    <n v="136.69999999999999"/>
    <n v="137.30000000000001"/>
    <d v="2022-08-22T16:56:10"/>
    <n v="137.30099999999999"/>
    <n v="607.41999999999996"/>
    <e v="#REF!"/>
    <n v="1.5580555555061437"/>
  </r>
  <r>
    <x v="1"/>
    <s v="August"/>
    <s v="buy"/>
    <n v="3"/>
    <s v="usdcad"/>
    <n v="1.3043"/>
    <n v="1.3009999999999999"/>
    <n v="1.3069999999999999"/>
    <d v="2022-08-23T09:30:50"/>
    <n v="1.3053900000000001"/>
    <n v="250.5"/>
    <e v="#REF!"/>
    <n v="0.41305555554572493"/>
  </r>
  <r>
    <x v="1"/>
    <s v="August"/>
    <s v="sell"/>
    <n v="3"/>
    <s v="eurusd"/>
    <n v="0.99211000000000005"/>
    <n v="0.995"/>
    <n v="0.99"/>
    <d v="2022-08-23T16:20:42"/>
    <n v="0.99339999999999995"/>
    <n v="-387"/>
    <e v="#REF!"/>
    <n v="3.5699999998323619"/>
  </r>
  <r>
    <x v="1"/>
    <s v="August"/>
    <s v="sell"/>
    <n v="3"/>
    <s v="usdcad"/>
    <n v="1.3022199999999999"/>
    <n v="1.3049999999999999"/>
    <n v="1.298"/>
    <d v="2022-08-23T16:48:39"/>
    <n v="1.298"/>
    <n v="975.35"/>
    <e v="#REF!"/>
    <n v="2.1002777778776363"/>
  </r>
  <r>
    <x v="1"/>
    <s v="August"/>
    <s v="sell"/>
    <n v="2"/>
    <s v="sp500m"/>
    <n v="4135.1000000000004"/>
    <n v="4165"/>
    <n v="4110"/>
    <d v="2022-08-23T19:13:16"/>
    <n v="4134.5"/>
    <n v="120"/>
    <e v="#REF!"/>
    <n v="1.2105555554735474"/>
  </r>
  <r>
    <x v="2"/>
    <s v="August"/>
    <s v="buy"/>
    <n v="3"/>
    <s v="eurusd"/>
    <n v="0.99578"/>
    <n v="0.99399999999999999"/>
    <n v="0.998"/>
    <d v="2022-08-24T09:00:54"/>
    <n v="0.99397000000000002"/>
    <n v="-543"/>
    <e v="#REF!"/>
    <n v="0.72611111111473292"/>
  </r>
  <r>
    <x v="2"/>
    <s v="August"/>
    <s v="sell"/>
    <n v="3"/>
    <s v="usdcad"/>
    <n v="1.29681"/>
    <n v="1.2995000000000001"/>
    <n v="1.294"/>
    <d v="2022-08-24T11:39:26"/>
    <n v="1.2964599999999999"/>
    <n v="80.989999999999995"/>
    <e v="#REF!"/>
    <n v="0.13333333341870457"/>
  </r>
  <r>
    <x v="2"/>
    <s v="August"/>
    <s v="sell"/>
    <n v="3"/>
    <s v="eurusd"/>
    <n v="0.99470999999999998"/>
    <n v="0.99650000000000005"/>
    <n v="0.99199999999999999"/>
    <d v="2022-08-24T13:46:46"/>
    <n v="0.99226000000000003"/>
    <n v="735"/>
    <e v="#REF!"/>
    <n v="2.2530555555713363"/>
  </r>
  <r>
    <x v="2"/>
    <s v="August"/>
    <s v="buy"/>
    <n v="3"/>
    <s v="usdjpy"/>
    <n v="136.94800000000001"/>
    <n v="136.69999999999999"/>
    <n v="137.30000000000001"/>
    <d v="2022-08-24T19:31:14"/>
    <n v="137.10300000000001"/>
    <n v="339.16"/>
    <e v="#REF!"/>
    <n v="0.4538888888200745"/>
  </r>
  <r>
    <x v="0"/>
    <s v="August"/>
    <s v="sell"/>
    <n v="3"/>
    <s v="eurusd"/>
    <n v="0.99299000000000004"/>
    <n v="0.995"/>
    <n v="0.99099999999999999"/>
    <d v="2022-08-29T12:01:17"/>
    <n v="0.99390000000000001"/>
    <n v="-273"/>
    <e v="#REF!"/>
    <n v="0.58333333331393078"/>
  </r>
  <r>
    <x v="0"/>
    <s v="August"/>
    <s v="buy"/>
    <n v="2"/>
    <s v="usdjpy"/>
    <n v="138.69999999999999"/>
    <n v="138.19999999999999"/>
    <n v="139"/>
    <d v="2022-08-30T00:35:04"/>
    <n v="138.714"/>
    <n v="20.190000000000001"/>
    <e v="#REF!"/>
    <n v="6.5750000001280569"/>
  </r>
  <r>
    <x v="1"/>
    <s v="August"/>
    <s v="buy"/>
    <n v="3"/>
    <s v="eurusd"/>
    <n v="1.0023500000000001"/>
    <n v="0.999"/>
    <n v="1.0044999999999999"/>
    <d v="2022-08-31T00:48:06"/>
    <n v="1.00153"/>
    <n v="-246"/>
    <e v="#REF!"/>
    <n v="4.7727777778054588"/>
  </r>
  <r>
    <x v="2"/>
    <s v="August"/>
    <s v="buy"/>
    <n v="3"/>
    <s v="usdcad"/>
    <n v="1.30768"/>
    <n v="1.306"/>
    <n v="1.3109999999999999"/>
    <d v="2022-08-31T11:12:13"/>
    <n v="1.3087200000000001"/>
    <n v="238.4"/>
    <e v="#REF!"/>
    <n v="1.4780555554898456"/>
  </r>
  <r>
    <x v="2"/>
    <s v="August"/>
    <s v="sell"/>
    <n v="3"/>
    <s v="eurusd"/>
    <n v="1.00098"/>
    <n v="1.004"/>
    <n v="0.99"/>
    <d v="2022-08-31T11:40:09"/>
    <n v="0.99992999999999999"/>
    <n v="315"/>
    <e v="#REF!"/>
    <n v="1.4480555556365289"/>
  </r>
  <r>
    <x v="2"/>
    <s v="August"/>
    <s v="buy"/>
    <n v="3"/>
    <s v="usdjpy"/>
    <n v="138.65899999999999"/>
    <n v="138.4"/>
    <n v="138.9"/>
    <d v="2022-08-31T12:55:34"/>
    <n v="138.79499999999999"/>
    <n v="293.95999999999998"/>
    <e v="#REF!"/>
    <n v="0.6727777777123265"/>
  </r>
  <r>
    <x v="2"/>
    <s v="August"/>
    <s v="buy"/>
    <n v="3"/>
    <s v="eurusd"/>
    <n v="1.0022800000000001"/>
    <n v="0"/>
    <n v="0"/>
    <d v="2022-08-31T17:45:20"/>
    <n v="1.00587"/>
    <n v="1077"/>
    <e v="#REF!"/>
    <n v="0.39888888888526708"/>
  </r>
  <r>
    <x v="2"/>
    <s v="August"/>
    <s v="sell"/>
    <n v="2"/>
    <s v="sp500m"/>
    <n v="3984.7"/>
    <n v="4020"/>
    <n v="3950"/>
    <d v="2022-08-31T20:00:56"/>
    <n v="3980.9"/>
    <n v="760"/>
    <e v="#REF!"/>
    <n v="1.999722222215496"/>
  </r>
  <r>
    <x v="3"/>
    <s v="September"/>
    <s v="buy"/>
    <n v="3"/>
    <s v="eurusd"/>
    <n v="1.0032000000000001"/>
    <n v="1"/>
    <n v="1.0049999999999999"/>
    <d v="2022-09-01T13:17:57"/>
    <n v="1.00166"/>
    <n v="-462"/>
    <e v="#REF!"/>
    <n v="2.1486111111589707"/>
  </r>
  <r>
    <x v="3"/>
    <s v="September"/>
    <s v="sell"/>
    <n v="3"/>
    <s v="usdjpy"/>
    <n v="139.28800000000001"/>
    <n v="0"/>
    <n v="0"/>
    <d v="2022-09-01T14:02:42"/>
    <n v="139.28700000000001"/>
    <n v="2.15"/>
    <e v="#REF!"/>
    <n v="3.0555553967133164E-3"/>
  </r>
  <r>
    <x v="3"/>
    <s v="September"/>
    <s v="sell"/>
    <n v="3"/>
    <s v="eurusd"/>
    <n v="1.0016400000000001"/>
    <n v="1.0049999999999999"/>
    <n v="0.998"/>
    <d v="2022-09-01T14:59:40"/>
    <n v="1.0002899999999999"/>
    <n v="405"/>
    <e v="#REF!"/>
    <n v="1.6919444444356486"/>
  </r>
  <r>
    <x v="3"/>
    <s v="September"/>
    <s v="buy"/>
    <n v="3"/>
    <s v="usdjpy"/>
    <n v="139.28700000000001"/>
    <n v="139"/>
    <n v="139.6"/>
    <d v="2022-09-01T15:38:52"/>
    <n v="139.6"/>
    <n v="672.64"/>
    <e v="#REF!"/>
    <n v="1.6008333333302289"/>
  </r>
  <r>
    <x v="4"/>
    <s v="September"/>
    <s v="buy"/>
    <n v="3"/>
    <s v="usdcad"/>
    <n v="1.31599"/>
    <n v="0"/>
    <n v="0"/>
    <d v="2022-09-02T10:36:37"/>
    <n v="1.3148200000000001"/>
    <n v="-266.95999999999998"/>
    <e v="#REF!"/>
    <n v="2.0438888889038935"/>
  </r>
  <r>
    <x v="4"/>
    <s v="September"/>
    <s v="sell"/>
    <n v="3"/>
    <s v="usdcad"/>
    <n v="1.31484"/>
    <n v="1.32"/>
    <n v="1.31"/>
    <d v="2022-09-02T12:15:46"/>
    <n v="1.3147"/>
    <n v="31.95"/>
    <e v="#REF!"/>
    <n v="1.6508333333185874"/>
  </r>
  <r>
    <x v="4"/>
    <s v="September"/>
    <s v="sell"/>
    <n v="3"/>
    <s v="eurusd"/>
    <n v="0.99624000000000001"/>
    <n v="0.99990000000000001"/>
    <n v="0.99199999999999999"/>
    <d v="2022-09-02T22:34:43"/>
    <n v="0.99524000000000001"/>
    <n v="300"/>
    <e v="#REF!"/>
    <n v="2.3288888889946975"/>
  </r>
  <r>
    <x v="0"/>
    <s v="September"/>
    <s v="sell"/>
    <n v="1"/>
    <s v="sp500m"/>
    <n v="3920.9"/>
    <n v="3940"/>
    <n v="3900"/>
    <d v="2022-09-05T19:23:11"/>
    <n v="3940.1"/>
    <n v="-1920"/>
    <e v="#REF!"/>
    <n v="4.0536111110122874"/>
  </r>
  <r>
    <x v="0"/>
    <s v="September"/>
    <s v="sell"/>
    <n v="3"/>
    <s v="eurusd"/>
    <n v="0.99173"/>
    <n v="0.996"/>
    <n v="0.98799999999999999"/>
    <d v="2022-09-06T03:05:48"/>
    <n v="0.996"/>
    <n v="-1281"/>
    <e v="#REF!"/>
    <n v="12.148888888943475"/>
  </r>
  <r>
    <x v="1"/>
    <s v="September"/>
    <s v="sell"/>
    <n v="3"/>
    <s v="usdcad"/>
    <n v="1.3113900000000001"/>
    <n v="1.3149999999999999"/>
    <n v="1.3080000000000001"/>
    <d v="2022-09-06T12:12:17"/>
    <n v="1.31402"/>
    <n v="-600.45000000000005"/>
    <e v="#REF!"/>
    <n v="1.6972222222248092"/>
  </r>
  <r>
    <x v="1"/>
    <s v="September"/>
    <s v="buy"/>
    <n v="3"/>
    <s v="eurusd"/>
    <n v="0.99680999999999997"/>
    <n v="0.99299999999999999"/>
    <n v="1.002"/>
    <d v="2022-09-06T12:12:21"/>
    <n v="0.99414999999999998"/>
    <n v="-798"/>
    <e v="#REF!"/>
    <n v="1.8572222220827825"/>
  </r>
  <r>
    <x v="1"/>
    <s v="September"/>
    <s v="sell"/>
    <n v="3"/>
    <s v="eurusd"/>
    <n v="0.99341000000000002"/>
    <n v="0.996"/>
    <n v="0.98899999999999999"/>
    <d v="2022-09-06T16:02:35"/>
    <n v="0.99007000000000001"/>
    <n v="1002"/>
    <e v="#REF!"/>
    <n v="2.5155555556411855"/>
  </r>
  <r>
    <x v="1"/>
    <s v="September"/>
    <s v="buy"/>
    <n v="3"/>
    <s v="usdcad"/>
    <n v="1.3132299999999999"/>
    <n v="1.31"/>
    <n v="1.3169999999999999"/>
    <d v="2022-09-06T16:02:38"/>
    <n v="1.3135399999999999"/>
    <n v="70.8"/>
    <e v="#REF!"/>
    <n v="3.4127777778776363"/>
  </r>
  <r>
    <x v="1"/>
    <s v="September"/>
    <s v="sell"/>
    <n v="3"/>
    <s v="sp500m"/>
    <n v="3936"/>
    <n v="3960"/>
    <n v="3910"/>
    <d v="2022-09-06T16:55:13"/>
    <n v="3910"/>
    <n v="7800"/>
    <e v="#REF!"/>
    <n v="0.35444444435415789"/>
  </r>
  <r>
    <x v="2"/>
    <s v="September"/>
    <s v="buy"/>
    <n v="3"/>
    <s v="eurusd"/>
    <n v="0.99251"/>
    <n v="0.98899999999999999"/>
    <n v="0.997"/>
    <d v="2022-09-07T12:15:51"/>
    <n v="0.98968999999999996"/>
    <n v="-846"/>
    <e v="#REF!"/>
    <n v="1.1294444444356486"/>
  </r>
  <r>
    <x v="2"/>
    <s v="September"/>
    <s v="sell"/>
    <n v="3"/>
    <s v="eurusd"/>
    <n v="0.98984000000000005"/>
    <n v="0.99299999999999999"/>
    <n v="0.98799999999999999"/>
    <d v="2022-09-07T12:45:13"/>
    <n v="0.99126999999999998"/>
    <n v="-429"/>
    <e v="#REF!"/>
    <n v="0.48777777777286246"/>
  </r>
  <r>
    <x v="2"/>
    <s v="September"/>
    <s v="buy"/>
    <n v="3"/>
    <s v="eurusd"/>
    <n v="0.99119000000000002"/>
    <n v="0.98850000000000005"/>
    <n v="0.997"/>
    <d v="2022-09-07T14:36:44"/>
    <n v="0.98845000000000005"/>
    <n v="-822"/>
    <e v="#REF!"/>
    <n v="1.8547222221968696"/>
  </r>
  <r>
    <x v="2"/>
    <s v="September"/>
    <s v="buy"/>
    <n v="1"/>
    <s v="sp500m"/>
    <n v="3919.3"/>
    <n v="3890"/>
    <n v="3950"/>
    <d v="2022-09-07T14:56:08"/>
    <n v="3908.8"/>
    <n v="-1050"/>
    <e v="#REF!"/>
    <n v="3.0225000000209548"/>
  </r>
  <r>
    <x v="2"/>
    <s v="September"/>
    <s v="buy"/>
    <n v="1"/>
    <s v="sp500m"/>
    <n v="3928.2"/>
    <n v="3890"/>
    <n v="3955"/>
    <d v="2022-09-07T18:27:48"/>
    <n v="3944.5"/>
    <n v="1630"/>
    <e v="#REF!"/>
    <n v="1.6927777777891606"/>
  </r>
  <r>
    <x v="2"/>
    <s v="September"/>
    <s v="buy"/>
    <n v="3"/>
    <s v="eurusd"/>
    <n v="0.99158999999999997"/>
    <n v="0.98799999999999999"/>
    <n v="0.997"/>
    <d v="2022-09-07T19:43:17"/>
    <n v="0.99663000000000002"/>
    <n v="1512"/>
    <e v="#REF!"/>
    <n v="2.4133333334466442"/>
  </r>
  <r>
    <x v="3"/>
    <s v="September"/>
    <s v="sell"/>
    <n v="3"/>
    <s v="eurusd"/>
    <n v="1.0000599999999999"/>
    <n v="1.0029999999999999"/>
    <n v="0.995"/>
    <d v="2022-09-08T16:10:31"/>
    <n v="0.99499000000000004"/>
    <n v="1521"/>
    <e v="#REF!"/>
    <n v="0.592222222359851"/>
  </r>
  <r>
    <x v="3"/>
    <s v="September"/>
    <s v="sell"/>
    <n v="3"/>
    <s v="eurusd"/>
    <n v="0.99539999999999995"/>
    <n v="0.999"/>
    <n v="0.99099999999999999"/>
    <d v="2022-09-08T20:24:56"/>
    <n v="0.999"/>
    <n v="-1080"/>
    <e v="#REF!"/>
    <n v="3.0991666666232049"/>
  </r>
  <r>
    <x v="3"/>
    <s v="September"/>
    <s v="buy"/>
    <n v="3"/>
    <s v="usdjpy"/>
    <n v="143.99100000000001"/>
    <n v="143.5"/>
    <n v="144.5"/>
    <d v="2022-09-08T22:14:16"/>
    <n v="143.97999999999999"/>
    <n v="-22.92"/>
    <e v="#REF!"/>
    <n v="4.9194444443564862"/>
  </r>
  <r>
    <x v="0"/>
    <s v="September"/>
    <s v="sell"/>
    <n v="3"/>
    <s v="usdjpy"/>
    <n v="142.762"/>
    <n v="143.6"/>
    <n v="142"/>
    <d v="2022-09-12T13:13:08"/>
    <n v="142.83000000000001"/>
    <n v="-142.83000000000001"/>
    <e v="#REF!"/>
    <n v="0.80916666652774438"/>
  </r>
  <r>
    <x v="2"/>
    <s v="September"/>
    <s v="sell"/>
    <n v="3"/>
    <s v="usdjpy"/>
    <n v="143.185"/>
    <n v="143.6"/>
    <n v="142.69999999999999"/>
    <d v="2022-09-14T12:21:27"/>
    <n v="143.6"/>
    <n v="-866.99"/>
    <e v="#REF!"/>
    <n v="0.6413888888200745"/>
  </r>
  <r>
    <x v="2"/>
    <s v="September"/>
    <s v="buy"/>
    <n v="3"/>
    <s v="eurusd"/>
    <n v="1.0001500000000001"/>
    <n v="0.996"/>
    <n v="1.0029999999999999"/>
    <d v="2022-09-14T13:25:54"/>
    <n v="1.002"/>
    <n v="555"/>
    <e v="#REF!"/>
    <n v="2.2158333332045004"/>
  </r>
  <r>
    <x v="3"/>
    <s v="September"/>
    <s v="sell"/>
    <n v="3"/>
    <s v="eurusd"/>
    <n v="0.99678"/>
    <n v="1"/>
    <n v="0.99199999999999999"/>
    <d v="2022-09-15T10:22:05"/>
    <n v="0.99636999999999998"/>
    <n v="123"/>
    <e v="#REF!"/>
    <n v="1.2352777778869495"/>
  </r>
  <r>
    <x v="3"/>
    <s v="September"/>
    <s v="buy"/>
    <n v="3"/>
    <s v="usdjpy"/>
    <n v="143.626"/>
    <n v="0"/>
    <n v="0"/>
    <d v="2022-09-15T10:22:08"/>
    <n v="143.69300000000001"/>
    <n v="139.88"/>
    <e v="#REF!"/>
    <n v="1.2027777777984738"/>
  </r>
  <r>
    <x v="4"/>
    <s v="September"/>
    <s v="sell"/>
    <n v="3"/>
    <s v="eurusd"/>
    <n v="0.99841999999999997"/>
    <n v="1.0029999999999999"/>
    <n v="0.99199999999999999"/>
    <d v="2022-09-16T11:04:57"/>
    <n v="0.99629999999999996"/>
    <n v="636"/>
    <e v="#REF!"/>
    <n v="1.2063888888806105"/>
  </r>
  <r>
    <x v="3"/>
    <s v="September"/>
    <s v="sell"/>
    <n v="3"/>
    <s v="eurusd"/>
    <n v="0.99836999999999998"/>
    <n v="1.0029999999999999"/>
    <n v="0.99199999999999999"/>
    <d v="2022-09-16T11:05:03"/>
    <n v="0.99633000000000005"/>
    <n v="612"/>
    <e v="#REF!"/>
    <n v="18.524999999965075"/>
  </r>
  <r>
    <x v="4"/>
    <s v="September"/>
    <s v="buy"/>
    <n v="3"/>
    <s v="usdjpy"/>
    <n v="143.596"/>
    <n v="143"/>
    <n v="144.19999999999999"/>
    <d v="2022-09-16T13:05:34"/>
    <n v="143.27500000000001"/>
    <n v="-672.13"/>
    <e v="#REF!"/>
    <n v="3.2097222221782431"/>
  </r>
  <r>
    <x v="4"/>
    <s v="September"/>
    <s v="sell"/>
    <n v="3"/>
    <s v="usdjpy"/>
    <n v="143.274"/>
    <n v="143.9"/>
    <n v="142.6"/>
    <d v="2022-09-16T18:16:50"/>
    <n v="142.99799999999999"/>
    <n v="579.03"/>
    <e v="#REF!"/>
    <n v="5.1849999999976717"/>
  </r>
  <r>
    <x v="4"/>
    <s v="September"/>
    <s v="buy"/>
    <n v="3"/>
    <s v="eurusd"/>
    <n v="1.00153"/>
    <n v="0.998"/>
    <n v="1.008"/>
    <d v="2022-09-16T22:56:58"/>
    <n v="1.0012399999999999"/>
    <n v="-87"/>
    <e v="#REF!"/>
    <n v="5.2591666665393859"/>
  </r>
  <r>
    <x v="0"/>
    <s v="September"/>
    <s v="buy"/>
    <n v="3"/>
    <s v="eurusd"/>
    <n v="1.0007900000000001"/>
    <n v="0.997"/>
    <n v="1.004"/>
    <d v="2022-09-19T21:11:12"/>
    <n v="1.0006299999999999"/>
    <n v="-48"/>
    <e v="#REF!"/>
    <n v="3.2647222222876735"/>
  </r>
  <r>
    <x v="0"/>
    <s v="September"/>
    <s v="sell"/>
    <n v="3"/>
    <s v="usdjpy"/>
    <n v="143.21600000000001"/>
    <n v="143.69999999999999"/>
    <n v="142.69999999999999"/>
    <d v="2022-09-19T21:11:15"/>
    <n v="143.376"/>
    <n v="-334.78"/>
    <e v="#REF!"/>
    <n v="1.6633333332720213"/>
  </r>
  <r>
    <x v="1"/>
    <s v="September"/>
    <s v="sell"/>
    <n v="3"/>
    <s v="eurusd"/>
    <n v="1.0007200000000001"/>
    <n v="1.006"/>
    <n v="0.997"/>
    <d v="2022-09-20T15:28:18"/>
    <n v="0.997"/>
    <n v="1116"/>
    <e v="#REF!"/>
    <n v="2.7022222222876735"/>
  </r>
  <r>
    <x v="1"/>
    <s v="September"/>
    <s v="sell"/>
    <n v="3"/>
    <s v="sp500m"/>
    <n v="3881.3"/>
    <n v="3920"/>
    <n v="3840"/>
    <d v="2022-09-20T15:30:43"/>
    <n v="3875.9"/>
    <n v="1620"/>
    <e v="#REF!"/>
    <n v="2.153333333437331"/>
  </r>
  <r>
    <x v="3"/>
    <s v="September"/>
    <s v="sell"/>
    <n v="1"/>
    <s v="eurusd"/>
    <n v="0.98433000000000004"/>
    <n v="0.99"/>
    <n v="0.98099999999999998"/>
    <d v="2022-09-22T17:51:36"/>
    <n v="0.98182999999999998"/>
    <n v="250"/>
    <e v="#REF!"/>
    <n v="1.1261111110216007"/>
  </r>
  <r>
    <x v="3"/>
    <s v="September"/>
    <s v="sell"/>
    <n v="2"/>
    <s v="eurusd"/>
    <n v="0.98433000000000004"/>
    <n v="0.99"/>
    <n v="0.98099999999999998"/>
    <d v="2022-09-22T17:56:57"/>
    <n v="0.98173999999999995"/>
    <n v="518"/>
    <e v="#REF!"/>
    <n v="1.2152777777519077"/>
  </r>
  <r>
    <x v="0"/>
    <s v="September"/>
    <s v="sell"/>
    <n v="1"/>
    <s v="eurusd"/>
    <n v="0.96306000000000003"/>
    <n v="0.97299999999999998"/>
    <n v="0.95699999999999996"/>
    <d v="2022-09-26T19:45:19"/>
    <n v="0.96142000000000005"/>
    <n v="164"/>
    <e v="#REF!"/>
    <n v="5.4402777777286246"/>
  </r>
  <r>
    <x v="1"/>
    <s v="September"/>
    <s v="sell"/>
    <n v="1.5"/>
    <s v="eurusd"/>
    <n v="0.96414999999999995"/>
    <n v="0.97"/>
    <n v="0.96"/>
    <d v="2022-09-27T12:00:24"/>
    <n v="0.96238000000000001"/>
    <n v="265.5"/>
    <e v="#REF!"/>
    <n v="1.7569444444379769"/>
  </r>
  <r>
    <x v="1"/>
    <s v="September"/>
    <s v="sell"/>
    <n v="1.5"/>
    <s v="eurusd"/>
    <n v="0.96414999999999995"/>
    <n v="0.97"/>
    <n v="0.96"/>
    <d v="2022-09-27T17:03:45"/>
    <n v="0.96009999999999995"/>
    <n v="607.5"/>
    <e v="#REF!"/>
    <n v="6.812777777784504"/>
  </r>
  <r>
    <x v="1"/>
    <s v="September"/>
    <s v="sell"/>
    <n v="1"/>
    <s v="xauusd"/>
    <n v="1633.94"/>
    <n v="0"/>
    <n v="0"/>
    <d v="2022-09-27T18:27:07"/>
    <n v="1632.45"/>
    <n v="149"/>
    <e v="#REF!"/>
    <n v="1.3824999999487773"/>
  </r>
  <r>
    <x v="1"/>
    <s v="September"/>
    <s v="sell"/>
    <n v="0.5"/>
    <s v="xauusd"/>
    <n v="1633.94"/>
    <n v="0"/>
    <n v="0"/>
    <d v="2022-09-27T18:27:12"/>
    <n v="1632.5"/>
    <n v="72"/>
    <e v="#REF!"/>
    <n v="1.3838888888130896"/>
  </r>
  <r>
    <x v="1"/>
    <s v="September"/>
    <s v="sell"/>
    <n v="1"/>
    <s v="xauusd"/>
    <n v="1634.05"/>
    <n v="1650"/>
    <n v="1620"/>
    <d v="2022-09-27T19:57:03"/>
    <n v="1629.87"/>
    <n v="418"/>
    <e v="#REF!"/>
    <n v="2.8783333331812173"/>
  </r>
  <r>
    <x v="3"/>
    <s v="September"/>
    <s v="sell"/>
    <n v="3"/>
    <s v="eurusd"/>
    <n v="0.96414"/>
    <n v="0.97"/>
    <n v="0.96"/>
    <d v="2022-09-29T12:05:48"/>
    <n v="0.96701000000000004"/>
    <n v="-861"/>
    <e v="#REF!"/>
    <n v="1.2063888888806105"/>
  </r>
  <r>
    <x v="3"/>
    <s v="September"/>
    <s v="sell"/>
    <n v="2"/>
    <s v="sp500m"/>
    <n v="3676.4"/>
    <n v="3710"/>
    <n v="3620"/>
    <d v="2022-09-29T16:37:21"/>
    <n v="3668.5"/>
    <n v="1580"/>
    <e v="#REF!"/>
    <n v="5.3308333333698101"/>
  </r>
  <r>
    <x v="0"/>
    <s v="October"/>
    <s v="sell"/>
    <n v="3"/>
    <s v="eurusd"/>
    <n v="0.97667000000000004"/>
    <n v="0.98099999999999998"/>
    <n v="0.97"/>
    <d v="2022-10-03T14:43:39"/>
    <n v="0.97643999999999997"/>
    <n v="69"/>
    <e v="#REF!"/>
    <n v="1.4486111111473292"/>
  </r>
  <r>
    <x v="0"/>
    <s v="October"/>
    <s v="buy"/>
    <n v="1.5"/>
    <s v="eurusd"/>
    <n v="0.98275999999999997"/>
    <n v="0.97699999999999998"/>
    <n v="0.98899999999999999"/>
    <d v="2022-10-03T18:17:27"/>
    <n v="0.98438000000000003"/>
    <n v="243"/>
    <e v="#REF!"/>
    <n v="0.15083333331858739"/>
  </r>
  <r>
    <x v="0"/>
    <s v="October"/>
    <s v="buy"/>
    <n v="1.5"/>
    <s v="eurusd"/>
    <n v="0.98275999999999997"/>
    <n v="0.97699999999999998"/>
    <n v="0.98899999999999999"/>
    <d v="2022-10-03T22:59:38"/>
    <n v="0.98273999999999995"/>
    <n v="-3"/>
    <e v="#REF!"/>
    <n v="4.8538888888433576"/>
  </r>
  <r>
    <x v="2"/>
    <s v="October"/>
    <s v="buy"/>
    <n v="2"/>
    <s v="sp500m"/>
    <n v="3756.1"/>
    <n v="3720"/>
    <n v="3790"/>
    <d v="2022-10-05T19:52:58"/>
    <n v="3770.1"/>
    <n v="2800"/>
    <e v="#REF!"/>
    <n v="3.0022222222178243"/>
  </r>
  <r>
    <x v="2"/>
    <s v="October"/>
    <s v="buy"/>
    <n v="2"/>
    <s v="sp500m"/>
    <n v="3751.8"/>
    <n v="3720"/>
    <n v="3790"/>
    <d v="2022-10-05T20:48:32"/>
    <n v="3780.6"/>
    <n v="5760"/>
    <e v="#REF!"/>
    <n v="1.6711111111217178"/>
  </r>
  <r>
    <x v="3"/>
    <s v="October"/>
    <s v="sell"/>
    <n v="1.5"/>
    <s v="eurusd"/>
    <n v="0.98962000000000006"/>
    <n v="0.99299999999999999"/>
    <n v="0.98399999999999999"/>
    <d v="2022-10-06T14:01:06"/>
    <n v="0.98843000000000003"/>
    <n v="178.5"/>
    <e v="#REF!"/>
    <n v="2.6655555556062609"/>
  </r>
  <r>
    <x v="3"/>
    <s v="October"/>
    <s v="sell"/>
    <n v="1.5"/>
    <s v="eurusd"/>
    <n v="0.98962000000000006"/>
    <n v="0.99299999999999999"/>
    <n v="0.98399999999999999"/>
    <d v="2022-10-06T15:12:24"/>
    <n v="0.98607999999999996"/>
    <n v="531"/>
    <e v="#REF!"/>
    <n v="3.8538888889015652"/>
  </r>
  <r>
    <x v="3"/>
    <s v="October"/>
    <s v="sell"/>
    <n v="3"/>
    <s v="sp500m"/>
    <n v="3753.2"/>
    <n v="3800"/>
    <n v="3700"/>
    <d v="2022-10-07T01:47:30"/>
    <n v="3738.1"/>
    <n v="4530"/>
    <e v="#REF!"/>
    <n v="8.6380555556388572"/>
  </r>
  <r>
    <x v="0"/>
    <s v="October"/>
    <s v="buy"/>
    <n v="3"/>
    <s v="eurusd"/>
    <n v="0.97065000000000001"/>
    <n v="0.96499999999999997"/>
    <n v="0.97499999999999998"/>
    <d v="2022-10-11T15:38:18"/>
    <n v="0.97287999999999997"/>
    <n v="669"/>
    <e v="#REF!"/>
    <n v="16.078611111093778"/>
  </r>
  <r>
    <x v="2"/>
    <s v="October"/>
    <s v="sell"/>
    <n v="3"/>
    <s v="eurusd"/>
    <n v="0.96992999999999996"/>
    <n v="0"/>
    <n v="0"/>
    <d v="2022-10-12T17:38:03"/>
    <n v="0.96867999999999999"/>
    <n v="375"/>
    <e v="#REF!"/>
    <n v="1.0705555555759929"/>
  </r>
  <r>
    <x v="3"/>
    <s v="October"/>
    <s v="buy"/>
    <n v="3"/>
    <s v="eurusd"/>
    <n v="0.97258"/>
    <n v="0.96599999999999997"/>
    <n v="0.97799999999999998"/>
    <d v="2022-10-13T14:43:10"/>
    <n v="0.97491000000000005"/>
    <n v="699"/>
    <e v="#REF!"/>
    <n v="2.4538888888782822"/>
  </r>
  <r>
    <x v="2"/>
    <s v="October"/>
    <s v="buy"/>
    <n v="3"/>
    <s v="eurusd"/>
    <n v="0.97252000000000005"/>
    <n v="0.96599999999999997"/>
    <n v="0.97699999999999998"/>
    <d v="2022-10-13T14:43:58"/>
    <n v="0.97460000000000002"/>
    <n v="624"/>
    <e v="#REF!"/>
    <n v="29.571111111086793"/>
  </r>
  <r>
    <x v="2"/>
    <s v="October"/>
    <s v="buy"/>
    <n v="3"/>
    <s v="usdcad"/>
    <n v="1.3823099999999999"/>
    <n v="0"/>
    <n v="0"/>
    <d v="2022-10-13T15:31:20"/>
    <n v="1.39154"/>
    <n v="1989.88"/>
    <e v="#REF!"/>
    <n v="22.955000000016298"/>
  </r>
  <r>
    <x v="3"/>
    <s v="October"/>
    <s v="buy"/>
    <n v="3"/>
    <s v="eurusd"/>
    <n v="0.97772999999999999"/>
    <n v="0.97599999999999998"/>
    <n v="0.98"/>
    <d v="2022-10-13T23:43:26"/>
    <n v="0.97779000000000005"/>
    <n v="18"/>
    <e v="#REF!"/>
    <n v="0.91472222231095657"/>
  </r>
  <r>
    <x v="4"/>
    <s v="October"/>
    <s v="buy"/>
    <n v="3"/>
    <s v="eurusd"/>
    <n v="0.97338999999999998"/>
    <n v="0.97"/>
    <n v="0.97699999999999998"/>
    <d v="2022-10-14T21:05:17"/>
    <n v="0.97306000000000004"/>
    <n v="-99"/>
    <e v="#REF!"/>
    <n v="1.5536111110704951"/>
  </r>
  <r>
    <x v="1"/>
    <s v="October"/>
    <s v="sell"/>
    <n v="3"/>
    <s v="eurusd"/>
    <n v="0.98399999999999999"/>
    <n v="0.98799999999999999"/>
    <n v="0.98099999999999998"/>
    <d v="2022-10-18T13:51:10"/>
    <n v="0.98206000000000004"/>
    <n v="582"/>
    <e v="#REF!"/>
    <n v="1.0833333333721384"/>
  </r>
  <r>
    <x v="1"/>
    <s v="October"/>
    <s v="buy"/>
    <n v="2"/>
    <s v="eurusd"/>
    <n v="0.98240000000000005"/>
    <n v="0.97899999999999998"/>
    <n v="0.98499999999999999"/>
    <d v="2022-10-18T14:25:12"/>
    <n v="0.98307999999999995"/>
    <n v="136"/>
    <e v="#REF!"/>
    <n v="0.31583333329763263"/>
  </r>
  <r>
    <x v="1"/>
    <s v="October"/>
    <s v="buy"/>
    <n v="1"/>
    <s v="eurusd"/>
    <n v="0.98243999999999998"/>
    <n v="0"/>
    <n v="0"/>
    <d v="2022-10-18T14:25:15"/>
    <n v="0.98309000000000002"/>
    <n v="65"/>
    <e v="#REF!"/>
    <n v="0.31944444437976927"/>
  </r>
  <r>
    <x v="1"/>
    <s v="October"/>
    <s v="sell"/>
    <n v="3"/>
    <s v="eurusd"/>
    <n v="0.98275999999999997"/>
    <n v="0.998"/>
    <n v="0.98099999999999998"/>
    <d v="2022-10-18T17:20:43"/>
    <n v="0.98467000000000005"/>
    <n v="-573"/>
    <e v="#REF!"/>
    <n v="2.3972222220618278"/>
  </r>
  <r>
    <x v="1"/>
    <s v="October"/>
    <s v="buy"/>
    <n v="3"/>
    <s v="eurusd"/>
    <n v="0.98372999999999999"/>
    <n v="0.98072999999999999"/>
    <n v="0.98623000000000005"/>
    <d v="2022-10-18T17:54:04"/>
    <n v="0.98475999999999997"/>
    <n v="309"/>
    <e v="#REF!"/>
    <n v="0.12499999988358468"/>
  </r>
  <r>
    <x v="1"/>
    <s v="October"/>
    <s v="sell"/>
    <n v="3"/>
    <s v="eurusd"/>
    <n v="0.9829"/>
    <n v="0.9859"/>
    <n v="0.98040000000000005"/>
    <d v="2022-10-18T18:56:20"/>
    <n v="0.98355999999999999"/>
    <n v="-198"/>
    <e v="#REF!"/>
    <n v="0.60055555554572493"/>
  </r>
  <r>
    <x v="1"/>
    <s v="October"/>
    <s v="buy"/>
    <n v="3"/>
    <s v="eurusd"/>
    <n v="0.98399999999999999"/>
    <n v="0.98099999999999998"/>
    <n v="0.98650000000000004"/>
    <d v="2022-10-18T19:02:19"/>
    <n v="0.98387999999999998"/>
    <n v="-36"/>
    <e v="#REF!"/>
    <n v="0.13027777784736827"/>
  </r>
  <r>
    <x v="1"/>
    <s v="October"/>
    <s v="sell"/>
    <n v="3"/>
    <s v="eurusd"/>
    <n v="0.98446999999999996"/>
    <n v="0.98814999999999997"/>
    <n v="0.98197000000000001"/>
    <d v="2022-10-18T21:53:28"/>
    <n v="0.98433000000000004"/>
    <n v="42"/>
    <e v="#REF!"/>
    <n v="2.3263888889341615"/>
  </r>
  <r>
    <x v="1"/>
    <s v="October"/>
    <s v="sell"/>
    <n v="3"/>
    <s v="eurusd"/>
    <n v="0.98548999999999998"/>
    <n v="0.98848999999999998"/>
    <n v="0.98299000000000003"/>
    <d v="2022-10-19T06:58:53"/>
    <n v="0.98438000000000003"/>
    <n v="333"/>
    <e v="#REF!"/>
    <n v="7.8094444444868714"/>
  </r>
  <r>
    <x v="2"/>
    <s v="October"/>
    <s v="sell"/>
    <n v="3"/>
    <s v="eurusd"/>
    <n v="0.98318000000000005"/>
    <n v="0.98617999999999995"/>
    <n v="0.98068"/>
    <d v="2022-10-19T09:52:31"/>
    <n v="0.98302"/>
    <n v="48"/>
    <e v="#REF!"/>
    <n v="0.78861111105652526"/>
  </r>
  <r>
    <x v="2"/>
    <s v="October"/>
    <s v="buy"/>
    <n v="3"/>
    <s v="eurusd"/>
    <n v="0.98263"/>
    <n v="0.97963"/>
    <n v="0.98512999999999995"/>
    <d v="2022-10-19T10:25:56"/>
    <n v="0.98280000000000001"/>
    <n v="51"/>
    <e v="#REF!"/>
    <n v="8.8055555534083396E-2"/>
  </r>
  <r>
    <x v="2"/>
    <s v="October"/>
    <s v="sell"/>
    <n v="3"/>
    <s v="eurusd"/>
    <n v="0.98306000000000004"/>
    <n v="0.98606000000000005"/>
    <n v="0.98187000000000002"/>
    <d v="2022-10-19T11:20:54"/>
    <n v="0.98185"/>
    <n v="363"/>
    <e v="#REF!"/>
    <n v="0.22972222213866189"/>
  </r>
  <r>
    <x v="2"/>
    <s v="October"/>
    <s v="sell"/>
    <n v="3"/>
    <s v="eurusd"/>
    <n v="0.97724"/>
    <n v="0.98024"/>
    <n v="0.97474000000000005"/>
    <d v="2022-10-19T15:34:42"/>
    <n v="0.97690999999999995"/>
    <n v="99"/>
    <e v="#REF!"/>
    <n v="0.37944444443564862"/>
  </r>
  <r>
    <x v="2"/>
    <s v="October"/>
    <s v="sell"/>
    <n v="3"/>
    <s v="eurusd"/>
    <n v="0.97855999999999999"/>
    <n v="0.98155999999999999"/>
    <n v="0.97606000000000004"/>
    <d v="2022-10-19T16:50:42"/>
    <n v="0.97724999999999995"/>
    <n v="393"/>
    <e v="#REF!"/>
    <n v="0.48361111100530252"/>
  </r>
  <r>
    <x v="2"/>
    <s v="October"/>
    <s v="sell"/>
    <n v="3"/>
    <s v="eurusd"/>
    <n v="0.97765999999999997"/>
    <n v="0.98065999999999998"/>
    <n v="0.97516000000000003"/>
    <d v="2022-10-19T16:59:52"/>
    <n v="0.97746999999999995"/>
    <n v="57"/>
    <e v="#REF!"/>
    <n v="7.7777777798473835E-2"/>
  </r>
  <r>
    <x v="2"/>
    <s v="October"/>
    <s v="sell"/>
    <n v="3"/>
    <s v="eurusd"/>
    <n v="0.97770000000000001"/>
    <n v="0.98114999999999997"/>
    <n v="0.97519999999999996"/>
    <d v="2022-10-19T17:01:12"/>
    <n v="0.97716000000000003"/>
    <n v="162"/>
    <e v="#REF!"/>
    <n v="0.75527777778916061"/>
  </r>
  <r>
    <x v="2"/>
    <s v="October"/>
    <s v="buy"/>
    <n v="3"/>
    <s v="eurusd"/>
    <n v="0.97831000000000001"/>
    <n v="0.97531000000000001"/>
    <n v="0.98080999999999996"/>
    <d v="2022-10-19T17:20:41"/>
    <n v="0.97867000000000004"/>
    <n v="108"/>
    <e v="#REF!"/>
    <n v="7.9166666662786156E-2"/>
  </r>
  <r>
    <x v="2"/>
    <s v="October"/>
    <s v="sell"/>
    <n v="3"/>
    <s v="eurusd"/>
    <n v="0.97958999999999996"/>
    <n v="0.98258999999999996"/>
    <n v="0.97709000000000001"/>
    <d v="2022-10-19T18:09:29"/>
    <n v="0.97872000000000003"/>
    <n v="261"/>
    <e v="#REF!"/>
    <n v="0.32472222216892987"/>
  </r>
  <r>
    <x v="2"/>
    <s v="October"/>
    <s v="sell"/>
    <n v="3"/>
    <s v="eurusd"/>
    <n v="0.97953000000000001"/>
    <n v="0.98253000000000001"/>
    <n v="0.97702999999999995"/>
    <d v="2022-10-19T18:12:57"/>
    <n v="0.97909999999999997"/>
    <n v="129"/>
    <e v="#REF!"/>
    <n v="0.45472222217358649"/>
  </r>
  <r>
    <x v="2"/>
    <s v="October"/>
    <s v="buy"/>
    <n v="3"/>
    <s v="eurusd"/>
    <n v="0.97750999999999999"/>
    <n v="0.97399999999999998"/>
    <n v="0.98001000000000005"/>
    <d v="2022-10-19T21:00:46"/>
    <n v="0.97660000000000002"/>
    <n v="-273"/>
    <e v="#REF!"/>
    <n v="1.2555555555154569"/>
  </r>
  <r>
    <x v="2"/>
    <s v="October"/>
    <s v="buy"/>
    <n v="3"/>
    <s v="eurusd"/>
    <n v="0.97802999999999995"/>
    <n v="0.97399999999999998"/>
    <n v="0.97975999999999996"/>
    <d v="2022-10-19T21:02:20"/>
    <n v="0.97674000000000005"/>
    <n v="-387"/>
    <e v="#REF!"/>
    <n v="2.6174999999930151"/>
  </r>
  <r>
    <x v="2"/>
    <s v="October"/>
    <s v="sell"/>
    <n v="3"/>
    <s v="eurusd"/>
    <n v="0.97762000000000004"/>
    <n v="0.98062000000000005"/>
    <n v="0.97511999999999999"/>
    <d v="2022-10-19T21:52:41"/>
    <n v="0.97680999999999996"/>
    <n v="243"/>
    <e v="#REF!"/>
    <n v="0.41694444447057322"/>
  </r>
  <r>
    <x v="2"/>
    <s v="October"/>
    <s v="sell"/>
    <n v="3"/>
    <s v="eurusd"/>
    <n v="0.97763"/>
    <n v="0.98063"/>
    <n v="0.97513000000000005"/>
    <d v="2022-10-19T22:00:29"/>
    <n v="0.97667000000000004"/>
    <n v="288"/>
    <e v="#REF!"/>
    <n v="0.63222222228068858"/>
  </r>
  <r>
    <x v="3"/>
    <s v="October"/>
    <s v="buy"/>
    <n v="3"/>
    <s v="eurusd"/>
    <n v="0.97865000000000002"/>
    <n v="0.97565000000000002"/>
    <n v="0.98114999999999997"/>
    <d v="2022-10-20T10:00:21"/>
    <n v="0.97902999999999996"/>
    <n v="114"/>
    <e v="#REF!"/>
    <n v="0.24194444459863007"/>
  </r>
  <r>
    <x v="3"/>
    <s v="October"/>
    <s v="sell"/>
    <n v="3"/>
    <s v="eurusd"/>
    <n v="0.97841999999999996"/>
    <n v="0.98141999999999996"/>
    <n v="0.97592000000000001"/>
    <d v="2022-10-20T12:40:13"/>
    <n v="0.97750999999999999"/>
    <n v="273"/>
    <e v="#REF!"/>
    <n v="0.66416666668374091"/>
  </r>
  <r>
    <x v="3"/>
    <s v="October"/>
    <s v="sell"/>
    <n v="3"/>
    <s v="eurusd"/>
    <n v="0.97829999999999995"/>
    <n v="0.98129999999999995"/>
    <n v="0.9758"/>
    <d v="2022-10-20T13:27:00"/>
    <n v="0.97838999999999998"/>
    <n v="-27"/>
    <e v="#REF!"/>
    <n v="0.46972222218755633"/>
  </r>
  <r>
    <x v="3"/>
    <s v="October"/>
    <s v="sell"/>
    <n v="3"/>
    <s v="eurusd"/>
    <n v="0.98155999999999999"/>
    <n v="0.98455999999999999"/>
    <n v="0.97906000000000004"/>
    <d v="2022-10-20T14:40:37"/>
    <n v="0.98126000000000002"/>
    <n v="90"/>
    <e v="#REF!"/>
    <n v="0.50527777767274529"/>
  </r>
  <r>
    <x v="3"/>
    <s v="October"/>
    <s v="buy"/>
    <n v="3"/>
    <s v="eurusd"/>
    <n v="0.98118000000000005"/>
    <n v="0.97818000000000005"/>
    <n v="0.98368"/>
    <d v="2022-10-20T15:23:07"/>
    <n v="0.98297000000000001"/>
    <n v="537"/>
    <e v="#REF!"/>
    <n v="0.30944444448687136"/>
  </r>
  <r>
    <x v="3"/>
    <s v="October"/>
    <s v="buy"/>
    <n v="3"/>
    <s v="eurusd"/>
    <n v="0.98116999999999999"/>
    <n v="0.97816999999999998"/>
    <n v="0.98367000000000004"/>
    <d v="2022-10-20T15:24:46"/>
    <n v="0.98294999999999999"/>
    <n v="534"/>
    <e v="#REF!"/>
    <n v="0.33722222212236375"/>
  </r>
  <r>
    <x v="3"/>
    <s v="October"/>
    <s v="buy"/>
    <n v="3"/>
    <s v="eurusd"/>
    <n v="0.98006000000000004"/>
    <n v="0.97706000000000004"/>
    <n v="0.98255999999999999"/>
    <d v="2022-10-20T17:19:27"/>
    <n v="0.98257000000000005"/>
    <n v="753"/>
    <e v="#REF!"/>
    <n v="1.1483333333744667"/>
  </r>
  <r>
    <x v="3"/>
    <s v="October"/>
    <s v="sell"/>
    <n v="0.5"/>
    <s v="eurusd"/>
    <n v="0.98299999999999998"/>
    <n v="0.98599999999999999"/>
    <n v="0.98050000000000004"/>
    <d v="2022-10-20T17:44:54"/>
    <n v="0.98206000000000004"/>
    <n v="47"/>
    <e v="#REF!"/>
    <n v="0.10916666669072583"/>
  </r>
  <r>
    <x v="3"/>
    <s v="October"/>
    <s v="buy"/>
    <n v="3"/>
    <s v="eurusd"/>
    <n v="0.98028000000000004"/>
    <n v="0.97692000000000001"/>
    <n v="0.98277999999999999"/>
    <d v="2022-10-20T20:56:11"/>
    <n v="0.97850999999999999"/>
    <n v="-531"/>
    <e v="#REF!"/>
    <n v="1.2616666666581295"/>
  </r>
  <r>
    <x v="3"/>
    <s v="October"/>
    <s v="sell"/>
    <n v="3"/>
    <s v="eurusd"/>
    <n v="0.97792999999999997"/>
    <n v="0.98192999999999997"/>
    <n v="0.97543000000000002"/>
    <d v="2022-10-21T02:22:03"/>
    <n v="0.97780999999999996"/>
    <n v="36"/>
    <e v="#REF!"/>
    <n v="4.0205555555876344"/>
  </r>
  <r>
    <x v="4"/>
    <s v="October"/>
    <s v="buy"/>
    <n v="3"/>
    <s v="eurusd"/>
    <n v="0.97690999999999995"/>
    <n v="0.97291000000000005"/>
    <n v="0.97941"/>
    <d v="2022-10-21T10:22:06"/>
    <n v="0.97814999999999996"/>
    <n v="372"/>
    <e v="#REF!"/>
    <n v="0.13750000001164153"/>
  </r>
  <r>
    <x v="4"/>
    <s v="October"/>
    <s v="sell"/>
    <n v="3"/>
    <s v="eurusd"/>
    <n v="0.97819"/>
    <n v="0.98219000000000001"/>
    <n v="0.97568999999999995"/>
    <d v="2022-10-21T11:24:02"/>
    <n v="0.97738999999999998"/>
    <n v="240"/>
    <e v="#REF!"/>
    <n v="0.31027777766576037"/>
  </r>
  <r>
    <x v="4"/>
    <s v="October"/>
    <s v="sell"/>
    <n v="0.1"/>
    <s v="sp500m"/>
    <n v="3650.1"/>
    <n v="0"/>
    <n v="0"/>
    <d v="2022-10-21T11:24:03"/>
    <n v="3647.3"/>
    <n v="28"/>
    <e v="#REF!"/>
    <n v="0.31166666670469567"/>
  </r>
  <r>
    <x v="4"/>
    <s v="October"/>
    <s v="buy"/>
    <n v="3"/>
    <s v="eurusd"/>
    <n v="0.97411000000000003"/>
    <n v="0.97011000000000003"/>
    <n v="0.97660999999999998"/>
    <d v="2022-10-21T13:29:44"/>
    <n v="0.97468999999999995"/>
    <n v="174"/>
    <e v="#REF!"/>
    <n v="0.59555555559927598"/>
  </r>
  <r>
    <x v="4"/>
    <s v="October"/>
    <s v="sell"/>
    <n v="3"/>
    <s v="eurusd"/>
    <n v="0.97431000000000001"/>
    <n v="0.97831000000000001"/>
    <n v="0.97180999999999995"/>
    <d v="2022-10-21T15:13:31"/>
    <n v="0.97319999999999995"/>
    <n v="333"/>
    <e v="#REF!"/>
    <n v="0.13111111102625728"/>
  </r>
  <r>
    <x v="4"/>
    <s v="October"/>
    <s v="sell"/>
    <n v="3"/>
    <s v="eurusd"/>
    <n v="0.97450999999999999"/>
    <n v="0.97850999999999999"/>
    <n v="0.97201000000000004"/>
    <d v="2022-10-21T15:16:17"/>
    <n v="0.97199000000000002"/>
    <n v="756"/>
    <e v="#REF!"/>
    <n v="0.29861111124046147"/>
  </r>
  <r>
    <x v="4"/>
    <s v="October"/>
    <s v="sell"/>
    <n v="3"/>
    <s v="eurusd"/>
    <n v="0.98096000000000005"/>
    <n v="0.98495999999999995"/>
    <n v="0.97846"/>
    <d v="2022-10-21T17:24:55"/>
    <n v="0.97846"/>
    <n v="750"/>
    <e v="#REF!"/>
    <n v="0.27916666679084301"/>
  </r>
  <r>
    <x v="4"/>
    <s v="October"/>
    <s v="sell"/>
    <n v="2"/>
    <s v="sp500m"/>
    <n v="3709.8"/>
    <n v="3740"/>
    <n v="3690"/>
    <d v="2022-10-21T17:24:56"/>
    <n v="3694.5"/>
    <n v="3060"/>
    <e v="#REF!"/>
    <n v="0.20388888887828216"/>
  </r>
  <r>
    <x v="4"/>
    <s v="October"/>
    <s v="sell"/>
    <n v="3"/>
    <s v="eurusd"/>
    <n v="0.97687000000000002"/>
    <n v="0.98499999999999999"/>
    <n v="0.97436999999999996"/>
    <d v="2022-10-21T17:28:22"/>
    <n v="0.97787999999999997"/>
    <n v="-303"/>
    <e v="#REF!"/>
    <n v="0.97055555559927598"/>
  </r>
  <r>
    <x v="4"/>
    <s v="October"/>
    <s v="sell"/>
    <n v="3"/>
    <s v="eurusd"/>
    <n v="0.98116999999999999"/>
    <n v="0.98516999999999999"/>
    <n v="0.97867000000000004"/>
    <d v="2022-10-21T18:04:23"/>
    <n v="0.97863999999999995"/>
    <n v="759"/>
    <e v="#REF!"/>
    <n v="0.17694444442167878"/>
  </r>
  <r>
    <x v="4"/>
    <s v="October"/>
    <s v="sell"/>
    <n v="3"/>
    <s v="eurusd"/>
    <n v="0.98075000000000001"/>
    <n v="0.98475000000000001"/>
    <n v="0.97824999999999995"/>
    <d v="2022-10-21T18:04:36"/>
    <n v="0.97824"/>
    <n v="753"/>
    <e v="#REF!"/>
    <n v="0.23166666668839753"/>
  </r>
  <r>
    <x v="4"/>
    <s v="October"/>
    <s v="sell"/>
    <n v="3"/>
    <s v="eurusd"/>
    <n v="0.98495999999999995"/>
    <n v="0.98895999999999995"/>
    <n v="0.98246"/>
    <d v="2022-10-21T19:21:19"/>
    <n v="0.98314000000000001"/>
    <n v="546"/>
    <e v="#REF!"/>
    <n v="0.15138888900401071"/>
  </r>
  <r>
    <x v="4"/>
    <s v="October"/>
    <s v="sell"/>
    <n v="2"/>
    <s v="sp500m"/>
    <n v="3710.6"/>
    <n v="0"/>
    <n v="3690"/>
    <d v="2022-10-21T19:30:01"/>
    <n v="3707.8"/>
    <n v="560"/>
    <e v="#REF!"/>
    <n v="0.29750000004423782"/>
  </r>
  <r>
    <x v="4"/>
    <s v="October"/>
    <s v="sell"/>
    <n v="3"/>
    <s v="eurusd"/>
    <n v="0.98319999999999996"/>
    <n v="0.99"/>
    <n v="0.97799999999999998"/>
    <d v="2022-10-24T09:35:56"/>
    <n v="0.98375999999999997"/>
    <n v="-168"/>
    <e v="#REF!"/>
    <n v="62.725555555487517"/>
  </r>
  <r>
    <x v="0"/>
    <s v="October"/>
    <s v="sell"/>
    <n v="1"/>
    <s v="sp500m"/>
    <n v="3783.8"/>
    <n v="0"/>
    <n v="0"/>
    <d v="2022-10-24T15:24:47"/>
    <n v="3771.1"/>
    <n v="1270"/>
    <e v="#REF!"/>
    <n v="0.51527777774026617"/>
  </r>
  <r>
    <x v="0"/>
    <s v="October"/>
    <s v="sell"/>
    <n v="2"/>
    <s v="sp500m"/>
    <n v="3783.8"/>
    <n v="3820"/>
    <n v="3740"/>
    <d v="2022-10-24T16:43:35"/>
    <n v="3769.3"/>
    <n v="2900"/>
    <e v="#REF!"/>
    <n v="0.75388888892484829"/>
  </r>
  <r>
    <x v="0"/>
    <s v="October"/>
    <s v="sell"/>
    <n v="3"/>
    <s v="sp500m"/>
    <n v="3761.8"/>
    <n v="7810"/>
    <n v="3730"/>
    <d v="2022-10-24T17:09:03"/>
    <n v="3759"/>
    <n v="840"/>
    <e v="#REF!"/>
    <n v="3.3172222223365679"/>
  </r>
  <r>
    <x v="0"/>
    <s v="October"/>
    <s v="sell"/>
    <n v="3"/>
    <s v="eurusd"/>
    <n v="0.98850000000000005"/>
    <n v="0.99250000000000005"/>
    <n v="0.98599999999999999"/>
    <d v="2022-10-24T20:47:17"/>
    <n v="0.98724999999999996"/>
    <n v="375"/>
    <e v="#REF!"/>
    <n v="2.9852777778287418"/>
  </r>
  <r>
    <x v="1"/>
    <s v="October"/>
    <s v="sell"/>
    <n v="3"/>
    <s v="sp500m"/>
    <n v="3800.2"/>
    <n v="3820"/>
    <n v="3750"/>
    <d v="2022-10-25T13:05:31"/>
    <n v="3791.6"/>
    <n v="2580"/>
    <e v="#REF!"/>
    <n v="1.5019444443751127"/>
  </r>
  <r>
    <x v="1"/>
    <s v="October"/>
    <s v="buy"/>
    <n v="3"/>
    <s v="eurusd"/>
    <n v="0.99580000000000002"/>
    <n v="0.99180000000000001"/>
    <n v="0.99880000000000002"/>
    <d v="2022-10-25T21:27:36"/>
    <n v="0.99644999999999995"/>
    <n v="195"/>
    <e v="#REF!"/>
    <n v="0.95916666666744277"/>
  </r>
  <r>
    <x v="1"/>
    <s v="October"/>
    <s v="buy"/>
    <n v="3"/>
    <s v="eurusd"/>
    <n v="0.99565999999999999"/>
    <n v="0.99165999999999999"/>
    <n v="0.99816000000000005"/>
    <d v="2022-10-25T22:01:45"/>
    <n v="0.99621000000000004"/>
    <n v="165"/>
    <e v="#REF!"/>
    <n v="1.5402777777635492"/>
  </r>
  <r>
    <x v="2"/>
    <s v="October"/>
    <s v="buy"/>
    <n v="3"/>
    <s v="eurusd"/>
    <n v="1.00217"/>
    <n v="0.99817"/>
    <n v="1.0051699999999999"/>
    <d v="2022-10-26T17:51:13"/>
    <n v="1.0046600000000001"/>
    <n v="747"/>
    <e v="#REF!"/>
    <n v="4.2808333332650363"/>
  </r>
  <r>
    <x v="3"/>
    <s v="October"/>
    <s v="buy"/>
    <n v="3"/>
    <s v="eurusd"/>
    <n v="1.0064900000000001"/>
    <n v="1.0015000000000001"/>
    <n v="1.00949"/>
    <d v="2022-10-27T14:32:14"/>
    <n v="1.0046200000000001"/>
    <n v="-561"/>
    <e v="#REF!"/>
    <n v="4.1802777777775191"/>
  </r>
  <r>
    <x v="3"/>
    <s v="October"/>
    <s v="sell"/>
    <n v="3"/>
    <s v="eurusd"/>
    <n v="1.00322"/>
    <n v="1.00722"/>
    <n v="1.0002200000000001"/>
    <d v="2022-10-27T15:26:11"/>
    <n v="1.0002200000000001"/>
    <n v="900"/>
    <e v="#REF!"/>
    <n v="0.20166666666045785"/>
  </r>
  <r>
    <x v="3"/>
    <s v="October"/>
    <s v="sell"/>
    <n v="3"/>
    <s v="eurusd"/>
    <n v="1.00078"/>
    <n v="1.00478"/>
    <n v="0.99778"/>
    <d v="2022-10-27T18:47:42"/>
    <n v="0.99863000000000002"/>
    <n v="645"/>
    <e v="#REF!"/>
    <n v="0.35305555566446856"/>
  </r>
  <r>
    <x v="4"/>
    <s v="October"/>
    <s v="sell"/>
    <n v="3"/>
    <s v="eurusd"/>
    <n v="0.99651000000000001"/>
    <n v="1.00051"/>
    <n v="0.99351"/>
    <d v="2022-10-28T17:13:03"/>
    <n v="0.99397999999999997"/>
    <n v="759"/>
    <e v="#REF!"/>
    <n v="2.6825000001699664"/>
  </r>
  <r>
    <x v="4"/>
    <s v="October"/>
    <s v="sell"/>
    <n v="3"/>
    <s v="eurusd"/>
    <n v="0.99541000000000002"/>
    <n v="0.99941000000000002"/>
    <n v="0.99241000000000001"/>
    <d v="2022-10-28T17:23:54"/>
    <n v="0.99516000000000004"/>
    <n v="75"/>
    <e v="#REF!"/>
    <n v="4.3938888888806105"/>
  </r>
  <r>
    <x v="0"/>
    <s v="October"/>
    <s v="buy"/>
    <n v="3"/>
    <s v="eurusd"/>
    <n v="0.99450000000000005"/>
    <n v="0.99050000000000005"/>
    <n v="0.99750000000000005"/>
    <d v="2022-10-31T11:41:41"/>
    <n v="0.99339999999999995"/>
    <n v="-330"/>
    <e v="#REF!"/>
    <n v="2.9466666667722166"/>
  </r>
  <r>
    <x v="0"/>
    <s v="October"/>
    <s v="sell"/>
    <n v="3"/>
    <s v="eurusd"/>
    <n v="0.99339999999999995"/>
    <n v="0.99739999999999995"/>
    <n v="0.99039999999999995"/>
    <d v="2022-10-31T14:59:19"/>
    <n v="0.99087000000000003"/>
    <n v="759"/>
    <e v="#REF!"/>
    <n v="2.6449999999604188"/>
  </r>
  <r>
    <x v="0"/>
    <s v="October"/>
    <s v="buy"/>
    <n v="2"/>
    <s v="sp500m"/>
    <n v="3873.1"/>
    <n v="3840"/>
    <n v="3900"/>
    <d v="2022-10-31T17:29:19"/>
    <n v="3887"/>
    <n v="2780"/>
    <e v="#REF!"/>
    <n v="0.55805555556435138"/>
  </r>
  <r>
    <x v="0"/>
    <s v="October"/>
    <s v="sell"/>
    <n v="2"/>
    <s v="eurusd"/>
    <n v="0.98763000000000001"/>
    <n v="0.99263000000000001"/>
    <n v="0.98363"/>
    <d v="2022-10-31T22:17:49"/>
    <n v="0.98824000000000001"/>
    <n v="-122"/>
    <e v="#REF!"/>
    <n v="3.0036111110821366"/>
  </r>
  <r>
    <x v="1"/>
    <s v="November"/>
    <s v="buy"/>
    <n v="3"/>
    <s v="eurusd"/>
    <n v="1.0032000000000001"/>
    <n v="1"/>
    <n v="1.0049999999999999"/>
    <d v="2022-11-01T13:17:57"/>
    <n v="1.00166"/>
    <n v="-462"/>
    <e v="#REF!"/>
    <n v="2.1152777777169831"/>
  </r>
  <r>
    <x v="1"/>
    <s v="November"/>
    <s v="sell"/>
    <n v="3"/>
    <s v="eurusd"/>
    <n v="1.0016400000000001"/>
    <n v="1.0049999999999999"/>
    <n v="0.998"/>
    <d v="2022-11-01T14:59:40"/>
    <n v="1.0002899999999999"/>
    <n v="405"/>
    <e v="#REF!"/>
    <n v="1.6913888887502253"/>
  </r>
  <r>
    <x v="2"/>
    <s v="November"/>
    <s v="sell"/>
    <n v="3"/>
    <s v="eurusd"/>
    <n v="0.99624000000000001"/>
    <n v="0.99990000000000001"/>
    <n v="0.99199999999999999"/>
    <d v="2022-11-02T22:34:43"/>
    <n v="0.99524000000000001"/>
    <n v="300"/>
    <e v="#REF!"/>
    <n v="2.3288888889946975"/>
  </r>
  <r>
    <x v="5"/>
    <s v="November"/>
    <s v="sell"/>
    <n v="1"/>
    <s v="sp500m"/>
    <n v="3920.9"/>
    <n v="3940"/>
    <n v="3900"/>
    <d v="2022-11-05T19:23:11"/>
    <n v="3940.1"/>
    <n v="-1920"/>
    <e v="#REF!"/>
    <n v="4.0536111110122874"/>
  </r>
  <r>
    <x v="6"/>
    <s v="November"/>
    <s v="sell"/>
    <n v="3"/>
    <s v="eurusd"/>
    <n v="0.99341000000000002"/>
    <n v="0.996"/>
    <n v="0.98899999999999999"/>
    <d v="2022-11-06T16:02:35"/>
    <n v="0.99007000000000001"/>
    <n v="1002"/>
    <e v="#REF!"/>
    <n v="2.5155555556411855"/>
  </r>
  <r>
    <x v="6"/>
    <s v="November"/>
    <s v="sell"/>
    <n v="3"/>
    <s v="sp500m"/>
    <n v="3936"/>
    <n v="3960"/>
    <n v="3910"/>
    <d v="2022-11-06T16:55:13"/>
    <n v="3910"/>
    <n v="7800"/>
    <e v="#REF!"/>
    <n v="0.35444444435415789"/>
  </r>
  <r>
    <x v="0"/>
    <s v="November"/>
    <s v="sell"/>
    <n v="3"/>
    <s v="eurusd"/>
    <n v="0.98984000000000005"/>
    <n v="0.99299999999999999"/>
    <n v="0.98799999999999999"/>
    <d v="2022-11-07T12:45:13"/>
    <n v="0.99126999999999998"/>
    <n v="-429"/>
    <e v="#REF!"/>
    <n v="0.48777777777286246"/>
  </r>
  <r>
    <x v="0"/>
    <s v="November"/>
    <s v="buy"/>
    <n v="1"/>
    <s v="sp500m"/>
    <n v="3919.3"/>
    <n v="3890"/>
    <n v="3950"/>
    <d v="2022-11-07T14:56:08"/>
    <n v="3908.8"/>
    <n v="-1050"/>
    <e v="#REF!"/>
    <n v="3.0225000000209548"/>
  </r>
  <r>
    <x v="0"/>
    <s v="November"/>
    <s v="buy"/>
    <n v="1"/>
    <s v="sp500m"/>
    <n v="3928.2"/>
    <n v="3890"/>
    <n v="3955"/>
    <d v="2022-11-07T18:27:48"/>
    <n v="3944.5"/>
    <n v="1630"/>
    <e v="#REF!"/>
    <n v="1.6927777777891606"/>
  </r>
  <r>
    <x v="0"/>
    <s v="November"/>
    <s v="buy"/>
    <n v="3"/>
    <s v="eurusd"/>
    <n v="0.99158999999999997"/>
    <n v="0.98799999999999999"/>
    <n v="0.997"/>
    <d v="2022-11-07T19:43:17"/>
    <n v="0.99663000000000002"/>
    <n v="1512"/>
    <e v="#REF!"/>
    <n v="2.4133333334466442"/>
  </r>
  <r>
    <x v="1"/>
    <s v="November"/>
    <s v="sell"/>
    <n v="3"/>
    <s v="eurusd"/>
    <n v="1.0000599999999999"/>
    <n v="1.0029999999999999"/>
    <n v="0.995"/>
    <d v="2022-11-08T16:10:31"/>
    <n v="0.99499000000000004"/>
    <n v="1521"/>
    <e v="#REF!"/>
    <n v="0.592222222359851"/>
  </r>
  <r>
    <x v="0"/>
    <s v="November"/>
    <s v="buy"/>
    <n v="3"/>
    <s v="eurusd"/>
    <n v="1.0001500000000001"/>
    <n v="0.996"/>
    <n v="1.0029999999999999"/>
    <d v="2022-11-14T13:25:54"/>
    <n v="1.002"/>
    <n v="555"/>
    <e v="#REF!"/>
    <n v="2.2158333332045004"/>
  </r>
  <r>
    <x v="1"/>
    <s v="November"/>
    <s v="sell"/>
    <n v="3"/>
    <s v="eurusd"/>
    <n v="0.99678"/>
    <n v="1"/>
    <n v="0.99199999999999999"/>
    <d v="2022-11-15T10:22:05"/>
    <n v="0.99636999999999998"/>
    <n v="123"/>
    <e v="#REF!"/>
    <n v="-0.76472222217125818"/>
  </r>
  <r>
    <x v="1"/>
    <s v="November"/>
    <s v="buy"/>
    <n v="3"/>
    <s v="usdjpy"/>
    <n v="143.626"/>
    <n v="0"/>
    <n v="0"/>
    <d v="2022-11-15T10:22:08"/>
    <n v="143.69300000000001"/>
    <n v="139.88"/>
    <e v="#REF!"/>
    <n v="-0.83055555552709848"/>
  </r>
  <r>
    <x v="2"/>
    <s v="November"/>
    <s v="sell"/>
    <n v="3"/>
    <s v="eurusd"/>
    <n v="0.99841999999999997"/>
    <n v="1.0029999999999999"/>
    <n v="0.99199999999999999"/>
    <d v="2022-11-16T11:04:57"/>
    <n v="0.99629999999999996"/>
    <n v="636"/>
    <e v="#REF!"/>
    <n v="-0.79361111117759719"/>
  </r>
  <r>
    <x v="1"/>
    <s v="November"/>
    <s v="sell"/>
    <n v="3"/>
    <s v="eurusd"/>
    <n v="0.99836999999999998"/>
    <n v="1.0029999999999999"/>
    <n v="0.99199999999999999"/>
    <d v="2022-11-16T11:05:03"/>
    <n v="0.99633000000000005"/>
    <n v="612"/>
    <e v="#REF!"/>
    <n v="18.524999999965075"/>
  </r>
  <r>
    <x v="2"/>
    <s v="November"/>
    <s v="buy"/>
    <n v="3"/>
    <s v="eurusd"/>
    <n v="1.00153"/>
    <n v="0.998"/>
    <n v="1.008"/>
    <d v="2022-11-16T22:56:58"/>
    <n v="1.0012399999999999"/>
    <n v="-87"/>
    <e v="#REF!"/>
    <n v="5.2591666665393859"/>
  </r>
  <r>
    <x v="5"/>
    <s v="November"/>
    <s v="buy"/>
    <n v="3"/>
    <s v="eurusd"/>
    <n v="1.0007900000000001"/>
    <n v="0.997"/>
    <n v="1.004"/>
    <d v="2022-11-19T21:11:12"/>
    <n v="1.0006299999999999"/>
    <n v="-48"/>
    <e v="#REF!"/>
    <n v="3.2647222222876735"/>
  </r>
  <r>
    <x v="6"/>
    <s v="November"/>
    <s v="sell"/>
    <n v="3"/>
    <s v="eurusd"/>
    <n v="1.0007200000000001"/>
    <n v="1.006"/>
    <n v="0.997"/>
    <d v="2022-11-20T15:28:18"/>
    <n v="0.997"/>
    <n v="1116"/>
    <e v="#REF!"/>
    <n v="2.7022222222876735"/>
  </r>
  <r>
    <x v="1"/>
    <s v="November"/>
    <s v="sell"/>
    <n v="1"/>
    <s v="eurusd"/>
    <n v="0.98433000000000004"/>
    <n v="0.99"/>
    <n v="0.98099999999999998"/>
    <d v="2022-11-22T17:51:36"/>
    <n v="0.98182999999999998"/>
    <n v="250"/>
    <e v="#REF!"/>
    <n v="1.1261111110216007"/>
  </r>
  <r>
    <x v="1"/>
    <s v="November"/>
    <s v="sell"/>
    <n v="2"/>
    <s v="eurusd"/>
    <n v="0.98433000000000004"/>
    <n v="0.99"/>
    <n v="0.98099999999999998"/>
    <d v="2022-11-22T17:56:57"/>
    <n v="0.98173999999999995"/>
    <n v="518"/>
    <e v="#REF!"/>
    <n v="1.2152777777519077"/>
  </r>
  <r>
    <x v="5"/>
    <s v="November"/>
    <s v="sell"/>
    <n v="1"/>
    <s v="eurusd"/>
    <n v="0.96306000000000003"/>
    <n v="0.97299999999999998"/>
    <n v="0.95699999999999996"/>
    <d v="2022-11-26T19:45:19"/>
    <n v="0.96142000000000005"/>
    <n v="164"/>
    <e v="#REF!"/>
    <n v="5.4402777777286246"/>
  </r>
  <r>
    <x v="6"/>
    <s v="November"/>
    <s v="sell"/>
    <n v="1.5"/>
    <s v="eurusd"/>
    <n v="0.96414999999999995"/>
    <n v="0.97"/>
    <n v="0.96"/>
    <d v="2022-11-27T12:00:24"/>
    <n v="0.96238000000000001"/>
    <n v="265.5"/>
    <e v="#REF!"/>
    <n v="1.7569444444379769"/>
  </r>
  <r>
    <x v="6"/>
    <s v="November"/>
    <s v="sell"/>
    <n v="1.5"/>
    <s v="eurusd"/>
    <n v="0.96414999999999995"/>
    <n v="0.97"/>
    <n v="0.96"/>
    <d v="2022-11-27T17:03:45"/>
    <n v="0.96009999999999995"/>
    <n v="607.5"/>
    <e v="#REF!"/>
    <n v="6.812777777784504"/>
  </r>
  <r>
    <x v="1"/>
    <s v="November"/>
    <s v="sell"/>
    <n v="2"/>
    <s v="sp500m"/>
    <n v="3676.4"/>
    <n v="3710"/>
    <n v="3620"/>
    <d v="2022-11-29T16:37:21"/>
    <n v="3668.5"/>
    <n v="1580"/>
    <e v="#REF!"/>
    <n v="5.3308333333698101"/>
  </r>
  <r>
    <x v="3"/>
    <s v="December"/>
    <s v="sell"/>
    <n v="3"/>
    <s v="eurusd"/>
    <n v="1.0503"/>
    <n v="1.0549999999999999"/>
    <n v="1.0449999999999999"/>
    <d v="2022-12-02T15:33:01"/>
    <n v="1.0449900000000001"/>
    <n v="1593"/>
    <e v="#REF!"/>
    <n v="23.204166666604578"/>
  </r>
  <r>
    <x v="2"/>
    <s v="December"/>
    <s v="sell"/>
    <n v="3"/>
    <s v="eurusd"/>
    <n v="1.0501"/>
    <n v="1.0550999999999999"/>
    <n v="1.0461"/>
    <d v="2022-12-07T17:20:51"/>
    <n v="1.0519099999999999"/>
    <n v="-543"/>
    <e v="#REF!"/>
    <n v="4.5058333332999609"/>
  </r>
  <r>
    <x v="2"/>
    <s v="December"/>
    <s v="buy"/>
    <n v="3"/>
    <s v="eurusd"/>
    <n v="1.05185"/>
    <n v="1.0469999999999999"/>
    <n v="1.0549999999999999"/>
    <d v="2022-12-08T18:32:25"/>
    <n v="1.05501"/>
    <n v="948"/>
    <e v="#REF!"/>
    <n v="25.200000000069849"/>
  </r>
  <r>
    <x v="0"/>
    <s v="December"/>
    <s v="buy"/>
    <n v="3"/>
    <s v="eurusd"/>
    <n v="1.0561199999999999"/>
    <n v="1.0511200000000001"/>
    <n v="1.06012"/>
    <d v="2022-12-12T15:30:29"/>
    <n v="1.05687"/>
    <n v="225"/>
    <e v="#REF!"/>
    <n v="0.32694444438675418"/>
  </r>
  <r>
    <x v="1"/>
    <s v="December"/>
    <s v="buy"/>
    <n v="3"/>
    <s v="eurusd"/>
    <n v="1.0614699999999999"/>
    <n v="1.05647"/>
    <n v="1.0654699999999999"/>
    <d v="2022-12-14T11:37:05"/>
    <n v="1.06551"/>
    <n v="1212"/>
    <e v="#REF!"/>
    <n v="15.510555555461906"/>
  </r>
  <r>
    <x v="4"/>
    <s v="December"/>
    <s v="sell"/>
    <n v="3"/>
    <s v="eurusd"/>
    <n v="1.0619799999999999"/>
    <n v="1.06698"/>
    <n v="1.0579799999999999"/>
    <d v="2022-12-16T18:40:02"/>
    <n v="1.06002"/>
    <n v="588"/>
    <e v="#REF!"/>
    <n v="2.3641666666371748"/>
  </r>
  <r>
    <x v="0"/>
    <s v="December"/>
    <s v="sell"/>
    <n v="3"/>
    <s v="eurusd"/>
    <n v="1.06033"/>
    <n v="1.0649999999999999"/>
    <n v="1.0580000000000001"/>
    <d v="2022-12-19T17:47:12"/>
    <n v="1.0580000000000001"/>
    <n v="699"/>
    <e v="#REF!"/>
    <n v="0.96194444457069039"/>
  </r>
  <r>
    <x v="1"/>
    <s v="December"/>
    <s v="sell"/>
    <n v="3"/>
    <s v="eurusd"/>
    <n v="1.0655300000000001"/>
    <n v="1.07053"/>
    <n v="1.0615300000000001"/>
    <d v="2022-12-27T23:15:22"/>
    <n v="1.0641099999999999"/>
    <n v="426"/>
    <e v="#REF!"/>
    <n v="4.5094444445567206"/>
  </r>
  <r>
    <x v="2"/>
    <s v="December"/>
    <s v="sell"/>
    <n v="3"/>
    <s v="eurusd"/>
    <n v="1.0623899999999999"/>
    <n v="1.0673900000000001"/>
    <n v="1.0583899999999999"/>
    <d v="2022-12-28T23:08:35"/>
    <n v="1.06074"/>
    <n v="495"/>
    <e v="#REF!"/>
    <n v="1.7563888889271766"/>
  </r>
  <r>
    <x v="3"/>
    <s v="December"/>
    <s v="buy"/>
    <n v="3"/>
    <s v="eurusd"/>
    <n v="1.0635699999999999"/>
    <n v="1.05857"/>
    <n v="1.0675699999999999"/>
    <d v="2022-12-29T15:35:34"/>
    <n v="1.06562"/>
    <n v="615"/>
    <e v="#REF!"/>
    <n v="2.0499999998719431"/>
  </r>
  <r>
    <x v="7"/>
    <m/>
    <m/>
    <m/>
    <m/>
    <m/>
    <m/>
    <m/>
    <m/>
    <m/>
    <m/>
    <m/>
    <m/>
  </r>
  <r>
    <x v="7"/>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3">
  <r>
    <d v="2022-01-03T19:49:23"/>
    <s v="Monday"/>
    <s v="January"/>
    <x v="0"/>
    <n v="4"/>
    <x v="0"/>
    <n v="4779.3"/>
    <n v="0"/>
    <n v="0"/>
    <d v="2022-01-05T17:34:11"/>
    <n v="4791.1000000000004"/>
    <x v="0"/>
    <n v="54720"/>
    <n v="45.746666666585952"/>
    <x v="0"/>
  </r>
  <r>
    <d v="2022-01-11T09:01:11"/>
    <s v="Tuesday"/>
    <s v="January"/>
    <x v="1"/>
    <n v="2"/>
    <x v="0"/>
    <n v="4668.1000000000004"/>
    <n v="0"/>
    <n v="0"/>
    <d v="2022-01-11T16:25:34"/>
    <n v="4670.3"/>
    <x v="1"/>
    <n v="54280"/>
    <n v="7.4063888888340443"/>
    <x v="1"/>
  </r>
  <r>
    <d v="2022-01-11T16:25:41"/>
    <s v="Tuesday"/>
    <s v="January"/>
    <x v="0"/>
    <n v="2"/>
    <x v="1"/>
    <n v="1.26508"/>
    <n v="1.26"/>
    <n v="1.2749999999999999"/>
    <d v="2022-01-11T18:23:47"/>
    <n v="1.26"/>
    <x v="2"/>
    <n v="53473.65"/>
    <n v="1.968333333323244"/>
    <x v="1"/>
  </r>
  <r>
    <d v="2022-01-03T12:51:00"/>
    <s v="Monday"/>
    <s v="January"/>
    <x v="0"/>
    <n v="2"/>
    <x v="2"/>
    <n v="1.13581"/>
    <n v="1.1200000000000001"/>
    <n v="1.145"/>
    <d v="2022-01-12T16:10:08"/>
    <n v="1.1401600000000001"/>
    <x v="3"/>
    <n v="54343.65"/>
    <n v="219.31888888886897"/>
    <x v="0"/>
  </r>
  <r>
    <d v="2022-01-03T12:50:49"/>
    <s v="Monday"/>
    <s v="January"/>
    <x v="0"/>
    <n v="2.0099999999999998"/>
    <x v="2"/>
    <n v="1.1358200000000001"/>
    <n v="0"/>
    <n v="0"/>
    <d v="2022-01-12T16:10:11"/>
    <n v="1.14018"/>
    <x v="4"/>
    <n v="55220.01"/>
    <n v="219.32277777779382"/>
    <x v="0"/>
  </r>
  <r>
    <d v="2022-01-11T21:35:42"/>
    <s v="Tuesday"/>
    <s v="January"/>
    <x v="0"/>
    <n v="4"/>
    <x v="0"/>
    <n v="4698.1000000000004"/>
    <n v="0"/>
    <n v="0"/>
    <d v="2022-01-12T16:10:18"/>
    <n v="4736.2"/>
    <x v="5"/>
    <n v="70460.010000000009"/>
    <n v="18.576666666835081"/>
    <x v="0"/>
  </r>
  <r>
    <d v="2022-01-24T16:24:54"/>
    <s v="Monday"/>
    <s v="January"/>
    <x v="0"/>
    <n v="2"/>
    <x v="2"/>
    <n v="1.12954"/>
    <n v="1.1200000000000001"/>
    <n v="1.145"/>
    <d v="2022-01-24T17:27:36"/>
    <n v="1.13079"/>
    <x v="6"/>
    <n v="70710.010000000009"/>
    <n v="1.0449999999837019"/>
    <x v="0"/>
  </r>
  <r>
    <d v="2022-01-24T16:24:13"/>
    <s v="Monday"/>
    <s v="January"/>
    <x v="1"/>
    <n v="2"/>
    <x v="0"/>
    <n v="4326.1000000000004"/>
    <n v="0"/>
    <n v="0"/>
    <d v="2022-01-24T17:33:05"/>
    <n v="4314.1000000000004"/>
    <x v="7"/>
    <n v="73110.010000000009"/>
    <n v="1.1477777778636664"/>
    <x v="0"/>
  </r>
  <r>
    <d v="2022-01-26T18:01:44"/>
    <s v="Wednesday"/>
    <s v="January"/>
    <x v="1"/>
    <n v="1"/>
    <x v="0"/>
    <n v="4402.3999999999996"/>
    <n v="4500"/>
    <n v="4400"/>
    <d v="2022-01-26T21:34:41"/>
    <n v="4400"/>
    <x v="8"/>
    <n v="73350.010000000009"/>
    <n v="3.5491666666930541"/>
    <x v="0"/>
  </r>
  <r>
    <d v="2022-01-27T17:40:50"/>
    <s v="Thursday"/>
    <s v="January"/>
    <x v="1"/>
    <n v="1"/>
    <x v="0"/>
    <n v="4378.1000000000004"/>
    <n v="4460"/>
    <n v="4320"/>
    <d v="2022-01-27T19:22:50"/>
    <n v="4367.3"/>
    <x v="9"/>
    <n v="74430.010000000009"/>
    <n v="1.6999999999534339"/>
    <x v="0"/>
  </r>
  <r>
    <d v="2022-01-27T19:44:15"/>
    <s v="Thursday"/>
    <s v="January"/>
    <x v="1"/>
    <n v="1"/>
    <x v="0"/>
    <n v="4352.3"/>
    <n v="0"/>
    <n v="4300"/>
    <d v="2022-01-27T20:25:08"/>
    <n v="4318.3999999999996"/>
    <x v="10"/>
    <n v="77820.010000000009"/>
    <n v="0.68138888891553506"/>
    <x v="0"/>
  </r>
  <r>
    <d v="2022-01-28T17:32:01"/>
    <s v="Friday"/>
    <s v="January"/>
    <x v="0"/>
    <n v="2"/>
    <x v="0"/>
    <n v="4319.3"/>
    <n v="4260"/>
    <n v="4380"/>
    <d v="2022-01-28T17:55:12"/>
    <n v="4337.6000000000004"/>
    <x v="11"/>
    <n v="81480.010000000009"/>
    <n v="0.38638888893183321"/>
    <x v="0"/>
  </r>
  <r>
    <d v="2022-02-02T19:22:28"/>
    <s v="Wednesday"/>
    <s v="February"/>
    <x v="0"/>
    <n v="2"/>
    <x v="0"/>
    <n v="4567.3999999999996"/>
    <n v="4500"/>
    <n v="4600"/>
    <d v="2022-02-02T20:02:57"/>
    <n v="4579"/>
    <x v="12"/>
    <n v="83800.010000000009"/>
    <n v="0.67472222226206213"/>
    <x v="0"/>
  </r>
  <r>
    <d v="2022-02-02T21:16:01"/>
    <s v="Wednesday"/>
    <s v="February"/>
    <x v="0"/>
    <n v="2"/>
    <x v="0"/>
    <n v="4571.2"/>
    <n v="4500"/>
    <n v="0"/>
    <d v="2022-02-02T21:31:32"/>
    <n v="4575.7"/>
    <x v="13"/>
    <n v="84700.010000000009"/>
    <n v="0.25861111097037792"/>
    <x v="0"/>
  </r>
  <r>
    <d v="2022-02-03T10:21:02"/>
    <s v="Thursday"/>
    <s v="February"/>
    <x v="0"/>
    <n v="1"/>
    <x v="0"/>
    <n v="4545.8"/>
    <n v="4500"/>
    <n v="4552"/>
    <d v="2022-02-03T15:01:39"/>
    <n v="4541.7"/>
    <x v="14"/>
    <n v="84290.010000000009"/>
    <n v="4.6769444444216788"/>
    <x v="1"/>
  </r>
  <r>
    <d v="2022-02-07T14:01:00"/>
    <s v="Monday"/>
    <s v="February"/>
    <x v="0"/>
    <n v="2"/>
    <x v="3"/>
    <n v="0.66198000000000001"/>
    <n v="0.65500000000000003"/>
    <n v="0.66800000000000004"/>
    <d v="2022-02-09T12:42:25"/>
    <n v="0.66800000000000004"/>
    <x v="15"/>
    <n v="85494.010000000009"/>
    <n v="46.690277777903248"/>
    <x v="0"/>
  </r>
  <r>
    <d v="2022-02-07T17:55:35"/>
    <s v="Monday"/>
    <s v="February"/>
    <x v="0"/>
    <n v="1"/>
    <x v="0"/>
    <n v="4507.1000000000004"/>
    <n v="4440"/>
    <n v="4580"/>
    <d v="2022-02-09T18:00:02"/>
    <n v="4580.1000000000004"/>
    <x v="16"/>
    <n v="92794.010000000009"/>
    <n v="48.074166666541714"/>
    <x v="0"/>
  </r>
  <r>
    <d v="2022-02-10T14:49:49"/>
    <s v="Thursday"/>
    <s v="February"/>
    <x v="1"/>
    <n v="1"/>
    <x v="0"/>
    <n v="4580.7"/>
    <n v="4610"/>
    <n v="4530"/>
    <d v="2022-02-10T15:33:30"/>
    <n v="4552.2"/>
    <x v="17"/>
    <n v="95644.010000000009"/>
    <n v="0.72805555566446856"/>
    <x v="0"/>
  </r>
  <r>
    <d v="2022-02-10T14:49:40"/>
    <s v="Thursday"/>
    <s v="February"/>
    <x v="1"/>
    <n v="2"/>
    <x v="2"/>
    <n v="1.14371"/>
    <n v="1.151"/>
    <n v="1.135"/>
    <d v="2022-02-10T15:33:34"/>
    <n v="1.14001"/>
    <x v="18"/>
    <n v="96384.010000000009"/>
    <n v="0.7316666665719822"/>
    <x v="0"/>
  </r>
  <r>
    <d v="2022-02-10T16:48:34"/>
    <s v="Thursday"/>
    <s v="February"/>
    <x v="1"/>
    <n v="1"/>
    <x v="0"/>
    <n v="4547.1000000000004"/>
    <n v="4610"/>
    <n v="4500"/>
    <d v="2022-02-10T20:30:08"/>
    <n v="4527.5"/>
    <x v="19"/>
    <n v="98344.010000000009"/>
    <n v="3.6927777776727453"/>
    <x v="0"/>
  </r>
  <r>
    <d v="2022-02-11T16:02:17"/>
    <s v="Friday"/>
    <s v="February"/>
    <x v="1"/>
    <n v="2"/>
    <x v="0"/>
    <n v="4510.1000000000004"/>
    <n v="4600"/>
    <n v="4460"/>
    <d v="2022-02-11T18:39:16"/>
    <n v="4482.2"/>
    <x v="20"/>
    <n v="103924.01000000001"/>
    <n v="2.6163888889714144"/>
    <x v="0"/>
  </r>
  <r>
    <d v="2022-02-15T11:11:09"/>
    <s v="Tuesday"/>
    <s v="February"/>
    <x v="1"/>
    <n v="1"/>
    <x v="0"/>
    <n v="4449.7"/>
    <n v="4560"/>
    <n v="4400.1000000000004"/>
    <d v="2022-02-15T16:16:48"/>
    <n v="4445.7"/>
    <x v="21"/>
    <n v="104324.01000000001"/>
    <n v="5.0941666667349637"/>
    <x v="0"/>
  </r>
  <r>
    <d v="2022-02-15T11:09:40"/>
    <s v="Tuesday"/>
    <s v="February"/>
    <x v="1"/>
    <n v="1"/>
    <x v="0"/>
    <n v="4452.2"/>
    <n v="4560"/>
    <n v="4400"/>
    <d v="2022-02-15T16:16:51"/>
    <n v="4445.8999999999996"/>
    <x v="22"/>
    <n v="104954.01000000001"/>
    <n v="5.1197222221526317"/>
    <x v="0"/>
  </r>
  <r>
    <d v="2022-02-15T19:51:20"/>
    <s v="Tuesday"/>
    <s v="February"/>
    <x v="1"/>
    <n v="1"/>
    <x v="0"/>
    <n v="4445"/>
    <n v="4530"/>
    <n v="4400"/>
    <d v="2022-02-16T12:30:07"/>
    <n v="4459"/>
    <x v="23"/>
    <n v="103554.01000000001"/>
    <n v="16.646388888882939"/>
    <x v="1"/>
  </r>
  <r>
    <d v="2022-02-15T19:51:20"/>
    <s v="Tuesday"/>
    <s v="February"/>
    <x v="1"/>
    <n v="1"/>
    <x v="0"/>
    <n v="4445"/>
    <n v="4530"/>
    <n v="4400"/>
    <d v="2022-02-17T16:32:59"/>
    <n v="4439.1000000000004"/>
    <x v="24"/>
    <n v="104144.01000000001"/>
    <n v="44.694166666595265"/>
    <x v="0"/>
  </r>
  <r>
    <d v="2022-02-22T15:33:45"/>
    <s v="Tuesday"/>
    <s v="February"/>
    <x v="1"/>
    <n v="1"/>
    <x v="0"/>
    <n v="4337.7"/>
    <n v="4500"/>
    <n v="4270"/>
    <d v="2022-02-22T16:37:04"/>
    <n v="4321.2"/>
    <x v="25"/>
    <n v="105794.01000000001"/>
    <n v="1.0552777777193114"/>
    <x v="0"/>
  </r>
  <r>
    <d v="2022-02-22T15:33:45"/>
    <s v="Tuesday"/>
    <s v="February"/>
    <x v="1"/>
    <n v="1"/>
    <x v="0"/>
    <n v="4337.7"/>
    <n v="4500"/>
    <n v="4270"/>
    <d v="2022-02-22T18:24:11"/>
    <n v="4322.8999999999996"/>
    <x v="26"/>
    <n v="107274.01000000001"/>
    <n v="2.840555555478204"/>
    <x v="0"/>
  </r>
  <r>
    <d v="2022-02-28T11:29:28"/>
    <s v="Monday"/>
    <s v="February"/>
    <x v="0"/>
    <n v="1"/>
    <x v="0"/>
    <n v="4308.7"/>
    <n v="4250"/>
    <n v="4360"/>
    <d v="2022-02-28T16:45:08"/>
    <n v="4339.1000000000004"/>
    <x v="27"/>
    <n v="110314.01000000001"/>
    <n v="5.2611111110891216"/>
    <x v="0"/>
  </r>
  <r>
    <d v="2022-02-28T17:18:29"/>
    <s v="Monday"/>
    <s v="February"/>
    <x v="0"/>
    <n v="1"/>
    <x v="0"/>
    <n v="4330.7"/>
    <n v="4250"/>
    <n v="4370"/>
    <d v="2022-02-28T18:04:15"/>
    <n v="4370.1000000000004"/>
    <x v="28"/>
    <n v="114254.01000000001"/>
    <n v="0.76277777779614553"/>
    <x v="0"/>
  </r>
  <r>
    <d v="2022-02-28T19:37:44"/>
    <s v="Monday"/>
    <s v="February"/>
    <x v="0"/>
    <n v="1"/>
    <x v="0"/>
    <n v="4348.8999999999996"/>
    <n v="4300"/>
    <n v="4375"/>
    <d v="2022-02-28T20:54:23"/>
    <n v="4355.2"/>
    <x v="22"/>
    <n v="114884.01000000001"/>
    <n v="1.2775000000256114"/>
    <x v="0"/>
  </r>
  <r>
    <d v="2022-03-01T15:29:23"/>
    <s v="Tuesday"/>
    <s v="March"/>
    <x v="1"/>
    <n v="2"/>
    <x v="0"/>
    <n v="4352.1000000000004"/>
    <n v="4410"/>
    <n v="4345"/>
    <d v="2022-03-01T17:10:23"/>
    <n v="4344.6000000000004"/>
    <x v="29"/>
    <n v="116384.01000000001"/>
    <n v="1.683333333407063"/>
    <x v="0"/>
  </r>
  <r>
    <d v="2022-03-01T20:01:23"/>
    <s v="Tuesday"/>
    <s v="March"/>
    <x v="1"/>
    <n v="1"/>
    <x v="0"/>
    <n v="4325.1000000000004"/>
    <n v="0"/>
    <n v="4290"/>
    <d v="2022-03-01T20:16:13"/>
    <n v="4305.3999999999996"/>
    <x v="30"/>
    <n v="118354.01000000001"/>
    <n v="0.2472222222131677"/>
    <x v="0"/>
  </r>
  <r>
    <d v="2022-03-01T19:46:25"/>
    <s v="Tuesday"/>
    <s v="March"/>
    <x v="1"/>
    <n v="1"/>
    <x v="0"/>
    <n v="4313"/>
    <n v="0"/>
    <n v="4290"/>
    <d v="2022-03-01T20:16:16"/>
    <n v="4306"/>
    <x v="31"/>
    <n v="119054.01000000001"/>
    <n v="0.49749999999767169"/>
    <x v="0"/>
  </r>
  <r>
    <d v="2022-03-01T21:35:31"/>
    <s v="Tuesday"/>
    <s v="March"/>
    <x v="1"/>
    <n v="2"/>
    <x v="0"/>
    <n v="4310"/>
    <n v="0"/>
    <n v="0"/>
    <d v="2022-03-01T21:56:05"/>
    <n v="4305.3999999999996"/>
    <x v="32"/>
    <n v="119974.01000000001"/>
    <n v="0.34277777775423601"/>
    <x v="0"/>
  </r>
  <r>
    <d v="2022-03-02T01:47:38"/>
    <s v="Wednesday"/>
    <s v="March"/>
    <x v="1"/>
    <n v="1"/>
    <x v="0"/>
    <n v="4316.8"/>
    <n v="0"/>
    <n v="4300"/>
    <d v="2022-03-02T09:03:52"/>
    <n v="4299.6000000000004"/>
    <x v="33"/>
    <n v="121694.01000000001"/>
    <n v="7.2705555555294268"/>
    <x v="0"/>
  </r>
  <r>
    <d v="2022-03-02T15:58:15"/>
    <s v="Wednesday"/>
    <s v="March"/>
    <x v="0"/>
    <n v="1"/>
    <x v="0"/>
    <n v="4320.5"/>
    <n v="4250"/>
    <n v="4350"/>
    <d v="2022-03-02T16:44:26"/>
    <n v="4345.6000000000004"/>
    <x v="34"/>
    <n v="124204.01000000001"/>
    <n v="0.76972222229233012"/>
    <x v="0"/>
  </r>
  <r>
    <d v="2022-03-02T13:53:07"/>
    <s v="Wednesday"/>
    <s v="March"/>
    <x v="0"/>
    <n v="2"/>
    <x v="0"/>
    <n v="4334.8999999999996"/>
    <n v="4250"/>
    <n v="4360"/>
    <d v="2022-03-02T16:44:31"/>
    <n v="4345.3999999999996"/>
    <x v="35"/>
    <n v="126304.01000000001"/>
    <n v="2.8566666666883975"/>
    <x v="0"/>
  </r>
  <r>
    <d v="2022-03-02T17:10:37"/>
    <s v="Wednesday"/>
    <s v="March"/>
    <x v="0"/>
    <n v="2"/>
    <x v="0"/>
    <n v="4328.6000000000004"/>
    <n v="0"/>
    <n v="4340"/>
    <d v="2022-03-02T17:28:55"/>
    <n v="4340"/>
    <x v="36"/>
    <n v="128584.01000000001"/>
    <n v="0.30500000005122274"/>
    <x v="0"/>
  </r>
  <r>
    <d v="2022-03-02T17:34:15"/>
    <s v="Wednesday"/>
    <s v="March"/>
    <x v="1"/>
    <n v="2"/>
    <x v="0"/>
    <n v="4348.5"/>
    <n v="0"/>
    <n v="4340"/>
    <d v="2022-03-02T17:54:20"/>
    <n v="4346.3"/>
    <x v="37"/>
    <n v="129024.01000000001"/>
    <n v="0.33472222206182778"/>
    <x v="0"/>
  </r>
  <r>
    <d v="2022-03-03T12:37:59"/>
    <s v="Thursday"/>
    <s v="March"/>
    <x v="0"/>
    <n v="1"/>
    <x v="1"/>
    <n v="1.2622500000000001"/>
    <n v="1.2549999999999999"/>
    <n v="1.27"/>
    <d v="2022-03-03T18:07:07"/>
    <n v="1.26793"/>
    <x v="38"/>
    <n v="129471.98000000001"/>
    <n v="5.4855555554386228"/>
    <x v="0"/>
  </r>
  <r>
    <d v="2022-03-03T19:09:32"/>
    <s v="Thursday"/>
    <s v="March"/>
    <x v="1"/>
    <n v="1"/>
    <x v="0"/>
    <n v="4371.3999999999996"/>
    <n v="0"/>
    <n v="0"/>
    <d v="2022-03-03T19:29:32"/>
    <n v="4361.1000000000004"/>
    <x v="39"/>
    <n v="130501.98000000001"/>
    <n v="0.33333333319751546"/>
    <x v="0"/>
  </r>
  <r>
    <d v="2022-03-03T18:40:06"/>
    <s v="Thursday"/>
    <s v="March"/>
    <x v="1"/>
    <n v="1"/>
    <x v="0"/>
    <n v="4360.8999999999996"/>
    <n v="0"/>
    <n v="0"/>
    <d v="2022-03-03T19:29:35"/>
    <n v="4360.7"/>
    <x v="40"/>
    <n v="130521.98000000001"/>
    <n v="0.82472222222713754"/>
    <x v="0"/>
  </r>
  <r>
    <d v="2022-03-03T19:38:15"/>
    <s v="Thursday"/>
    <s v="March"/>
    <x v="1"/>
    <n v="1"/>
    <x v="0"/>
    <n v="4389.8"/>
    <n v="0"/>
    <n v="4365"/>
    <d v="2022-03-03T20:34:58"/>
    <n v="4384.5"/>
    <x v="41"/>
    <n v="131051.98000000001"/>
    <n v="0.94527777784969658"/>
    <x v="0"/>
  </r>
  <r>
    <d v="2022-03-03T19:32:33"/>
    <s v="Thursday"/>
    <s v="March"/>
    <x v="1"/>
    <n v="1"/>
    <x v="0"/>
    <n v="4371.2"/>
    <n v="0"/>
    <n v="4365"/>
    <d v="2022-03-03T22:00:27"/>
    <n v="4364.7"/>
    <x v="42"/>
    <n v="131701.98000000001"/>
    <n v="2.4649999999674037"/>
    <x v="0"/>
  </r>
  <r>
    <d v="2022-03-04T01:37:42"/>
    <s v="Friday"/>
    <s v="March"/>
    <x v="1"/>
    <n v="2"/>
    <x v="0"/>
    <n v="4374.2"/>
    <n v="4410"/>
    <n v="4350"/>
    <d v="2022-03-04T02:11:36"/>
    <n v="4357.1000000000004"/>
    <x v="43"/>
    <n v="135121.98000000001"/>
    <n v="0.56500000006053597"/>
    <x v="0"/>
  </r>
  <r>
    <d v="2022-03-04T10:08:56"/>
    <s v="Friday"/>
    <s v="March"/>
    <x v="1"/>
    <n v="1"/>
    <x v="0"/>
    <n v="4354"/>
    <n v="0"/>
    <n v="4300"/>
    <d v="2022-03-04T11:06:18"/>
    <n v="4331.8"/>
    <x v="44"/>
    <n v="137341.98000000001"/>
    <n v="0.95611111109610647"/>
    <x v="0"/>
  </r>
  <r>
    <d v="2022-03-04T07:10:57"/>
    <s v="Friday"/>
    <s v="March"/>
    <x v="1"/>
    <n v="1"/>
    <x v="0"/>
    <n v="4336"/>
    <n v="4400"/>
    <n v="4300"/>
    <d v="2022-03-04T11:06:22"/>
    <n v="4332"/>
    <x v="21"/>
    <n v="137741.98000000001"/>
    <n v="3.9236111111822538"/>
    <x v="0"/>
  </r>
  <r>
    <d v="2022-03-04T06:52:14"/>
    <s v="Friday"/>
    <s v="March"/>
    <x v="1"/>
    <n v="1"/>
    <x v="0"/>
    <n v="4323.7"/>
    <n v="4400"/>
    <n v="4290"/>
    <d v="2022-03-04T11:06:25"/>
    <n v="4331.7"/>
    <x v="45"/>
    <n v="136941.98000000001"/>
    <n v="4.2363888889085501"/>
    <x v="1"/>
  </r>
  <r>
    <d v="2022-03-04T19:33:41"/>
    <s v="Friday"/>
    <s v="March"/>
    <x v="1"/>
    <n v="1"/>
    <x v="0"/>
    <n v="4318"/>
    <n v="0"/>
    <n v="0"/>
    <d v="2022-03-04T21:17:38"/>
    <n v="4306.1000000000004"/>
    <x v="46"/>
    <n v="138131.98000000001"/>
    <n v="1.7325000000419095"/>
    <x v="0"/>
  </r>
  <r>
    <d v="2022-03-07T06:28:14"/>
    <s v="Monday"/>
    <s v="March"/>
    <x v="1"/>
    <n v="1"/>
    <x v="0"/>
    <n v="4271"/>
    <n v="4330"/>
    <n v="4250"/>
    <d v="2022-03-07T08:23:40"/>
    <n v="4270.3999999999996"/>
    <x v="47"/>
    <n v="138191.98000000001"/>
    <n v="1.9238888889667578"/>
    <x v="0"/>
  </r>
  <r>
    <d v="2022-03-07T07:01:06"/>
    <s v="Monday"/>
    <s v="March"/>
    <x v="1"/>
    <n v="1"/>
    <x v="0"/>
    <n v="4278.5"/>
    <n v="0"/>
    <n v="0"/>
    <d v="2022-03-07T09:41:48"/>
    <n v="4269.3"/>
    <x v="32"/>
    <n v="139111.98000000001"/>
    <n v="2.6783333332277834"/>
    <x v="0"/>
  </r>
  <r>
    <d v="2022-03-07T08:33:03"/>
    <s v="Monday"/>
    <s v="March"/>
    <x v="1"/>
    <n v="1"/>
    <x v="0"/>
    <n v="4279.8"/>
    <n v="0"/>
    <n v="0"/>
    <d v="2022-03-07T09:50:37"/>
    <n v="4264.3999999999996"/>
    <x v="48"/>
    <n v="140651.98000000001"/>
    <n v="1.2927777778822929"/>
    <x v="0"/>
  </r>
  <r>
    <d v="2022-03-07T14:38:57"/>
    <s v="Monday"/>
    <s v="March"/>
    <x v="1"/>
    <n v="1"/>
    <x v="0"/>
    <n v="4305.1000000000004"/>
    <n v="0"/>
    <n v="4285"/>
    <d v="2022-03-07T15:12:40"/>
    <n v="4300.3999999999996"/>
    <x v="49"/>
    <n v="141121.98000000001"/>
    <n v="0.56194444431457669"/>
    <x v="0"/>
  </r>
  <r>
    <d v="2022-03-08T10:10:04"/>
    <s v="Tuesday"/>
    <s v="March"/>
    <x v="1"/>
    <n v="1"/>
    <x v="0"/>
    <n v="4177.7"/>
    <n v="4210"/>
    <n v="4150"/>
    <d v="2022-03-08T10:21:33"/>
    <n v="4210"/>
    <x v="50"/>
    <n v="137891.98000000001"/>
    <n v="0.19138888892484829"/>
    <x v="1"/>
  </r>
  <r>
    <d v="2022-03-08T12:57:20"/>
    <s v="Tuesday"/>
    <s v="March"/>
    <x v="1"/>
    <n v="1"/>
    <x v="0"/>
    <n v="4220.1000000000004"/>
    <n v="0"/>
    <n v="0"/>
    <d v="2022-03-08T15:16:29"/>
    <n v="4194.3"/>
    <x v="51"/>
    <n v="140471.98000000001"/>
    <n v="2.3191666665952653"/>
    <x v="0"/>
  </r>
  <r>
    <d v="2022-03-08T12:30:13"/>
    <s v="Tuesday"/>
    <s v="March"/>
    <x v="1"/>
    <n v="1"/>
    <x v="0"/>
    <n v="4213.5"/>
    <n v="0"/>
    <n v="0"/>
    <d v="2022-03-08T15:38:23"/>
    <n v="4204"/>
    <x v="52"/>
    <n v="141421.98000000001"/>
    <n v="3.1361111111473292"/>
    <x v="0"/>
  </r>
  <r>
    <d v="2022-03-08T22:13:30"/>
    <s v="Tuesday"/>
    <s v="March"/>
    <x v="0"/>
    <n v="1"/>
    <x v="0"/>
    <n v="4220.8999999999996"/>
    <n v="4150"/>
    <n v="4270"/>
    <d v="2022-03-09T11:25:29"/>
    <n v="4230.5"/>
    <x v="53"/>
    <n v="142381.98000000001"/>
    <n v="13.199722222227138"/>
    <x v="0"/>
  </r>
  <r>
    <d v="2022-03-11T09:42:07"/>
    <s v="Friday"/>
    <s v="March"/>
    <x v="1"/>
    <n v="2"/>
    <x v="0"/>
    <n v="4266.8999999999996"/>
    <n v="0"/>
    <n v="0"/>
    <d v="2022-03-11T10:59:38"/>
    <n v="4258.5"/>
    <x v="54"/>
    <n v="144061.98000000001"/>
    <n v="1.2919444445287809"/>
    <x v="0"/>
  </r>
  <r>
    <d v="2022-03-17T07:30:54"/>
    <s v="Thursday"/>
    <s v="March"/>
    <x v="0"/>
    <n v="1"/>
    <x v="0"/>
    <n v="4354.5"/>
    <n v="4340"/>
    <n v="0"/>
    <d v="2022-03-17T08:10:34"/>
    <n v="4356.5"/>
    <x v="55"/>
    <n v="144261.98000000001"/>
    <n v="0.66111111111240461"/>
    <x v="0"/>
  </r>
  <r>
    <d v="2022-03-17T09:22:09"/>
    <s v="Thursday"/>
    <s v="March"/>
    <x v="0"/>
    <n v="1"/>
    <x v="0"/>
    <n v="4360.6000000000004"/>
    <n v="4350"/>
    <n v="0"/>
    <d v="2022-03-17T09:30:50"/>
    <n v="4358.1000000000004"/>
    <x v="56"/>
    <n v="144011.98000000001"/>
    <n v="0.14472222217591479"/>
    <x v="1"/>
  </r>
  <r>
    <d v="2022-03-17T13:28:01"/>
    <s v="Thursday"/>
    <s v="March"/>
    <x v="0"/>
    <n v="1"/>
    <x v="0"/>
    <n v="4347.6000000000004"/>
    <n v="4330"/>
    <n v="4352"/>
    <d v="2022-03-17T14:04:11"/>
    <n v="4352.1000000000004"/>
    <x v="57"/>
    <n v="144461.98000000001"/>
    <n v="0.60277777776354924"/>
    <x v="0"/>
  </r>
  <r>
    <d v="2022-03-17T16:41:51"/>
    <s v="Thursday"/>
    <s v="March"/>
    <x v="0"/>
    <n v="1"/>
    <x v="0"/>
    <n v="4361"/>
    <n v="4335"/>
    <n v="4365"/>
    <d v="2022-03-17T17:38:48"/>
    <n v="4365"/>
    <x v="21"/>
    <n v="144861.98000000001"/>
    <n v="0.94916666659992188"/>
    <x v="0"/>
  </r>
  <r>
    <d v="2022-03-17T20:37:34"/>
    <s v="Thursday"/>
    <s v="March"/>
    <x v="0"/>
    <n v="1"/>
    <x v="0"/>
    <n v="4393.2"/>
    <n v="4385"/>
    <n v="4399"/>
    <d v="2022-03-17T20:59:13"/>
    <n v="4399"/>
    <x v="58"/>
    <n v="145441.98000000001"/>
    <n v="0.36083333316491917"/>
    <x v="0"/>
  </r>
  <r>
    <d v="2022-03-21T18:40:42"/>
    <s v="Monday"/>
    <s v="March"/>
    <x v="1"/>
    <n v="2"/>
    <x v="2"/>
    <n v="1.1034200000000001"/>
    <n v="1.1080000000000001"/>
    <n v="1.1000000000000001"/>
    <d v="2022-03-21T22:02:28"/>
    <n v="1.1016900000000001"/>
    <x v="59"/>
    <n v="145787.98000000001"/>
    <n v="3.3627777777146548"/>
    <x v="0"/>
  </r>
  <r>
    <d v="2022-03-21T23:01:34"/>
    <s v="Monday"/>
    <s v="March"/>
    <x v="1"/>
    <n v="2"/>
    <x v="3"/>
    <n v="0.68784999999999996"/>
    <n v="0.69299999999999995"/>
    <n v="0.68"/>
    <d v="2022-03-22T12:32:24"/>
    <n v="0.69303000000000003"/>
    <x v="60"/>
    <n v="144751.98000000001"/>
    <n v="13.513888888817746"/>
    <x v="1"/>
  </r>
  <r>
    <d v="2022-03-22T12:55:09"/>
    <s v="Tuesday"/>
    <s v="March"/>
    <x v="0"/>
    <n v="2"/>
    <x v="2"/>
    <n v="1.1002099999999999"/>
    <n v="1.095"/>
    <n v="1.1100000000000001"/>
    <d v="2022-03-22T22:32:07"/>
    <n v="1.1030800000000001"/>
    <x v="61"/>
    <n v="145325.98000000001"/>
    <n v="9.6161111110704951"/>
    <x v="0"/>
  </r>
  <r>
    <d v="2022-03-23T14:31:54"/>
    <s v="Wednesday"/>
    <s v="March"/>
    <x v="1"/>
    <n v="2"/>
    <x v="0"/>
    <n v="4493.7"/>
    <n v="4525"/>
    <n v="4440"/>
    <d v="2022-03-23T14:55:39"/>
    <n v="4487.7"/>
    <x v="62"/>
    <n v="146525.98000000001"/>
    <n v="0.39583333331393078"/>
    <x v="0"/>
  </r>
  <r>
    <d v="2022-03-23T15:25:20"/>
    <s v="Wednesday"/>
    <s v="March"/>
    <x v="1"/>
    <n v="2"/>
    <x v="0"/>
    <n v="4492.2"/>
    <n v="0"/>
    <n v="0"/>
    <d v="2022-03-23T15:30:10"/>
    <n v="4489.7"/>
    <x v="63"/>
    <n v="147025.98000000001"/>
    <n v="8.0555555527098477E-2"/>
    <x v="0"/>
  </r>
  <r>
    <d v="2022-03-23T16:06:33"/>
    <s v="Wednesday"/>
    <s v="March"/>
    <x v="1"/>
    <n v="2"/>
    <x v="0"/>
    <n v="4485"/>
    <n v="0"/>
    <n v="4475"/>
    <d v="2022-03-23T16:23:43"/>
    <n v="4492.2"/>
    <x v="64"/>
    <n v="145585.98000000001"/>
    <n v="0.28611111111240461"/>
    <x v="1"/>
  </r>
  <r>
    <d v="2022-03-22T11:18:40"/>
    <s v="Tuesday"/>
    <s v="March"/>
    <x v="0"/>
    <n v="2"/>
    <x v="1"/>
    <n v="1.26048"/>
    <n v="1.2549999999999999"/>
    <n v="1.266"/>
    <d v="2022-03-23T17:06:01"/>
    <n v="1.25499"/>
    <x v="65"/>
    <n v="144711.07"/>
    <n v="29.789166666625533"/>
    <x v="1"/>
  </r>
  <r>
    <d v="2022-03-23T18:52:49"/>
    <s v="Wednesday"/>
    <s v="March"/>
    <x v="1"/>
    <n v="2"/>
    <x v="0"/>
    <n v="4486"/>
    <n v="0"/>
    <n v="4475"/>
    <d v="2022-03-23T19:20:37"/>
    <n v="4480.1000000000004"/>
    <x v="66"/>
    <n v="145891.07"/>
    <n v="0.46333333320217207"/>
    <x v="0"/>
  </r>
  <r>
    <d v="2022-03-23T20:02:32"/>
    <s v="Wednesday"/>
    <s v="March"/>
    <x v="1"/>
    <n v="2"/>
    <x v="0"/>
    <n v="4476"/>
    <n v="0"/>
    <n v="4466"/>
    <d v="2022-03-23T20:07:20"/>
    <n v="4474.3"/>
    <x v="67"/>
    <n v="146231.07"/>
    <n v="8.0000000016298145E-2"/>
    <x v="0"/>
  </r>
  <r>
    <d v="2022-03-23T20:32:35"/>
    <s v="Wednesday"/>
    <s v="March"/>
    <x v="1"/>
    <n v="2"/>
    <x v="0"/>
    <n v="4474.5"/>
    <n v="0"/>
    <n v="4465"/>
    <d v="2022-03-23T20:35:40"/>
    <n v="4473.7"/>
    <x v="68"/>
    <n v="146391.07"/>
    <n v="5.1388888852670789E-2"/>
    <x v="0"/>
  </r>
  <r>
    <d v="2022-03-23T21:27:59"/>
    <s v="Wednesday"/>
    <s v="March"/>
    <x v="1"/>
    <n v="2"/>
    <x v="0"/>
    <n v="4473.3999999999996"/>
    <n v="0"/>
    <n v="4466"/>
    <d v="2022-03-23T21:37:35"/>
    <n v="4472.3"/>
    <x v="69"/>
    <n v="146611.07"/>
    <n v="0.15999999985797331"/>
    <x v="0"/>
  </r>
  <r>
    <d v="2022-03-24T08:59:14"/>
    <s v="Thursday"/>
    <s v="March"/>
    <x v="1"/>
    <n v="2"/>
    <x v="0"/>
    <n v="4471"/>
    <n v="0"/>
    <n v="4460"/>
    <d v="2022-03-24T12:03:30"/>
    <n v="4480.3"/>
    <x v="70"/>
    <n v="144751.07"/>
    <n v="3.0711111111450009"/>
    <x v="1"/>
  </r>
  <r>
    <d v="2022-03-24T12:25:14"/>
    <s v="Thursday"/>
    <s v="March"/>
    <x v="1"/>
    <n v="2"/>
    <x v="0"/>
    <n v="4476"/>
    <n v="0"/>
    <n v="4469"/>
    <d v="2022-03-24T13:31:43"/>
    <n v="4486"/>
    <x v="71"/>
    <n v="142751.07"/>
    <n v="1.1080555556109175"/>
    <x v="1"/>
  </r>
  <r>
    <d v="2022-03-24T18:40:10"/>
    <s v="Thursday"/>
    <s v="March"/>
    <x v="0"/>
    <n v="2"/>
    <x v="0"/>
    <n v="4493.8"/>
    <n v="4475"/>
    <n v="4500"/>
    <d v="2022-03-24T19:20:04"/>
    <n v="4498.3999999999996"/>
    <x v="32"/>
    <n v="143671.07"/>
    <n v="0.6650000000372529"/>
    <x v="0"/>
  </r>
  <r>
    <d v="2022-03-25T13:31:07"/>
    <s v="Friday"/>
    <s v="March"/>
    <x v="1"/>
    <n v="2"/>
    <x v="4"/>
    <n v="121.67"/>
    <n v="122.5"/>
    <n v="121"/>
    <d v="2022-03-28T04:10:32"/>
    <n v="122.501"/>
    <x v="72"/>
    <n v="142314.35"/>
    <n v="62.656944444403052"/>
    <x v="1"/>
  </r>
  <r>
    <d v="2022-03-24T16:20:38"/>
    <s v="Thursday"/>
    <s v="March"/>
    <x v="1"/>
    <n v="2"/>
    <x v="5"/>
    <n v="1.31691"/>
    <n v="1.325"/>
    <n v="1.31"/>
    <d v="2022-03-28T13:04:32"/>
    <n v="1.31351"/>
    <x v="73"/>
    <n v="142994.35"/>
    <n v="92.73166666663019"/>
    <x v="0"/>
  </r>
  <r>
    <d v="2022-03-28T13:07:28"/>
    <s v="Monday"/>
    <s v="March"/>
    <x v="0"/>
    <n v="2"/>
    <x v="0"/>
    <n v="4543.3"/>
    <n v="4500"/>
    <n v="4570"/>
    <d v="2022-03-28T14:34:43"/>
    <n v="4555.1000000000004"/>
    <x v="74"/>
    <n v="145354.35"/>
    <n v="1.4541666666045785"/>
    <x v="0"/>
  </r>
  <r>
    <d v="2022-03-28T13:12:22"/>
    <s v="Monday"/>
    <s v="March"/>
    <x v="0"/>
    <n v="2"/>
    <x v="6"/>
    <n v="0.93511"/>
    <n v="0.93200000000000005"/>
    <n v="0.93799999999999994"/>
    <d v="2022-03-28T17:34:58"/>
    <n v="0.93623999999999996"/>
    <x v="75"/>
    <n v="145595.74000000002"/>
    <n v="4.3766666668234393"/>
    <x v="0"/>
  </r>
  <r>
    <d v="2022-03-29T15:53:52"/>
    <s v="Tuesday"/>
    <s v="March"/>
    <x v="1"/>
    <n v="2"/>
    <x v="1"/>
    <n v="1.25084"/>
    <n v="1.2549999999999999"/>
    <n v="1.248"/>
    <d v="2022-03-29T17:04:04"/>
    <n v="1.2503"/>
    <x v="76"/>
    <n v="145682.12000000002"/>
    <n v="1.1700000000419095"/>
    <x v="0"/>
  </r>
  <r>
    <d v="2022-03-29T18:04:35"/>
    <s v="Tuesday"/>
    <s v="March"/>
    <x v="0"/>
    <n v="2"/>
    <x v="0"/>
    <n v="4610.7"/>
    <n v="4580"/>
    <n v="4625"/>
    <d v="2022-03-29T18:33:52"/>
    <n v="4614.8"/>
    <x v="77"/>
    <n v="146502.12000000002"/>
    <n v="0.48805555544095114"/>
    <x v="0"/>
  </r>
  <r>
    <d v="2022-03-30T13:00:03"/>
    <s v="Wednesday"/>
    <s v="March"/>
    <x v="0"/>
    <n v="2"/>
    <x v="0"/>
    <n v="4617.6000000000004"/>
    <n v="4590"/>
    <n v="4630"/>
    <d v="2022-03-30T13:24:52"/>
    <n v="4617.8"/>
    <x v="78"/>
    <n v="146542.12000000002"/>
    <n v="0.41361111123114824"/>
    <x v="0"/>
  </r>
  <r>
    <d v="2022-03-30T14:05:57"/>
    <s v="Wednesday"/>
    <s v="March"/>
    <x v="0"/>
    <n v="2"/>
    <x v="0"/>
    <n v="4623.6000000000004"/>
    <n v="4600"/>
    <n v="4635"/>
    <d v="2022-03-30T17:03:51"/>
    <n v="4628"/>
    <x v="79"/>
    <n v="147422.12000000002"/>
    <n v="2.9650000000256114"/>
    <x v="0"/>
  </r>
  <r>
    <d v="2022-03-31T06:41:56"/>
    <s v="Thursday"/>
    <s v="March"/>
    <x v="1"/>
    <n v="2"/>
    <x v="0"/>
    <n v="4614.8"/>
    <n v="4630"/>
    <n v="4405"/>
    <d v="2022-03-31T09:18:52"/>
    <n v="4610.3"/>
    <x v="13"/>
    <n v="148322.12000000002"/>
    <n v="2.6155555556179024"/>
    <x v="0"/>
  </r>
  <r>
    <d v="2022-03-31T11:17:50"/>
    <s v="Thursday"/>
    <s v="March"/>
    <x v="1"/>
    <n v="2"/>
    <x v="0"/>
    <n v="4610.8"/>
    <n v="4630"/>
    <n v="4585"/>
    <d v="2022-03-31T12:07:46"/>
    <n v="4610.8"/>
    <x v="80"/>
    <n v="148322.12000000002"/>
    <n v="0.83222222223412246"/>
    <x v="0"/>
  </r>
  <r>
    <d v="2022-03-31T18:39:24"/>
    <s v="Thursday"/>
    <s v="March"/>
    <x v="1"/>
    <n v="2"/>
    <x v="0"/>
    <n v="4593.7"/>
    <n v="4625"/>
    <n v="4560"/>
    <d v="2022-03-31T19:26:58"/>
    <n v="4587.3"/>
    <x v="81"/>
    <n v="149602.12000000002"/>
    <n v="0.79277777782408521"/>
    <x v="0"/>
  </r>
  <r>
    <d v="2022-04-01T14:09:59"/>
    <s v="Friday"/>
    <s v="April"/>
    <x v="1"/>
    <n v="2"/>
    <x v="0"/>
    <n v="4560.8"/>
    <n v="4585"/>
    <n v="4540"/>
    <d v="2022-04-01T14:57:14"/>
    <n v="4560.6000000000004"/>
    <x v="78"/>
    <n v="149642.12000000002"/>
    <n v="0.7875000000349246"/>
    <x v="0"/>
  </r>
  <r>
    <d v="2022-04-01T10:10:34"/>
    <s v="Friday"/>
    <s v="April"/>
    <x v="1"/>
    <n v="2"/>
    <x v="0"/>
    <n v="4554.2"/>
    <n v="4580"/>
    <n v="4535"/>
    <d v="2022-04-01T14:57:20"/>
    <n v="4560.6000000000004"/>
    <x v="82"/>
    <n v="148362.12000000002"/>
    <n v="4.7794444442843087"/>
    <x v="1"/>
  </r>
  <r>
    <d v="2022-04-01T15:40:04"/>
    <s v="Friday"/>
    <s v="April"/>
    <x v="1"/>
    <n v="2"/>
    <x v="0"/>
    <n v="4556.2"/>
    <n v="0"/>
    <n v="0"/>
    <d v="2022-04-01T18:28:24"/>
    <n v="4537.1000000000004"/>
    <x v="83"/>
    <n v="152182.12000000002"/>
    <n v="2.8055555555038154"/>
    <x v="0"/>
  </r>
  <r>
    <d v="2022-04-04T15:55:58"/>
    <s v="Monday"/>
    <s v="April"/>
    <x v="1"/>
    <n v="1"/>
    <x v="0"/>
    <n v="4547.8999999999996"/>
    <n v="4565"/>
    <n v="4535"/>
    <d v="2022-04-04T16:35:00"/>
    <n v="4543.3999999999996"/>
    <x v="57"/>
    <n v="152632.12000000002"/>
    <n v="0.6505555555340834"/>
    <x v="0"/>
  </r>
  <r>
    <d v="2022-04-04T15:55:58"/>
    <s v="Monday"/>
    <s v="April"/>
    <x v="1"/>
    <n v="1"/>
    <x v="0"/>
    <n v="4547.8999999999996"/>
    <n v="4565"/>
    <n v="4535"/>
    <d v="2022-04-04T16:35:11"/>
    <n v="4545.3999999999996"/>
    <x v="6"/>
    <n v="152882.12000000002"/>
    <n v="0.6536111111054197"/>
    <x v="0"/>
  </r>
  <r>
    <d v="2022-04-04T12:12:50"/>
    <s v="Monday"/>
    <s v="April"/>
    <x v="1"/>
    <n v="2.0099999999999998"/>
    <x v="1"/>
    <n v="1.24936"/>
    <n v="1.2549999999999999"/>
    <n v="1.2450000000000001"/>
    <d v="2022-04-04T17:39:00"/>
    <n v="1.2484599999999999"/>
    <x v="84"/>
    <n v="153027.02000000002"/>
    <n v="5.4361111111356877"/>
    <x v="0"/>
  </r>
  <r>
    <d v="2022-04-04T18:17:03"/>
    <s v="Monday"/>
    <s v="April"/>
    <x v="0"/>
    <n v="2"/>
    <x v="0"/>
    <n v="4568.8999999999996"/>
    <n v="4540"/>
    <n v="4600"/>
    <d v="2022-04-04T18:29:30"/>
    <n v="4570.1000000000004"/>
    <x v="8"/>
    <n v="153267.02000000002"/>
    <n v="0.20749999996041879"/>
    <x v="0"/>
  </r>
  <r>
    <d v="2022-04-04T18:37:42"/>
    <s v="Monday"/>
    <s v="April"/>
    <x v="0"/>
    <n v="2"/>
    <x v="0"/>
    <n v="4568.8999999999996"/>
    <n v="4540"/>
    <n v="4572"/>
    <d v="2022-04-04T18:46:11"/>
    <n v="4572.1000000000004"/>
    <x v="85"/>
    <n v="153907.02000000002"/>
    <n v="0.14138888893648982"/>
    <x v="0"/>
  </r>
  <r>
    <d v="2022-04-04T20:41:12"/>
    <s v="Monday"/>
    <s v="April"/>
    <x v="0"/>
    <n v="2"/>
    <x v="0"/>
    <n v="4571.2"/>
    <n v="4540"/>
    <n v="4574"/>
    <d v="2022-04-04T20:52:01"/>
    <n v="4573.1000000000004"/>
    <x v="86"/>
    <n v="154287.02000000002"/>
    <n v="0.18027777783572674"/>
    <x v="0"/>
  </r>
  <r>
    <d v="2022-04-04T21:10:11"/>
    <s v="Monday"/>
    <s v="April"/>
    <x v="0"/>
    <n v="2"/>
    <x v="0"/>
    <n v="4570.2"/>
    <n v="4540"/>
    <n v="4573"/>
    <d v="2022-04-04T21:18:12"/>
    <n v="4573.1000000000004"/>
    <x v="58"/>
    <n v="154867.02000000002"/>
    <n v="0.13361111108679324"/>
    <x v="0"/>
  </r>
  <r>
    <d v="2022-04-04T22:03:49"/>
    <s v="Monday"/>
    <s v="April"/>
    <x v="0"/>
    <n v="2"/>
    <x v="0"/>
    <n v="4577.8999999999996"/>
    <n v="4560"/>
    <n v="4580"/>
    <d v="2022-04-04T22:05:02"/>
    <n v="4580.1000000000004"/>
    <x v="37"/>
    <n v="155307.02000000002"/>
    <n v="2.0277777803130448E-2"/>
    <x v="0"/>
  </r>
  <r>
    <d v="2022-04-05T11:32:48"/>
    <s v="Tuesday"/>
    <s v="April"/>
    <x v="0"/>
    <n v="2"/>
    <x v="0"/>
    <n v="4588.2"/>
    <n v="4570"/>
    <n v="4591"/>
    <d v="2022-04-05T11:42:36"/>
    <n v="4589"/>
    <x v="68"/>
    <n v="155467.02000000002"/>
    <n v="0.16333333327202126"/>
    <x v="0"/>
  </r>
  <r>
    <d v="2022-04-05T13:45:04"/>
    <s v="Tuesday"/>
    <s v="April"/>
    <x v="1"/>
    <n v="2"/>
    <x v="0"/>
    <n v="4573.7"/>
    <n v="0"/>
    <n v="0"/>
    <d v="2022-04-05T14:03:51"/>
    <n v="4576.2"/>
    <x v="87"/>
    <n v="154967.02000000002"/>
    <n v="0.31305555556900799"/>
    <x v="1"/>
  </r>
  <r>
    <d v="2022-04-05T14:56:44"/>
    <s v="Tuesday"/>
    <s v="April"/>
    <x v="0"/>
    <n v="2"/>
    <x v="0"/>
    <n v="4579"/>
    <n v="4560"/>
    <n v="4590"/>
    <d v="2022-04-05T16:32:25"/>
    <n v="4581.5"/>
    <x v="63"/>
    <n v="155467.02000000002"/>
    <n v="1.5947222221875563"/>
    <x v="0"/>
  </r>
  <r>
    <d v="2022-04-05T17:28:28"/>
    <s v="Tuesday"/>
    <s v="April"/>
    <x v="1"/>
    <n v="3"/>
    <x v="0"/>
    <n v="4560.8"/>
    <n v="4600"/>
    <n v="4520"/>
    <d v="2022-04-05T19:01:03"/>
    <n v="4553.5"/>
    <x v="88"/>
    <n v="157657.02000000002"/>
    <n v="1.5430555554921739"/>
    <x v="0"/>
  </r>
  <r>
    <d v="2022-04-05T17:34:54"/>
    <s v="Tuesday"/>
    <s v="April"/>
    <x v="1"/>
    <n v="2"/>
    <x v="0"/>
    <n v="4558.8999999999996"/>
    <n v="4599"/>
    <n v="4553"/>
    <d v="2022-04-05T19:01:04"/>
    <n v="4552.7"/>
    <x v="89"/>
    <n v="158897.02000000002"/>
    <n v="1.4361111111938953"/>
    <x v="0"/>
  </r>
  <r>
    <d v="2022-04-05T19:06:51"/>
    <s v="Tuesday"/>
    <s v="April"/>
    <x v="1"/>
    <n v="2"/>
    <x v="0"/>
    <n v="4555.3"/>
    <n v="4590"/>
    <n v="4552"/>
    <d v="2022-04-05T19:18:43"/>
    <n v="4552"/>
    <x v="90"/>
    <n v="159557.02000000002"/>
    <n v="0.19777777773560956"/>
    <x v="0"/>
  </r>
  <r>
    <d v="2022-04-05T19:55:03"/>
    <s v="Tuesday"/>
    <s v="April"/>
    <x v="1"/>
    <n v="2"/>
    <x v="0"/>
    <n v="4552.3999999999996"/>
    <n v="4590"/>
    <n v="4546"/>
    <d v="2022-04-05T20:37:12"/>
    <n v="4555.8"/>
    <x v="91"/>
    <n v="158877.02000000002"/>
    <n v="0.7025000000721775"/>
    <x v="1"/>
  </r>
  <r>
    <d v="2022-04-06T21:02:41"/>
    <s v="Wednesday"/>
    <s v="April"/>
    <x v="1"/>
    <n v="2"/>
    <x v="0"/>
    <n v="4498.8999999999996"/>
    <n v="4520"/>
    <n v="4465"/>
    <d v="2022-04-06T21:11:34"/>
    <n v="4467.3999999999996"/>
    <x v="92"/>
    <n v="165177.02000000002"/>
    <n v="0.14805555558996275"/>
    <x v="0"/>
  </r>
  <r>
    <d v="2022-04-06T21:58:49"/>
    <s v="Wednesday"/>
    <s v="April"/>
    <x v="1"/>
    <n v="2"/>
    <x v="0"/>
    <n v="4496.8999999999996"/>
    <n v="4520"/>
    <n v="4470"/>
    <d v="2022-04-06T22:22:27"/>
    <n v="4484.3999999999996"/>
    <x v="93"/>
    <n v="167677.02000000002"/>
    <n v="0.39388888876419514"/>
    <x v="0"/>
  </r>
  <r>
    <d v="2022-04-06T12:40:41"/>
    <s v="Wednesday"/>
    <s v="April"/>
    <x v="0"/>
    <n v="2"/>
    <x v="2"/>
    <n v="1.09134"/>
    <n v="1.085"/>
    <n v="1.095"/>
    <d v="2022-04-07T13:26:10"/>
    <n v="1.08951"/>
    <x v="94"/>
    <n v="167311.02000000002"/>
    <n v="24.758055555692408"/>
    <x v="1"/>
  </r>
  <r>
    <d v="2022-04-07T15:02:00"/>
    <s v="Thursday"/>
    <s v="April"/>
    <x v="1"/>
    <n v="2"/>
    <x v="0"/>
    <n v="4490.2"/>
    <n v="4510"/>
    <n v="4470"/>
    <d v="2022-04-07T15:30:09"/>
    <n v="4482.2"/>
    <x v="95"/>
    <n v="168911.02000000002"/>
    <n v="0.46916666667675599"/>
    <x v="0"/>
  </r>
  <r>
    <d v="2022-04-07T13:51:01"/>
    <s v="Thursday"/>
    <s v="April"/>
    <x v="1"/>
    <n v="2"/>
    <x v="2"/>
    <n v="1.08891"/>
    <n v="1.093"/>
    <n v="1.087"/>
    <d v="2022-04-07T16:29:50"/>
    <n v="1.0930200000000001"/>
    <x v="96"/>
    <n v="168089.02000000002"/>
    <n v="2.6469444445101544"/>
    <x v="1"/>
  </r>
  <r>
    <d v="2022-04-07T16:58:53"/>
    <s v="Thursday"/>
    <s v="April"/>
    <x v="1"/>
    <n v="2"/>
    <x v="0"/>
    <n v="4485.8"/>
    <n v="4510"/>
    <n v="4470"/>
    <d v="2022-04-07T17:10:32"/>
    <n v="4478.3"/>
    <x v="29"/>
    <n v="169589.02000000002"/>
    <n v="0.19416666665347293"/>
    <x v="0"/>
  </r>
  <r>
    <d v="2022-04-07T20:29:47"/>
    <s v="Thursday"/>
    <s v="April"/>
    <x v="1"/>
    <n v="2"/>
    <x v="0"/>
    <n v="4481.6000000000004"/>
    <n v="4510"/>
    <n v="4465"/>
    <d v="2022-04-07T20:49:50"/>
    <n v="4478.5"/>
    <x v="97"/>
    <n v="170209.02000000002"/>
    <n v="0.33416666672565043"/>
    <x v="0"/>
  </r>
  <r>
    <d v="2022-04-07T21:02:23"/>
    <s v="Thursday"/>
    <s v="April"/>
    <x v="1"/>
    <n v="2"/>
    <x v="0"/>
    <n v="4493.7"/>
    <n v="4510"/>
    <n v="4470"/>
    <d v="2022-04-07T21:30:59"/>
    <n v="4490.6000000000004"/>
    <x v="97"/>
    <n v="170829.02000000002"/>
    <n v="0.47666666668374091"/>
    <x v="0"/>
  </r>
  <r>
    <d v="2022-04-08T13:33:08"/>
    <s v="Friday"/>
    <s v="April"/>
    <x v="0"/>
    <n v="2"/>
    <x v="0"/>
    <n v="4509.3"/>
    <n v="4475"/>
    <n v="4525"/>
    <d v="2022-04-08T13:55:35"/>
    <n v="4515.8"/>
    <x v="98"/>
    <n v="172129.02000000002"/>
    <n v="0.37416666664648801"/>
    <x v="0"/>
  </r>
  <r>
    <d v="2022-04-08T15:34:13"/>
    <s v="Friday"/>
    <s v="April"/>
    <x v="0"/>
    <n v="2"/>
    <x v="0"/>
    <n v="4513.8999999999996"/>
    <n v="4450"/>
    <n v="4525"/>
    <d v="2022-04-08T17:59:19"/>
    <n v="4509"/>
    <x v="99"/>
    <n v="171149.02000000002"/>
    <n v="2.4183333332184702"/>
    <x v="1"/>
  </r>
  <r>
    <d v="2022-04-08T15:03:09"/>
    <s v="Friday"/>
    <s v="April"/>
    <x v="0"/>
    <n v="2"/>
    <x v="0"/>
    <n v="4518.3"/>
    <n v="4450"/>
    <n v="4520"/>
    <d v="2022-04-08T17:59:21"/>
    <n v="4508.8999999999996"/>
    <x v="100"/>
    <n v="169269.02000000002"/>
    <n v="2.9366666667046957"/>
    <x v="1"/>
  </r>
  <r>
    <d v="2022-04-08T18:00:35"/>
    <s v="Friday"/>
    <s v="April"/>
    <x v="1"/>
    <n v="3"/>
    <x v="0"/>
    <n v="4513.2"/>
    <n v="4535"/>
    <n v="4495"/>
    <d v="2022-04-08T18:42:43"/>
    <n v="4509.2"/>
    <x v="62"/>
    <n v="170469.02000000002"/>
    <n v="0.70222222222946584"/>
    <x v="0"/>
  </r>
  <r>
    <d v="2022-04-08T18:45:59"/>
    <s v="Friday"/>
    <s v="April"/>
    <x v="0"/>
    <n v="3"/>
    <x v="0"/>
    <n v="4510.1000000000004"/>
    <n v="4470"/>
    <n v="4525"/>
    <d v="2022-04-08T19:25:03"/>
    <n v="4518.5"/>
    <x v="101"/>
    <n v="172989.02000000002"/>
    <n v="0.65111111104488373"/>
    <x v="0"/>
  </r>
  <r>
    <d v="2022-04-08T21:34:52"/>
    <s v="Friday"/>
    <s v="April"/>
    <x v="0"/>
    <n v="2"/>
    <x v="0"/>
    <n v="4495.8999999999996"/>
    <n v="4470"/>
    <n v="4505"/>
    <d v="2022-04-08T21:51:23"/>
    <n v="4502"/>
    <x v="102"/>
    <n v="174209.02000000002"/>
    <n v="0.27527777786599472"/>
    <x v="0"/>
  </r>
  <r>
    <d v="2022-04-12T16:27:50"/>
    <s v="Tuesday"/>
    <s v="April"/>
    <x v="0"/>
    <n v="2"/>
    <x v="0"/>
    <n v="4448.7"/>
    <n v="4390"/>
    <n v="4500"/>
    <d v="2022-04-12T16:47:13"/>
    <n v="4456.7"/>
    <x v="95"/>
    <n v="175809.02000000002"/>
    <n v="0.32305555563652888"/>
    <x v="0"/>
  </r>
  <r>
    <d v="2022-04-12T17:58:55"/>
    <s v="Tuesday"/>
    <s v="April"/>
    <x v="0"/>
    <n v="3"/>
    <x v="0"/>
    <n v="4444.6000000000004"/>
    <n v="4400"/>
    <n v="4452"/>
    <d v="2022-04-12T18:19:35"/>
    <n v="4447.8"/>
    <x v="53"/>
    <n v="176769.02000000002"/>
    <n v="0.34444444446125999"/>
    <x v="0"/>
  </r>
  <r>
    <d v="2022-04-12T17:28:15"/>
    <s v="Tuesday"/>
    <s v="April"/>
    <x v="0"/>
    <n v="2"/>
    <x v="0"/>
    <n v="4455"/>
    <n v="4400"/>
    <n v="4460"/>
    <d v="2022-04-12T18:25:42"/>
    <n v="4454.8999999999996"/>
    <x v="103"/>
    <n v="176749.02000000002"/>
    <n v="0.95750000013504177"/>
    <x v="1"/>
  </r>
  <r>
    <d v="2022-04-13T14:01:47"/>
    <s v="Wednesday"/>
    <s v="April"/>
    <x v="1"/>
    <n v="2"/>
    <x v="0"/>
    <n v="4423.8"/>
    <n v="4460"/>
    <n v="4412"/>
    <d v="2022-04-13T14:54:06"/>
    <n v="4411.8"/>
    <x v="7"/>
    <n v="179149.02000000002"/>
    <n v="0.87194444448687136"/>
    <x v="0"/>
  </r>
  <r>
    <d v="2022-04-13T17:56:33"/>
    <s v="Wednesday"/>
    <s v="April"/>
    <x v="1"/>
    <n v="2"/>
    <x v="0"/>
    <n v="4413"/>
    <n v="4450"/>
    <n v="4395"/>
    <d v="2022-04-13T18:59:38"/>
    <n v="4426.5"/>
    <x v="104"/>
    <n v="176449.02000000002"/>
    <n v="1.0513888889690861"/>
    <x v="1"/>
  </r>
  <r>
    <d v="2022-04-12T19:29:07"/>
    <s v="Tuesday"/>
    <s v="April"/>
    <x v="0"/>
    <n v="2"/>
    <x v="0"/>
    <n v="4435.7"/>
    <n v="4375"/>
    <n v="4445"/>
    <d v="2022-04-13T19:25:58"/>
    <n v="4434.7"/>
    <x v="105"/>
    <n v="176249.02000000002"/>
    <n v="23.947499999951106"/>
    <x v="1"/>
  </r>
  <r>
    <d v="2022-04-12T19:00:24"/>
    <s v="Tuesday"/>
    <s v="April"/>
    <x v="0"/>
    <n v="2"/>
    <x v="0"/>
    <n v="4452.8999999999996"/>
    <n v="4375"/>
    <n v="4460"/>
    <d v="2022-04-14T07:49:25"/>
    <n v="4460"/>
    <x v="106"/>
    <n v="177669.02000000002"/>
    <n v="36.816944444552064"/>
    <x v="0"/>
  </r>
  <r>
    <d v="2022-04-14T14:57:54"/>
    <s v="Thursday"/>
    <s v="April"/>
    <x v="0"/>
    <n v="3"/>
    <x v="0"/>
    <n v="4441.8"/>
    <n v="4420"/>
    <n v="4460"/>
    <d v="2022-04-14T15:29:25"/>
    <n v="4446.5"/>
    <x v="107"/>
    <n v="179079.02000000002"/>
    <n v="0.52527777780778706"/>
    <x v="0"/>
  </r>
  <r>
    <d v="2022-04-14T16:01:51"/>
    <s v="Thursday"/>
    <s v="April"/>
    <x v="0"/>
    <n v="3"/>
    <x v="0"/>
    <n v="4436.6000000000004"/>
    <n v="0"/>
    <n v="0"/>
    <d v="2022-04-14T16:21:08"/>
    <n v="4443.2"/>
    <x v="108"/>
    <n v="181059.02000000002"/>
    <n v="0.3213888889295049"/>
    <x v="0"/>
  </r>
  <r>
    <d v="2022-04-14T17:00:05"/>
    <s v="Thursday"/>
    <s v="April"/>
    <x v="0"/>
    <n v="3"/>
    <x v="0"/>
    <n v="4436.6000000000004"/>
    <n v="4410"/>
    <n v="4450"/>
    <d v="2022-04-14T17:30:51"/>
    <n v="4427.2"/>
    <x v="109"/>
    <n v="178239.02000000002"/>
    <n v="0.51277777767973021"/>
    <x v="1"/>
  </r>
  <r>
    <d v="2022-04-14T18:06:16"/>
    <s v="Thursday"/>
    <s v="April"/>
    <x v="1"/>
    <n v="3"/>
    <x v="0"/>
    <n v="4433.7"/>
    <n v="0"/>
    <n v="0"/>
    <d v="2022-04-14T18:43:57"/>
    <n v="4423.8"/>
    <x v="110"/>
    <n v="181209.02000000002"/>
    <n v="0.62805555551312864"/>
    <x v="0"/>
  </r>
  <r>
    <d v="2022-04-14T20:01:22"/>
    <s v="Thursday"/>
    <s v="April"/>
    <x v="1"/>
    <n v="2"/>
    <x v="0"/>
    <n v="4415"/>
    <n v="4460"/>
    <n v="4400"/>
    <d v="2022-04-14T21:27:03"/>
    <n v="4421.5"/>
    <x v="111"/>
    <n v="179909.02000000002"/>
    <n v="1.4280555555014871"/>
    <x v="1"/>
  </r>
  <r>
    <d v="2022-04-18T16:29:47"/>
    <s v="Monday"/>
    <s v="April"/>
    <x v="1"/>
    <n v="2"/>
    <x v="0"/>
    <n v="4383.6000000000004"/>
    <n v="4425"/>
    <n v="4382"/>
    <d v="2022-04-18T19:08:23"/>
    <n v="4385.3"/>
    <x v="112"/>
    <n v="179569.02000000002"/>
    <n v="2.6433333332533948"/>
    <x v="1"/>
  </r>
  <r>
    <d v="2022-04-18T19:05:42"/>
    <s v="Monday"/>
    <s v="April"/>
    <x v="0"/>
    <n v="2"/>
    <x v="0"/>
    <n v="4384.1000000000004"/>
    <n v="4350"/>
    <n v="4400"/>
    <d v="2022-04-18T20:30:45"/>
    <n v="4389.1000000000004"/>
    <x v="113"/>
    <n v="180569.02000000002"/>
    <n v="1.4175000000977889"/>
    <x v="0"/>
  </r>
  <r>
    <d v="2022-04-18T18:24:36"/>
    <s v="Monday"/>
    <s v="April"/>
    <x v="0"/>
    <n v="2"/>
    <x v="0"/>
    <n v="4390.8"/>
    <n v="4355"/>
    <n v="4410"/>
    <d v="2022-04-18T20:55:09"/>
    <n v="4410"/>
    <x v="114"/>
    <n v="184409.02000000002"/>
    <n v="2.5091666666558012"/>
    <x v="0"/>
  </r>
  <r>
    <d v="2022-04-18T21:01:54"/>
    <s v="Monday"/>
    <s v="April"/>
    <x v="1"/>
    <n v="2"/>
    <x v="0"/>
    <n v="4410.3"/>
    <n v="4426"/>
    <n v="4390"/>
    <d v="2022-04-18T21:57:56"/>
    <n v="4404.8"/>
    <x v="115"/>
    <n v="185509.02000000002"/>
    <n v="0.93388888874324039"/>
    <x v="0"/>
  </r>
  <r>
    <d v="2022-04-19T09:31:17"/>
    <s v="Tuesday"/>
    <s v="April"/>
    <x v="1"/>
    <n v="2"/>
    <x v="0"/>
    <n v="4412.2"/>
    <n v="4425"/>
    <n v="4390"/>
    <d v="2022-04-19T10:11:36"/>
    <n v="4403.5"/>
    <x v="116"/>
    <n v="187249.02000000002"/>
    <n v="0.67194444453343749"/>
    <x v="0"/>
  </r>
  <r>
    <d v="2022-04-19T13:04:45"/>
    <s v="Tuesday"/>
    <s v="April"/>
    <x v="0"/>
    <n v="2"/>
    <x v="0"/>
    <n v="4383.3"/>
    <n v="4350"/>
    <n v="4400"/>
    <d v="2022-04-19T13:26:42"/>
    <n v="4387.6000000000004"/>
    <x v="117"/>
    <n v="188109.02000000002"/>
    <n v="0.36583333346061409"/>
    <x v="0"/>
  </r>
  <r>
    <d v="2022-04-19T12:01:43"/>
    <s v="Tuesday"/>
    <s v="April"/>
    <x v="0"/>
    <n v="2"/>
    <x v="0"/>
    <n v="4390.2"/>
    <n v="4350"/>
    <n v="4410"/>
    <d v="2022-04-19T13:26:45"/>
    <n v="4387.5"/>
    <x v="118"/>
    <n v="187569.02000000002"/>
    <n v="1.4172222222550772"/>
    <x v="1"/>
  </r>
  <r>
    <d v="2022-04-19T16:25:50"/>
    <s v="Tuesday"/>
    <s v="April"/>
    <x v="0"/>
    <n v="2"/>
    <x v="0"/>
    <n v="4393.2"/>
    <n v="4350"/>
    <n v="4405"/>
    <d v="2022-04-19T16:35:19"/>
    <n v="4400.7"/>
    <x v="29"/>
    <n v="189069.02000000002"/>
    <n v="0.15805555548286065"/>
    <x v="0"/>
  </r>
  <r>
    <d v="2022-04-19T21:02:35"/>
    <s v="Tuesday"/>
    <s v="April"/>
    <x v="1"/>
    <n v="2"/>
    <x v="0"/>
    <n v="4450.2"/>
    <n v="4480"/>
    <n v="4430"/>
    <d v="2022-04-19T21:15:47"/>
    <n v="4444.1000000000004"/>
    <x v="102"/>
    <n v="190289.02000000002"/>
    <n v="0.22000000008847564"/>
    <x v="0"/>
  </r>
  <r>
    <d v="2022-04-19T17:56:42"/>
    <s v="Tuesday"/>
    <s v="April"/>
    <x v="1"/>
    <n v="2"/>
    <x v="0"/>
    <n v="4446.5"/>
    <n v="4480.6000000000004"/>
    <n v="4430"/>
    <d v="2022-04-19T21:15:51"/>
    <n v="4444.1000000000004"/>
    <x v="119"/>
    <n v="190769.02000000002"/>
    <n v="3.3191666665370576"/>
    <x v="0"/>
  </r>
  <r>
    <d v="2022-04-19T22:48:30"/>
    <s v="Tuesday"/>
    <s v="April"/>
    <x v="1"/>
    <n v="2"/>
    <x v="0"/>
    <n v="4464.1000000000004"/>
    <n v="4485"/>
    <n v="4450"/>
    <d v="2022-04-20T02:02:56"/>
    <n v="4450"/>
    <x v="120"/>
    <n v="193589.02000000002"/>
    <n v="3.2405555555596948"/>
    <x v="0"/>
  </r>
  <r>
    <d v="2022-04-19T21:55:06"/>
    <s v="Tuesday"/>
    <s v="April"/>
    <x v="1"/>
    <n v="2"/>
    <x v="0"/>
    <n v="4451.1000000000004"/>
    <n v="4485"/>
    <n v="4441"/>
    <d v="2022-04-20T09:21:27"/>
    <n v="4446.3999999999996"/>
    <x v="121"/>
    <n v="194529.02000000002"/>
    <n v="11.439166666532401"/>
    <x v="0"/>
  </r>
  <r>
    <d v="2022-04-20T13:07:48"/>
    <s v="Wednesday"/>
    <s v="April"/>
    <x v="1"/>
    <n v="2"/>
    <x v="0"/>
    <n v="4463.8999999999996"/>
    <n v="4480"/>
    <n v="4450"/>
    <d v="2022-04-20T14:50:29"/>
    <n v="4480.5"/>
    <x v="122"/>
    <n v="191209.02000000002"/>
    <n v="1.7113888888852671"/>
    <x v="1"/>
  </r>
  <r>
    <d v="2022-04-20T12:02:49"/>
    <s v="Wednesday"/>
    <s v="April"/>
    <x v="1"/>
    <n v="2"/>
    <x v="0"/>
    <n v="4455.3"/>
    <n v="4480"/>
    <n v="4445"/>
    <d v="2022-04-20T14:50:29"/>
    <n v="4480.5"/>
    <x v="123"/>
    <n v="186169.02000000002"/>
    <n v="2.7944444444146939"/>
    <x v="1"/>
  </r>
  <r>
    <d v="2022-04-20T14:51:08"/>
    <s v="Wednesday"/>
    <s v="April"/>
    <x v="1"/>
    <n v="5"/>
    <x v="0"/>
    <n v="4476.5"/>
    <n v="4510"/>
    <n v="4460"/>
    <d v="2022-04-20T16:50:05"/>
    <n v="4467"/>
    <x v="124"/>
    <n v="190919.02000000002"/>
    <n v="1.9824999999837019"/>
    <x v="0"/>
  </r>
  <r>
    <d v="2022-04-20T17:02:52"/>
    <s v="Wednesday"/>
    <s v="April"/>
    <x v="0"/>
    <n v="3"/>
    <x v="0"/>
    <n v="4464.3"/>
    <n v="4430"/>
    <n v="4482"/>
    <d v="2022-04-20T17:39:01"/>
    <n v="4482.2"/>
    <x v="125"/>
    <n v="196289.02000000002"/>
    <n v="0.60249999992083758"/>
    <x v="0"/>
  </r>
  <r>
    <d v="2022-04-20T19:22:03"/>
    <s v="Wednesday"/>
    <s v="April"/>
    <x v="0"/>
    <n v="2"/>
    <x v="0"/>
    <n v="4467.3"/>
    <n v="0"/>
    <n v="0"/>
    <d v="2022-04-20T19:47:40"/>
    <n v="4477.8"/>
    <x v="35"/>
    <n v="198389.02000000002"/>
    <n v="0.4269444445380941"/>
    <x v="0"/>
  </r>
  <r>
    <d v="2022-04-20T20:00:52"/>
    <s v="Wednesday"/>
    <s v="April"/>
    <x v="1"/>
    <n v="2"/>
    <x v="0"/>
    <n v="4480.1000000000004"/>
    <n v="4500"/>
    <n v="4466"/>
    <d v="2022-04-20T21:25:30"/>
    <n v="4472.5"/>
    <x v="126"/>
    <n v="199909.02000000002"/>
    <n v="1.4105555556016043"/>
    <x v="0"/>
  </r>
  <r>
    <d v="2022-04-20T22:03:05"/>
    <s v="Wednesday"/>
    <s v="April"/>
    <x v="0"/>
    <n v="2"/>
    <x v="0"/>
    <n v="4462.3"/>
    <n v="4420"/>
    <n v="4475"/>
    <d v="2022-04-20T22:26:29"/>
    <n v="4472.7"/>
    <x v="127"/>
    <n v="201989.02000000002"/>
    <n v="0.38999999983934686"/>
    <x v="0"/>
  </r>
  <r>
    <d v="2022-04-22T15:37:27"/>
    <s v="Friday"/>
    <s v="April"/>
    <x v="1"/>
    <n v="2"/>
    <x v="0"/>
    <n v="4392.3999999999996"/>
    <n v="4440"/>
    <n v="4380"/>
    <d v="2022-04-22T15:51:37"/>
    <n v="4386.3"/>
    <x v="102"/>
    <n v="203209.02000000002"/>
    <n v="0.23611111112404615"/>
    <x v="0"/>
  </r>
  <r>
    <d v="2022-04-22T14:02:32"/>
    <s v="Friday"/>
    <s v="April"/>
    <x v="1"/>
    <n v="1"/>
    <x v="2"/>
    <n v="1.0814299999999999"/>
    <n v="1.0865"/>
    <n v="1.0780000000000001"/>
    <d v="2022-04-22T17:53:19"/>
    <n v="1.0779099999999999"/>
    <x v="128"/>
    <n v="203561.02000000002"/>
    <n v="3.8463888888945803"/>
    <x v="0"/>
  </r>
  <r>
    <d v="2022-04-25T11:24:54"/>
    <s v="Monday"/>
    <s v="April"/>
    <x v="1"/>
    <n v="2"/>
    <x v="7"/>
    <n v="0.71894999999999998"/>
    <n v="0.72499999999999998"/>
    <n v="0.71499999999999997"/>
    <d v="2022-04-25T12:02:21"/>
    <n v="0.71745000000000003"/>
    <x v="129"/>
    <n v="203861.02000000002"/>
    <n v="0.62416666676290333"/>
    <x v="0"/>
  </r>
  <r>
    <d v="2022-04-25T12:05:20"/>
    <s v="Monday"/>
    <s v="April"/>
    <x v="0"/>
    <n v="2"/>
    <x v="0"/>
    <n v="4234.3"/>
    <n v="4220"/>
    <n v="4250"/>
    <d v="2022-04-25T12:45:47"/>
    <n v="4242.3999999999996"/>
    <x v="130"/>
    <n v="205481.02000000002"/>
    <n v="0.6741666667512618"/>
    <x v="0"/>
  </r>
  <r>
    <d v="2022-04-25T13:03:09"/>
    <s v="Monday"/>
    <s v="April"/>
    <x v="1"/>
    <n v="2"/>
    <x v="0"/>
    <n v="4237.8999999999996"/>
    <n v="4290"/>
    <n v="4226"/>
    <d v="2022-04-25T13:40:40"/>
    <n v="4234.8"/>
    <x v="97"/>
    <n v="206101.02000000002"/>
    <n v="0.625277777784504"/>
    <x v="0"/>
  </r>
  <r>
    <d v="2022-04-25T16:06:46"/>
    <s v="Monday"/>
    <s v="April"/>
    <x v="1"/>
    <n v="2"/>
    <x v="0"/>
    <n v="4253.2"/>
    <n v="4290"/>
    <n v="4230"/>
    <d v="2022-04-25T16:31:38"/>
    <n v="4243.2"/>
    <x v="131"/>
    <n v="208101.02000000002"/>
    <n v="0.41444444458466023"/>
    <x v="0"/>
  </r>
  <r>
    <d v="2022-04-26T16:02:31"/>
    <s v="Tuesday"/>
    <s v="April"/>
    <x v="0"/>
    <n v="2"/>
    <x v="0"/>
    <n v="4276"/>
    <n v="4220"/>
    <n v="4300"/>
    <d v="2022-04-26T17:07:25"/>
    <n v="4257.1000000000004"/>
    <x v="132"/>
    <n v="204321.02000000002"/>
    <n v="1.0816666666651145"/>
    <x v="1"/>
  </r>
  <r>
    <d v="2022-04-27T11:45:12"/>
    <s v="Wednesday"/>
    <s v="April"/>
    <x v="1"/>
    <n v="2"/>
    <x v="0"/>
    <n v="4212.8"/>
    <n v="4240"/>
    <n v="4190"/>
    <d v="2022-04-27T14:08:45"/>
    <n v="4210.1000000000004"/>
    <x v="133"/>
    <n v="204861.02000000002"/>
    <n v="2.3924999999580905"/>
    <x v="0"/>
  </r>
  <r>
    <d v="2022-04-27T11:05:52"/>
    <s v="Wednesday"/>
    <s v="April"/>
    <x v="1"/>
    <n v="2"/>
    <x v="0"/>
    <n v="4211.3999999999996"/>
    <n v="4250"/>
    <n v="4190"/>
    <d v="2022-04-27T14:08:50"/>
    <n v="4210.1000000000004"/>
    <x v="134"/>
    <n v="205121.02000000002"/>
    <n v="3.0494444444775581"/>
    <x v="0"/>
  </r>
  <r>
    <d v="2022-04-27T20:03:07"/>
    <s v="Wednesday"/>
    <s v="April"/>
    <x v="1"/>
    <n v="2"/>
    <x v="0"/>
    <n v="4229.1000000000004"/>
    <n v="4280"/>
    <n v="4205"/>
    <d v="2022-04-27T20:25:24"/>
    <n v="4221.1000000000004"/>
    <x v="95"/>
    <n v="206721.02000000002"/>
    <n v="0.37138888891786337"/>
    <x v="0"/>
  </r>
  <r>
    <d v="2022-04-27T22:26:21"/>
    <s v="Wednesday"/>
    <s v="April"/>
    <x v="1"/>
    <n v="2"/>
    <x v="2"/>
    <n v="1.05566"/>
    <n v="1.0620000000000001"/>
    <n v="1.0515000000000001"/>
    <d v="2022-04-28T06:52:34"/>
    <n v="1.0515000000000001"/>
    <x v="135"/>
    <n v="207553.02000000002"/>
    <n v="8.4369444444891997"/>
    <x v="0"/>
  </r>
  <r>
    <d v="2022-04-28T11:07:27"/>
    <s v="Thursday"/>
    <s v="April"/>
    <x v="1"/>
    <n v="2"/>
    <x v="0"/>
    <n v="4249.6000000000004"/>
    <n v="4280"/>
    <n v="4220"/>
    <d v="2022-04-28T14:01:38"/>
    <n v="4247.6000000000004"/>
    <x v="21"/>
    <n v="207953.02000000002"/>
    <n v="2.9030555555946194"/>
    <x v="0"/>
  </r>
  <r>
    <d v="2022-04-28T09:59:25"/>
    <s v="Thursday"/>
    <s v="April"/>
    <x v="1"/>
    <n v="1"/>
    <x v="0"/>
    <n v="4232.6000000000004"/>
    <n v="4280"/>
    <n v="4210"/>
    <d v="2022-04-28T15:54:54"/>
    <n v="4230"/>
    <x v="134"/>
    <n v="208213.02000000002"/>
    <n v="5.9247222222620621"/>
    <x v="0"/>
  </r>
  <r>
    <d v="2022-04-28T09:59:25"/>
    <s v="Thursday"/>
    <s v="April"/>
    <x v="1"/>
    <n v="1"/>
    <x v="0"/>
    <n v="4232.6000000000004"/>
    <n v="4280"/>
    <n v="4210"/>
    <d v="2022-04-28T16:44:39"/>
    <n v="4209.8999999999996"/>
    <x v="136"/>
    <n v="210483.02000000002"/>
    <n v="6.7538888889248483"/>
    <x v="0"/>
  </r>
  <r>
    <d v="2022-04-28T21:51:41"/>
    <s v="Thursday"/>
    <s v="April"/>
    <x v="1"/>
    <n v="2"/>
    <x v="0"/>
    <n v="4303.6000000000004"/>
    <n v="4330"/>
    <n v="4270"/>
    <d v="2022-04-28T22:45:56"/>
    <n v="4293.3999999999996"/>
    <x v="137"/>
    <n v="212523.02000000002"/>
    <n v="0.90416666673263535"/>
    <x v="0"/>
  </r>
  <r>
    <d v="2022-04-28T21:51:41"/>
    <s v="Thursday"/>
    <s v="April"/>
    <x v="1"/>
    <n v="1"/>
    <x v="0"/>
    <n v="4303.6000000000004"/>
    <n v="4330"/>
    <n v="4270"/>
    <d v="2022-04-28T22:52:19"/>
    <n v="4281.6000000000004"/>
    <x v="138"/>
    <n v="214723.02000000002"/>
    <n v="1.0105555555201136"/>
    <x v="0"/>
  </r>
  <r>
    <d v="2022-05-03T22:31:16"/>
    <s v="Tuesday"/>
    <s v="May"/>
    <x v="1"/>
    <n v="2"/>
    <x v="0"/>
    <n v="4182.3999999999996"/>
    <n v="4210"/>
    <n v="4150"/>
    <d v="2022-05-04T16:36:07"/>
    <n v="4178.8"/>
    <x v="139"/>
    <n v="215443.02000000002"/>
    <n v="18.08083333336981"/>
    <x v="0"/>
  </r>
  <r>
    <d v="2022-05-03T16:33:45"/>
    <s v="Tuesday"/>
    <s v="May"/>
    <x v="1"/>
    <n v="2"/>
    <x v="0"/>
    <n v="4164.8"/>
    <n v="4250"/>
    <n v="4140"/>
    <d v="2022-05-04T17:06:02"/>
    <n v="4165.3999999999996"/>
    <x v="140"/>
    <n v="215323.02000000002"/>
    <n v="24.538055555603933"/>
    <x v="1"/>
  </r>
  <r>
    <d v="2022-05-05T12:12:40"/>
    <s v="Thursday"/>
    <s v="May"/>
    <x v="0"/>
    <n v="2"/>
    <x v="0"/>
    <n v="4274.8999999999996"/>
    <n v="4250"/>
    <n v="4290"/>
    <d v="2022-05-05T14:48:32"/>
    <n v="4276.3"/>
    <x v="141"/>
    <n v="215603.02000000002"/>
    <n v="2.5977777778753079"/>
    <x v="0"/>
  </r>
  <r>
    <d v="2022-05-06T17:37:12"/>
    <s v="Friday"/>
    <s v="May"/>
    <x v="0"/>
    <n v="2"/>
    <x v="4"/>
    <n v="130.44300000000001"/>
    <n v="130"/>
    <n v="130.69999999999999"/>
    <d v="2022-05-09T01:07:04"/>
    <n v="130.702"/>
    <x v="142"/>
    <n v="215999.34000000003"/>
    <n v="55.497777777782176"/>
    <x v="0"/>
  </r>
  <r>
    <d v="2022-05-09T14:06:09"/>
    <s v="Monday"/>
    <s v="May"/>
    <x v="1"/>
    <n v="2"/>
    <x v="5"/>
    <n v="1.23339"/>
    <n v="1.25"/>
    <n v="1.228"/>
    <d v="2022-05-09T18:09:47"/>
    <n v="1.2321200000000001"/>
    <x v="143"/>
    <n v="216253.34000000003"/>
    <n v="4.060555555683095"/>
    <x v="0"/>
  </r>
  <r>
    <d v="2022-05-09T19:48:29"/>
    <s v="Monday"/>
    <s v="May"/>
    <x v="1"/>
    <n v="2"/>
    <x v="2"/>
    <n v="1.05803"/>
    <n v="1.0629999999999999"/>
    <n v="1.054"/>
    <d v="2022-05-10T12:53:16"/>
    <n v="1.0539700000000001"/>
    <x v="144"/>
    <n v="217065.34000000003"/>
    <n v="17.079722222231794"/>
    <x v="0"/>
  </r>
  <r>
    <d v="2022-05-10T16:58:01"/>
    <s v="Tuesday"/>
    <s v="May"/>
    <x v="1"/>
    <n v="2"/>
    <x v="0"/>
    <n v="4045.6"/>
    <n v="4070"/>
    <n v="4020"/>
    <d v="2022-05-10T17:40:04"/>
    <n v="4019.8"/>
    <x v="145"/>
    <n v="222225.34000000003"/>
    <n v="0.70083333336515352"/>
    <x v="0"/>
  </r>
  <r>
    <d v="2022-05-10T21:19:14"/>
    <s v="Tuesday"/>
    <s v="May"/>
    <x v="1"/>
    <n v="2"/>
    <x v="0"/>
    <n v="4030.9"/>
    <n v="4075"/>
    <n v="4000"/>
    <d v="2022-05-10T22:30:48"/>
    <n v="3999.7"/>
    <x v="146"/>
    <n v="228465.34000000003"/>
    <n v="1.1927777777309529"/>
    <x v="0"/>
  </r>
  <r>
    <d v="2022-05-11T12:41:56"/>
    <s v="Wednesday"/>
    <s v="May"/>
    <x v="1"/>
    <n v="1"/>
    <x v="0"/>
    <n v="4047.2"/>
    <n v="4100"/>
    <n v="4000"/>
    <d v="2022-05-11T15:30:16"/>
    <n v="4000"/>
    <x v="0"/>
    <n v="233185.34000000003"/>
    <n v="2.8055555556784384"/>
    <x v="0"/>
  </r>
  <r>
    <d v="2022-05-11T17:13:02"/>
    <s v="Wednesday"/>
    <s v="May"/>
    <x v="1"/>
    <n v="2"/>
    <x v="5"/>
    <n v="1.2369600000000001"/>
    <n v="1.2450000000000001"/>
    <n v="1.2330000000000001"/>
    <d v="2022-05-11T18:02:22"/>
    <n v="1.23369"/>
    <x v="147"/>
    <n v="233839.34000000003"/>
    <n v="0.82222222216660157"/>
    <x v="0"/>
  </r>
  <r>
    <d v="2022-05-11T17:11:32"/>
    <s v="Wednesday"/>
    <s v="May"/>
    <x v="1"/>
    <n v="1"/>
    <x v="0"/>
    <n v="4015.1"/>
    <n v="4070"/>
    <n v="3980"/>
    <d v="2022-05-11T18:18:06"/>
    <n v="4008.2"/>
    <x v="148"/>
    <n v="234529.34000000003"/>
    <n v="1.1094444444752298"/>
    <x v="0"/>
  </r>
  <r>
    <d v="2022-05-11T18:38:58"/>
    <s v="Wednesday"/>
    <s v="May"/>
    <x v="1"/>
    <n v="1"/>
    <x v="0"/>
    <n v="4044.4"/>
    <n v="4100"/>
    <n v="4010"/>
    <d v="2022-05-11T19:19:40"/>
    <n v="4010"/>
    <x v="149"/>
    <n v="237969.34000000003"/>
    <n v="0.67833333334419876"/>
    <x v="0"/>
  </r>
  <r>
    <d v="2022-05-11T17:11:32"/>
    <s v="Wednesday"/>
    <s v="May"/>
    <x v="1"/>
    <n v="1"/>
    <x v="0"/>
    <n v="4015.1"/>
    <n v="4070"/>
    <n v="3980"/>
    <d v="2022-05-11T19:37:21"/>
    <n v="4002.5"/>
    <x v="150"/>
    <n v="239229.34000000003"/>
    <n v="2.4302777778357267"/>
    <x v="0"/>
  </r>
  <r>
    <d v="2022-05-11T18:05:16"/>
    <s v="Wednesday"/>
    <s v="May"/>
    <x v="0"/>
    <n v="2"/>
    <x v="1"/>
    <n v="1.2944800000000001"/>
    <n v="1.2849999999999999"/>
    <n v="1.2989999999999999"/>
    <d v="2022-05-11T19:37:28"/>
    <n v="1.2965599999999999"/>
    <x v="151"/>
    <n v="239550.19000000003"/>
    <n v="1.5366666666814126"/>
    <x v="0"/>
  </r>
  <r>
    <d v="2022-05-11T19:26:43"/>
    <s v="Wednesday"/>
    <s v="May"/>
    <x v="0"/>
    <n v="2"/>
    <x v="4"/>
    <n v="130.124"/>
    <n v="129.5"/>
    <n v="130.6"/>
    <d v="2022-05-11T20:40:32"/>
    <n v="129.5"/>
    <x v="152"/>
    <n v="238586.48000000004"/>
    <n v="1.2302777777658775"/>
    <x v="1"/>
  </r>
  <r>
    <d v="2022-05-11T21:33:24"/>
    <s v="Wednesday"/>
    <s v="May"/>
    <x v="0"/>
    <n v="1"/>
    <x v="4"/>
    <n v="129.85300000000001"/>
    <n v="129"/>
    <n v="130.4"/>
    <d v="2022-05-11T23:44:02"/>
    <n v="130.01400000000001"/>
    <x v="153"/>
    <n v="238710.31000000003"/>
    <n v="2.1772222221479751"/>
    <x v="0"/>
  </r>
  <r>
    <d v="2022-05-12T18:18:18"/>
    <s v="Thursday"/>
    <s v="May"/>
    <x v="1"/>
    <n v="1"/>
    <x v="0"/>
    <n v="3943.7"/>
    <n v="3980"/>
    <n v="3900"/>
    <d v="2022-05-12T18:47:32"/>
    <n v="3919.7"/>
    <x v="7"/>
    <n v="241110.31000000003"/>
    <n v="0.48722222208743915"/>
    <x v="0"/>
  </r>
  <r>
    <d v="2022-05-12T18:18:18"/>
    <s v="Thursday"/>
    <s v="May"/>
    <x v="1"/>
    <n v="1"/>
    <x v="0"/>
    <n v="3943.7"/>
    <n v="3980"/>
    <n v="3900"/>
    <d v="2022-05-12T18:52:37"/>
    <n v="3902.5"/>
    <x v="154"/>
    <n v="245230.31000000003"/>
    <n v="0.57194444438209757"/>
    <x v="0"/>
  </r>
  <r>
    <d v="2022-05-13T17:48:01"/>
    <s v="Friday"/>
    <s v="May"/>
    <x v="1"/>
    <n v="2"/>
    <x v="0"/>
    <n v="4011.3"/>
    <n v="4080"/>
    <n v="3970"/>
    <d v="2022-05-13T21:05:00"/>
    <n v="3985.3"/>
    <x v="155"/>
    <n v="250430.31000000003"/>
    <n v="3.2830555555410683"/>
    <x v="0"/>
  </r>
  <r>
    <d v="2022-05-13T19:20:34"/>
    <s v="Friday"/>
    <s v="May"/>
    <x v="1"/>
    <n v="2"/>
    <x v="4"/>
    <n v="129.32"/>
    <n v="130.19999999999999"/>
    <n v="128.5"/>
    <d v="2022-05-16T10:13:03"/>
    <n v="128.923"/>
    <x v="156"/>
    <n v="251046.18000000002"/>
    <n v="62.874722222273704"/>
    <x v="0"/>
  </r>
  <r>
    <d v="2022-05-13T19:20:29"/>
    <s v="Friday"/>
    <s v="May"/>
    <x v="1"/>
    <n v="2"/>
    <x v="5"/>
    <n v="1.22478"/>
    <n v="1.2350000000000001"/>
    <n v="1.22"/>
    <d v="2022-05-16T10:13:06"/>
    <n v="1.2222200000000001"/>
    <x v="157"/>
    <n v="251558.18000000002"/>
    <n v="62.876944444491528"/>
    <x v="0"/>
  </r>
  <r>
    <d v="2022-05-16T19:15:19"/>
    <s v="Monday"/>
    <s v="May"/>
    <x v="1"/>
    <n v="2"/>
    <x v="5"/>
    <n v="1.22705"/>
    <n v="1.2330000000000001"/>
    <n v="1.222"/>
    <d v="2022-05-17T03:00:47"/>
    <n v="1.23302"/>
    <x v="158"/>
    <n v="250364.18000000002"/>
    <n v="7.7577777777914889"/>
    <x v="1"/>
  </r>
  <r>
    <d v="2022-05-17T09:46:52"/>
    <s v="Tuesday"/>
    <s v="May"/>
    <x v="1"/>
    <n v="2"/>
    <x v="5"/>
    <n v="1.2375499999999999"/>
    <n v="1.242"/>
    <n v="1.23"/>
    <d v="2022-05-17T10:31:26"/>
    <n v="1.242"/>
    <x v="159"/>
    <n v="249474.18000000002"/>
    <n v="0.74277777783572674"/>
    <x v="1"/>
  </r>
  <r>
    <d v="2022-05-17T13:49:13"/>
    <s v="Tuesday"/>
    <s v="May"/>
    <x v="1"/>
    <n v="2"/>
    <x v="0"/>
    <n v="4077.3"/>
    <n v="4120"/>
    <n v="3980"/>
    <d v="2022-05-17T15:03:30"/>
    <n v="4070.3"/>
    <x v="160"/>
    <n v="250874.18000000002"/>
    <n v="1.2380555556155741"/>
    <x v="0"/>
  </r>
  <r>
    <d v="2022-05-19T18:00:43"/>
    <s v="Thursday"/>
    <s v="May"/>
    <x v="1"/>
    <n v="2"/>
    <x v="2"/>
    <n v="1.05884"/>
    <n v="1.0649999999999999"/>
    <n v="1.052"/>
    <d v="2022-05-20T17:02:25"/>
    <n v="1.05585"/>
    <x v="161"/>
    <n v="251472.18000000002"/>
    <n v="23.028333333379123"/>
    <x v="0"/>
  </r>
  <r>
    <d v="2022-05-20T17:02:33"/>
    <s v="Friday"/>
    <s v="May"/>
    <x v="1"/>
    <n v="2"/>
    <x v="4"/>
    <n v="128.13300000000001"/>
    <n v="129"/>
    <n v="127.3"/>
    <d v="2022-05-20T19:43:16"/>
    <n v="127.67100000000001"/>
    <x v="162"/>
    <n v="252195.92"/>
    <n v="2.6786111110704951"/>
    <x v="0"/>
  </r>
  <r>
    <d v="2022-05-23T19:32:46"/>
    <s v="Monday"/>
    <s v="May"/>
    <x v="1"/>
    <n v="1"/>
    <x v="0"/>
    <n v="3969.8"/>
    <n v="4000"/>
    <n v="3920"/>
    <d v="2022-05-23T20:01:26"/>
    <n v="3964.7"/>
    <x v="163"/>
    <n v="252705.92000000001"/>
    <n v="0.47777777787996456"/>
    <x v="0"/>
  </r>
  <r>
    <d v="2022-05-23T19:32:46"/>
    <s v="Monday"/>
    <s v="May"/>
    <x v="1"/>
    <n v="1"/>
    <x v="0"/>
    <n v="3969.8"/>
    <n v="4000"/>
    <n v="3920"/>
    <d v="2022-05-23T22:46:07"/>
    <n v="3960.1"/>
    <x v="164"/>
    <n v="253675.92"/>
    <n v="3.2224999999743886"/>
    <x v="0"/>
  </r>
  <r>
    <d v="2022-05-23T20:08:32"/>
    <s v="Monday"/>
    <s v="May"/>
    <x v="1"/>
    <n v="2"/>
    <x v="4"/>
    <n v="127.824"/>
    <n v="128.1"/>
    <n v="127.4"/>
    <d v="2022-05-24T10:08:18"/>
    <n v="127.4"/>
    <x v="165"/>
    <n v="254341.54"/>
    <n v="13.996111111133359"/>
    <x v="0"/>
  </r>
  <r>
    <d v="2022-05-24T16:06:06"/>
    <s v="Tuesday"/>
    <s v="May"/>
    <x v="0"/>
    <n v="2"/>
    <x v="5"/>
    <n v="1.24854"/>
    <n v="1.244"/>
    <n v="1.252"/>
    <d v="2022-05-24T16:41:35"/>
    <n v="1.25031"/>
    <x v="166"/>
    <n v="254695.54"/>
    <n v="0.59138888900633901"/>
    <x v="0"/>
  </r>
  <r>
    <d v="2022-05-24T19:22:39"/>
    <s v="Tuesday"/>
    <s v="May"/>
    <x v="1"/>
    <n v="2"/>
    <x v="5"/>
    <n v="1.2545200000000001"/>
    <n v="1.26"/>
    <n v="1.25"/>
    <d v="2022-05-25T10:20:39"/>
    <n v="1.2531600000000001"/>
    <x v="167"/>
    <n v="254967.54"/>
    <n v="14.966666666732635"/>
    <x v="0"/>
  </r>
  <r>
    <d v="2022-05-24T19:30:23"/>
    <s v="Tuesday"/>
    <s v="May"/>
    <x v="0"/>
    <n v="1"/>
    <x v="1"/>
    <n v="1.2834000000000001"/>
    <n v="1.276"/>
    <n v="1.288"/>
    <d v="2022-05-25T11:22:38"/>
    <n v="1.2839"/>
    <x v="168"/>
    <n v="255006.48"/>
    <n v="15.870833333465271"/>
    <x v="0"/>
  </r>
  <r>
    <d v="2022-05-24T19:30:23"/>
    <s v="Tuesday"/>
    <s v="May"/>
    <x v="0"/>
    <n v="1"/>
    <x v="1"/>
    <n v="1.2834000000000001"/>
    <n v="1.276"/>
    <n v="1.288"/>
    <d v="2022-05-25T14:05:25"/>
    <n v="1.28559"/>
    <x v="169"/>
    <n v="255176.83000000002"/>
    <n v="18.583888888999354"/>
    <x v="0"/>
  </r>
  <r>
    <d v="2022-05-25T14:05:41"/>
    <s v="Wednesday"/>
    <s v="May"/>
    <x v="1"/>
    <n v="1"/>
    <x v="4"/>
    <n v="127.157"/>
    <n v="127.5"/>
    <n v="126.8"/>
    <d v="2022-05-25T14:21:53"/>
    <n v="127.029"/>
    <x v="170"/>
    <n v="255277.59000000003"/>
    <n v="0.26999999990221113"/>
    <x v="0"/>
  </r>
  <r>
    <d v="2022-05-25T14:05:41"/>
    <s v="Wednesday"/>
    <s v="May"/>
    <x v="1"/>
    <n v="1"/>
    <x v="4"/>
    <n v="127.157"/>
    <n v="127.5"/>
    <n v="126.8"/>
    <d v="2022-05-25T14:43:05"/>
    <n v="126.902"/>
    <x v="171"/>
    <n v="255478.53000000003"/>
    <n v="0.62333333323476836"/>
    <x v="0"/>
  </r>
  <r>
    <d v="2022-05-25T14:05:35"/>
    <s v="Wednesday"/>
    <s v="May"/>
    <x v="1"/>
    <n v="1"/>
    <x v="2"/>
    <n v="1.06647"/>
    <n v="1.0685"/>
    <n v="1.06"/>
    <d v="2022-05-25T15:18:01"/>
    <n v="1.06501"/>
    <x v="172"/>
    <n v="255624.53000000003"/>
    <n v="1.2072222222341225"/>
    <x v="0"/>
  </r>
  <r>
    <d v="2022-05-25T14:05:35"/>
    <s v="Wednesday"/>
    <s v="May"/>
    <x v="1"/>
    <n v="1"/>
    <x v="2"/>
    <n v="1.06647"/>
    <n v="1.0685"/>
    <n v="1.06"/>
    <d v="2022-05-25T15:29:56"/>
    <n v="1.06423"/>
    <x v="173"/>
    <n v="255848.53000000003"/>
    <n v="1.405833333323244"/>
    <x v="0"/>
  </r>
  <r>
    <d v="2022-05-25T15:45:32"/>
    <s v="Wednesday"/>
    <s v="May"/>
    <x v="0"/>
    <n v="2.0099999999999998"/>
    <x v="5"/>
    <n v="1.25013"/>
    <n v="1.2475000000000001"/>
    <n v="1.2535000000000001"/>
    <d v="2022-05-25T17:21:21"/>
    <n v="1.2535000000000001"/>
    <x v="174"/>
    <n v="256525.90000000002"/>
    <n v="1.5969444444053806"/>
    <x v="0"/>
  </r>
  <r>
    <d v="2022-05-25T19:56:29"/>
    <s v="Wednesday"/>
    <s v="May"/>
    <x v="0"/>
    <n v="1"/>
    <x v="0"/>
    <n v="3946.9"/>
    <n v="3915"/>
    <n v="3975"/>
    <d v="2022-05-25T20:38:14"/>
    <n v="3956.5"/>
    <x v="53"/>
    <n v="257485.90000000002"/>
    <n v="0.69583333341870457"/>
    <x v="0"/>
  </r>
  <r>
    <d v="2022-05-25T19:56:29"/>
    <s v="Wednesday"/>
    <s v="May"/>
    <x v="0"/>
    <n v="1"/>
    <x v="0"/>
    <n v="3946.9"/>
    <n v="3915"/>
    <n v="3975"/>
    <d v="2022-05-25T21:02:22"/>
    <n v="3966.3"/>
    <x v="175"/>
    <n v="259425.90000000002"/>
    <n v="1.0980555555433966"/>
    <x v="0"/>
  </r>
  <r>
    <d v="2022-05-25T21:24:43"/>
    <s v="Wednesday"/>
    <s v="May"/>
    <x v="1"/>
    <n v="2"/>
    <x v="4"/>
    <n v="127.366"/>
    <n v="128.1"/>
    <n v="127"/>
    <d v="2022-05-25T22:43:44"/>
    <n v="127.289"/>
    <x v="176"/>
    <n v="259546.88000000003"/>
    <n v="1.3169444444356486"/>
    <x v="0"/>
  </r>
  <r>
    <d v="2022-05-26T13:50:11"/>
    <s v="Thursday"/>
    <s v="May"/>
    <x v="0"/>
    <n v="2"/>
    <x v="1"/>
    <n v="1.2823800000000001"/>
    <n v="1.2789999999999999"/>
    <n v="1.2845"/>
    <d v="2022-05-26T17:04:55"/>
    <n v="1.27898"/>
    <x v="177"/>
    <n v="259015.21000000002"/>
    <n v="3.2455555555061437"/>
    <x v="1"/>
  </r>
  <r>
    <d v="2022-05-26T20:24:02"/>
    <s v="Thursday"/>
    <s v="May"/>
    <x v="1"/>
    <n v="2"/>
    <x v="0"/>
    <n v="4063.4"/>
    <n v="4080"/>
    <n v="4045"/>
    <d v="2022-05-26T22:26:15"/>
    <n v="4054.1"/>
    <x v="178"/>
    <n v="260875.21000000002"/>
    <n v="2.0369444445823319"/>
    <x v="0"/>
  </r>
  <r>
    <d v="2022-05-26T19:56:46"/>
    <s v="Thursday"/>
    <s v="May"/>
    <x v="1"/>
    <n v="2"/>
    <x v="0"/>
    <n v="4068.7"/>
    <n v="4090"/>
    <n v="4045"/>
    <d v="2022-05-26T22:26:18"/>
    <n v="4054.4"/>
    <x v="179"/>
    <n v="263735.21000000002"/>
    <n v="2.4922222222667187"/>
    <x v="0"/>
  </r>
  <r>
    <d v="2022-05-27T06:44:42"/>
    <s v="Friday"/>
    <s v="May"/>
    <x v="0"/>
    <n v="1"/>
    <x v="0"/>
    <n v="4054.1"/>
    <n v="4040"/>
    <n v="4060"/>
    <d v="2022-05-27T08:11:48"/>
    <n v="4055.4"/>
    <x v="180"/>
    <n v="263865.21000000002"/>
    <n v="1.4516666665440425"/>
    <x v="0"/>
  </r>
  <r>
    <d v="2022-05-27T14:20:22"/>
    <s v="Friday"/>
    <s v="May"/>
    <x v="1"/>
    <n v="2"/>
    <x v="0"/>
    <n v="4067.3"/>
    <n v="4080"/>
    <n v="4055"/>
    <d v="2022-05-27T14:58:56"/>
    <n v="4061.4"/>
    <x v="66"/>
    <n v="265045.21000000002"/>
    <n v="0.6427777778590098"/>
    <x v="0"/>
  </r>
  <r>
    <d v="2022-05-27T10:37:41"/>
    <s v="Friday"/>
    <s v="May"/>
    <x v="0"/>
    <n v="1"/>
    <x v="5"/>
    <n v="1.26275"/>
    <n v="1.2575000000000001"/>
    <n v="1.2649999999999999"/>
    <d v="2022-05-27T15:12:10"/>
    <n v="1.2630600000000001"/>
    <x v="181"/>
    <n v="265076.21000000002"/>
    <n v="4.5747222222271375"/>
    <x v="0"/>
  </r>
  <r>
    <d v="2022-05-27T10:37:41"/>
    <s v="Friday"/>
    <s v="May"/>
    <x v="0"/>
    <n v="1"/>
    <x v="5"/>
    <n v="1.26275"/>
    <n v="1.2575000000000001"/>
    <n v="1.2649999999999999"/>
    <d v="2022-05-27T15:21:29"/>
    <n v="1.2635400000000001"/>
    <x v="182"/>
    <n v="265155.21000000002"/>
    <n v="4.7299999999813735"/>
    <x v="0"/>
  </r>
  <r>
    <d v="2022-05-30T14:33:00"/>
    <s v="Monday"/>
    <s v="May"/>
    <x v="1"/>
    <n v="2"/>
    <x v="0"/>
    <n v="4190.1000000000004"/>
    <n v="4210"/>
    <n v="4178"/>
    <d v="2022-05-30T16:19:46"/>
    <n v="4178"/>
    <x v="183"/>
    <n v="267575.21000000002"/>
    <n v="1.7794444444589317"/>
    <x v="0"/>
  </r>
  <r>
    <d v="2022-05-30T18:58:17"/>
    <s v="Monday"/>
    <s v="May"/>
    <x v="1"/>
    <n v="2"/>
    <x v="4"/>
    <n v="127.542"/>
    <n v="128"/>
    <n v="127.2"/>
    <d v="2022-05-30T20:15:37"/>
    <n v="127.547"/>
    <x v="184"/>
    <n v="267567.37"/>
    <n v="1.2888888887828216"/>
    <x v="1"/>
  </r>
  <r>
    <d v="2022-05-31T09:17:15"/>
    <s v="Tuesday"/>
    <s v="May"/>
    <x v="1"/>
    <n v="0.02"/>
    <x v="2"/>
    <n v="1.07481"/>
    <n v="0"/>
    <n v="0"/>
    <d v="2022-05-31T09:56:22"/>
    <n v="1.0730599999999999"/>
    <x v="185"/>
    <n v="267570.87"/>
    <n v="0.65194444439839572"/>
    <x v="0"/>
  </r>
  <r>
    <d v="2022-05-31T09:20:08"/>
    <s v="Tuesday"/>
    <s v="May"/>
    <x v="1"/>
    <n v="2"/>
    <x v="2"/>
    <n v="1.07456"/>
    <n v="1.079"/>
    <n v="1.07"/>
    <d v="2022-05-31T13:55:08"/>
    <n v="1.0699399999999999"/>
    <x v="186"/>
    <n v="268494.87"/>
    <n v="4.5833333332557231"/>
    <x v="0"/>
  </r>
  <r>
    <d v="2022-05-31T10:25:33"/>
    <s v="Tuesday"/>
    <s v="May"/>
    <x v="0"/>
    <n v="2.0099999999999998"/>
    <x v="4"/>
    <n v="127.842"/>
    <n v="127.4"/>
    <n v="128.5"/>
    <d v="2022-05-31T15:40:07"/>
    <n v="128.505"/>
    <x v="187"/>
    <n v="269531.90000000002"/>
    <n v="5.2427777778357267"/>
    <x v="0"/>
  </r>
  <r>
    <d v="2022-05-31T20:43:14"/>
    <s v="Tuesday"/>
    <s v="May"/>
    <x v="1"/>
    <n v="1"/>
    <x v="0"/>
    <n v="4154.5"/>
    <n v="4190"/>
    <n v="4125"/>
    <d v="2022-05-31T21:46:16"/>
    <n v="4143.7"/>
    <x v="9"/>
    <n v="270611.90000000002"/>
    <n v="1.0505555556155741"/>
    <x v="0"/>
  </r>
  <r>
    <d v="2022-05-31T20:43:14"/>
    <s v="Tuesday"/>
    <s v="May"/>
    <x v="1"/>
    <n v="1"/>
    <x v="0"/>
    <n v="4154.5"/>
    <n v="4190"/>
    <n v="4125"/>
    <d v="2022-05-31T22:44:20"/>
    <n v="4146.6000000000004"/>
    <x v="188"/>
    <n v="271401.90000000002"/>
    <n v="2.0183333333116025"/>
    <x v="0"/>
  </r>
  <r>
    <d v="2022-06-01T15:47:04"/>
    <s v="Wednesday"/>
    <s v="June"/>
    <x v="0"/>
    <n v="0.02"/>
    <x v="2"/>
    <n v="1.07229"/>
    <n v="0"/>
    <n v="0"/>
    <d v="2022-06-01T18:25:14"/>
    <n v="1.0654399999999999"/>
    <x v="189"/>
    <n v="271388.2"/>
    <n v="2.6361111110891216"/>
    <x v="1"/>
  </r>
  <r>
    <d v="2022-06-01T19:28:49"/>
    <s v="Wednesday"/>
    <s v="June"/>
    <x v="0"/>
    <n v="2"/>
    <x v="0"/>
    <n v="4085.1"/>
    <n v="4070"/>
    <n v="4100"/>
    <d v="2022-06-01T20:08:37"/>
    <n v="4093.3"/>
    <x v="190"/>
    <n v="273028.2"/>
    <n v="0.66333333333022892"/>
    <x v="0"/>
  </r>
  <r>
    <d v="2022-06-01T21:08:38"/>
    <s v="Wednesday"/>
    <s v="June"/>
    <x v="0"/>
    <n v="1"/>
    <x v="0"/>
    <n v="4106.1000000000004"/>
    <n v="4080"/>
    <n v="4113"/>
    <d v="2022-06-01T21:22:17"/>
    <n v="4108.3999999999996"/>
    <x v="191"/>
    <n v="273258.2"/>
    <n v="0.22750000009546056"/>
    <x v="0"/>
  </r>
  <r>
    <d v="2022-06-01T22:12:06"/>
    <s v="Wednesday"/>
    <s v="June"/>
    <x v="1"/>
    <n v="2"/>
    <x v="0"/>
    <n v="4119"/>
    <n v="4135"/>
    <n v="4112"/>
    <d v="2022-06-01T22:53:59"/>
    <n v="4113.5"/>
    <x v="115"/>
    <n v="274358.2"/>
    <n v="0.69805555563652888"/>
    <x v="0"/>
  </r>
  <r>
    <d v="2022-06-01T21:05:32"/>
    <s v="Wednesday"/>
    <s v="June"/>
    <x v="0"/>
    <n v="2.0099999999999998"/>
    <x v="2"/>
    <n v="1.0656000000000001"/>
    <n v="1.0620000000000001"/>
    <n v="1.0674999999999999"/>
    <d v="2022-06-02T09:49:22"/>
    <n v="1.0674999999999999"/>
    <x v="192"/>
    <n v="274740.10000000003"/>
    <n v="12.730555555550382"/>
    <x v="0"/>
  </r>
  <r>
    <d v="2022-06-02T13:42:44"/>
    <s v="Thursday"/>
    <s v="June"/>
    <x v="1"/>
    <n v="1"/>
    <x v="0"/>
    <n v="4120.6000000000004"/>
    <n v="4135"/>
    <n v="4100"/>
    <d v="2022-06-02T15:46:02"/>
    <n v="4115.2"/>
    <x v="133"/>
    <n v="275280.10000000003"/>
    <n v="2.0549999999930151"/>
    <x v="0"/>
  </r>
  <r>
    <d v="2022-06-02T13:32:42"/>
    <s v="Thursday"/>
    <s v="June"/>
    <x v="1"/>
    <n v="2"/>
    <x v="0"/>
    <n v="4114.6000000000004"/>
    <n v="4135"/>
    <n v="4100"/>
    <d v="2022-06-02T16:01:11"/>
    <n v="4114.1000000000004"/>
    <x v="193"/>
    <n v="275380.10000000003"/>
    <n v="2.4747222221922129"/>
    <x v="0"/>
  </r>
  <r>
    <d v="2022-06-02T22:07:39"/>
    <s v="Thursday"/>
    <s v="June"/>
    <x v="1"/>
    <n v="2"/>
    <x v="0"/>
    <n v="4155.7"/>
    <n v="4210"/>
    <n v="4100"/>
    <d v="2022-06-03T15:04:50"/>
    <n v="4148.3"/>
    <x v="26"/>
    <n v="276860.10000000003"/>
    <n v="16.953055555466563"/>
    <x v="0"/>
  </r>
  <r>
    <d v="2022-06-02T19:07:47"/>
    <s v="Thursday"/>
    <s v="June"/>
    <x v="1"/>
    <n v="1"/>
    <x v="2"/>
    <n v="1.07352"/>
    <n v="1.077"/>
    <n v="1.07"/>
    <d v="2022-06-03T15:04:57"/>
    <n v="1.07281"/>
    <x v="194"/>
    <n v="276931.10000000003"/>
    <n v="19.952777777798474"/>
    <x v="0"/>
  </r>
  <r>
    <d v="2022-06-02T19:07:47"/>
    <s v="Thursday"/>
    <s v="June"/>
    <x v="1"/>
    <n v="1"/>
    <x v="2"/>
    <n v="1.07352"/>
    <n v="1.077"/>
    <n v="1.07"/>
    <d v="2022-06-03T15:45:45"/>
    <n v="1.0708200000000001"/>
    <x v="195"/>
    <n v="277201.10000000003"/>
    <n v="20.632777777675074"/>
    <x v="0"/>
  </r>
  <r>
    <d v="2022-06-02T19:07:54"/>
    <s v="Thursday"/>
    <s v="June"/>
    <x v="1"/>
    <n v="1"/>
    <x v="0"/>
    <n v="4129.3"/>
    <n v="4210"/>
    <n v="4100"/>
    <d v="2022-06-03T15:45:57"/>
    <n v="4137.8999999999996"/>
    <x v="196"/>
    <n v="276341.10000000003"/>
    <n v="20.634166666714009"/>
    <x v="1"/>
  </r>
  <r>
    <d v="2022-06-02T19:07:54"/>
    <s v="Thursday"/>
    <s v="June"/>
    <x v="1"/>
    <n v="1"/>
    <x v="0"/>
    <n v="4129.3"/>
    <n v="4210"/>
    <n v="4100"/>
    <d v="2022-06-03T17:59:46"/>
    <n v="4116.5"/>
    <x v="81"/>
    <n v="277621.10000000003"/>
    <n v="22.864444444421679"/>
    <x v="0"/>
  </r>
  <r>
    <d v="2022-06-03T16:19:30"/>
    <s v="Friday"/>
    <s v="June"/>
    <x v="1"/>
    <n v="2"/>
    <x v="2"/>
    <n v="1.0729299999999999"/>
    <n v="1.077"/>
    <n v="1.07"/>
    <d v="2022-06-03T17:59:50"/>
    <n v="1.07239"/>
    <x v="197"/>
    <n v="277729.10000000003"/>
    <n v="1.6722222223179415"/>
    <x v="0"/>
  </r>
  <r>
    <d v="2022-06-02T12:09:48"/>
    <s v="Thursday"/>
    <s v="June"/>
    <x v="1"/>
    <n v="2"/>
    <x v="2"/>
    <n v="1.06823"/>
    <n v="1.077"/>
    <n v="1.0660000000000001"/>
    <d v="2022-06-06T18:24:32"/>
    <n v="1.06948"/>
    <x v="56"/>
    <n v="277479.10000000003"/>
    <n v="102.24555555568077"/>
    <x v="1"/>
  </r>
  <r>
    <d v="2022-06-06T19:00:15"/>
    <s v="Monday"/>
    <s v="June"/>
    <x v="1"/>
    <n v="1"/>
    <x v="0"/>
    <n v="4140.7"/>
    <n v="4180"/>
    <n v="4110"/>
    <d v="2022-06-06T19:06:43"/>
    <n v="4126.8999999999996"/>
    <x v="198"/>
    <n v="278859.10000000003"/>
    <n v="0.10777777765179053"/>
    <x v="0"/>
  </r>
  <r>
    <d v="2022-06-06T19:00:15"/>
    <s v="Monday"/>
    <s v="June"/>
    <x v="1"/>
    <n v="1"/>
    <x v="0"/>
    <n v="4140.7"/>
    <n v="4180"/>
    <n v="4110"/>
    <d v="2022-06-06T19:13:07"/>
    <n v="4118.6000000000004"/>
    <x v="199"/>
    <n v="281069.10000000003"/>
    <n v="0.21444444445660338"/>
    <x v="0"/>
  </r>
  <r>
    <d v="2022-06-09T08:13:06"/>
    <s v="Thursday"/>
    <s v="June"/>
    <x v="1"/>
    <n v="2"/>
    <x v="4"/>
    <n v="134.124"/>
    <n v="135"/>
    <n v="133"/>
    <d v="2022-06-09T15:40:03"/>
    <n v="133.666"/>
    <x v="200"/>
    <n v="281754.39"/>
    <n v="7.4491666666581295"/>
    <x v="0"/>
  </r>
  <r>
    <d v="2022-06-09T15:39:43"/>
    <s v="Thursday"/>
    <s v="June"/>
    <x v="0"/>
    <n v="2"/>
    <x v="5"/>
    <n v="1.2540800000000001"/>
    <n v="1.2490000000000001"/>
    <n v="1.2569999999999999"/>
    <d v="2022-06-09T16:53:43"/>
    <n v="1.25495"/>
    <x v="201"/>
    <n v="281928.39"/>
    <n v="1.2333333333372138"/>
    <x v="0"/>
  </r>
  <r>
    <d v="2022-06-13T10:32:43"/>
    <s v="Monday"/>
    <s v="June"/>
    <x v="1"/>
    <n v="2"/>
    <x v="4"/>
    <n v="134.709"/>
    <n v="135.30000000000001"/>
    <n v="134.4"/>
    <d v="2022-06-13T11:19:42"/>
    <n v="134.48599999999999"/>
    <x v="202"/>
    <n v="282260.02"/>
    <n v="0.78305555559927598"/>
    <x v="0"/>
  </r>
  <r>
    <d v="2022-06-15T13:27:04"/>
    <s v="Wednesday"/>
    <s v="June"/>
    <x v="1"/>
    <n v="2"/>
    <x v="2"/>
    <n v="1.0475000000000001"/>
    <n v="1.052"/>
    <n v="1.042"/>
    <d v="2022-06-15T15:07:25"/>
    <n v="1.0447"/>
    <x v="203"/>
    <n v="282820.02"/>
    <n v="1.6725000001606531"/>
    <x v="0"/>
  </r>
  <r>
    <d v="2022-06-13T20:55:06"/>
    <s v="Monday"/>
    <s v="June"/>
    <x v="1"/>
    <n v="2"/>
    <x v="1"/>
    <n v="1.2847"/>
    <n v="1.31"/>
    <n v="1.2809999999999999"/>
    <d v="2022-06-16T01:22:15"/>
    <n v="1.2889600000000001"/>
    <x v="204"/>
    <n v="282159.02"/>
    <n v="52.452500000072177"/>
    <x v="1"/>
  </r>
  <r>
    <d v="2022-06-16T16:38:02"/>
    <s v="Thursday"/>
    <s v="June"/>
    <x v="0"/>
    <n v="1"/>
    <x v="7"/>
    <n v="0.69779000000000002"/>
    <n v="0.69"/>
    <n v="0.70299999999999996"/>
    <d v="2022-06-16T19:13:24"/>
    <n v="0.70011999999999996"/>
    <x v="205"/>
    <n v="282392.02"/>
    <n v="2.5894444443401881"/>
    <x v="0"/>
  </r>
  <r>
    <d v="2022-06-16T16:38:02"/>
    <s v="Thursday"/>
    <s v="June"/>
    <x v="0"/>
    <n v="1"/>
    <x v="7"/>
    <n v="0.69779000000000002"/>
    <n v="0.69"/>
    <n v="0.70199999999999996"/>
    <d v="2022-06-16T19:23:39"/>
    <n v="0.70125000000000004"/>
    <x v="59"/>
    <n v="282738.02"/>
    <n v="2.7602777777938172"/>
    <x v="0"/>
  </r>
  <r>
    <d v="2022-06-17T01:16:36"/>
    <s v="Friday"/>
    <s v="June"/>
    <x v="0"/>
    <n v="2"/>
    <x v="4"/>
    <n v="132.28"/>
    <n v="131"/>
    <n v="132.9"/>
    <d v="2022-06-17T02:12:37"/>
    <n v="132.59100000000001"/>
    <x v="206"/>
    <n v="283207.13"/>
    <n v="0.93361111107515171"/>
    <x v="0"/>
  </r>
  <r>
    <d v="2022-06-21T16:11:26"/>
    <s v="Tuesday"/>
    <s v="June"/>
    <x v="0"/>
    <n v="0.01"/>
    <x v="5"/>
    <n v="1.22794"/>
    <n v="1.2250000000000001"/>
    <n v="1.23"/>
    <d v="2022-06-21T17:26:00"/>
    <n v="1.22499"/>
    <x v="207"/>
    <n v="283204.18"/>
    <n v="1.2427777778939344"/>
    <x v="1"/>
  </r>
  <r>
    <d v="2022-06-21T19:54:11"/>
    <s v="Tuesday"/>
    <s v="June"/>
    <x v="0"/>
    <n v="2"/>
    <x v="0"/>
    <n v="3770.9"/>
    <n v="3750"/>
    <n v="3780"/>
    <d v="2022-06-21T20:04:21"/>
    <n v="3772.4"/>
    <x v="129"/>
    <n v="283504.18"/>
    <n v="0.16944444458931684"/>
    <x v="0"/>
  </r>
  <r>
    <d v="2022-06-21T16:36:43"/>
    <s v="Tuesday"/>
    <s v="June"/>
    <x v="0"/>
    <n v="2"/>
    <x v="5"/>
    <n v="1.22855"/>
    <n v="1.224"/>
    <n v="1.2310000000000001"/>
    <d v="2022-06-22T04:51:57"/>
    <n v="1.224"/>
    <x v="208"/>
    <n v="282594.18"/>
    <n v="12.253888888866641"/>
    <x v="1"/>
  </r>
  <r>
    <d v="2022-06-22T12:28:42"/>
    <s v="Wednesday"/>
    <s v="June"/>
    <x v="0"/>
    <n v="2"/>
    <x v="2"/>
    <n v="1.0508999999999999"/>
    <n v="1.046"/>
    <n v="1.0549999999999999"/>
    <d v="2022-06-22T16:36:47"/>
    <n v="1.05505"/>
    <x v="209"/>
    <n v="283424.18"/>
    <n v="4.1347222222248092"/>
    <x v="0"/>
  </r>
  <r>
    <d v="2022-06-23T15:07:38"/>
    <s v="Thursday"/>
    <s v="June"/>
    <x v="0"/>
    <n v="2"/>
    <x v="4"/>
    <n v="135.494"/>
    <n v="135"/>
    <n v="135.9"/>
    <d v="2022-06-23T15:31:08"/>
    <n v="134.983"/>
    <x v="210"/>
    <n v="282667.05"/>
    <n v="0.39166666654637083"/>
    <x v="1"/>
  </r>
  <r>
    <d v="2022-06-27T14:38:58"/>
    <s v="Monday"/>
    <s v="June"/>
    <x v="0"/>
    <n v="2"/>
    <x v="1"/>
    <n v="1.28996"/>
    <n v="1.2869999999999999"/>
    <n v="1.294"/>
    <d v="2022-06-27T16:58:39"/>
    <n v="1.2910299999999999"/>
    <x v="211"/>
    <n v="282832.81"/>
    <n v="2.3280555556411855"/>
    <x v="0"/>
  </r>
  <r>
    <d v="2022-06-27T17:09:27"/>
    <s v="Monday"/>
    <s v="June"/>
    <x v="0"/>
    <n v="2"/>
    <x v="4"/>
    <n v="135.21299999999999"/>
    <n v="134.9"/>
    <n v="135.44999999999999"/>
    <d v="2022-06-27T21:00:20"/>
    <n v="135.39599999999999"/>
    <x v="212"/>
    <n v="283103.13"/>
    <n v="3.8480555556016043"/>
    <x v="0"/>
  </r>
  <r>
    <d v="2022-06-27T19:04:34"/>
    <s v="Monday"/>
    <s v="June"/>
    <x v="1"/>
    <n v="2"/>
    <x v="0"/>
    <n v="3915.6"/>
    <n v="3945"/>
    <n v="3890"/>
    <d v="2022-06-27T21:00:32"/>
    <n v="3900.2"/>
    <x v="213"/>
    <n v="286183.13"/>
    <n v="1.932777777838055"/>
    <x v="0"/>
  </r>
  <r>
    <d v="2022-06-28T12:51:59"/>
    <s v="Tuesday"/>
    <s v="June"/>
    <x v="0"/>
    <n v="2"/>
    <x v="1"/>
    <n v="1.28332"/>
    <n v="1.2809999999999999"/>
    <n v="1.2849999999999999"/>
    <d v="2022-06-28T15:18:33"/>
    <n v="1.28501"/>
    <x v="214"/>
    <n v="286446.16000000003"/>
    <n v="2.4427777777891606"/>
    <x v="0"/>
  </r>
  <r>
    <d v="2022-06-28T21:52:34"/>
    <s v="Tuesday"/>
    <s v="June"/>
    <x v="0"/>
    <n v="2"/>
    <x v="4"/>
    <n v="136.25899999999999"/>
    <n v="135.9"/>
    <n v="136.69999999999999"/>
    <d v="2022-06-29T04:12:32"/>
    <n v="135.9"/>
    <x v="215"/>
    <n v="285917.83"/>
    <n v="6.3327777778613381"/>
    <x v="1"/>
  </r>
  <r>
    <d v="2022-06-30T15:45:20"/>
    <s v="Thursday"/>
    <s v="June"/>
    <x v="1"/>
    <n v="2"/>
    <x v="1"/>
    <n v="1.2906200000000001"/>
    <n v="1.2949999999999999"/>
    <n v="1.288"/>
    <d v="2022-06-30T16:18:07"/>
    <n v="1.288"/>
    <x v="216"/>
    <n v="286324.66000000003"/>
    <n v="0.54638888878980651"/>
    <x v="0"/>
  </r>
  <r>
    <d v="2022-07-01T14:05:57"/>
    <s v="Friday"/>
    <s v="July"/>
    <x v="1"/>
    <n v="2"/>
    <x v="2"/>
    <n v="1.0451999999999999"/>
    <n v="1.048"/>
    <n v="1.0435000000000001"/>
    <d v="2022-07-01T14:39:16"/>
    <n v="1.0445899999999999"/>
    <x v="217"/>
    <n v="286446.66000000003"/>
    <n v="0.55527777783572674"/>
    <x v="0"/>
  </r>
  <r>
    <d v="2022-07-01T14:06:03"/>
    <s v="Friday"/>
    <s v="July"/>
    <x v="1"/>
    <n v="2"/>
    <x v="4"/>
    <n v="135.31299999999999"/>
    <n v="136"/>
    <n v="134.80000000000001"/>
    <d v="2022-07-01T15:17:11"/>
    <n v="135.20099999999999"/>
    <x v="218"/>
    <n v="286612.34000000003"/>
    <n v="1.1855555555666797"/>
    <x v="0"/>
  </r>
  <r>
    <d v="2022-07-01T11:58:27"/>
    <s v="Friday"/>
    <s v="July"/>
    <x v="1"/>
    <n v="2"/>
    <x v="1"/>
    <n v="1.2913699999999999"/>
    <n v="1.3049999999999999"/>
    <n v="1.2869999999999999"/>
    <d v="2022-07-01T17:56:59"/>
    <n v="1.2911600000000001"/>
    <x v="219"/>
    <n v="286644.87000000005"/>
    <n v="5.9755555554293096"/>
    <x v="0"/>
  </r>
  <r>
    <d v="2022-07-01T18:16:46"/>
    <s v="Friday"/>
    <s v="July"/>
    <x v="0"/>
    <n v="2"/>
    <x v="4"/>
    <n v="135.25399999999999"/>
    <n v="134.69999999999999"/>
    <n v="135.6"/>
    <d v="2022-07-01T20:50:29"/>
    <n v="135.31800000000001"/>
    <x v="220"/>
    <n v="286739.46000000008"/>
    <n v="2.5619444443727843"/>
    <x v="0"/>
  </r>
  <r>
    <d v="2022-07-04T12:49:15"/>
    <s v="Monday"/>
    <s v="July"/>
    <x v="0"/>
    <n v="2"/>
    <x v="2"/>
    <n v="1.0445599999999999"/>
    <n v="1.0409999999999999"/>
    <n v="1.0469999999999999"/>
    <d v="2022-07-04T15:24:10"/>
    <n v="1.0455399999999999"/>
    <x v="221"/>
    <n v="286935.46000000008"/>
    <n v="2.5819444445078261"/>
    <x v="0"/>
  </r>
  <r>
    <d v="2022-07-04T15:24:16"/>
    <s v="Monday"/>
    <s v="July"/>
    <x v="0"/>
    <n v="1"/>
    <x v="1"/>
    <n v="1.2855099999999999"/>
    <n v="1.282"/>
    <n v="1.2869999999999999"/>
    <d v="2022-07-04T16:22:33"/>
    <n v="1.28664"/>
    <x v="222"/>
    <n v="287023.2900000001"/>
    <n v="0.97138888877816498"/>
    <x v="0"/>
  </r>
  <r>
    <d v="2022-07-04T15:24:16"/>
    <s v="Monday"/>
    <s v="July"/>
    <x v="0"/>
    <n v="1"/>
    <x v="1"/>
    <n v="1.2855099999999999"/>
    <n v="1.282"/>
    <n v="1.2869999999999999"/>
    <d v="2022-07-04T16:23:36"/>
    <n v="1.2865500000000001"/>
    <x v="223"/>
    <n v="287104.13000000012"/>
    <n v="0.98888888885267079"/>
    <x v="0"/>
  </r>
  <r>
    <d v="2022-07-04T16:07:39"/>
    <s v="Monday"/>
    <s v="July"/>
    <x v="1"/>
    <n v="1"/>
    <x v="2"/>
    <n v="1.04491"/>
    <n v="1.0469999999999999"/>
    <n v="1.044"/>
    <d v="2022-07-04T16:31:28"/>
    <n v="1.04522"/>
    <x v="224"/>
    <n v="287073.13000000012"/>
    <n v="0.39694444433553144"/>
    <x v="1"/>
  </r>
  <r>
    <d v="2022-07-04T16:07:39"/>
    <s v="Monday"/>
    <s v="July"/>
    <x v="1"/>
    <n v="1"/>
    <x v="2"/>
    <n v="1.04491"/>
    <n v="1.0469999999999999"/>
    <n v="1.044"/>
    <d v="2022-07-04T17:04:37"/>
    <n v="1.04457"/>
    <x v="225"/>
    <n v="287107.13000000012"/>
    <n v="0.94944444444263354"/>
    <x v="0"/>
  </r>
  <r>
    <d v="2022-07-04T17:37:13"/>
    <s v="Monday"/>
    <s v="July"/>
    <x v="0"/>
    <n v="1"/>
    <x v="1"/>
    <n v="1.28775"/>
    <n v="1.2829999999999999"/>
    <n v="1.29"/>
    <d v="2022-07-04T18:00:54"/>
    <n v="1.28843"/>
    <x v="226"/>
    <n v="287159.91000000015"/>
    <n v="0.39472222229233012"/>
    <x v="0"/>
  </r>
  <r>
    <d v="2022-07-04T17:37:21"/>
    <s v="Monday"/>
    <s v="July"/>
    <x v="0"/>
    <n v="1"/>
    <x v="4"/>
    <n v="135.59100000000001"/>
    <n v="135.19999999999999"/>
    <n v="135.80000000000001"/>
    <d v="2022-07-04T18:01:01"/>
    <n v="135.74799999999999"/>
    <x v="227"/>
    <n v="287275.57000000012"/>
    <n v="0.39444444444961846"/>
    <x v="0"/>
  </r>
  <r>
    <d v="2022-07-04T17:37:13"/>
    <s v="Monday"/>
    <s v="July"/>
    <x v="0"/>
    <n v="1"/>
    <x v="1"/>
    <n v="1.28775"/>
    <n v="1.2829999999999999"/>
    <n v="1.29"/>
    <d v="2022-07-04T18:01:14"/>
    <n v="1.2883100000000001"/>
    <x v="228"/>
    <n v="287319.0400000001"/>
    <n v="0.4002777777495794"/>
    <x v="0"/>
  </r>
  <r>
    <d v="2022-07-04T17:37:21"/>
    <s v="Monday"/>
    <s v="July"/>
    <x v="0"/>
    <n v="1"/>
    <x v="4"/>
    <n v="135.59100000000001"/>
    <n v="135.19999999999999"/>
    <n v="135.80000000000001"/>
    <d v="2022-07-04T19:04:04"/>
    <n v="135.69999999999999"/>
    <x v="229"/>
    <n v="287399.3600000001"/>
    <n v="1.4452777779079042"/>
    <x v="0"/>
  </r>
  <r>
    <d v="2022-07-05T01:32:40"/>
    <s v="Tuesday"/>
    <s v="July"/>
    <x v="0"/>
    <n v="2"/>
    <x v="2"/>
    <n v="1.0426899999999999"/>
    <n v="1.04"/>
    <n v="1.0449999999999999"/>
    <d v="2022-07-05T03:49:22"/>
    <n v="1.04331"/>
    <x v="230"/>
    <n v="287523.3600000001"/>
    <n v="2.2783333333209157"/>
    <x v="0"/>
  </r>
  <r>
    <d v="2022-07-06T23:09:00"/>
    <s v="Wednesday"/>
    <s v="July"/>
    <x v="1"/>
    <n v="2"/>
    <x v="4"/>
    <n v="135.876"/>
    <n v="136.1"/>
    <n v="135.6"/>
    <d v="2022-07-07T02:15:03"/>
    <n v="136.1"/>
    <x v="231"/>
    <n v="287194.19000000012"/>
    <n v="3.1008333333302289"/>
    <x v="1"/>
  </r>
  <r>
    <d v="2022-07-06T17:37:27"/>
    <s v="Wednesday"/>
    <s v="July"/>
    <x v="0"/>
    <n v="2"/>
    <x v="2"/>
    <n v="1.01831"/>
    <n v="1.0149999999999999"/>
    <n v="1.0229999999999999"/>
    <d v="2022-07-07T10:01:47"/>
    <n v="1.0193700000000001"/>
    <x v="232"/>
    <n v="287406.19000000012"/>
    <n v="16.405555555655155"/>
    <x v="0"/>
  </r>
  <r>
    <d v="2022-07-07T10:03:24"/>
    <s v="Thursday"/>
    <s v="July"/>
    <x v="0"/>
    <n v="2"/>
    <x v="1"/>
    <n v="1.3022"/>
    <n v="0"/>
    <n v="0"/>
    <d v="2022-07-07T13:33:16"/>
    <n v="1.2982899999999999"/>
    <x v="233"/>
    <n v="286803.8600000001"/>
    <n v="3.4977777778403834"/>
    <x v="1"/>
  </r>
  <r>
    <d v="2022-07-07T13:21:36"/>
    <s v="Thursday"/>
    <s v="July"/>
    <x v="1"/>
    <n v="2"/>
    <x v="1"/>
    <n v="1.2990200000000001"/>
    <n v="1.304"/>
    <n v="1.2949999999999999"/>
    <d v="2022-07-07T21:42:01"/>
    <n v="1.2984800000000001"/>
    <x v="234"/>
    <n v="286887.03000000009"/>
    <n v="8.3402777779265307"/>
    <x v="0"/>
  </r>
  <r>
    <d v="2022-07-07T22:57:25"/>
    <s v="Thursday"/>
    <s v="July"/>
    <x v="1"/>
    <n v="2"/>
    <x v="4"/>
    <n v="135.99299999999999"/>
    <n v="136.30000000000001"/>
    <n v="135.69999999999999"/>
    <d v="2022-07-08T05:44:59"/>
    <n v="135.67699999999999"/>
    <x v="235"/>
    <n v="287352.84000000008"/>
    <n v="6.7927777778240852"/>
    <x v="0"/>
  </r>
  <r>
    <d v="2022-07-08T09:06:34"/>
    <s v="Friday"/>
    <s v="July"/>
    <x v="0"/>
    <n v="2"/>
    <x v="2"/>
    <n v="1.0157400000000001"/>
    <n v="1.0129999999999999"/>
    <n v="1.0189999999999999"/>
    <d v="2022-07-08T10:20:42"/>
    <n v="1.0129999999999999"/>
    <x v="236"/>
    <n v="286804.84000000008"/>
    <n v="1.2355555555550382"/>
    <x v="1"/>
  </r>
  <r>
    <d v="2022-07-08T18:47:37"/>
    <s v="Friday"/>
    <s v="July"/>
    <x v="1"/>
    <n v="2"/>
    <x v="2"/>
    <n v="1.01827"/>
    <n v="1.0229999999999999"/>
    <n v="1.014"/>
    <d v="2022-07-11T04:40:40"/>
    <n v="1.0139800000000001"/>
    <x v="237"/>
    <n v="287662.84000000008"/>
    <n v="57.884166666597594"/>
    <x v="0"/>
  </r>
  <r>
    <d v="2022-07-11T18:10:25"/>
    <s v="Monday"/>
    <s v="July"/>
    <x v="0"/>
    <n v="2"/>
    <x v="2"/>
    <n v="1.00827"/>
    <n v="1.004"/>
    <n v="1.0129999999999999"/>
    <d v="2022-07-11T22:46:00"/>
    <n v="1.0039899999999999"/>
    <x v="238"/>
    <n v="286806.84000000008"/>
    <n v="4.5930555554805323"/>
    <x v="1"/>
  </r>
  <r>
    <d v="2022-07-11T22:05:58"/>
    <s v="Monday"/>
    <s v="July"/>
    <x v="1"/>
    <n v="2"/>
    <x v="4"/>
    <n v="137.28399999999999"/>
    <n v="137.80000000000001"/>
    <n v="136.9"/>
    <d v="2022-07-12T12:54:15"/>
    <n v="136.98099999999999"/>
    <x v="239"/>
    <n v="287249.24000000011"/>
    <n v="14.804722222324926"/>
    <x v="0"/>
  </r>
  <r>
    <d v="2022-07-12T19:14:15"/>
    <s v="Tuesday"/>
    <s v="July"/>
    <x v="0"/>
    <n v="2"/>
    <x v="4"/>
    <n v="136.68600000000001"/>
    <n v="136.4"/>
    <n v="137"/>
    <d v="2022-07-13T03:40:32"/>
    <n v="137"/>
    <x v="240"/>
    <n v="287707.63000000012"/>
    <n v="8.4380555556854233"/>
    <x v="0"/>
  </r>
  <r>
    <d v="2022-07-12T16:45:04"/>
    <s v="Tuesday"/>
    <s v="July"/>
    <x v="1"/>
    <n v="2"/>
    <x v="8"/>
    <n v="0.98721000000000003"/>
    <n v="0.99"/>
    <n v="0.98399999999999999"/>
    <d v="2022-07-13T10:16:33"/>
    <n v="0.98397999999999997"/>
    <x v="241"/>
    <n v="288366.31000000011"/>
    <n v="17.524722222180571"/>
    <x v="0"/>
  </r>
  <r>
    <d v="2022-07-14T12:56:56"/>
    <s v="Thursday"/>
    <s v="July"/>
    <x v="0"/>
    <n v="2"/>
    <x v="2"/>
    <n v="1.0042899999999999"/>
    <n v="1"/>
    <n v="1.01"/>
    <d v="2022-07-14T16:12:45"/>
    <n v="0.99997000000000003"/>
    <x v="242"/>
    <n v="287502.31000000011"/>
    <n v="3.2636111110914499"/>
    <x v="1"/>
  </r>
  <r>
    <d v="2022-07-14T12:25:37"/>
    <s v="Thursday"/>
    <s v="July"/>
    <x v="1"/>
    <n v="2"/>
    <x v="4"/>
    <n v="138.869"/>
    <n v="139.5"/>
    <n v="138"/>
    <d v="2022-07-15T13:47:11"/>
    <n v="138.68"/>
    <x v="243"/>
    <n v="287774.88000000012"/>
    <n v="25.359444444591645"/>
    <x v="0"/>
  </r>
  <r>
    <d v="2022-07-18T12:14:12"/>
    <s v="Monday"/>
    <s v="July"/>
    <x v="1"/>
    <n v="2"/>
    <x v="4"/>
    <n v="138.20400000000001"/>
    <n v="138.4"/>
    <n v="137.9"/>
    <d v="2022-07-18T14:13:57"/>
    <n v="138.161"/>
    <x v="244"/>
    <n v="287837.13000000012"/>
    <n v="1.9958333332906477"/>
    <x v="0"/>
  </r>
  <r>
    <d v="2022-07-18T15:40:30"/>
    <s v="Monday"/>
    <s v="July"/>
    <x v="0"/>
    <n v="2"/>
    <x v="2"/>
    <n v="1.01288"/>
    <n v="1.01"/>
    <n v="1.0169999999999999"/>
    <d v="2022-07-18T16:49:35"/>
    <n v="1.0158400000000001"/>
    <x v="245"/>
    <n v="288429.13000000012"/>
    <n v="1.151388888945803"/>
    <x v="0"/>
  </r>
  <r>
    <d v="2022-07-18T18:56:42"/>
    <s v="Monday"/>
    <s v="July"/>
    <x v="1"/>
    <n v="2"/>
    <x v="1"/>
    <n v="1.2925"/>
    <n v="1.2989999999999999"/>
    <n v="1.29"/>
    <d v="2022-07-19T01:59:15"/>
    <n v="1.2990299999999999"/>
    <x v="246"/>
    <n v="287423.76000000013"/>
    <n v="7.0424999999231659"/>
    <x v="1"/>
  </r>
  <r>
    <d v="2022-07-18T18:56:36"/>
    <s v="Monday"/>
    <s v="July"/>
    <x v="0"/>
    <n v="2"/>
    <x v="2"/>
    <n v="1.0160800000000001"/>
    <n v="1.012"/>
    <n v="1.0189999999999999"/>
    <d v="2022-07-19T04:59:51"/>
    <n v="1.0119800000000001"/>
    <x v="247"/>
    <n v="286603.76000000013"/>
    <n v="10.054166666697711"/>
    <x v="1"/>
  </r>
  <r>
    <d v="2022-07-18T20:36:39"/>
    <s v="Monday"/>
    <s v="July"/>
    <x v="1"/>
    <n v="2"/>
    <x v="1"/>
    <n v="1.2948999999999999"/>
    <n v="1.3"/>
    <n v="1.292"/>
    <d v="2022-07-19T10:38:26"/>
    <n v="1.29413"/>
    <x v="248"/>
    <n v="286722.76000000013"/>
    <n v="14.029722222243436"/>
    <x v="0"/>
  </r>
  <r>
    <d v="2022-07-19T18:38:27"/>
    <s v="Tuesday"/>
    <s v="July"/>
    <x v="1"/>
    <n v="2"/>
    <x v="4"/>
    <n v="137.90299999999999"/>
    <n v="138.15"/>
    <n v="137.5"/>
    <d v="2022-07-19T20:44:54"/>
    <n v="138.15100000000001"/>
    <x v="249"/>
    <n v="286363.7300000001"/>
    <n v="2.1075000000419095"/>
    <x v="1"/>
  </r>
  <r>
    <d v="2022-07-20T12:26:35"/>
    <s v="Wednesday"/>
    <s v="July"/>
    <x v="0"/>
    <n v="0.02"/>
    <x v="4"/>
    <n v="138.13499999999999"/>
    <n v="0"/>
    <n v="0"/>
    <d v="2022-07-20T15:17:29"/>
    <n v="138.18799999999999"/>
    <x v="250"/>
    <n v="286364.50000000012"/>
    <n v="2.8483333333279006"/>
    <x v="0"/>
  </r>
  <r>
    <d v="2022-07-20T15:17:56"/>
    <s v="Wednesday"/>
    <s v="July"/>
    <x v="1"/>
    <n v="2"/>
    <x v="2"/>
    <n v="1.0195700000000001"/>
    <n v="1.0249999999999999"/>
    <n v="1.0169999999999999"/>
    <d v="2022-07-20T18:20:06"/>
    <n v="1.0200100000000001"/>
    <x v="251"/>
    <n v="286276.50000000012"/>
    <n v="3.0361111111706123"/>
    <x v="1"/>
  </r>
  <r>
    <d v="2022-07-20T19:57:33"/>
    <s v="Wednesday"/>
    <s v="July"/>
    <x v="0"/>
    <n v="2"/>
    <x v="2"/>
    <n v="1.0192399999999999"/>
    <n v="0"/>
    <n v="0"/>
    <d v="2022-07-20T20:40:02"/>
    <n v="1.0160400000000001"/>
    <x v="252"/>
    <n v="285636.50000000012"/>
    <n v="0.70805555552942678"/>
    <x v="1"/>
  </r>
  <r>
    <d v="2022-07-20T20:45:46"/>
    <s v="Wednesday"/>
    <s v="July"/>
    <x v="1"/>
    <n v="2"/>
    <x v="1"/>
    <n v="1.28894"/>
    <n v="1.292"/>
    <n v="1.286"/>
    <d v="2022-07-20T21:46:14"/>
    <n v="1.2881899999999999"/>
    <x v="253"/>
    <n v="285752.94000000012"/>
    <n v="1.0077777776168659"/>
    <x v="0"/>
  </r>
  <r>
    <d v="2022-07-20T21:46:23"/>
    <s v="Wednesday"/>
    <s v="July"/>
    <x v="0"/>
    <n v="2"/>
    <x v="1"/>
    <n v="1.28813"/>
    <n v="0"/>
    <n v="0"/>
    <d v="2022-07-21T02:00:18"/>
    <n v="1.2893699999999999"/>
    <x v="254"/>
    <n v="285945.28000000014"/>
    <n v="4.2319444444729015"/>
    <x v="0"/>
  </r>
  <r>
    <d v="2022-07-21T14:35:58"/>
    <s v="Thursday"/>
    <s v="July"/>
    <x v="0"/>
    <n v="2"/>
    <x v="4"/>
    <n v="138.71299999999999"/>
    <n v="138.30000000000001"/>
    <n v="139"/>
    <d v="2022-07-21T16:55:06"/>
    <n v="138.30000000000001"/>
    <x v="255"/>
    <n v="285348.03000000014"/>
    <n v="2.3188888889271766"/>
    <x v="1"/>
  </r>
  <r>
    <d v="2022-07-21T18:11:26"/>
    <s v="Thursday"/>
    <s v="July"/>
    <x v="1"/>
    <n v="2"/>
    <x v="2"/>
    <n v="1.0197700000000001"/>
    <n v="0"/>
    <n v="1.018"/>
    <d v="2022-07-21T19:12:45"/>
    <n v="1.0183599999999999"/>
    <x v="256"/>
    <n v="285630.03000000014"/>
    <n v="1.0219444444519468"/>
    <x v="0"/>
  </r>
  <r>
    <d v="2022-07-21T18:32:05"/>
    <s v="Thursday"/>
    <s v="July"/>
    <x v="1"/>
    <n v="2.0099999999999998"/>
    <x v="4"/>
    <n v="138.03700000000001"/>
    <n v="0"/>
    <n v="137.80000000000001"/>
    <d v="2022-07-21T19:28:59"/>
    <n v="137.87"/>
    <x v="257"/>
    <n v="285873.50000000012"/>
    <n v="0.94833333342103288"/>
    <x v="0"/>
  </r>
  <r>
    <d v="2022-07-21T19:29:36"/>
    <s v="Thursday"/>
    <s v="July"/>
    <x v="0"/>
    <n v="2"/>
    <x v="2"/>
    <n v="1.0190399999999999"/>
    <n v="1.0149999999999999"/>
    <n v="1.0205"/>
    <d v="2022-07-21T22:49:48"/>
    <n v="1.02051"/>
    <x v="258"/>
    <n v="286167.50000000012"/>
    <n v="3.3366666666115634"/>
    <x v="0"/>
  </r>
  <r>
    <d v="2022-07-22T17:00:24"/>
    <s v="Friday"/>
    <s v="July"/>
    <x v="1"/>
    <n v="2"/>
    <x v="2"/>
    <n v="1.02366"/>
    <n v="0"/>
    <n v="0"/>
    <d v="2022-07-25T10:41:26"/>
    <n v="1.0196700000000001"/>
    <x v="259"/>
    <n v="286965.50000000012"/>
    <n v="65.683888888859656"/>
    <x v="0"/>
  </r>
  <r>
    <d v="2022-07-25T10:41:34"/>
    <s v="Monday"/>
    <s v="July"/>
    <x v="0"/>
    <n v="2"/>
    <x v="4"/>
    <n v="136.31800000000001"/>
    <n v="136"/>
    <n v="136.6"/>
    <d v="2022-07-25T13:43:35"/>
    <n v="136.39099999999999"/>
    <x v="260"/>
    <n v="287072.5500000001"/>
    <n v="3.0336111111100763"/>
    <x v="0"/>
  </r>
  <r>
    <d v="2022-07-25T13:43:40"/>
    <s v="Monday"/>
    <s v="July"/>
    <x v="0"/>
    <n v="2"/>
    <x v="2"/>
    <n v="1.02213"/>
    <n v="1.018"/>
    <n v="1.0249999999999999"/>
    <d v="2022-07-25T14:20:58"/>
    <n v="1.02501"/>
    <x v="261"/>
    <n v="287648.5500000001"/>
    <n v="0.62166666670236737"/>
    <x v="0"/>
  </r>
  <r>
    <d v="2022-07-25T16:14:07"/>
    <s v="Monday"/>
    <s v="July"/>
    <x v="1"/>
    <n v="2"/>
    <x v="2"/>
    <n v="1.02417"/>
    <n v="1.026"/>
    <n v="1.022"/>
    <d v="2022-07-25T17:28:42"/>
    <n v="1.02189"/>
    <x v="262"/>
    <n v="288104.5500000001"/>
    <n v="1.2430555555620231"/>
    <x v="0"/>
  </r>
  <r>
    <d v="2022-07-25T16:14:16"/>
    <s v="Monday"/>
    <s v="July"/>
    <x v="0"/>
    <n v="2"/>
    <x v="4"/>
    <n v="136.565"/>
    <n v="136.1"/>
    <n v="136.80000000000001"/>
    <d v="2022-07-25T18:16:03"/>
    <n v="136.71799999999999"/>
    <x v="263"/>
    <n v="288328.37000000011"/>
    <n v="2.0297222222434357"/>
    <x v="0"/>
  </r>
  <r>
    <d v="2022-07-25T19:51:31"/>
    <s v="Monday"/>
    <s v="July"/>
    <x v="1"/>
    <n v="2"/>
    <x v="2"/>
    <n v="1.0221100000000001"/>
    <n v="1.026"/>
    <n v="1.0209999999999999"/>
    <d v="2022-07-26T10:00:19"/>
    <n v="1.02098"/>
    <x v="264"/>
    <n v="288554.37000000011"/>
    <n v="14.146666666609235"/>
    <x v="0"/>
  </r>
  <r>
    <d v="2022-07-26T15:02:22"/>
    <s v="Tuesday"/>
    <s v="July"/>
    <x v="1"/>
    <n v="2"/>
    <x v="4"/>
    <n v="136.673"/>
    <n v="136.9"/>
    <n v="136.30000000000001"/>
    <d v="2022-07-26T16:32:34"/>
    <n v="136.35599999999999"/>
    <x v="265"/>
    <n v="289019.33000000013"/>
    <n v="1.503333333414048"/>
    <x v="0"/>
  </r>
  <r>
    <d v="2022-07-26T16:32:47"/>
    <s v="Tuesday"/>
    <s v="July"/>
    <x v="1"/>
    <n v="2"/>
    <x v="2"/>
    <n v="1.0144599999999999"/>
    <n v="1.0189999999999999"/>
    <n v="1.012"/>
    <d v="2022-07-26T16:50:59"/>
    <n v="1.0132099999999999"/>
    <x v="6"/>
    <n v="289269.33000000013"/>
    <n v="0.30333333334419876"/>
    <x v="0"/>
  </r>
  <r>
    <d v="2022-07-26T16:32:53"/>
    <s v="Tuesday"/>
    <s v="July"/>
    <x v="0"/>
    <n v="2"/>
    <x v="1"/>
    <n v="1.28701"/>
    <n v="1.282"/>
    <n v="1.2889999999999999"/>
    <d v="2022-07-26T17:13:09"/>
    <n v="1.28837"/>
    <x v="266"/>
    <n v="289480.45000000013"/>
    <n v="0.67111111100530252"/>
    <x v="0"/>
  </r>
  <r>
    <d v="2022-07-27T10:33:49"/>
    <s v="Wednesday"/>
    <s v="July"/>
    <x v="1"/>
    <n v="2"/>
    <x v="1"/>
    <n v="1.28616"/>
    <n v="0"/>
    <n v="0"/>
    <d v="2022-07-27T11:56:54"/>
    <n v="1.28531"/>
    <x v="267"/>
    <n v="289612.71000000014"/>
    <n v="1.3847222221666016"/>
    <x v="0"/>
  </r>
  <r>
    <d v="2022-07-27T10:28:35"/>
    <s v="Wednesday"/>
    <s v="July"/>
    <x v="0"/>
    <n v="2"/>
    <x v="2"/>
    <n v="1.01461"/>
    <n v="1.01"/>
    <n v="1.0189999999999999"/>
    <d v="2022-07-27T14:04:29"/>
    <n v="1.01623"/>
    <x v="268"/>
    <n v="289936.71000000014"/>
    <n v="3.5983333333279006"/>
    <x v="0"/>
  </r>
  <r>
    <d v="2022-07-27T19:11:38"/>
    <s v="Wednesday"/>
    <s v="July"/>
    <x v="0"/>
    <n v="2"/>
    <x v="2"/>
    <n v="1.0113799999999999"/>
    <n v="1"/>
    <n v="1.014"/>
    <d v="2022-07-27T20:25:19"/>
    <n v="1.0123599999999999"/>
    <x v="221"/>
    <n v="290132.71000000014"/>
    <n v="1.2280555555480532"/>
    <x v="0"/>
  </r>
  <r>
    <d v="2022-07-27T19:11:43"/>
    <s v="Wednesday"/>
    <s v="July"/>
    <x v="1"/>
    <n v="2"/>
    <x v="4"/>
    <n v="137.24799999999999"/>
    <n v="137.5"/>
    <n v="137"/>
    <d v="2022-07-27T21:02:01"/>
    <n v="136.989"/>
    <x v="269"/>
    <n v="290510.84000000014"/>
    <n v="1.8383333333185874"/>
    <x v="0"/>
  </r>
  <r>
    <d v="2022-07-27T16:29:45"/>
    <s v="Wednesday"/>
    <s v="July"/>
    <x v="0"/>
    <n v="2.0099999999999998"/>
    <x v="2"/>
    <n v="1.0144599999999999"/>
    <n v="1"/>
    <n v="1.0169999999999999"/>
    <d v="2022-07-27T21:36:08"/>
    <n v="1.0145200000000001"/>
    <x v="270"/>
    <n v="290522.90000000014"/>
    <n v="5.1063888888456859"/>
    <x v="0"/>
  </r>
  <r>
    <d v="2022-07-27T14:42:01"/>
    <s v="Wednesday"/>
    <s v="July"/>
    <x v="1"/>
    <n v="1"/>
    <x v="4"/>
    <n v="136.70099999999999"/>
    <n v="0"/>
    <n v="136.5"/>
    <d v="2022-07-27T21:43:36"/>
    <n v="136.61500000000001"/>
    <x v="271"/>
    <n v="290585.85000000015"/>
    <n v="7.0263888888875954"/>
    <x v="0"/>
  </r>
  <r>
    <d v="2022-07-28T09:59:32"/>
    <s v="Thursday"/>
    <s v="July"/>
    <x v="1"/>
    <n v="1.01"/>
    <x v="1"/>
    <n v="1.28165"/>
    <n v="0"/>
    <n v="1.28"/>
    <d v="2022-07-28T11:01:28"/>
    <n v="1.28078"/>
    <x v="272"/>
    <n v="290654.46000000014"/>
    <n v="1.0322222221875563"/>
    <x v="0"/>
  </r>
  <r>
    <d v="2022-07-28T11:22:00"/>
    <s v="Thursday"/>
    <s v="July"/>
    <x v="1"/>
    <n v="2.0099999999999998"/>
    <x v="2"/>
    <n v="1.0208699999999999"/>
    <n v="1.0235000000000001"/>
    <n v="1.018"/>
    <d v="2022-07-28T12:27:47"/>
    <n v="1.02027"/>
    <x v="273"/>
    <n v="290775.06000000011"/>
    <n v="1.0963888888363726"/>
    <x v="0"/>
  </r>
  <r>
    <d v="2022-07-28T11:20:39"/>
    <s v="Thursday"/>
    <s v="July"/>
    <x v="1"/>
    <n v="0.04"/>
    <x v="2"/>
    <n v="1.02077"/>
    <n v="0"/>
    <n v="0"/>
    <d v="2022-07-28T12:27:50"/>
    <n v="1.0202899999999999"/>
    <x v="274"/>
    <n v="290776.9800000001"/>
    <n v="1.1197222222108394"/>
    <x v="0"/>
  </r>
  <r>
    <d v="2022-07-28T13:05:19"/>
    <s v="Thursday"/>
    <s v="July"/>
    <x v="1"/>
    <n v="3.01"/>
    <x v="1"/>
    <n v="1.2811600000000001"/>
    <n v="1.2835000000000001"/>
    <n v="1.28"/>
    <d v="2022-07-28T13:33:22"/>
    <n v="1.2811600000000001"/>
    <x v="80"/>
    <n v="290776.9800000001"/>
    <n v="0.46749999996973202"/>
    <x v="0"/>
  </r>
  <r>
    <d v="2022-07-28T13:05:09"/>
    <s v="Thursday"/>
    <s v="July"/>
    <x v="1"/>
    <n v="1.01"/>
    <x v="1"/>
    <n v="1.2811699999999999"/>
    <n v="0"/>
    <n v="0"/>
    <d v="2022-07-28T13:33:25"/>
    <n v="1.28115"/>
    <x v="275"/>
    <n v="290778.56000000011"/>
    <n v="0.47111111122649163"/>
    <x v="0"/>
  </r>
  <r>
    <d v="2022-07-28T15:06:11"/>
    <s v="Thursday"/>
    <s v="July"/>
    <x v="0"/>
    <n v="3.01"/>
    <x v="1"/>
    <n v="1.2825200000000001"/>
    <n v="0"/>
    <n v="0"/>
    <d v="2022-07-28T16:35:20"/>
    <n v="1.2828599999999999"/>
    <x v="276"/>
    <n v="290858.33000000013"/>
    <n v="1.4858333333395422"/>
    <x v="0"/>
  </r>
  <r>
    <d v="2022-07-28T16:35:16"/>
    <s v="Thursday"/>
    <s v="July"/>
    <x v="1"/>
    <n v="3.01"/>
    <x v="2"/>
    <n v="1.0153799999999999"/>
    <n v="1.018"/>
    <n v="1.0129999999999999"/>
    <d v="2022-07-28T16:53:54"/>
    <n v="1.0129999999999999"/>
    <x v="277"/>
    <n v="291574.71000000014"/>
    <n v="0.31055555568309501"/>
    <x v="0"/>
  </r>
  <r>
    <d v="2022-07-28T16:55:46"/>
    <s v="Thursday"/>
    <s v="July"/>
    <x v="1"/>
    <n v="5.01"/>
    <x v="4"/>
    <n v="134.70400000000001"/>
    <n v="0"/>
    <n v="134.44999999999999"/>
    <d v="2022-07-28T17:43:58"/>
    <n v="134.66300000000001"/>
    <x v="278"/>
    <n v="291727.25000000012"/>
    <n v="0.80333333340240642"/>
    <x v="0"/>
  </r>
  <r>
    <d v="2022-07-28T17:44:21"/>
    <s v="Thursday"/>
    <s v="July"/>
    <x v="1"/>
    <n v="3.01"/>
    <x v="2"/>
    <n v="1.01631"/>
    <n v="1.02"/>
    <n v="1.0129999999999999"/>
    <d v="2022-07-28T18:51:02"/>
    <n v="1.0163"/>
    <x v="279"/>
    <n v="291730.26000000013"/>
    <n v="1.1113888888503425"/>
    <x v="0"/>
  </r>
  <r>
    <d v="2022-07-28T18:50:59"/>
    <s v="Thursday"/>
    <s v="July"/>
    <x v="0"/>
    <n v="3.01"/>
    <x v="1"/>
    <n v="1.2835399999999999"/>
    <n v="1.28"/>
    <n v="1.2865"/>
    <d v="2022-07-28T19:33:56"/>
    <n v="1.2850900000000001"/>
    <x v="280"/>
    <n v="292093.31000000011"/>
    <n v="0.71583333320450038"/>
    <x v="0"/>
  </r>
  <r>
    <d v="2022-07-28T19:37:54"/>
    <s v="Thursday"/>
    <s v="July"/>
    <x v="1"/>
    <n v="3.01"/>
    <x v="4"/>
    <n v="134.506"/>
    <n v="0"/>
    <n v="0"/>
    <d v="2022-07-28T20:17:03"/>
    <n v="134.44300000000001"/>
    <x v="281"/>
    <n v="292234.3600000001"/>
    <n v="0.65249999990919605"/>
    <x v="0"/>
  </r>
  <r>
    <d v="2022-07-29T12:18:40"/>
    <s v="Friday"/>
    <s v="July"/>
    <x v="1"/>
    <n v="3"/>
    <x v="4"/>
    <n v="133.19900000000001"/>
    <n v="133.69999999999999"/>
    <n v="132.80000000000001"/>
    <d v="2022-07-29T13:26:50"/>
    <n v="133.31700000000001"/>
    <x v="282"/>
    <n v="291968.83000000007"/>
    <n v="1.1361111110891216"/>
    <x v="1"/>
  </r>
  <r>
    <d v="2022-07-29T13:20:00"/>
    <s v="Friday"/>
    <s v="July"/>
    <x v="1"/>
    <n v="2"/>
    <x v="2"/>
    <n v="1.02139"/>
    <n v="1.0249999999999999"/>
    <n v="1.018"/>
    <d v="2022-07-29T14:35:52"/>
    <n v="1.02237"/>
    <x v="283"/>
    <n v="291772.83000000007"/>
    <n v="1.2644444443867542"/>
    <x v="1"/>
  </r>
  <r>
    <d v="2022-07-29T13:18:45"/>
    <s v="Friday"/>
    <s v="July"/>
    <x v="1"/>
    <n v="0.01"/>
    <x v="2"/>
    <n v="1.02145"/>
    <n v="0"/>
    <n v="0"/>
    <d v="2022-07-29T14:35:55"/>
    <n v="1.0223599999999999"/>
    <x v="284"/>
    <n v="291771.9200000001"/>
    <n v="1.286111111054197"/>
    <x v="1"/>
  </r>
  <r>
    <d v="2022-07-29T16:34:05"/>
    <s v="Friday"/>
    <s v="July"/>
    <x v="1"/>
    <n v="2"/>
    <x v="4"/>
    <n v="134.37899999999999"/>
    <n v="135"/>
    <n v="134"/>
    <d v="2022-07-29T16:57:10"/>
    <n v="134.24100000000001"/>
    <x v="285"/>
    <n v="291977.52000000008"/>
    <n v="0.38472222222480923"/>
    <x v="0"/>
  </r>
  <r>
    <d v="2022-08-01T16:02:10"/>
    <s v="Monday"/>
    <s v="August"/>
    <x v="0"/>
    <n v="2"/>
    <x v="2"/>
    <n v="1.0231699999999999"/>
    <n v="1.02"/>
    <n v="1.026"/>
    <d v="2022-08-01T16:14:04"/>
    <n v="1.0260100000000001"/>
    <x v="286"/>
    <n v="292545.52000000008"/>
    <n v="0.19833333324640989"/>
    <x v="0"/>
  </r>
  <r>
    <d v="2022-08-01T21:15:10"/>
    <s v="Monday"/>
    <s v="August"/>
    <x v="0"/>
    <n v="2"/>
    <x v="2"/>
    <n v="1.02572"/>
    <n v="1.0209999999999999"/>
    <n v="1.0275000000000001"/>
    <d v="2022-08-02T03:38:37"/>
    <n v="1.0276700000000001"/>
    <x v="287"/>
    <n v="292935.52000000008"/>
    <n v="6.3908333331928588"/>
    <x v="0"/>
  </r>
  <r>
    <d v="2022-08-02T10:08:59"/>
    <s v="Tuesday"/>
    <s v="August"/>
    <x v="1"/>
    <n v="2"/>
    <x v="4"/>
    <n v="130.74600000000001"/>
    <n v="131"/>
    <n v="130.4"/>
    <d v="2022-08-02T11:10:49"/>
    <n v="131"/>
    <x v="288"/>
    <n v="292547.7300000001"/>
    <n v="1.0305555554805323"/>
    <x v="1"/>
  </r>
  <r>
    <d v="2022-08-02T12:20:37"/>
    <s v="Tuesday"/>
    <s v="August"/>
    <x v="1"/>
    <n v="2"/>
    <x v="2"/>
    <n v="1.0238400000000001"/>
    <n v="1.028"/>
    <n v="1.02"/>
    <d v="2022-08-02T15:39:45"/>
    <n v="1.0211399999999999"/>
    <x v="133"/>
    <n v="293087.7300000001"/>
    <n v="3.3188888888689689"/>
    <x v="0"/>
  </r>
  <r>
    <d v="2022-08-02T19:22:26"/>
    <s v="Tuesday"/>
    <s v="August"/>
    <x v="1"/>
    <n v="2.0099999999999998"/>
    <x v="2"/>
    <n v="1.02067"/>
    <n v="0"/>
    <n v="0"/>
    <d v="2022-08-02T19:56:50"/>
    <n v="1.0193700000000001"/>
    <x v="289"/>
    <n v="293349.03000000009"/>
    <n v="0.57333333324640989"/>
    <x v="0"/>
  </r>
  <r>
    <d v="2022-08-03T10:37:23"/>
    <s v="Wednesday"/>
    <s v="August"/>
    <x v="0"/>
    <n v="2"/>
    <x v="2"/>
    <n v="1.01807"/>
    <n v="1.014"/>
    <n v="1.024"/>
    <d v="2022-08-03T15:18:25"/>
    <n v="1.01932"/>
    <x v="6"/>
    <n v="293599.03000000009"/>
    <n v="4.6838888889178634"/>
    <x v="0"/>
  </r>
  <r>
    <d v="2022-08-03T13:48:59"/>
    <s v="Wednesday"/>
    <s v="August"/>
    <x v="0"/>
    <n v="2"/>
    <x v="4"/>
    <n v="133.345"/>
    <n v="132.9"/>
    <n v="133.80000000000001"/>
    <d v="2022-08-03T15:18:28"/>
    <n v="133.54900000000001"/>
    <x v="290"/>
    <n v="293904.5400000001"/>
    <n v="1.4913888889714144"/>
    <x v="0"/>
  </r>
  <r>
    <d v="2022-08-04T19:32:36"/>
    <s v="Thursday"/>
    <s v="August"/>
    <x v="0"/>
    <n v="3.01"/>
    <x v="1"/>
    <n v="1.28573"/>
    <n v="1.2829999999999999"/>
    <n v="1.288"/>
    <d v="2022-08-04T19:53:16"/>
    <n v="1.28704"/>
    <x v="291"/>
    <n v="294210.91000000009"/>
    <n v="0.34444444446125999"/>
    <x v="0"/>
  </r>
  <r>
    <d v="2022-08-05T01:56:14"/>
    <s v="Friday"/>
    <s v="August"/>
    <x v="1"/>
    <n v="3.01"/>
    <x v="4"/>
    <n v="132.93199999999999"/>
    <n v="0"/>
    <n v="0"/>
    <d v="2022-08-05T02:21:10"/>
    <n v="132.797"/>
    <x v="292"/>
    <n v="294516.90000000008"/>
    <n v="0.41555555543163791"/>
    <x v="0"/>
  </r>
  <r>
    <d v="2022-08-05T04:07:20"/>
    <s v="Friday"/>
    <s v="August"/>
    <x v="1"/>
    <n v="2.0099999999999998"/>
    <x v="4"/>
    <n v="132.99299999999999"/>
    <n v="0"/>
    <n v="0"/>
    <d v="2022-08-05T10:33:31"/>
    <n v="133.256"/>
    <x v="293"/>
    <n v="294120.20000000007"/>
    <n v="6.4363888889201917"/>
    <x v="1"/>
  </r>
  <r>
    <d v="2022-08-05T01:56:02"/>
    <s v="Friday"/>
    <s v="August"/>
    <x v="1"/>
    <n v="1.01"/>
    <x v="1"/>
    <n v="1.2865899999999999"/>
    <n v="0"/>
    <n v="0"/>
    <d v="2022-08-05T10:36:39"/>
    <n v="1.28651"/>
    <x v="294"/>
    <n v="294126.4800000001"/>
    <n v="8.6769444445380941"/>
    <x v="0"/>
  </r>
  <r>
    <d v="2022-08-05T17:06:15"/>
    <s v="Friday"/>
    <s v="August"/>
    <x v="0"/>
    <n v="3.01"/>
    <x v="1"/>
    <n v="1.2936099999999999"/>
    <n v="1.288"/>
    <n v="1.298"/>
    <d v="2022-08-05T18:30:32"/>
    <n v="1.2944599999999999"/>
    <x v="295"/>
    <n v="294324.13000000012"/>
    <n v="1.4047222223016433"/>
    <x v="0"/>
  </r>
  <r>
    <d v="2022-08-05T19:09:36"/>
    <s v="Friday"/>
    <s v="August"/>
    <x v="1"/>
    <n v="3.01"/>
    <x v="2"/>
    <n v="1.0170699999999999"/>
    <n v="1.0189999999999999"/>
    <n v="1.0149999999999999"/>
    <d v="2022-08-05T20:04:30"/>
    <n v="1.01901"/>
    <x v="296"/>
    <n v="293740.19000000012"/>
    <n v="0.91499999997904524"/>
    <x v="1"/>
  </r>
  <r>
    <d v="2022-08-08T12:55:36"/>
    <s v="Monday"/>
    <s v="August"/>
    <x v="1"/>
    <n v="3.01"/>
    <x v="1"/>
    <n v="1.29044"/>
    <n v="1.2925"/>
    <n v="1.2889999999999999"/>
    <d v="2022-08-08T14:56:54"/>
    <n v="1.2889999999999999"/>
    <x v="297"/>
    <n v="294076.45000000013"/>
    <n v="2.0216666665510274"/>
    <x v="0"/>
  </r>
  <r>
    <d v="2022-08-08T16:12:27"/>
    <s v="Monday"/>
    <s v="August"/>
    <x v="1"/>
    <n v="3"/>
    <x v="4"/>
    <n v="134.83699999999999"/>
    <n v="135.19999999999999"/>
    <n v="134.6"/>
    <d v="2022-08-08T16:51:11"/>
    <n v="134.6"/>
    <x v="298"/>
    <n v="294604.68000000011"/>
    <n v="0.64555555541301146"/>
    <x v="0"/>
  </r>
  <r>
    <d v="2022-08-08T16:11:48"/>
    <s v="Monday"/>
    <s v="August"/>
    <x v="1"/>
    <n v="1.01"/>
    <x v="4"/>
    <n v="134.81200000000001"/>
    <n v="0"/>
    <n v="0"/>
    <d v="2022-08-08T16:53:26"/>
    <n v="134.589"/>
    <x v="299"/>
    <n v="294772.03000000009"/>
    <n v="0.69388888886896893"/>
    <x v="0"/>
  </r>
  <r>
    <d v="2022-08-09T02:34:23"/>
    <s v="Tuesday"/>
    <s v="August"/>
    <x v="0"/>
    <n v="3.01"/>
    <x v="4"/>
    <n v="134.95099999999999"/>
    <n v="0"/>
    <n v="135.1"/>
    <d v="2022-08-09T09:22:20"/>
    <n v="135.101"/>
    <x v="300"/>
    <n v="295106.22000000009"/>
    <n v="6.7991666666348465"/>
    <x v="0"/>
  </r>
  <r>
    <d v="2022-08-09T14:25:00"/>
    <s v="Tuesday"/>
    <s v="August"/>
    <x v="1"/>
    <n v="1"/>
    <x v="2"/>
    <n v="1.02258"/>
    <n v="1.02458"/>
    <n v="1.02058"/>
    <d v="2022-08-09T14:37:57"/>
    <n v="1.02277"/>
    <x v="301"/>
    <n v="295087.22000000009"/>
    <n v="0.2158333333209157"/>
    <x v="1"/>
  </r>
  <r>
    <d v="2022-08-09T14:38:08"/>
    <s v="Tuesday"/>
    <s v="August"/>
    <x v="0"/>
    <n v="3"/>
    <x v="2"/>
    <n v="1.02275"/>
    <n v="1.02"/>
    <n v="1.0245"/>
    <d v="2022-08-09T15:57:45"/>
    <n v="1.02397"/>
    <x v="302"/>
    <n v="295453.22000000009"/>
    <n v="1.3269444445031695"/>
    <x v="0"/>
  </r>
  <r>
    <d v="2022-08-09T17:57:05"/>
    <s v="Tuesday"/>
    <s v="August"/>
    <x v="1"/>
    <n v="3.01"/>
    <x v="4"/>
    <n v="134.94"/>
    <n v="135.30000000000001"/>
    <n v="134.5"/>
    <d v="2022-08-09T22:56:04"/>
    <n v="135.155"/>
    <x v="303"/>
    <n v="294974.40000000008"/>
    <n v="4.9830555554945022"/>
    <x v="1"/>
  </r>
  <r>
    <d v="2022-08-09T22:56:25"/>
    <s v="Tuesday"/>
    <s v="August"/>
    <x v="0"/>
    <n v="3.01"/>
    <x v="1"/>
    <n v="1.2885800000000001"/>
    <n v="1.286"/>
    <n v="1.29"/>
    <d v="2022-08-10T02:35:50"/>
    <n v="1.28877"/>
    <x v="304"/>
    <n v="295018.78000000009"/>
    <n v="3.6569444443448447"/>
    <x v="0"/>
  </r>
  <r>
    <d v="2022-08-12T09:52:06"/>
    <s v="Friday"/>
    <s v="August"/>
    <x v="0"/>
    <n v="3"/>
    <x v="4"/>
    <n v="133.262"/>
    <n v="133"/>
    <n v="133.5"/>
    <d v="2022-08-12T10:40:58"/>
    <n v="133.36799999999999"/>
    <x v="305"/>
    <n v="295257.22000000009"/>
    <n v="0.81444444431690499"/>
    <x v="0"/>
  </r>
  <r>
    <d v="2022-08-12T17:31:02"/>
    <s v="Friday"/>
    <s v="August"/>
    <x v="0"/>
    <n v="2.91"/>
    <x v="4"/>
    <n v="133.68700000000001"/>
    <n v="133.19999999999999"/>
    <n v="134"/>
    <d v="2022-08-12T19:00:31"/>
    <n v="133.59100000000001"/>
    <x v="306"/>
    <n v="295048.10000000009"/>
    <n v="1.4913888889714144"/>
    <x v="1"/>
  </r>
  <r>
    <d v="2022-08-15T17:06:45"/>
    <s v="Monday"/>
    <s v="August"/>
    <x v="1"/>
    <n v="3"/>
    <x v="2"/>
    <n v="1.0196099999999999"/>
    <n v="1.0229999999999999"/>
    <n v="1.018"/>
    <d v="2022-08-15T18:40:08"/>
    <n v="1.01915"/>
    <x v="307"/>
    <n v="295186.10000000009"/>
    <n v="1.5563888889737427"/>
    <x v="0"/>
  </r>
  <r>
    <d v="2022-08-15T15:32:24"/>
    <s v="Monday"/>
    <s v="August"/>
    <x v="1"/>
    <n v="3"/>
    <x v="1"/>
    <n v="1.2914000000000001"/>
    <n v="1.2954000000000001"/>
    <n v="1.288"/>
    <d v="2022-08-15T18:40:11"/>
    <n v="1.2894600000000001"/>
    <x v="308"/>
    <n v="295637.45000000007"/>
    <n v="3.129722222161945"/>
    <x v="0"/>
  </r>
  <r>
    <d v="2022-08-15T21:16:36"/>
    <s v="Monday"/>
    <s v="August"/>
    <x v="0"/>
    <n v="3"/>
    <x v="1"/>
    <n v="1.29071"/>
    <n v="1.2869999999999999"/>
    <n v="1.2929999999999999"/>
    <d v="2022-08-15T23:25:32"/>
    <n v="1.2908500000000001"/>
    <x v="309"/>
    <n v="295669.99000000005"/>
    <n v="2.1488888888270594"/>
    <x v="0"/>
  </r>
  <r>
    <d v="2022-08-18T12:20:27"/>
    <s v="Thursday"/>
    <s v="August"/>
    <x v="1"/>
    <n v="3"/>
    <x v="2"/>
    <n v="1.0162599999999999"/>
    <n v="0"/>
    <n v="0"/>
    <d v="2022-08-18T14:22:51"/>
    <n v="1.01732"/>
    <x v="310"/>
    <n v="295351.99000000005"/>
    <n v="2.0399999999790452"/>
    <x v="1"/>
  </r>
  <r>
    <d v="2022-08-18T14:21:52"/>
    <s v="Thursday"/>
    <s v="August"/>
    <x v="1"/>
    <n v="3"/>
    <x v="4"/>
    <n v="135.02000000000001"/>
    <n v="135.30000000000001"/>
    <n v="134.69999999999999"/>
    <d v="2022-08-18T14:52:49"/>
    <n v="134.845"/>
    <x v="311"/>
    <n v="295741.33000000007"/>
    <n v="0.51583333325106651"/>
    <x v="0"/>
  </r>
  <r>
    <d v="2022-08-18T15:36:51"/>
    <s v="Thursday"/>
    <s v="August"/>
    <x v="1"/>
    <n v="3"/>
    <x v="1"/>
    <n v="1.28901"/>
    <n v="1.292"/>
    <n v="1.286"/>
    <d v="2022-08-18T16:46:14"/>
    <n v="1.2920100000000001"/>
    <x v="312"/>
    <n v="295044.74000000005"/>
    <n v="1.156388888892252"/>
    <x v="1"/>
  </r>
  <r>
    <d v="2022-08-19T12:45:23"/>
    <s v="Friday"/>
    <s v="August"/>
    <x v="1"/>
    <n v="3"/>
    <x v="2"/>
    <n v="1.0078199999999999"/>
    <n v="1.01"/>
    <n v="1.0049999999999999"/>
    <d v="2022-08-19T13:45:40"/>
    <n v="1.0059199999999999"/>
    <x v="313"/>
    <n v="295614.74000000005"/>
    <n v="1.0047222222201526"/>
    <x v="0"/>
  </r>
  <r>
    <d v="2022-08-19T17:32:40"/>
    <s v="Friday"/>
    <s v="August"/>
    <x v="1"/>
    <n v="3.01"/>
    <x v="2"/>
    <n v="1.00444"/>
    <n v="1.0069999999999999"/>
    <n v="1.0029999999999999"/>
    <d v="2022-08-19T18:31:56"/>
    <n v="1.0047299999999999"/>
    <x v="314"/>
    <n v="295527.45000000007"/>
    <n v="0.98777777783107013"/>
    <x v="1"/>
  </r>
  <r>
    <d v="2022-08-19T17:37:54"/>
    <s v="Friday"/>
    <s v="August"/>
    <x v="1"/>
    <n v="2"/>
    <x v="0"/>
    <n v="4238.3"/>
    <n v="4270"/>
    <n v="4210"/>
    <d v="2022-08-19T18:32:00"/>
    <n v="4228.3"/>
    <x v="131"/>
    <n v="297527.45000000007"/>
    <n v="0.90166666667209938"/>
    <x v="0"/>
  </r>
  <r>
    <d v="2022-08-22T09:12:41"/>
    <s v="Monday"/>
    <s v="August"/>
    <x v="1"/>
    <n v="1"/>
    <x v="2"/>
    <n v="1.00299"/>
    <n v="0"/>
    <n v="0"/>
    <d v="2022-08-22T10:01:28"/>
    <n v="1.0022800000000001"/>
    <x v="194"/>
    <n v="297598.45000000007"/>
    <n v="0.81305555562721565"/>
    <x v="0"/>
  </r>
  <r>
    <d v="2022-08-22T09:12:55"/>
    <s v="Monday"/>
    <s v="August"/>
    <x v="1"/>
    <n v="3"/>
    <x v="2"/>
    <n v="1.0029699999999999"/>
    <n v="0"/>
    <n v="0"/>
    <d v="2022-08-22T10:01:33"/>
    <n v="1.0020199999999999"/>
    <x v="315"/>
    <n v="297883.45000000007"/>
    <n v="0.81055555556667969"/>
    <x v="0"/>
  </r>
  <r>
    <d v="2022-08-22T14:32:47"/>
    <s v="Monday"/>
    <s v="August"/>
    <x v="1"/>
    <n v="3"/>
    <x v="2"/>
    <n v="1.0001899999999999"/>
    <n v="1.0029999999999999"/>
    <n v="0.998"/>
    <d v="2022-08-22T15:44:08"/>
    <n v="0.99973999999999996"/>
    <x v="316"/>
    <n v="298018.45000000007"/>
    <n v="1.1891666666488163"/>
    <x v="0"/>
  </r>
  <r>
    <d v="2022-08-22T14:01:05"/>
    <s v="Monday"/>
    <s v="August"/>
    <x v="1"/>
    <n v="3"/>
    <x v="1"/>
    <n v="1.29854"/>
    <n v="1.3009999999999999"/>
    <n v="1.2949999999999999"/>
    <d v="2022-08-22T16:21:33"/>
    <n v="1.30101"/>
    <x v="317"/>
    <n v="297448.89000000007"/>
    <n v="2.3411111112800427"/>
    <x v="1"/>
  </r>
  <r>
    <d v="2022-08-22T15:22:41"/>
    <s v="Monday"/>
    <s v="August"/>
    <x v="0"/>
    <n v="3"/>
    <x v="4"/>
    <n v="137.023"/>
    <n v="136.69999999999999"/>
    <n v="137.30000000000001"/>
    <d v="2022-08-22T16:56:10"/>
    <n v="137.30099999999999"/>
    <x v="318"/>
    <n v="298056.31000000006"/>
    <n v="1.5580555555061437"/>
    <x v="0"/>
  </r>
  <r>
    <d v="2022-08-23T09:06:03"/>
    <s v="Tuesday"/>
    <s v="August"/>
    <x v="0"/>
    <n v="3"/>
    <x v="1"/>
    <n v="1.3043"/>
    <n v="1.3009999999999999"/>
    <n v="1.3069999999999999"/>
    <d v="2022-08-23T09:30:50"/>
    <n v="1.3053900000000001"/>
    <x v="319"/>
    <n v="298306.81000000006"/>
    <n v="0.41305555554572493"/>
    <x v="0"/>
  </r>
  <r>
    <d v="2022-08-23T12:46:30"/>
    <s v="Tuesday"/>
    <s v="August"/>
    <x v="1"/>
    <n v="3"/>
    <x v="2"/>
    <n v="0.99211000000000005"/>
    <n v="0.995"/>
    <n v="0.99"/>
    <d v="2022-08-23T16:20:42"/>
    <n v="0.99339999999999995"/>
    <x v="320"/>
    <n v="297919.81000000006"/>
    <n v="3.5699999998323619"/>
    <x v="1"/>
  </r>
  <r>
    <d v="2022-08-23T14:42:38"/>
    <s v="Tuesday"/>
    <s v="August"/>
    <x v="1"/>
    <n v="3"/>
    <x v="1"/>
    <n v="1.3022199999999999"/>
    <n v="1.3049999999999999"/>
    <n v="1.298"/>
    <d v="2022-08-23T16:48:39"/>
    <n v="1.298"/>
    <x v="321"/>
    <n v="298895.16000000003"/>
    <n v="2.1002777778776363"/>
    <x v="0"/>
  </r>
  <r>
    <d v="2022-08-23T18:00:38"/>
    <s v="Tuesday"/>
    <s v="August"/>
    <x v="1"/>
    <n v="2"/>
    <x v="0"/>
    <n v="4135.1000000000004"/>
    <n v="4165"/>
    <n v="4110"/>
    <d v="2022-08-23T19:13:16"/>
    <n v="4134.5"/>
    <x v="322"/>
    <n v="299015.16000000003"/>
    <n v="1.2105555554735474"/>
    <x v="0"/>
  </r>
  <r>
    <d v="2022-08-24T08:17:20"/>
    <s v="Wednesday"/>
    <s v="August"/>
    <x v="0"/>
    <n v="3"/>
    <x v="2"/>
    <n v="0.99578"/>
    <n v="0.99399999999999999"/>
    <n v="0.998"/>
    <d v="2022-08-24T09:00:54"/>
    <n v="0.99397000000000002"/>
    <x v="323"/>
    <n v="298472.16000000003"/>
    <n v="0.72611111111473292"/>
    <x v="1"/>
  </r>
  <r>
    <d v="2022-08-24T11:31:26"/>
    <s v="Wednesday"/>
    <s v="August"/>
    <x v="1"/>
    <n v="3"/>
    <x v="1"/>
    <n v="1.29681"/>
    <n v="1.2995000000000001"/>
    <n v="1.294"/>
    <d v="2022-08-24T11:39:26"/>
    <n v="1.2964599999999999"/>
    <x v="324"/>
    <n v="298553.15000000002"/>
    <n v="0.13333333341870457"/>
    <x v="0"/>
  </r>
  <r>
    <d v="2022-08-24T11:31:35"/>
    <s v="Wednesday"/>
    <s v="August"/>
    <x v="1"/>
    <n v="3"/>
    <x v="2"/>
    <n v="0.99470999999999998"/>
    <n v="0.99650000000000005"/>
    <n v="0.99199999999999999"/>
    <d v="2022-08-24T13:46:46"/>
    <n v="0.99226000000000003"/>
    <x v="325"/>
    <n v="299288.15000000002"/>
    <n v="2.2530555555713363"/>
    <x v="0"/>
  </r>
  <r>
    <d v="2022-08-24T19:04:00"/>
    <s v="Wednesday"/>
    <s v="August"/>
    <x v="0"/>
    <n v="3"/>
    <x v="4"/>
    <n v="136.94800000000001"/>
    <n v="136.69999999999999"/>
    <n v="137.30000000000001"/>
    <d v="2022-08-24T19:31:14"/>
    <n v="137.10300000000001"/>
    <x v="326"/>
    <n v="299627.31"/>
    <n v="0.4538888888200745"/>
    <x v="0"/>
  </r>
  <r>
    <d v="2022-08-29T11:26:17"/>
    <s v="Monday"/>
    <s v="August"/>
    <x v="1"/>
    <n v="3"/>
    <x v="2"/>
    <n v="0.99299000000000004"/>
    <n v="0.995"/>
    <n v="0.99099999999999999"/>
    <d v="2022-08-29T12:01:17"/>
    <n v="0.99390000000000001"/>
    <x v="327"/>
    <n v="299354.31"/>
    <n v="0.58333333331393078"/>
    <x v="1"/>
  </r>
  <r>
    <d v="2022-08-29T18:00:34"/>
    <s v="Monday"/>
    <s v="August"/>
    <x v="0"/>
    <n v="2"/>
    <x v="4"/>
    <n v="138.69999999999999"/>
    <n v="138.19999999999999"/>
    <n v="139"/>
    <d v="2022-08-30T00:35:04"/>
    <n v="138.714"/>
    <x v="328"/>
    <n v="299374.5"/>
    <n v="6.5750000001280569"/>
    <x v="0"/>
  </r>
  <r>
    <d v="2022-08-30T20:01:44"/>
    <s v="Tuesday"/>
    <s v="August"/>
    <x v="0"/>
    <n v="3"/>
    <x v="2"/>
    <n v="1.0023500000000001"/>
    <n v="0.999"/>
    <n v="1.0044999999999999"/>
    <d v="2022-08-31T00:48:06"/>
    <n v="1.00153"/>
    <x v="329"/>
    <n v="299128.5"/>
    <n v="4.7727777778054588"/>
    <x v="1"/>
  </r>
  <r>
    <d v="2022-08-31T09:43:32"/>
    <s v="Wednesday"/>
    <s v="August"/>
    <x v="0"/>
    <n v="3"/>
    <x v="1"/>
    <n v="1.30768"/>
    <n v="1.306"/>
    <n v="1.3109999999999999"/>
    <d v="2022-08-31T11:12:13"/>
    <n v="1.3087200000000001"/>
    <x v="330"/>
    <n v="299366.90000000002"/>
    <n v="1.4780555554898456"/>
    <x v="0"/>
  </r>
  <r>
    <d v="2022-08-31T10:13:16"/>
    <s v="Wednesday"/>
    <s v="August"/>
    <x v="1"/>
    <n v="3"/>
    <x v="2"/>
    <n v="1.00098"/>
    <n v="1.004"/>
    <n v="0.99"/>
    <d v="2022-08-31T11:40:09"/>
    <n v="0.99992999999999999"/>
    <x v="331"/>
    <n v="299681.90000000002"/>
    <n v="1.4480555556365289"/>
    <x v="0"/>
  </r>
  <r>
    <d v="2022-08-31T12:15:12"/>
    <s v="Wednesday"/>
    <s v="August"/>
    <x v="0"/>
    <n v="3"/>
    <x v="4"/>
    <n v="138.65899999999999"/>
    <n v="138.4"/>
    <n v="138.9"/>
    <d v="2022-08-31T12:55:34"/>
    <n v="138.79499999999999"/>
    <x v="332"/>
    <n v="299975.86000000004"/>
    <n v="0.6727777777123265"/>
    <x v="0"/>
  </r>
  <r>
    <d v="2022-08-31T17:21:24"/>
    <s v="Wednesday"/>
    <s v="August"/>
    <x v="0"/>
    <n v="3"/>
    <x v="2"/>
    <n v="1.0022800000000001"/>
    <n v="0"/>
    <n v="0"/>
    <d v="2022-08-31T17:45:20"/>
    <n v="1.00587"/>
    <x v="333"/>
    <n v="301052.86000000004"/>
    <n v="0.39888888888526708"/>
    <x v="0"/>
  </r>
  <r>
    <d v="2022-08-31T18:00:57"/>
    <s v="Wednesday"/>
    <s v="August"/>
    <x v="1"/>
    <n v="2"/>
    <x v="0"/>
    <n v="3984.7"/>
    <n v="4020"/>
    <n v="3950"/>
    <d v="2022-08-31T20:00:56"/>
    <n v="3980.9"/>
    <x v="334"/>
    <n v="301812.86000000004"/>
    <n v="1.999722222215496"/>
    <x v="0"/>
  </r>
  <r>
    <d v="2022-09-01T11:09:02"/>
    <s v="Thursday"/>
    <s v="September"/>
    <x v="0"/>
    <n v="3"/>
    <x v="2"/>
    <n v="1.0032000000000001"/>
    <n v="1"/>
    <n v="1.0049999999999999"/>
    <d v="2022-09-01T13:17:57"/>
    <n v="1.00166"/>
    <x v="335"/>
    <n v="301350.86000000004"/>
    <n v="2.1486111111589707"/>
    <x v="1"/>
  </r>
  <r>
    <d v="2022-09-01T14:02:31"/>
    <s v="Thursday"/>
    <s v="September"/>
    <x v="1"/>
    <n v="3"/>
    <x v="4"/>
    <n v="139.28800000000001"/>
    <n v="0"/>
    <n v="0"/>
    <d v="2022-09-01T14:02:42"/>
    <n v="139.28700000000001"/>
    <x v="336"/>
    <n v="301353.01000000007"/>
    <n v="3.0555553967133164E-3"/>
    <x v="0"/>
  </r>
  <r>
    <d v="2022-09-01T13:18:09"/>
    <s v="Thursday"/>
    <s v="September"/>
    <x v="1"/>
    <n v="3"/>
    <x v="2"/>
    <n v="1.0016400000000001"/>
    <n v="1.0049999999999999"/>
    <n v="0.998"/>
    <d v="2022-09-01T14:59:40"/>
    <n v="1.0002899999999999"/>
    <x v="337"/>
    <n v="301758.01000000007"/>
    <n v="1.6919444444356486"/>
    <x v="0"/>
  </r>
  <r>
    <d v="2022-09-01T14:02:49"/>
    <s v="Thursday"/>
    <s v="September"/>
    <x v="0"/>
    <n v="3"/>
    <x v="4"/>
    <n v="139.28700000000001"/>
    <n v="139"/>
    <n v="139.6"/>
    <d v="2022-09-01T15:38:52"/>
    <n v="139.6"/>
    <x v="338"/>
    <n v="302430.65000000008"/>
    <n v="1.6008333333302289"/>
    <x v="0"/>
  </r>
  <r>
    <d v="2022-09-02T08:33:59"/>
    <s v="Friday"/>
    <s v="September"/>
    <x v="0"/>
    <n v="3"/>
    <x v="1"/>
    <n v="1.31599"/>
    <n v="0"/>
    <n v="0"/>
    <d v="2022-09-02T10:36:37"/>
    <n v="1.3148200000000001"/>
    <x v="339"/>
    <n v="302163.69000000006"/>
    <n v="2.0438888889038935"/>
    <x v="1"/>
  </r>
  <r>
    <d v="2022-09-02T10:36:43"/>
    <s v="Friday"/>
    <s v="September"/>
    <x v="1"/>
    <n v="3"/>
    <x v="1"/>
    <n v="1.31484"/>
    <n v="1.32"/>
    <n v="1.31"/>
    <d v="2022-09-02T12:15:46"/>
    <n v="1.3147"/>
    <x v="340"/>
    <n v="302195.64000000007"/>
    <n v="1.6508333333185874"/>
    <x v="0"/>
  </r>
  <r>
    <d v="2022-09-02T20:14:59"/>
    <s v="Friday"/>
    <s v="September"/>
    <x v="1"/>
    <n v="3"/>
    <x v="2"/>
    <n v="0.99624000000000001"/>
    <n v="0.99990000000000001"/>
    <n v="0.99199999999999999"/>
    <d v="2022-09-02T22:34:43"/>
    <n v="0.99524000000000001"/>
    <x v="129"/>
    <n v="302495.64000000007"/>
    <n v="2.3288888889946975"/>
    <x v="0"/>
  </r>
  <r>
    <d v="2022-09-05T15:19:58"/>
    <s v="Monday"/>
    <s v="September"/>
    <x v="1"/>
    <n v="1"/>
    <x v="0"/>
    <n v="3920.9"/>
    <n v="3940"/>
    <n v="3900"/>
    <d v="2022-09-05T19:23:11"/>
    <n v="3940.1"/>
    <x v="341"/>
    <n v="300575.64000000007"/>
    <n v="4.0536111110122874"/>
    <x v="1"/>
  </r>
  <r>
    <d v="2022-09-05T14:56:52"/>
    <s v="Monday"/>
    <s v="September"/>
    <x v="1"/>
    <n v="3"/>
    <x v="2"/>
    <n v="0.99173"/>
    <n v="0.996"/>
    <n v="0.98799999999999999"/>
    <d v="2022-09-06T03:05:48"/>
    <n v="0.996"/>
    <x v="342"/>
    <n v="299294.64000000007"/>
    <n v="12.148888888943475"/>
    <x v="1"/>
  </r>
  <r>
    <d v="2022-09-06T10:30:27"/>
    <s v="Tuesday"/>
    <s v="September"/>
    <x v="1"/>
    <n v="3"/>
    <x v="1"/>
    <n v="1.3113900000000001"/>
    <n v="1.3149999999999999"/>
    <n v="1.3080000000000001"/>
    <d v="2022-09-06T12:12:17"/>
    <n v="1.31402"/>
    <x v="343"/>
    <n v="298694.19000000006"/>
    <n v="1.6972222222248092"/>
    <x v="1"/>
  </r>
  <r>
    <d v="2022-09-06T10:20:55"/>
    <s v="Tuesday"/>
    <s v="September"/>
    <x v="0"/>
    <n v="3"/>
    <x v="2"/>
    <n v="0.99680999999999997"/>
    <n v="0.99299999999999999"/>
    <n v="1.002"/>
    <d v="2022-09-06T12:12:21"/>
    <n v="0.99414999999999998"/>
    <x v="344"/>
    <n v="297896.19000000006"/>
    <n v="1.8572222220827825"/>
    <x v="1"/>
  </r>
  <r>
    <d v="2022-09-06T13:31:39"/>
    <s v="Tuesday"/>
    <s v="September"/>
    <x v="1"/>
    <n v="3"/>
    <x v="2"/>
    <n v="0.99341000000000002"/>
    <n v="0.996"/>
    <n v="0.98899999999999999"/>
    <d v="2022-09-06T16:02:35"/>
    <n v="0.99007000000000001"/>
    <x v="345"/>
    <n v="298898.19000000006"/>
    <n v="2.5155555556411855"/>
    <x v="0"/>
  </r>
  <r>
    <d v="2022-09-06T12:37:52"/>
    <s v="Tuesday"/>
    <s v="September"/>
    <x v="0"/>
    <n v="3"/>
    <x v="1"/>
    <n v="1.3132299999999999"/>
    <n v="1.31"/>
    <n v="1.3169999999999999"/>
    <d v="2022-09-06T16:02:38"/>
    <n v="1.3135399999999999"/>
    <x v="346"/>
    <n v="298968.99000000005"/>
    <n v="3.4127777778776363"/>
    <x v="0"/>
  </r>
  <r>
    <d v="2022-09-06T16:33:57"/>
    <s v="Tuesday"/>
    <s v="September"/>
    <x v="1"/>
    <n v="3"/>
    <x v="0"/>
    <n v="3936"/>
    <n v="3960"/>
    <n v="3910"/>
    <d v="2022-09-06T16:55:13"/>
    <n v="3910"/>
    <x v="347"/>
    <n v="306768.99000000005"/>
    <n v="0.35444444435415789"/>
    <x v="0"/>
  </r>
  <r>
    <d v="2022-09-07T11:08:05"/>
    <s v="Wednesday"/>
    <s v="September"/>
    <x v="0"/>
    <n v="3"/>
    <x v="2"/>
    <n v="0.99251"/>
    <n v="0.98899999999999999"/>
    <n v="0.997"/>
    <d v="2022-09-07T12:15:51"/>
    <n v="0.98968999999999996"/>
    <x v="348"/>
    <n v="305922.99000000005"/>
    <n v="1.1294444444356486"/>
    <x v="1"/>
  </r>
  <r>
    <d v="2022-09-07T12:15:57"/>
    <s v="Wednesday"/>
    <s v="September"/>
    <x v="1"/>
    <n v="3"/>
    <x v="2"/>
    <n v="0.98984000000000005"/>
    <n v="0.99299999999999999"/>
    <n v="0.98799999999999999"/>
    <d v="2022-09-07T12:45:13"/>
    <n v="0.99126999999999998"/>
    <x v="349"/>
    <n v="305493.99000000005"/>
    <n v="0.48777777777286246"/>
    <x v="1"/>
  </r>
  <r>
    <d v="2022-09-07T12:45:27"/>
    <s v="Wednesday"/>
    <s v="September"/>
    <x v="0"/>
    <n v="3"/>
    <x v="2"/>
    <n v="0.99119000000000002"/>
    <n v="0.98850000000000005"/>
    <n v="0.997"/>
    <d v="2022-09-07T14:36:44"/>
    <n v="0.98845000000000005"/>
    <x v="96"/>
    <n v="304671.99000000005"/>
    <n v="1.8547222221968696"/>
    <x v="1"/>
  </r>
  <r>
    <d v="2022-09-07T11:54:47"/>
    <s v="Wednesday"/>
    <s v="September"/>
    <x v="0"/>
    <n v="1"/>
    <x v="0"/>
    <n v="3919.3"/>
    <n v="3890"/>
    <n v="3950"/>
    <d v="2022-09-07T14:56:08"/>
    <n v="3908.8"/>
    <x v="350"/>
    <n v="303621.99000000005"/>
    <n v="3.0225000000209548"/>
    <x v="1"/>
  </r>
  <r>
    <d v="2022-09-07T16:46:14"/>
    <s v="Wednesday"/>
    <s v="September"/>
    <x v="0"/>
    <n v="1"/>
    <x v="0"/>
    <n v="3928.2"/>
    <n v="3890"/>
    <n v="3955"/>
    <d v="2022-09-07T18:27:48"/>
    <n v="3944.5"/>
    <x v="351"/>
    <n v="305251.99000000005"/>
    <n v="1.6927777777891606"/>
    <x v="0"/>
  </r>
  <r>
    <d v="2022-09-07T17:18:29"/>
    <s v="Wednesday"/>
    <s v="September"/>
    <x v="0"/>
    <n v="3"/>
    <x v="2"/>
    <n v="0.99158999999999997"/>
    <n v="0.98799999999999999"/>
    <n v="0.997"/>
    <d v="2022-09-07T19:43:17"/>
    <n v="0.99663000000000002"/>
    <x v="352"/>
    <n v="306763.99000000005"/>
    <n v="2.4133333334466442"/>
    <x v="0"/>
  </r>
  <r>
    <d v="2022-09-08T15:34:59"/>
    <s v="Thursday"/>
    <s v="September"/>
    <x v="1"/>
    <n v="3"/>
    <x v="2"/>
    <n v="1.0000599999999999"/>
    <n v="1.0029999999999999"/>
    <n v="0.995"/>
    <d v="2022-09-08T16:10:31"/>
    <n v="0.99499000000000004"/>
    <x v="353"/>
    <n v="308284.99000000005"/>
    <n v="0.592222222359851"/>
    <x v="0"/>
  </r>
  <r>
    <d v="2022-09-08T17:18:59"/>
    <s v="Thursday"/>
    <s v="September"/>
    <x v="1"/>
    <n v="3"/>
    <x v="2"/>
    <n v="0.99539999999999995"/>
    <n v="0.999"/>
    <n v="0.99099999999999999"/>
    <d v="2022-09-08T20:24:56"/>
    <n v="0.999"/>
    <x v="354"/>
    <n v="307204.99000000005"/>
    <n v="3.0991666666232049"/>
    <x v="1"/>
  </r>
  <r>
    <d v="2022-09-08T17:19:06"/>
    <s v="Thursday"/>
    <s v="September"/>
    <x v="0"/>
    <n v="3"/>
    <x v="4"/>
    <n v="143.99100000000001"/>
    <n v="143.5"/>
    <n v="144.5"/>
    <d v="2022-09-08T22:14:16"/>
    <n v="143.97999999999999"/>
    <x v="355"/>
    <n v="307182.07000000007"/>
    <n v="4.9194444443564862"/>
    <x v="1"/>
  </r>
  <r>
    <d v="2022-09-12T12:24:35"/>
    <s v="Monday"/>
    <s v="September"/>
    <x v="1"/>
    <n v="3"/>
    <x v="4"/>
    <n v="142.762"/>
    <n v="143.6"/>
    <n v="142"/>
    <d v="2022-09-12T13:13:08"/>
    <n v="142.83000000000001"/>
    <x v="356"/>
    <n v="307039.24000000005"/>
    <n v="0.80916666652774438"/>
    <x v="1"/>
  </r>
  <r>
    <d v="2022-09-14T11:42:58"/>
    <s v="Wednesday"/>
    <s v="September"/>
    <x v="1"/>
    <n v="3"/>
    <x v="4"/>
    <n v="143.185"/>
    <n v="143.6"/>
    <n v="142.69999999999999"/>
    <d v="2022-09-14T12:21:27"/>
    <n v="143.6"/>
    <x v="357"/>
    <n v="306172.25000000006"/>
    <n v="0.6413888888200745"/>
    <x v="1"/>
  </r>
  <r>
    <d v="2022-09-14T11:12:57"/>
    <s v="Wednesday"/>
    <s v="September"/>
    <x v="0"/>
    <n v="3"/>
    <x v="2"/>
    <n v="1.0001500000000001"/>
    <n v="0.996"/>
    <n v="1.0029999999999999"/>
    <d v="2022-09-14T13:25:54"/>
    <n v="1.002"/>
    <x v="358"/>
    <n v="306727.25000000006"/>
    <n v="2.2158333332045004"/>
    <x v="0"/>
  </r>
  <r>
    <d v="2022-09-15T09:07:58"/>
    <s v="Thursday"/>
    <s v="September"/>
    <x v="1"/>
    <n v="3"/>
    <x v="2"/>
    <n v="0.99678"/>
    <n v="1"/>
    <n v="0.99199999999999999"/>
    <d v="2022-09-15T10:22:05"/>
    <n v="0.99636999999999998"/>
    <x v="359"/>
    <n v="306850.25000000006"/>
    <n v="1.2352777778869495"/>
    <x v="0"/>
  </r>
  <r>
    <d v="2022-09-15T09:09:58"/>
    <s v="Thursday"/>
    <s v="September"/>
    <x v="0"/>
    <n v="3"/>
    <x v="4"/>
    <n v="143.626"/>
    <n v="0"/>
    <n v="0"/>
    <d v="2022-09-15T10:22:08"/>
    <n v="143.69300000000001"/>
    <x v="360"/>
    <n v="306990.13000000006"/>
    <n v="1.2027777777984738"/>
    <x v="0"/>
  </r>
  <r>
    <d v="2022-09-16T09:52:34"/>
    <s v="Friday"/>
    <s v="September"/>
    <x v="1"/>
    <n v="3"/>
    <x v="2"/>
    <n v="0.99841999999999997"/>
    <n v="1.0029999999999999"/>
    <n v="0.99199999999999999"/>
    <d v="2022-09-16T11:04:57"/>
    <n v="0.99629999999999996"/>
    <x v="361"/>
    <n v="307626.13000000006"/>
    <n v="1.2063888888806105"/>
    <x v="0"/>
  </r>
  <r>
    <d v="2022-09-15T16:33:33"/>
    <s v="Thursday"/>
    <s v="September"/>
    <x v="1"/>
    <n v="3"/>
    <x v="2"/>
    <n v="0.99836999999999998"/>
    <n v="1.0029999999999999"/>
    <n v="0.99199999999999999"/>
    <d v="2022-09-16T11:05:03"/>
    <n v="0.99633000000000005"/>
    <x v="362"/>
    <n v="308238.13000000006"/>
    <n v="18.524999999965075"/>
    <x v="0"/>
  </r>
  <r>
    <d v="2022-09-16T09:52:59"/>
    <s v="Friday"/>
    <s v="September"/>
    <x v="0"/>
    <n v="3"/>
    <x v="4"/>
    <n v="143.596"/>
    <n v="143"/>
    <n v="144.19999999999999"/>
    <d v="2022-09-16T13:05:34"/>
    <n v="143.27500000000001"/>
    <x v="363"/>
    <n v="307566.00000000006"/>
    <n v="3.2097222221782431"/>
    <x v="1"/>
  </r>
  <r>
    <d v="2022-09-16T13:05:44"/>
    <s v="Friday"/>
    <s v="September"/>
    <x v="1"/>
    <n v="3"/>
    <x v="4"/>
    <n v="143.274"/>
    <n v="143.9"/>
    <n v="142.6"/>
    <d v="2022-09-16T18:16:50"/>
    <n v="142.99799999999999"/>
    <x v="364"/>
    <n v="308145.03000000009"/>
    <n v="5.1849999999976717"/>
    <x v="0"/>
  </r>
  <r>
    <d v="2022-09-16T17:41:25"/>
    <s v="Friday"/>
    <s v="September"/>
    <x v="0"/>
    <n v="3"/>
    <x v="2"/>
    <n v="1.00153"/>
    <n v="0.998"/>
    <n v="1.008"/>
    <d v="2022-09-16T22:56:58"/>
    <n v="1.0012399999999999"/>
    <x v="365"/>
    <n v="308058.03000000009"/>
    <n v="5.2591666665393859"/>
    <x v="1"/>
  </r>
  <r>
    <d v="2022-09-19T17:55:19"/>
    <s v="Monday"/>
    <s v="September"/>
    <x v="0"/>
    <n v="3"/>
    <x v="2"/>
    <n v="1.0007900000000001"/>
    <n v="0.997"/>
    <n v="1.004"/>
    <d v="2022-09-19T21:11:12"/>
    <n v="1.0006299999999999"/>
    <x v="366"/>
    <n v="308010.03000000009"/>
    <n v="3.2647222222876735"/>
    <x v="1"/>
  </r>
  <r>
    <d v="2022-09-19T19:31:27"/>
    <s v="Monday"/>
    <s v="September"/>
    <x v="1"/>
    <n v="3"/>
    <x v="4"/>
    <n v="143.21600000000001"/>
    <n v="143.69999999999999"/>
    <n v="142.69999999999999"/>
    <d v="2022-09-19T21:11:15"/>
    <n v="143.376"/>
    <x v="367"/>
    <n v="307675.25000000006"/>
    <n v="1.6633333332720213"/>
    <x v="1"/>
  </r>
  <r>
    <d v="2022-09-20T12:46:10"/>
    <s v="Tuesday"/>
    <s v="September"/>
    <x v="1"/>
    <n v="3"/>
    <x v="2"/>
    <n v="1.0007200000000001"/>
    <n v="1.006"/>
    <n v="0.997"/>
    <d v="2022-09-20T15:28:18"/>
    <n v="0.997"/>
    <x v="368"/>
    <n v="308791.25000000006"/>
    <n v="2.7022222222876735"/>
    <x v="0"/>
  </r>
  <r>
    <d v="2022-09-20T13:21:31"/>
    <s v="Tuesday"/>
    <s v="September"/>
    <x v="1"/>
    <n v="3"/>
    <x v="0"/>
    <n v="3881.3"/>
    <n v="3920"/>
    <n v="3840"/>
    <d v="2022-09-20T15:30:43"/>
    <n v="3875.9"/>
    <x v="130"/>
    <n v="310411.25000000006"/>
    <n v="2.153333333437331"/>
    <x v="0"/>
  </r>
  <r>
    <d v="2022-09-22T16:44:02"/>
    <s v="Thursday"/>
    <s v="September"/>
    <x v="1"/>
    <n v="1"/>
    <x v="2"/>
    <n v="0.98433000000000004"/>
    <n v="0.99"/>
    <n v="0.98099999999999998"/>
    <d v="2022-09-22T17:51:36"/>
    <n v="0.98182999999999998"/>
    <x v="6"/>
    <n v="310661.25000000006"/>
    <n v="1.1261111110216007"/>
    <x v="0"/>
  </r>
  <r>
    <d v="2022-09-22T16:44:02"/>
    <s v="Thursday"/>
    <s v="September"/>
    <x v="1"/>
    <n v="2"/>
    <x v="2"/>
    <n v="0.98433000000000004"/>
    <n v="0.99"/>
    <n v="0.98099999999999998"/>
    <d v="2022-09-22T17:56:57"/>
    <n v="0.98173999999999995"/>
    <x v="369"/>
    <n v="311179.25000000006"/>
    <n v="1.2152777777519077"/>
    <x v="0"/>
  </r>
  <r>
    <d v="2022-09-26T14:18:54"/>
    <s v="Monday"/>
    <s v="September"/>
    <x v="1"/>
    <n v="1"/>
    <x v="2"/>
    <n v="0.96306000000000003"/>
    <n v="0.97299999999999998"/>
    <n v="0.95699999999999996"/>
    <d v="2022-09-26T19:45:19"/>
    <n v="0.96142000000000005"/>
    <x v="370"/>
    <n v="311343.25000000006"/>
    <n v="5.4402777777286246"/>
    <x v="0"/>
  </r>
  <r>
    <d v="2022-09-27T10:14:59"/>
    <s v="Tuesday"/>
    <s v="September"/>
    <x v="1"/>
    <n v="1.5"/>
    <x v="2"/>
    <n v="0.96414999999999995"/>
    <n v="0.97"/>
    <n v="0.96"/>
    <d v="2022-09-27T12:00:24"/>
    <n v="0.96238000000000001"/>
    <x v="371"/>
    <n v="311608.75000000006"/>
    <n v="1.7569444444379769"/>
    <x v="0"/>
  </r>
  <r>
    <d v="2022-09-27T10:14:59"/>
    <s v="Tuesday"/>
    <s v="September"/>
    <x v="1"/>
    <n v="1.5"/>
    <x v="2"/>
    <n v="0.96414999999999995"/>
    <n v="0.97"/>
    <n v="0.96"/>
    <d v="2022-09-27T17:03:45"/>
    <n v="0.96009999999999995"/>
    <x v="372"/>
    <n v="312216.25000000006"/>
    <n v="6.812777777784504"/>
    <x v="0"/>
  </r>
  <r>
    <d v="2022-09-27T17:04:10"/>
    <s v="Tuesday"/>
    <s v="September"/>
    <x v="1"/>
    <n v="1"/>
    <x v="9"/>
    <n v="1633.94"/>
    <n v="0"/>
    <n v="0"/>
    <d v="2022-09-27T18:27:07"/>
    <n v="1632.45"/>
    <x v="373"/>
    <n v="312365.25000000006"/>
    <n v="1.3824999999487773"/>
    <x v="0"/>
  </r>
  <r>
    <d v="2022-09-27T17:04:10"/>
    <s v="Tuesday"/>
    <s v="September"/>
    <x v="1"/>
    <n v="0.5"/>
    <x v="9"/>
    <n v="1633.94"/>
    <n v="0"/>
    <n v="0"/>
    <d v="2022-09-27T18:27:12"/>
    <n v="1632.5"/>
    <x v="374"/>
    <n v="312437.25000000006"/>
    <n v="1.3838888888130896"/>
    <x v="0"/>
  </r>
  <r>
    <d v="2022-09-27T17:04:21"/>
    <s v="Tuesday"/>
    <s v="September"/>
    <x v="1"/>
    <n v="1"/>
    <x v="9"/>
    <n v="1634.05"/>
    <n v="1650"/>
    <n v="1620"/>
    <d v="2022-09-27T19:57:03"/>
    <n v="1629.87"/>
    <x v="375"/>
    <n v="312855.25000000006"/>
    <n v="2.8783333331812173"/>
    <x v="0"/>
  </r>
  <r>
    <d v="2022-09-29T10:53:25"/>
    <s v="Thursday"/>
    <s v="September"/>
    <x v="1"/>
    <n v="3"/>
    <x v="2"/>
    <n v="0.96414"/>
    <n v="0.97"/>
    <n v="0.96"/>
    <d v="2022-09-29T12:05:48"/>
    <n v="0.96701000000000004"/>
    <x v="376"/>
    <n v="311994.25000000006"/>
    <n v="1.2063888888806105"/>
    <x v="1"/>
  </r>
  <r>
    <d v="2022-09-29T11:17:30"/>
    <s v="Thursday"/>
    <s v="September"/>
    <x v="1"/>
    <n v="2"/>
    <x v="0"/>
    <n v="3676.4"/>
    <n v="3710"/>
    <n v="3620"/>
    <d v="2022-09-29T16:37:21"/>
    <n v="3668.5"/>
    <x v="377"/>
    <n v="313574.25000000006"/>
    <n v="5.3308333333698101"/>
    <x v="0"/>
  </r>
  <r>
    <d v="2022-10-03T13:16:44"/>
    <s v="Monday"/>
    <s v="October"/>
    <x v="1"/>
    <n v="3"/>
    <x v="2"/>
    <n v="0.97667000000000004"/>
    <n v="0.98099999999999998"/>
    <n v="0.97"/>
    <d v="2022-10-03T14:43:39"/>
    <n v="0.97643999999999997"/>
    <x v="378"/>
    <n v="313643.25000000006"/>
    <n v="1.4486111111473292"/>
    <x v="0"/>
  </r>
  <r>
    <d v="2022-10-03T18:08:24"/>
    <s v="Monday"/>
    <s v="October"/>
    <x v="0"/>
    <n v="1.5"/>
    <x v="2"/>
    <n v="0.98275999999999997"/>
    <n v="0.97699999999999998"/>
    <n v="0.98899999999999999"/>
    <d v="2022-10-03T18:17:27"/>
    <n v="0.98438000000000003"/>
    <x v="379"/>
    <n v="313886.25000000006"/>
    <n v="0.15083333331858739"/>
    <x v="0"/>
  </r>
  <r>
    <d v="2022-10-03T18:08:24"/>
    <s v="Monday"/>
    <s v="October"/>
    <x v="0"/>
    <n v="1.5"/>
    <x v="2"/>
    <n v="0.98275999999999997"/>
    <n v="0.97699999999999998"/>
    <n v="0.98899999999999999"/>
    <d v="2022-10-03T22:59:38"/>
    <n v="0.98273999999999995"/>
    <x v="380"/>
    <n v="313883.25000000006"/>
    <n v="4.8538888888433576"/>
    <x v="1"/>
  </r>
  <r>
    <d v="2022-10-05T16:52:50"/>
    <s v="Wednesday"/>
    <s v="October"/>
    <x v="0"/>
    <n v="2"/>
    <x v="0"/>
    <n v="3756.1"/>
    <n v="3720"/>
    <n v="3790"/>
    <d v="2022-10-05T19:52:58"/>
    <n v="3770.1"/>
    <x v="381"/>
    <n v="316683.25000000006"/>
    <n v="3.0022222222178243"/>
    <x v="0"/>
  </r>
  <r>
    <d v="2022-10-05T19:08:16"/>
    <s v="Wednesday"/>
    <s v="October"/>
    <x v="0"/>
    <n v="2"/>
    <x v="0"/>
    <n v="3751.8"/>
    <n v="3720"/>
    <n v="3790"/>
    <d v="2022-10-05T20:48:32"/>
    <n v="3780.6"/>
    <x v="382"/>
    <n v="322443.25000000006"/>
    <n v="1.6711111111217178"/>
    <x v="0"/>
  </r>
  <r>
    <d v="2022-10-06T11:21:10"/>
    <s v="Thursday"/>
    <s v="October"/>
    <x v="1"/>
    <n v="1.5"/>
    <x v="2"/>
    <n v="0.98962000000000006"/>
    <n v="0.99299999999999999"/>
    <n v="0.98399999999999999"/>
    <d v="2022-10-06T14:01:06"/>
    <n v="0.98843000000000003"/>
    <x v="383"/>
    <n v="322621.75000000006"/>
    <n v="2.6655555556062609"/>
    <x v="0"/>
  </r>
  <r>
    <d v="2022-10-06T11:21:10"/>
    <s v="Thursday"/>
    <s v="October"/>
    <x v="1"/>
    <n v="1.5"/>
    <x v="2"/>
    <n v="0.98962000000000006"/>
    <n v="0.99299999999999999"/>
    <n v="0.98399999999999999"/>
    <d v="2022-10-06T15:12:24"/>
    <n v="0.98607999999999996"/>
    <x v="384"/>
    <n v="323152.75000000006"/>
    <n v="3.8538888889015652"/>
    <x v="0"/>
  </r>
  <r>
    <d v="2022-10-06T17:09:13"/>
    <s v="Thursday"/>
    <s v="October"/>
    <x v="1"/>
    <n v="3"/>
    <x v="0"/>
    <n v="3753.2"/>
    <n v="3800"/>
    <n v="3700"/>
    <d v="2022-10-07T01:47:30"/>
    <n v="3738.1"/>
    <x v="385"/>
    <n v="327682.75000000006"/>
    <n v="8.6380555556388572"/>
    <x v="0"/>
  </r>
  <r>
    <d v="2022-10-10T23:33:35"/>
    <s v="Monday"/>
    <s v="October"/>
    <x v="0"/>
    <n v="3"/>
    <x v="2"/>
    <n v="0.97065000000000001"/>
    <n v="0.96499999999999997"/>
    <n v="0.97499999999999998"/>
    <d v="2022-10-11T15:38:18"/>
    <n v="0.97287999999999997"/>
    <x v="386"/>
    <n v="328351.75000000006"/>
    <n v="16.078611111093778"/>
    <x v="0"/>
  </r>
  <r>
    <d v="2022-10-12T16:33:49"/>
    <s v="Wednesday"/>
    <s v="October"/>
    <x v="1"/>
    <n v="3"/>
    <x v="2"/>
    <n v="0.96992999999999996"/>
    <n v="0"/>
    <n v="0"/>
    <d v="2022-10-12T17:38:03"/>
    <n v="0.96867999999999999"/>
    <x v="387"/>
    <n v="328726.75000000006"/>
    <n v="1.0705555555759929"/>
    <x v="0"/>
  </r>
  <r>
    <d v="2022-10-13T12:15:56"/>
    <s v="Thursday"/>
    <s v="October"/>
    <x v="0"/>
    <n v="3"/>
    <x v="2"/>
    <n v="0.97258"/>
    <n v="0.96599999999999997"/>
    <n v="0.97799999999999998"/>
    <d v="2022-10-13T14:43:10"/>
    <n v="0.97491000000000005"/>
    <x v="388"/>
    <n v="329425.75000000006"/>
    <n v="2.4538888888782822"/>
    <x v="0"/>
  </r>
  <r>
    <d v="2022-10-12T09:09:42"/>
    <s v="Wednesday"/>
    <s v="October"/>
    <x v="0"/>
    <n v="3"/>
    <x v="2"/>
    <n v="0.97252000000000005"/>
    <n v="0.96599999999999997"/>
    <n v="0.97699999999999998"/>
    <d v="2022-10-13T14:43:58"/>
    <n v="0.97460000000000002"/>
    <x v="389"/>
    <n v="330049.75000000006"/>
    <n v="29.571111111086793"/>
    <x v="0"/>
  </r>
  <r>
    <d v="2022-10-12T16:34:02"/>
    <s v="Wednesday"/>
    <s v="October"/>
    <x v="0"/>
    <n v="3"/>
    <x v="1"/>
    <n v="1.3823099999999999"/>
    <n v="0"/>
    <n v="0"/>
    <d v="2022-10-13T15:31:20"/>
    <n v="1.39154"/>
    <x v="390"/>
    <n v="332039.63000000006"/>
    <n v="22.955000000016298"/>
    <x v="0"/>
  </r>
  <r>
    <d v="2022-10-13T22:48:33"/>
    <s v="Thursday"/>
    <s v="October"/>
    <x v="0"/>
    <n v="3"/>
    <x v="2"/>
    <n v="0.97772999999999999"/>
    <n v="0.97599999999999998"/>
    <n v="0.98"/>
    <d v="2022-10-13T23:43:26"/>
    <n v="0.97779000000000005"/>
    <x v="391"/>
    <n v="332057.63000000006"/>
    <n v="0.91472222231095657"/>
    <x v="0"/>
  </r>
  <r>
    <d v="2022-10-14T19:32:04"/>
    <s v="Friday"/>
    <s v="October"/>
    <x v="0"/>
    <n v="3"/>
    <x v="2"/>
    <n v="0.97338999999999998"/>
    <n v="0.97"/>
    <n v="0.97699999999999998"/>
    <d v="2022-10-14T21:05:17"/>
    <n v="0.97306000000000004"/>
    <x v="392"/>
    <n v="331958.63000000006"/>
    <n v="1.5536111110704951"/>
    <x v="1"/>
  </r>
  <r>
    <d v="2022-10-18T12:46:10"/>
    <s v="Tuesday"/>
    <s v="October"/>
    <x v="1"/>
    <n v="3"/>
    <x v="2"/>
    <n v="0.98399999999999999"/>
    <n v="0.98799999999999999"/>
    <n v="0.98099999999999998"/>
    <d v="2022-10-18T13:51:10"/>
    <n v="0.98206000000000004"/>
    <x v="393"/>
    <n v="332540.63000000006"/>
    <n v="1.0833333333721384"/>
    <x v="0"/>
  </r>
  <r>
    <d v="2022-10-18T14:06:15"/>
    <s v="Tuesday"/>
    <s v="October"/>
    <x v="0"/>
    <n v="2"/>
    <x v="2"/>
    <n v="0.98240000000000005"/>
    <n v="0.97899999999999998"/>
    <n v="0.98499999999999999"/>
    <d v="2022-10-18T14:25:12"/>
    <n v="0.98307999999999995"/>
    <x v="394"/>
    <n v="332676.63000000006"/>
    <n v="0.31583333329763263"/>
    <x v="0"/>
  </r>
  <r>
    <d v="2022-10-18T14:06:05"/>
    <s v="Tuesday"/>
    <s v="October"/>
    <x v="0"/>
    <n v="1"/>
    <x v="2"/>
    <n v="0.98243999999999998"/>
    <n v="0"/>
    <n v="0"/>
    <d v="2022-10-18T14:25:15"/>
    <n v="0.98309000000000002"/>
    <x v="395"/>
    <n v="332741.63000000006"/>
    <n v="0.31944444437976927"/>
    <x v="0"/>
  </r>
  <r>
    <d v="2022-10-18T14:56:53"/>
    <s v="Tuesday"/>
    <s v="October"/>
    <x v="1"/>
    <n v="3"/>
    <x v="2"/>
    <n v="0.98275999999999997"/>
    <n v="0.998"/>
    <n v="0.98099999999999998"/>
    <d v="2022-10-18T17:20:43"/>
    <n v="0.98467000000000005"/>
    <x v="396"/>
    <n v="332168.63000000006"/>
    <n v="2.3972222220618278"/>
    <x v="1"/>
  </r>
  <r>
    <d v="2022-10-18T17:46:34"/>
    <s v="Tuesday"/>
    <s v="October"/>
    <x v="0"/>
    <n v="3"/>
    <x v="2"/>
    <n v="0.98372999999999999"/>
    <n v="0.98072999999999999"/>
    <n v="0.98623000000000005"/>
    <d v="2022-10-18T17:54:04"/>
    <n v="0.98475999999999997"/>
    <x v="397"/>
    <n v="332477.63000000006"/>
    <n v="0.12499999988358468"/>
    <x v="0"/>
  </r>
  <r>
    <d v="2022-10-18T18:20:18"/>
    <s v="Tuesday"/>
    <s v="October"/>
    <x v="1"/>
    <n v="3"/>
    <x v="2"/>
    <n v="0.9829"/>
    <n v="0.9859"/>
    <n v="0.98040000000000005"/>
    <d v="2022-10-18T18:56:20"/>
    <n v="0.98355999999999999"/>
    <x v="398"/>
    <n v="332279.63000000006"/>
    <n v="0.60055555554572493"/>
    <x v="1"/>
  </r>
  <r>
    <d v="2022-10-18T18:54:30"/>
    <s v="Tuesday"/>
    <s v="October"/>
    <x v="0"/>
    <n v="3"/>
    <x v="2"/>
    <n v="0.98399999999999999"/>
    <n v="0.98099999999999998"/>
    <n v="0.98650000000000004"/>
    <d v="2022-10-18T19:02:19"/>
    <n v="0.98387999999999998"/>
    <x v="399"/>
    <n v="332243.63000000006"/>
    <n v="0.13027777784736827"/>
    <x v="1"/>
  </r>
  <r>
    <d v="2022-10-18T19:33:53"/>
    <s v="Tuesday"/>
    <s v="October"/>
    <x v="1"/>
    <n v="3"/>
    <x v="2"/>
    <n v="0.98446999999999996"/>
    <n v="0.98814999999999997"/>
    <n v="0.98197000000000001"/>
    <d v="2022-10-18T21:53:28"/>
    <n v="0.98433000000000004"/>
    <x v="400"/>
    <n v="332285.63000000006"/>
    <n v="2.3263888889341615"/>
    <x v="0"/>
  </r>
  <r>
    <d v="2022-10-18T23:10:19"/>
    <s v="Tuesday"/>
    <s v="October"/>
    <x v="1"/>
    <n v="3"/>
    <x v="2"/>
    <n v="0.98548999999999998"/>
    <n v="0.98848999999999998"/>
    <n v="0.98299000000000003"/>
    <d v="2022-10-19T06:58:53"/>
    <n v="0.98438000000000003"/>
    <x v="401"/>
    <n v="332618.63000000006"/>
    <n v="7.8094444444868714"/>
    <x v="0"/>
  </r>
  <r>
    <d v="2022-10-19T09:05:12"/>
    <s v="Wednesday"/>
    <s v="October"/>
    <x v="1"/>
    <n v="3"/>
    <x v="2"/>
    <n v="0.98318000000000005"/>
    <n v="0.98617999999999995"/>
    <n v="0.98068"/>
    <d v="2022-10-19T09:52:31"/>
    <n v="0.98302"/>
    <x v="402"/>
    <n v="332666.63000000006"/>
    <n v="0.78861111105652526"/>
    <x v="0"/>
  </r>
  <r>
    <d v="2022-10-19T10:20:39"/>
    <s v="Wednesday"/>
    <s v="October"/>
    <x v="0"/>
    <n v="3"/>
    <x v="2"/>
    <n v="0.98263"/>
    <n v="0.97963"/>
    <n v="0.98512999999999995"/>
    <d v="2022-10-19T10:25:56"/>
    <n v="0.98280000000000001"/>
    <x v="403"/>
    <n v="332717.63000000006"/>
    <n v="8.8055555534083396E-2"/>
    <x v="0"/>
  </r>
  <r>
    <d v="2022-10-19T11:07:07"/>
    <s v="Wednesday"/>
    <s v="October"/>
    <x v="1"/>
    <n v="3"/>
    <x v="2"/>
    <n v="0.98306000000000004"/>
    <n v="0.98606000000000005"/>
    <n v="0.98187000000000002"/>
    <d v="2022-10-19T11:20:54"/>
    <n v="0.98185"/>
    <x v="404"/>
    <n v="333080.63000000006"/>
    <n v="0.22972222213866189"/>
    <x v="0"/>
  </r>
  <r>
    <d v="2022-10-19T15:11:56"/>
    <s v="Wednesday"/>
    <s v="October"/>
    <x v="1"/>
    <n v="3"/>
    <x v="2"/>
    <n v="0.97724"/>
    <n v="0.98024"/>
    <n v="0.97474000000000005"/>
    <d v="2022-10-19T15:34:42"/>
    <n v="0.97690999999999995"/>
    <x v="405"/>
    <n v="333179.63000000006"/>
    <n v="0.37944444443564862"/>
    <x v="0"/>
  </r>
  <r>
    <d v="2022-10-19T16:21:41"/>
    <s v="Wednesday"/>
    <s v="October"/>
    <x v="1"/>
    <n v="3"/>
    <x v="2"/>
    <n v="0.97855999999999999"/>
    <n v="0.98155999999999999"/>
    <n v="0.97606000000000004"/>
    <d v="2022-10-19T16:50:42"/>
    <n v="0.97724999999999995"/>
    <x v="406"/>
    <n v="333572.63000000006"/>
    <n v="0.48361111100530252"/>
    <x v="0"/>
  </r>
  <r>
    <d v="2022-10-19T16:55:12"/>
    <s v="Wednesday"/>
    <s v="October"/>
    <x v="1"/>
    <n v="3"/>
    <x v="2"/>
    <n v="0.97765999999999997"/>
    <n v="0.98065999999999998"/>
    <n v="0.97516000000000003"/>
    <d v="2022-10-19T16:59:52"/>
    <n v="0.97746999999999995"/>
    <x v="407"/>
    <n v="333629.63000000006"/>
    <n v="7.7777777798473835E-2"/>
    <x v="0"/>
  </r>
  <r>
    <d v="2022-10-19T16:15:53"/>
    <s v="Wednesday"/>
    <s v="October"/>
    <x v="1"/>
    <n v="3"/>
    <x v="2"/>
    <n v="0.97770000000000001"/>
    <n v="0.98114999999999997"/>
    <n v="0.97519999999999996"/>
    <d v="2022-10-19T17:01:12"/>
    <n v="0.97716000000000003"/>
    <x v="408"/>
    <n v="333791.63000000006"/>
    <n v="0.75527777778916061"/>
    <x v="0"/>
  </r>
  <r>
    <d v="2022-10-19T17:15:56"/>
    <s v="Wednesday"/>
    <s v="October"/>
    <x v="0"/>
    <n v="3"/>
    <x v="2"/>
    <n v="0.97831000000000001"/>
    <n v="0.97531000000000001"/>
    <n v="0.98080999999999996"/>
    <d v="2022-10-19T17:20:41"/>
    <n v="0.97867000000000004"/>
    <x v="197"/>
    <n v="333899.63000000006"/>
    <n v="7.9166666662786156E-2"/>
    <x v="0"/>
  </r>
  <r>
    <d v="2022-10-19T17:50:00"/>
    <s v="Wednesday"/>
    <s v="October"/>
    <x v="1"/>
    <n v="3"/>
    <x v="2"/>
    <n v="0.97958999999999996"/>
    <n v="0.98258999999999996"/>
    <n v="0.97709000000000001"/>
    <d v="2022-10-19T18:09:29"/>
    <n v="0.97872000000000003"/>
    <x v="409"/>
    <n v="334160.63000000006"/>
    <n v="0.32472222216892987"/>
    <x v="0"/>
  </r>
  <r>
    <d v="2022-10-19T17:45:40"/>
    <s v="Wednesday"/>
    <s v="October"/>
    <x v="1"/>
    <n v="3"/>
    <x v="2"/>
    <n v="0.97953000000000001"/>
    <n v="0.98253000000000001"/>
    <n v="0.97702999999999995"/>
    <d v="2022-10-19T18:12:57"/>
    <n v="0.97909999999999997"/>
    <x v="410"/>
    <n v="334289.63000000006"/>
    <n v="0.45472222217358649"/>
    <x v="0"/>
  </r>
  <r>
    <d v="2022-10-19T19:45:26"/>
    <s v="Wednesday"/>
    <s v="October"/>
    <x v="0"/>
    <n v="3"/>
    <x v="2"/>
    <n v="0.97750999999999999"/>
    <n v="0.97399999999999998"/>
    <n v="0.98001000000000005"/>
    <d v="2022-10-19T21:00:46"/>
    <n v="0.97660000000000002"/>
    <x v="327"/>
    <n v="334016.63000000006"/>
    <n v="1.2555555555154569"/>
    <x v="1"/>
  </r>
  <r>
    <d v="2022-10-19T18:25:17"/>
    <s v="Wednesday"/>
    <s v="October"/>
    <x v="0"/>
    <n v="3"/>
    <x v="2"/>
    <n v="0.97802999999999995"/>
    <n v="0.97399999999999998"/>
    <n v="0.97975999999999996"/>
    <d v="2022-10-19T21:02:20"/>
    <n v="0.97674000000000005"/>
    <x v="320"/>
    <n v="333629.63000000006"/>
    <n v="2.6174999999930151"/>
    <x v="1"/>
  </r>
  <r>
    <d v="2022-10-19T21:27:40"/>
    <s v="Wednesday"/>
    <s v="October"/>
    <x v="1"/>
    <n v="3"/>
    <x v="2"/>
    <n v="0.97762000000000004"/>
    <n v="0.98062000000000005"/>
    <n v="0.97511999999999999"/>
    <d v="2022-10-19T21:52:41"/>
    <n v="0.97680999999999996"/>
    <x v="379"/>
    <n v="333872.63000000006"/>
    <n v="0.41694444447057322"/>
    <x v="0"/>
  </r>
  <r>
    <d v="2022-10-19T21:22:33"/>
    <s v="Wednesday"/>
    <s v="October"/>
    <x v="1"/>
    <n v="3"/>
    <x v="2"/>
    <n v="0.97763"/>
    <n v="0.98063"/>
    <n v="0.97513000000000005"/>
    <d v="2022-10-19T22:00:29"/>
    <n v="0.97667000000000004"/>
    <x v="411"/>
    <n v="334160.63000000006"/>
    <n v="0.63222222228068858"/>
    <x v="0"/>
  </r>
  <r>
    <d v="2022-10-20T09:45:50"/>
    <s v="Thursday"/>
    <s v="October"/>
    <x v="0"/>
    <n v="3"/>
    <x v="2"/>
    <n v="0.97865000000000002"/>
    <n v="0.97565000000000002"/>
    <n v="0.98114999999999997"/>
    <d v="2022-10-20T10:00:21"/>
    <n v="0.97902999999999996"/>
    <x v="412"/>
    <n v="334274.63000000006"/>
    <n v="0.24194444459863007"/>
    <x v="0"/>
  </r>
  <r>
    <d v="2022-10-20T12:00:22"/>
    <s v="Thursday"/>
    <s v="October"/>
    <x v="1"/>
    <n v="3"/>
    <x v="2"/>
    <n v="0.97841999999999996"/>
    <n v="0.98141999999999996"/>
    <n v="0.97592000000000001"/>
    <d v="2022-10-20T12:40:13"/>
    <n v="0.97750999999999999"/>
    <x v="413"/>
    <n v="334547.63000000006"/>
    <n v="0.66416666668374091"/>
    <x v="0"/>
  </r>
  <r>
    <d v="2022-10-20T12:58:49"/>
    <s v="Thursday"/>
    <s v="October"/>
    <x v="1"/>
    <n v="3"/>
    <x v="2"/>
    <n v="0.97829999999999995"/>
    <n v="0.98129999999999995"/>
    <n v="0.9758"/>
    <d v="2022-10-20T13:27:00"/>
    <n v="0.97838999999999998"/>
    <x v="414"/>
    <n v="334520.63000000006"/>
    <n v="0.46972222218755633"/>
    <x v="1"/>
  </r>
  <r>
    <d v="2022-10-20T14:10:18"/>
    <s v="Thursday"/>
    <s v="October"/>
    <x v="1"/>
    <n v="3"/>
    <x v="2"/>
    <n v="0.98155999999999999"/>
    <n v="0.98455999999999999"/>
    <n v="0.97906000000000004"/>
    <d v="2022-10-20T14:40:37"/>
    <n v="0.98126000000000002"/>
    <x v="415"/>
    <n v="334610.63000000006"/>
    <n v="0.50527777767274529"/>
    <x v="0"/>
  </r>
  <r>
    <d v="2022-10-20T15:04:33"/>
    <s v="Thursday"/>
    <s v="October"/>
    <x v="0"/>
    <n v="3"/>
    <x v="2"/>
    <n v="0.98118000000000005"/>
    <n v="0.97818000000000005"/>
    <n v="0.98368"/>
    <d v="2022-10-20T15:23:07"/>
    <n v="0.98297000000000001"/>
    <x v="416"/>
    <n v="335147.63000000006"/>
    <n v="0.30944444448687136"/>
    <x v="0"/>
  </r>
  <r>
    <d v="2022-10-20T15:04:32"/>
    <s v="Thursday"/>
    <s v="October"/>
    <x v="0"/>
    <n v="3"/>
    <x v="2"/>
    <n v="0.98116999999999999"/>
    <n v="0.97816999999999998"/>
    <n v="0.98367000000000004"/>
    <d v="2022-10-20T15:24:46"/>
    <n v="0.98294999999999999"/>
    <x v="417"/>
    <n v="335681.63000000006"/>
    <n v="0.33722222212236375"/>
    <x v="0"/>
  </r>
  <r>
    <d v="2022-10-20T16:10:33"/>
    <s v="Thursday"/>
    <s v="October"/>
    <x v="0"/>
    <n v="3"/>
    <x v="2"/>
    <n v="0.98006000000000004"/>
    <n v="0.97706000000000004"/>
    <n v="0.98255999999999999"/>
    <d v="2022-10-20T17:19:27"/>
    <n v="0.98257000000000005"/>
    <x v="418"/>
    <n v="336434.63000000006"/>
    <n v="1.1483333333744667"/>
    <x v="0"/>
  </r>
  <r>
    <d v="2022-10-20T17:38:21"/>
    <s v="Thursday"/>
    <s v="October"/>
    <x v="1"/>
    <n v="0.5"/>
    <x v="2"/>
    <n v="0.98299999999999998"/>
    <n v="0.98599999999999999"/>
    <n v="0.98050000000000004"/>
    <d v="2022-10-20T17:44:54"/>
    <n v="0.98206000000000004"/>
    <x v="419"/>
    <n v="336481.63000000006"/>
    <n v="0.10916666669072583"/>
    <x v="0"/>
  </r>
  <r>
    <d v="2022-10-20T19:40:29"/>
    <s v="Thursday"/>
    <s v="October"/>
    <x v="0"/>
    <n v="3"/>
    <x v="2"/>
    <n v="0.98028000000000004"/>
    <n v="0.97692000000000001"/>
    <n v="0.98277999999999999"/>
    <d v="2022-10-20T20:56:11"/>
    <n v="0.97850999999999999"/>
    <x v="420"/>
    <n v="335950.63000000006"/>
    <n v="1.2616666666581295"/>
    <x v="1"/>
  </r>
  <r>
    <d v="2022-10-20T22:20:49"/>
    <s v="Thursday"/>
    <s v="October"/>
    <x v="1"/>
    <n v="3"/>
    <x v="2"/>
    <n v="0.97792999999999997"/>
    <n v="0.98192999999999997"/>
    <n v="0.97543000000000002"/>
    <d v="2022-10-21T02:22:03"/>
    <n v="0.97780999999999996"/>
    <x v="421"/>
    <n v="335986.63000000006"/>
    <n v="4.0205555555876344"/>
    <x v="0"/>
  </r>
  <r>
    <d v="2022-10-21T10:13:51"/>
    <s v="Friday"/>
    <s v="October"/>
    <x v="0"/>
    <n v="3"/>
    <x v="2"/>
    <n v="0.97690999999999995"/>
    <n v="0.97291000000000005"/>
    <n v="0.97941"/>
    <d v="2022-10-21T10:22:06"/>
    <n v="0.97814999999999996"/>
    <x v="422"/>
    <n v="336358.63000000006"/>
    <n v="0.13750000001164153"/>
    <x v="0"/>
  </r>
  <r>
    <d v="2022-10-21T11:05:25"/>
    <s v="Friday"/>
    <s v="October"/>
    <x v="1"/>
    <n v="3"/>
    <x v="2"/>
    <n v="0.97819"/>
    <n v="0.98219000000000001"/>
    <n v="0.97568999999999995"/>
    <d v="2022-10-21T11:24:02"/>
    <n v="0.97738999999999998"/>
    <x v="8"/>
    <n v="336598.63000000006"/>
    <n v="0.31027777766576037"/>
    <x v="0"/>
  </r>
  <r>
    <d v="2022-10-21T11:05:21"/>
    <s v="Friday"/>
    <s v="October"/>
    <x v="1"/>
    <n v="0.1"/>
    <x v="0"/>
    <n v="3650.1"/>
    <n v="0"/>
    <n v="0"/>
    <d v="2022-10-21T11:24:03"/>
    <n v="3647.3"/>
    <x v="423"/>
    <n v="336626.63000000006"/>
    <n v="0.31166666670469567"/>
    <x v="0"/>
  </r>
  <r>
    <d v="2022-10-21T12:54:00"/>
    <s v="Friday"/>
    <s v="October"/>
    <x v="0"/>
    <n v="3"/>
    <x v="2"/>
    <n v="0.97411000000000003"/>
    <n v="0.97011000000000003"/>
    <n v="0.97660999999999998"/>
    <d v="2022-10-21T13:29:44"/>
    <n v="0.97468999999999995"/>
    <x v="201"/>
    <n v="336800.63000000006"/>
    <n v="0.59555555559927598"/>
    <x v="0"/>
  </r>
  <r>
    <d v="2022-10-21T15:05:39"/>
    <s v="Friday"/>
    <s v="October"/>
    <x v="1"/>
    <n v="3"/>
    <x v="2"/>
    <n v="0.97431000000000001"/>
    <n v="0.97831000000000001"/>
    <n v="0.97180999999999995"/>
    <d v="2022-10-21T15:13:31"/>
    <n v="0.97319999999999995"/>
    <x v="401"/>
    <n v="337133.63000000006"/>
    <n v="0.13111111102625728"/>
    <x v="0"/>
  </r>
  <r>
    <d v="2022-10-21T14:58:22"/>
    <s v="Friday"/>
    <s v="October"/>
    <x v="1"/>
    <n v="3"/>
    <x v="2"/>
    <n v="0.97450999999999999"/>
    <n v="0.97850999999999999"/>
    <n v="0.97201000000000004"/>
    <d v="2022-10-21T15:16:17"/>
    <n v="0.97199000000000002"/>
    <x v="424"/>
    <n v="337889.63000000006"/>
    <n v="0.29861111124046147"/>
    <x v="0"/>
  </r>
  <r>
    <d v="2022-10-21T17:08:10"/>
    <s v="Friday"/>
    <s v="October"/>
    <x v="1"/>
    <n v="3"/>
    <x v="2"/>
    <n v="0.98096000000000005"/>
    <n v="0.98495999999999995"/>
    <n v="0.97846"/>
    <d v="2022-10-21T17:24:55"/>
    <n v="0.97846"/>
    <x v="425"/>
    <n v="338639.63000000006"/>
    <n v="0.27916666679084301"/>
    <x v="0"/>
  </r>
  <r>
    <d v="2022-10-21T17:12:42"/>
    <s v="Friday"/>
    <s v="October"/>
    <x v="1"/>
    <n v="2"/>
    <x v="0"/>
    <n v="3709.8"/>
    <n v="3740"/>
    <n v="3690"/>
    <d v="2022-10-21T17:24:56"/>
    <n v="3694.5"/>
    <x v="426"/>
    <n v="341699.63000000006"/>
    <n v="0.20388888887828216"/>
    <x v="0"/>
  </r>
  <r>
    <d v="2022-10-21T16:30:08"/>
    <s v="Friday"/>
    <s v="October"/>
    <x v="1"/>
    <n v="3"/>
    <x v="2"/>
    <n v="0.97687000000000002"/>
    <n v="0.98499999999999999"/>
    <n v="0.97436999999999996"/>
    <d v="2022-10-21T17:28:22"/>
    <n v="0.97787999999999997"/>
    <x v="427"/>
    <n v="341396.63000000006"/>
    <n v="0.97055555559927598"/>
    <x v="1"/>
  </r>
  <r>
    <d v="2022-10-21T17:53:46"/>
    <s v="Friday"/>
    <s v="October"/>
    <x v="1"/>
    <n v="3"/>
    <x v="2"/>
    <n v="0.98116999999999999"/>
    <n v="0.98516999999999999"/>
    <n v="0.97867000000000004"/>
    <d v="2022-10-21T18:04:23"/>
    <n v="0.97863999999999995"/>
    <x v="428"/>
    <n v="342155.63000000006"/>
    <n v="0.17694444442167878"/>
    <x v="0"/>
  </r>
  <r>
    <d v="2022-10-21T17:50:42"/>
    <s v="Friday"/>
    <s v="October"/>
    <x v="1"/>
    <n v="3"/>
    <x v="2"/>
    <n v="0.98075000000000001"/>
    <n v="0.98475000000000001"/>
    <n v="0.97824999999999995"/>
    <d v="2022-10-21T18:04:36"/>
    <n v="0.97824"/>
    <x v="418"/>
    <n v="342908.63000000006"/>
    <n v="0.23166666668839753"/>
    <x v="0"/>
  </r>
  <r>
    <d v="2022-10-21T19:12:14"/>
    <s v="Friday"/>
    <s v="October"/>
    <x v="1"/>
    <n v="3"/>
    <x v="2"/>
    <n v="0.98495999999999995"/>
    <n v="0.98895999999999995"/>
    <n v="0.98246"/>
    <d v="2022-10-21T19:21:19"/>
    <n v="0.98314000000000001"/>
    <x v="429"/>
    <n v="343454.63000000006"/>
    <n v="0.15138888900401071"/>
    <x v="0"/>
  </r>
  <r>
    <d v="2022-10-21T19:12:10"/>
    <s v="Friday"/>
    <s v="October"/>
    <x v="1"/>
    <n v="2"/>
    <x v="0"/>
    <n v="3710.6"/>
    <n v="0"/>
    <n v="3690"/>
    <d v="2022-10-21T19:30:01"/>
    <n v="3707.8"/>
    <x v="203"/>
    <n v="344014.63000000006"/>
    <n v="0.29750000004423782"/>
    <x v="0"/>
  </r>
  <r>
    <d v="2022-10-21T18:52:24"/>
    <s v="Friday"/>
    <s v="October"/>
    <x v="1"/>
    <n v="3"/>
    <x v="2"/>
    <n v="0.98319999999999996"/>
    <n v="0.99"/>
    <n v="0.97799999999999998"/>
    <d v="2022-10-24T09:35:56"/>
    <n v="0.98375999999999997"/>
    <x v="430"/>
    <n v="343846.63000000006"/>
    <n v="62.725555555487517"/>
    <x v="1"/>
  </r>
  <r>
    <d v="2022-10-24T14:53:52"/>
    <s v="Monday"/>
    <s v="October"/>
    <x v="1"/>
    <n v="1"/>
    <x v="0"/>
    <n v="3783.8"/>
    <n v="0"/>
    <n v="0"/>
    <d v="2022-10-24T15:24:47"/>
    <n v="3771.1"/>
    <x v="431"/>
    <n v="345116.63000000006"/>
    <n v="0.51527777774026617"/>
    <x v="0"/>
  </r>
  <r>
    <d v="2022-10-24T15:58:21"/>
    <s v="Monday"/>
    <s v="October"/>
    <x v="1"/>
    <n v="2"/>
    <x v="0"/>
    <n v="3783.8"/>
    <n v="3820"/>
    <n v="3740"/>
    <d v="2022-10-24T16:43:35"/>
    <n v="3769.3"/>
    <x v="432"/>
    <n v="348016.63000000006"/>
    <n v="0.75388888892484829"/>
    <x v="0"/>
  </r>
  <r>
    <d v="2022-10-24T13:50:01"/>
    <s v="Monday"/>
    <s v="October"/>
    <x v="1"/>
    <n v="3"/>
    <x v="0"/>
    <n v="3761.8"/>
    <n v="7810"/>
    <n v="3730"/>
    <d v="2022-10-24T17:09:03"/>
    <n v="3759"/>
    <x v="433"/>
    <n v="348856.63000000006"/>
    <n v="3.3172222223365679"/>
    <x v="0"/>
  </r>
  <r>
    <d v="2022-10-24T17:48:10"/>
    <s v="Monday"/>
    <s v="October"/>
    <x v="1"/>
    <n v="3"/>
    <x v="2"/>
    <n v="0.98850000000000005"/>
    <n v="0.99250000000000005"/>
    <n v="0.98599999999999999"/>
    <d v="2022-10-24T20:47:17"/>
    <n v="0.98724999999999996"/>
    <x v="387"/>
    <n v="349231.63000000006"/>
    <n v="2.9852777778287418"/>
    <x v="0"/>
  </r>
  <r>
    <d v="2022-10-25T11:35:24"/>
    <s v="Tuesday"/>
    <s v="October"/>
    <x v="1"/>
    <n v="3"/>
    <x v="0"/>
    <n v="3800.2"/>
    <n v="3820"/>
    <n v="3750"/>
    <d v="2022-10-25T13:05:31"/>
    <n v="3791.6"/>
    <x v="51"/>
    <n v="351811.63000000006"/>
    <n v="1.5019444443751127"/>
    <x v="0"/>
  </r>
  <r>
    <d v="2022-10-25T20:30:03"/>
    <s v="Tuesday"/>
    <s v="October"/>
    <x v="0"/>
    <n v="3"/>
    <x v="2"/>
    <n v="0.99580000000000002"/>
    <n v="0.99180000000000001"/>
    <n v="0.99880000000000002"/>
    <d v="2022-10-25T21:27:36"/>
    <n v="0.99644999999999995"/>
    <x v="434"/>
    <n v="352006.63000000006"/>
    <n v="0.95916666666744277"/>
    <x v="0"/>
  </r>
  <r>
    <d v="2022-10-25T20:29:20"/>
    <s v="Tuesday"/>
    <s v="October"/>
    <x v="0"/>
    <n v="3"/>
    <x v="2"/>
    <n v="0.99565999999999999"/>
    <n v="0.99165999999999999"/>
    <n v="0.99816000000000005"/>
    <d v="2022-10-25T22:01:45"/>
    <n v="0.99621000000000004"/>
    <x v="435"/>
    <n v="352171.63000000006"/>
    <n v="1.5402777777635492"/>
    <x v="0"/>
  </r>
  <r>
    <d v="2022-10-26T13:34:22"/>
    <s v="Wednesday"/>
    <s v="October"/>
    <x v="0"/>
    <n v="3"/>
    <x v="2"/>
    <n v="1.00217"/>
    <n v="0.99817"/>
    <n v="1.0051699999999999"/>
    <d v="2022-10-26T17:51:13"/>
    <n v="1.0046600000000001"/>
    <x v="436"/>
    <n v="352918.63000000006"/>
    <n v="4.2808333332650363"/>
    <x v="0"/>
  </r>
  <r>
    <d v="2022-10-27T10:21:25"/>
    <s v="Thursday"/>
    <s v="October"/>
    <x v="0"/>
    <n v="3"/>
    <x v="2"/>
    <n v="1.0064900000000001"/>
    <n v="1.0015000000000001"/>
    <n v="1.00949"/>
    <d v="2022-10-27T14:32:14"/>
    <n v="1.0046200000000001"/>
    <x v="437"/>
    <n v="352357.63000000006"/>
    <n v="4.1802777777775191"/>
    <x v="1"/>
  </r>
  <r>
    <d v="2022-10-27T15:14:05"/>
    <s v="Thursday"/>
    <s v="October"/>
    <x v="1"/>
    <n v="3"/>
    <x v="2"/>
    <n v="1.00322"/>
    <n v="1.00722"/>
    <n v="1.0002200000000001"/>
    <d v="2022-10-27T15:26:11"/>
    <n v="1.0002200000000001"/>
    <x v="13"/>
    <n v="353257.63000000006"/>
    <n v="0.20166666666045785"/>
    <x v="0"/>
  </r>
  <r>
    <d v="2022-10-27T18:26:31"/>
    <s v="Thursday"/>
    <s v="October"/>
    <x v="1"/>
    <n v="3"/>
    <x v="2"/>
    <n v="1.00078"/>
    <n v="1.00478"/>
    <n v="0.99778"/>
    <d v="2022-10-27T18:47:42"/>
    <n v="0.99863000000000002"/>
    <x v="438"/>
    <n v="353902.63000000006"/>
    <n v="0.35305555566446856"/>
    <x v="0"/>
  </r>
  <r>
    <d v="2022-10-28T14:32:06"/>
    <s v="Friday"/>
    <s v="October"/>
    <x v="1"/>
    <n v="3"/>
    <x v="2"/>
    <n v="0.99651000000000001"/>
    <n v="1.00051"/>
    <n v="0.99351"/>
    <d v="2022-10-28T17:13:03"/>
    <n v="0.99397999999999997"/>
    <x v="428"/>
    <n v="354661.63000000006"/>
    <n v="2.6825000001699664"/>
    <x v="0"/>
  </r>
  <r>
    <d v="2022-10-28T13:00:16"/>
    <s v="Friday"/>
    <s v="October"/>
    <x v="1"/>
    <n v="3"/>
    <x v="2"/>
    <n v="0.99541000000000002"/>
    <n v="0.99941000000000002"/>
    <n v="0.99241000000000001"/>
    <d v="2022-10-28T17:23:54"/>
    <n v="0.99516000000000004"/>
    <x v="439"/>
    <n v="354736.63000000006"/>
    <n v="4.3938888888806105"/>
    <x v="0"/>
  </r>
  <r>
    <d v="2022-10-31T08:44:53"/>
    <s v="Monday"/>
    <s v="October"/>
    <x v="0"/>
    <n v="3"/>
    <x v="2"/>
    <n v="0.99450000000000005"/>
    <n v="0.99050000000000005"/>
    <n v="0.99750000000000005"/>
    <d v="2022-10-31T11:41:41"/>
    <n v="0.99339999999999995"/>
    <x v="440"/>
    <n v="354406.63000000006"/>
    <n v="2.9466666667722166"/>
    <x v="1"/>
  </r>
  <r>
    <d v="2022-10-31T12:20:37"/>
    <s v="Monday"/>
    <s v="October"/>
    <x v="1"/>
    <n v="3"/>
    <x v="2"/>
    <n v="0.99339999999999995"/>
    <n v="0.99739999999999995"/>
    <n v="0.99039999999999995"/>
    <d v="2022-10-31T14:59:19"/>
    <n v="0.99087000000000003"/>
    <x v="428"/>
    <n v="355165.63000000006"/>
    <n v="2.6449999999604188"/>
    <x v="0"/>
  </r>
  <r>
    <d v="2022-10-31T16:55:50"/>
    <s v="Monday"/>
    <s v="October"/>
    <x v="0"/>
    <n v="2"/>
    <x v="0"/>
    <n v="3873.1"/>
    <n v="3840"/>
    <n v="3900"/>
    <d v="2022-10-31T17:29:19"/>
    <n v="3887"/>
    <x v="441"/>
    <n v="357945.63000000006"/>
    <n v="0.55805555556435138"/>
    <x v="0"/>
  </r>
  <r>
    <d v="2022-10-31T19:17:36"/>
    <s v="Monday"/>
    <s v="October"/>
    <x v="1"/>
    <n v="2"/>
    <x v="2"/>
    <n v="0.98763000000000001"/>
    <n v="0.99263000000000001"/>
    <n v="0.98363"/>
    <d v="2022-10-31T22:17:49"/>
    <n v="0.98824000000000001"/>
    <x v="442"/>
    <n v="357823.63000000006"/>
    <n v="3.0036111110821366"/>
    <x v="1"/>
  </r>
  <r>
    <d v="2022-11-01T11:11:02"/>
    <s v="Tuesday"/>
    <s v="November"/>
    <x v="0"/>
    <n v="3"/>
    <x v="2"/>
    <n v="1.0032000000000001"/>
    <n v="1"/>
    <n v="1.0049999999999999"/>
    <d v="2022-11-01T13:17:57"/>
    <n v="1.00166"/>
    <x v="335"/>
    <n v="357361.63000000006"/>
    <n v="2.1152777777169831"/>
    <x v="1"/>
  </r>
  <r>
    <d v="2022-11-01T13:18:11"/>
    <s v="Tuesday"/>
    <s v="November"/>
    <x v="1"/>
    <n v="3"/>
    <x v="2"/>
    <n v="1.0016400000000001"/>
    <n v="1.0049999999999999"/>
    <n v="0.998"/>
    <d v="2022-11-01T14:59:40"/>
    <n v="1.0002899999999999"/>
    <x v="337"/>
    <n v="357766.63000000006"/>
    <n v="1.6913888887502253"/>
    <x v="0"/>
  </r>
  <r>
    <d v="2022-11-02T20:14:59"/>
    <s v="Wednesday"/>
    <s v="November"/>
    <x v="1"/>
    <n v="3"/>
    <x v="2"/>
    <n v="0.99624000000000001"/>
    <n v="0.99990000000000001"/>
    <n v="0.99199999999999999"/>
    <d v="2022-11-02T22:34:43"/>
    <n v="0.99524000000000001"/>
    <x v="129"/>
    <n v="358066.63000000006"/>
    <n v="2.3288888889946975"/>
    <x v="0"/>
  </r>
  <r>
    <d v="2022-11-05T15:19:58"/>
    <s v="Saturday"/>
    <s v="November"/>
    <x v="1"/>
    <n v="1"/>
    <x v="0"/>
    <n v="3920.9"/>
    <n v="3940"/>
    <n v="3900"/>
    <d v="2022-11-05T19:23:11"/>
    <n v="3940.1"/>
    <x v="341"/>
    <n v="356146.63000000006"/>
    <n v="4.0536111110122874"/>
    <x v="1"/>
  </r>
  <r>
    <d v="2022-11-06T13:31:39"/>
    <s v="Sunday"/>
    <s v="November"/>
    <x v="1"/>
    <n v="3"/>
    <x v="2"/>
    <n v="0.99341000000000002"/>
    <n v="0.996"/>
    <n v="0.98899999999999999"/>
    <d v="2022-11-06T16:02:35"/>
    <n v="0.99007000000000001"/>
    <x v="345"/>
    <n v="357148.63000000006"/>
    <n v="2.5155555556411855"/>
    <x v="0"/>
  </r>
  <r>
    <d v="2022-11-06T16:33:57"/>
    <s v="Sunday"/>
    <s v="November"/>
    <x v="1"/>
    <n v="3"/>
    <x v="0"/>
    <n v="3936"/>
    <n v="3960"/>
    <n v="3910"/>
    <d v="2022-11-06T16:55:13"/>
    <n v="3910"/>
    <x v="347"/>
    <n v="364948.63000000006"/>
    <n v="0.35444444435415789"/>
    <x v="0"/>
  </r>
  <r>
    <d v="2022-11-07T12:15:57"/>
    <s v="Monday"/>
    <s v="November"/>
    <x v="1"/>
    <n v="3"/>
    <x v="2"/>
    <n v="0.98984000000000005"/>
    <n v="0.99299999999999999"/>
    <n v="0.98799999999999999"/>
    <d v="2022-11-07T12:45:13"/>
    <n v="0.99126999999999998"/>
    <x v="349"/>
    <n v="364519.63000000006"/>
    <n v="0.48777777777286246"/>
    <x v="1"/>
  </r>
  <r>
    <d v="2022-11-07T11:54:47"/>
    <s v="Monday"/>
    <s v="November"/>
    <x v="0"/>
    <n v="1"/>
    <x v="0"/>
    <n v="3919.3"/>
    <n v="3890"/>
    <n v="3950"/>
    <d v="2022-11-07T14:56:08"/>
    <n v="3908.8"/>
    <x v="350"/>
    <n v="363469.63000000006"/>
    <n v="3.0225000000209548"/>
    <x v="1"/>
  </r>
  <r>
    <d v="2022-11-07T16:46:14"/>
    <s v="Monday"/>
    <s v="November"/>
    <x v="0"/>
    <n v="1"/>
    <x v="0"/>
    <n v="3928.2"/>
    <n v="3890"/>
    <n v="3955"/>
    <d v="2022-11-07T18:27:48"/>
    <n v="3944.5"/>
    <x v="351"/>
    <n v="365099.63000000006"/>
    <n v="1.6927777777891606"/>
    <x v="0"/>
  </r>
  <r>
    <d v="2022-11-07T17:18:29"/>
    <s v="Monday"/>
    <s v="November"/>
    <x v="0"/>
    <n v="3"/>
    <x v="2"/>
    <n v="0.99158999999999997"/>
    <n v="0.98799999999999999"/>
    <n v="0.997"/>
    <d v="2022-11-07T19:43:17"/>
    <n v="0.99663000000000002"/>
    <x v="352"/>
    <n v="366611.63000000006"/>
    <n v="2.4133333334466442"/>
    <x v="0"/>
  </r>
  <r>
    <d v="2022-11-08T15:34:59"/>
    <s v="Tuesday"/>
    <s v="November"/>
    <x v="1"/>
    <n v="3"/>
    <x v="2"/>
    <n v="1.0000599999999999"/>
    <n v="1.0029999999999999"/>
    <n v="0.995"/>
    <d v="2022-11-08T16:10:31"/>
    <n v="0.99499000000000004"/>
    <x v="353"/>
    <n v="368132.63000000006"/>
    <n v="0.592222222359851"/>
    <x v="0"/>
  </r>
  <r>
    <d v="2022-11-14T11:12:57"/>
    <s v="Monday"/>
    <s v="November"/>
    <x v="0"/>
    <n v="3"/>
    <x v="2"/>
    <n v="1.0001500000000001"/>
    <n v="0.996"/>
    <n v="1.0029999999999999"/>
    <d v="2022-11-14T13:25:54"/>
    <n v="1.002"/>
    <x v="358"/>
    <n v="368687.63000000006"/>
    <n v="2.2158333332045004"/>
    <x v="0"/>
  </r>
  <r>
    <d v="2022-11-15T11:07:58"/>
    <s v="Tuesday"/>
    <s v="November"/>
    <x v="1"/>
    <n v="3"/>
    <x v="2"/>
    <n v="0.99678"/>
    <n v="1"/>
    <n v="0.99199999999999999"/>
    <d v="2022-11-15T10:22:05"/>
    <n v="0.99636999999999998"/>
    <x v="359"/>
    <n v="368810.63000000006"/>
    <n v="-0.76472222217125818"/>
    <x v="0"/>
  </r>
  <r>
    <d v="2022-11-15T11:11:58"/>
    <s v="Tuesday"/>
    <s v="November"/>
    <x v="0"/>
    <n v="3"/>
    <x v="4"/>
    <n v="143.626"/>
    <n v="0"/>
    <n v="0"/>
    <d v="2022-11-15T10:22:08"/>
    <n v="143.69300000000001"/>
    <x v="360"/>
    <n v="368950.51000000007"/>
    <n v="-0.83055555552709848"/>
    <x v="0"/>
  </r>
  <r>
    <d v="2022-11-16T11:52:34"/>
    <s v="Wednesday"/>
    <s v="November"/>
    <x v="1"/>
    <n v="3"/>
    <x v="2"/>
    <n v="0.99841999999999997"/>
    <n v="1.0029999999999999"/>
    <n v="0.99199999999999999"/>
    <d v="2022-11-16T11:04:57"/>
    <n v="0.99629999999999996"/>
    <x v="361"/>
    <n v="369586.51000000007"/>
    <n v="-0.79361111117759719"/>
    <x v="0"/>
  </r>
  <r>
    <d v="2022-11-15T16:33:33"/>
    <s v="Tuesday"/>
    <s v="November"/>
    <x v="1"/>
    <n v="3"/>
    <x v="2"/>
    <n v="0.99836999999999998"/>
    <n v="1.0029999999999999"/>
    <n v="0.99199999999999999"/>
    <d v="2022-11-16T11:05:03"/>
    <n v="0.99633000000000005"/>
    <x v="362"/>
    <n v="370198.51000000007"/>
    <n v="18.524999999965075"/>
    <x v="0"/>
  </r>
  <r>
    <d v="2022-11-16T17:41:25"/>
    <s v="Wednesday"/>
    <s v="November"/>
    <x v="0"/>
    <n v="3"/>
    <x v="2"/>
    <n v="1.00153"/>
    <n v="0.998"/>
    <n v="1.008"/>
    <d v="2022-11-16T22:56:58"/>
    <n v="1.0012399999999999"/>
    <x v="365"/>
    <n v="370111.51000000007"/>
    <n v="5.2591666665393859"/>
    <x v="1"/>
  </r>
  <r>
    <d v="2022-11-19T17:55:19"/>
    <s v="Saturday"/>
    <s v="November"/>
    <x v="0"/>
    <n v="3"/>
    <x v="2"/>
    <n v="1.0007900000000001"/>
    <n v="0.997"/>
    <n v="1.004"/>
    <d v="2022-11-19T21:11:12"/>
    <n v="1.0006299999999999"/>
    <x v="366"/>
    <n v="370063.51000000007"/>
    <n v="3.2647222222876735"/>
    <x v="1"/>
  </r>
  <r>
    <d v="2022-11-20T12:46:10"/>
    <s v="Sunday"/>
    <s v="November"/>
    <x v="1"/>
    <n v="3"/>
    <x v="2"/>
    <n v="1.0007200000000001"/>
    <n v="1.006"/>
    <n v="0.997"/>
    <d v="2022-11-20T15:28:18"/>
    <n v="0.997"/>
    <x v="368"/>
    <n v="371179.51000000007"/>
    <n v="2.7022222222876735"/>
    <x v="0"/>
  </r>
  <r>
    <d v="2022-11-22T16:44:02"/>
    <s v="Tuesday"/>
    <s v="November"/>
    <x v="1"/>
    <n v="1"/>
    <x v="2"/>
    <n v="0.98433000000000004"/>
    <n v="0.99"/>
    <n v="0.98099999999999998"/>
    <d v="2022-11-22T17:51:36"/>
    <n v="0.98182999999999998"/>
    <x v="6"/>
    <n v="371429.51000000007"/>
    <n v="1.1261111110216007"/>
    <x v="0"/>
  </r>
  <r>
    <d v="2022-11-22T16:44:02"/>
    <s v="Tuesday"/>
    <s v="November"/>
    <x v="1"/>
    <n v="2"/>
    <x v="2"/>
    <n v="0.98433000000000004"/>
    <n v="0.99"/>
    <n v="0.98099999999999998"/>
    <d v="2022-11-22T17:56:57"/>
    <n v="0.98173999999999995"/>
    <x v="369"/>
    <n v="371947.51000000007"/>
    <n v="1.2152777777519077"/>
    <x v="0"/>
  </r>
  <r>
    <d v="2022-11-26T14:18:54"/>
    <s v="Saturday"/>
    <s v="November"/>
    <x v="1"/>
    <n v="1"/>
    <x v="2"/>
    <n v="0.96306000000000003"/>
    <n v="0.97299999999999998"/>
    <n v="0.95699999999999996"/>
    <d v="2022-11-26T19:45:19"/>
    <n v="0.96142000000000005"/>
    <x v="370"/>
    <n v="372111.51000000007"/>
    <n v="5.4402777777286246"/>
    <x v="0"/>
  </r>
  <r>
    <d v="2022-11-27T10:14:59"/>
    <s v="Sunday"/>
    <s v="November"/>
    <x v="1"/>
    <n v="1.5"/>
    <x v="2"/>
    <n v="0.96414999999999995"/>
    <n v="0.97"/>
    <n v="0.96"/>
    <d v="2022-11-27T12:00:24"/>
    <n v="0.96238000000000001"/>
    <x v="371"/>
    <n v="372377.01000000007"/>
    <n v="1.7569444444379769"/>
    <x v="0"/>
  </r>
  <r>
    <d v="2022-11-27T10:14:59"/>
    <s v="Sunday"/>
    <s v="November"/>
    <x v="1"/>
    <n v="1.5"/>
    <x v="2"/>
    <n v="0.96414999999999995"/>
    <n v="0.97"/>
    <n v="0.96"/>
    <d v="2022-11-27T17:03:45"/>
    <n v="0.96009999999999995"/>
    <x v="372"/>
    <n v="372984.51000000007"/>
    <n v="6.812777777784504"/>
    <x v="0"/>
  </r>
  <r>
    <d v="2022-11-29T11:17:30"/>
    <s v="Tuesday"/>
    <s v="November"/>
    <x v="1"/>
    <n v="2"/>
    <x v="0"/>
    <n v="3676.4"/>
    <n v="3710"/>
    <n v="3620"/>
    <d v="2022-11-29T16:37:21"/>
    <n v="3668.5"/>
    <x v="377"/>
    <n v="374564.51000000007"/>
    <n v="5.3308333333698101"/>
    <x v="0"/>
  </r>
  <r>
    <d v="2022-12-01T16:20:46"/>
    <s v="Thursday"/>
    <s v="December"/>
    <x v="1"/>
    <n v="3"/>
    <x v="2"/>
    <n v="1.0503"/>
    <n v="1.0549999999999999"/>
    <n v="1.0449999999999999"/>
    <d v="2022-12-02T15:33:01"/>
    <n v="1.0449900000000001"/>
    <x v="443"/>
    <n v="376157.51000000007"/>
    <n v="23.204166666604578"/>
    <x v="0"/>
  </r>
  <r>
    <d v="2022-12-07T12:50:30"/>
    <s v="Wednesday"/>
    <s v="December"/>
    <x v="1"/>
    <n v="3"/>
    <x v="2"/>
    <n v="1.0501"/>
    <n v="1.0550999999999999"/>
    <n v="1.0461"/>
    <d v="2022-12-07T17:20:51"/>
    <n v="1.0519099999999999"/>
    <x v="323"/>
    <n v="375614.51000000007"/>
    <n v="4.5058333332999609"/>
    <x v="1"/>
  </r>
  <r>
    <d v="2022-12-07T17:20:25"/>
    <s v="Wednesday"/>
    <s v="December"/>
    <x v="0"/>
    <n v="3"/>
    <x v="2"/>
    <n v="1.05185"/>
    <n v="1.0469999999999999"/>
    <n v="1.0549999999999999"/>
    <d v="2022-12-08T18:32:25"/>
    <n v="1.05501"/>
    <x v="444"/>
    <n v="376562.51000000007"/>
    <n v="25.200000000069849"/>
    <x v="0"/>
  </r>
  <r>
    <d v="2022-12-12T15:10:52"/>
    <s v="Monday"/>
    <s v="December"/>
    <x v="0"/>
    <n v="3"/>
    <x v="2"/>
    <n v="1.0561199999999999"/>
    <n v="1.0511200000000001"/>
    <n v="1.06012"/>
    <d v="2022-12-12T15:30:29"/>
    <n v="1.05687"/>
    <x v="445"/>
    <n v="376787.51000000007"/>
    <n v="0.32694444438675418"/>
    <x v="0"/>
  </r>
  <r>
    <d v="2022-12-13T20:06:27"/>
    <s v="Tuesday"/>
    <s v="December"/>
    <x v="0"/>
    <n v="3"/>
    <x v="2"/>
    <n v="1.0614699999999999"/>
    <n v="1.05647"/>
    <n v="1.0654699999999999"/>
    <d v="2022-12-14T11:37:05"/>
    <n v="1.06551"/>
    <x v="446"/>
    <n v="377999.51000000007"/>
    <n v="15.510555555461906"/>
    <x v="0"/>
  </r>
  <r>
    <d v="2022-12-16T16:18:11"/>
    <s v="Friday"/>
    <s v="December"/>
    <x v="1"/>
    <n v="3"/>
    <x v="2"/>
    <n v="1.0619799999999999"/>
    <n v="1.06698"/>
    <n v="1.0579799999999999"/>
    <d v="2022-12-16T18:40:02"/>
    <n v="1.06002"/>
    <x v="447"/>
    <n v="378587.51000000007"/>
    <n v="2.3641666666371748"/>
    <x v="0"/>
  </r>
  <r>
    <d v="2022-12-19T16:49:29"/>
    <s v="Monday"/>
    <s v="December"/>
    <x v="1"/>
    <n v="3"/>
    <x v="2"/>
    <n v="1.06033"/>
    <n v="1.0649999999999999"/>
    <n v="1.0580000000000001"/>
    <d v="2022-12-19T17:47:12"/>
    <n v="1.0580000000000001"/>
    <x v="388"/>
    <n v="379286.51000000007"/>
    <n v="0.96194444457069039"/>
    <x v="0"/>
  </r>
  <r>
    <d v="2022-12-27T18:44:48"/>
    <s v="Tuesday"/>
    <s v="December"/>
    <x v="1"/>
    <n v="3"/>
    <x v="2"/>
    <n v="1.0655300000000001"/>
    <n v="1.07053"/>
    <n v="1.0615300000000001"/>
    <d v="2022-12-27T23:15:22"/>
    <n v="1.0641099999999999"/>
    <x v="448"/>
    <n v="379712.51000000007"/>
    <n v="4.5094444445567206"/>
    <x v="0"/>
  </r>
  <r>
    <d v="2022-12-28T21:23:12"/>
    <s v="Wednesday"/>
    <s v="December"/>
    <x v="1"/>
    <n v="3"/>
    <x v="2"/>
    <n v="1.0623899999999999"/>
    <n v="1.0673900000000001"/>
    <n v="1.0583899999999999"/>
    <d v="2022-12-28T23:08:35"/>
    <n v="1.06074"/>
    <x v="449"/>
    <n v="380207.51000000007"/>
    <n v="1.7563888889271766"/>
    <x v="0"/>
  </r>
  <r>
    <d v="2022-12-29T13:32:34"/>
    <s v="Thursday"/>
    <s v="December"/>
    <x v="0"/>
    <n v="3"/>
    <x v="2"/>
    <n v="1.0635699999999999"/>
    <n v="1.05857"/>
    <n v="1.0675699999999999"/>
    <d v="2022-12-29T15:35:34"/>
    <n v="1.06562"/>
    <x v="450"/>
    <n v="380822.51000000007"/>
    <n v="2.0499999998719431"/>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3">
  <r>
    <x v="0"/>
    <x v="0"/>
    <x v="0"/>
    <x v="0"/>
    <n v="4"/>
    <x v="0"/>
    <n v="4779.3"/>
    <n v="0"/>
    <n v="0"/>
    <x v="0"/>
    <n v="4791.1000000000004"/>
    <n v="4720"/>
    <n v="54720"/>
    <n v="45.746666666585952"/>
  </r>
  <r>
    <x v="1"/>
    <x v="1"/>
    <x v="0"/>
    <x v="1"/>
    <n v="2"/>
    <x v="0"/>
    <n v="4668.1000000000004"/>
    <n v="0"/>
    <n v="0"/>
    <x v="1"/>
    <n v="4670.3"/>
    <n v="-440"/>
    <n v="54280"/>
    <n v="7.4063888888340443"/>
  </r>
  <r>
    <x v="2"/>
    <x v="1"/>
    <x v="0"/>
    <x v="0"/>
    <n v="2"/>
    <x v="1"/>
    <n v="1.26508"/>
    <n v="1.26"/>
    <n v="1.2749999999999999"/>
    <x v="2"/>
    <n v="1.26"/>
    <n v="-806.35"/>
    <n v="53473.65"/>
    <n v="1.968333333323244"/>
  </r>
  <r>
    <x v="3"/>
    <x v="0"/>
    <x v="0"/>
    <x v="0"/>
    <n v="2"/>
    <x v="2"/>
    <n v="1.13581"/>
    <n v="1.1200000000000001"/>
    <n v="1.145"/>
    <x v="3"/>
    <n v="1.1401600000000001"/>
    <n v="870"/>
    <n v="54343.65"/>
    <n v="219.31888888886897"/>
  </r>
  <r>
    <x v="4"/>
    <x v="0"/>
    <x v="0"/>
    <x v="0"/>
    <n v="2.0099999999999998"/>
    <x v="2"/>
    <n v="1.1358200000000001"/>
    <n v="0"/>
    <n v="0"/>
    <x v="4"/>
    <n v="1.14018"/>
    <n v="876.36"/>
    <n v="55220.01"/>
    <n v="219.32277777779382"/>
  </r>
  <r>
    <x v="5"/>
    <x v="1"/>
    <x v="0"/>
    <x v="0"/>
    <n v="4"/>
    <x v="0"/>
    <n v="4698.1000000000004"/>
    <n v="0"/>
    <n v="0"/>
    <x v="5"/>
    <n v="4736.2"/>
    <n v="15240"/>
    <n v="70460.010000000009"/>
    <n v="18.576666666835081"/>
  </r>
  <r>
    <x v="6"/>
    <x v="0"/>
    <x v="0"/>
    <x v="0"/>
    <n v="2"/>
    <x v="2"/>
    <n v="1.12954"/>
    <n v="1.1200000000000001"/>
    <n v="1.145"/>
    <x v="6"/>
    <n v="1.13079"/>
    <n v="250"/>
    <n v="70710.010000000009"/>
    <n v="1.0449999999837019"/>
  </r>
  <r>
    <x v="7"/>
    <x v="0"/>
    <x v="0"/>
    <x v="1"/>
    <n v="2"/>
    <x v="0"/>
    <n v="4326.1000000000004"/>
    <n v="0"/>
    <n v="0"/>
    <x v="7"/>
    <n v="4314.1000000000004"/>
    <n v="2400"/>
    <n v="73110.010000000009"/>
    <n v="1.1477777778636664"/>
  </r>
  <r>
    <x v="8"/>
    <x v="2"/>
    <x v="0"/>
    <x v="1"/>
    <n v="1"/>
    <x v="0"/>
    <n v="4402.3999999999996"/>
    <n v="4500"/>
    <n v="4400"/>
    <x v="8"/>
    <n v="4400"/>
    <n v="240"/>
    <n v="73350.010000000009"/>
    <n v="3.5491666666930541"/>
  </r>
  <r>
    <x v="9"/>
    <x v="3"/>
    <x v="0"/>
    <x v="1"/>
    <n v="1"/>
    <x v="0"/>
    <n v="4378.1000000000004"/>
    <n v="4460"/>
    <n v="4320"/>
    <x v="9"/>
    <n v="4367.3"/>
    <n v="1080"/>
    <n v="74430.010000000009"/>
    <n v="1.6999999999534339"/>
  </r>
  <r>
    <x v="10"/>
    <x v="3"/>
    <x v="0"/>
    <x v="1"/>
    <n v="1"/>
    <x v="0"/>
    <n v="4352.3"/>
    <n v="0"/>
    <n v="4300"/>
    <x v="10"/>
    <n v="4318.3999999999996"/>
    <n v="3390"/>
    <n v="77820.010000000009"/>
    <n v="0.68138888891553506"/>
  </r>
  <r>
    <x v="11"/>
    <x v="4"/>
    <x v="0"/>
    <x v="0"/>
    <n v="2"/>
    <x v="0"/>
    <n v="4319.3"/>
    <n v="4260"/>
    <n v="4380"/>
    <x v="11"/>
    <n v="4337.6000000000004"/>
    <n v="3660"/>
    <n v="81480.010000000009"/>
    <n v="0.38638888893183321"/>
  </r>
  <r>
    <x v="12"/>
    <x v="2"/>
    <x v="1"/>
    <x v="0"/>
    <n v="2"/>
    <x v="0"/>
    <n v="4567.3999999999996"/>
    <n v="4500"/>
    <n v="4600"/>
    <x v="12"/>
    <n v="4579"/>
    <n v="2320"/>
    <n v="83800.010000000009"/>
    <n v="0.67472222226206213"/>
  </r>
  <r>
    <x v="13"/>
    <x v="2"/>
    <x v="1"/>
    <x v="0"/>
    <n v="2"/>
    <x v="0"/>
    <n v="4571.2"/>
    <n v="4500"/>
    <n v="0"/>
    <x v="13"/>
    <n v="4575.7"/>
    <n v="900"/>
    <n v="84700.010000000009"/>
    <n v="0.25861111097037792"/>
  </r>
  <r>
    <x v="14"/>
    <x v="3"/>
    <x v="1"/>
    <x v="0"/>
    <n v="1"/>
    <x v="0"/>
    <n v="4545.8"/>
    <n v="4500"/>
    <n v="4552"/>
    <x v="14"/>
    <n v="4541.7"/>
    <n v="-410"/>
    <n v="84290.010000000009"/>
    <n v="4.6769444444216788"/>
  </r>
  <r>
    <x v="15"/>
    <x v="0"/>
    <x v="1"/>
    <x v="0"/>
    <n v="2"/>
    <x v="3"/>
    <n v="0.66198000000000001"/>
    <n v="0.65500000000000003"/>
    <n v="0.66800000000000004"/>
    <x v="15"/>
    <n v="0.66800000000000004"/>
    <n v="1204"/>
    <n v="85494.010000000009"/>
    <n v="46.690277777903248"/>
  </r>
  <r>
    <x v="16"/>
    <x v="0"/>
    <x v="1"/>
    <x v="0"/>
    <n v="1"/>
    <x v="0"/>
    <n v="4507.1000000000004"/>
    <n v="4440"/>
    <n v="4580"/>
    <x v="16"/>
    <n v="4580.1000000000004"/>
    <n v="7300"/>
    <n v="92794.010000000009"/>
    <n v="48.074166666541714"/>
  </r>
  <r>
    <x v="17"/>
    <x v="3"/>
    <x v="1"/>
    <x v="1"/>
    <n v="1"/>
    <x v="0"/>
    <n v="4580.7"/>
    <n v="4610"/>
    <n v="4530"/>
    <x v="17"/>
    <n v="4552.2"/>
    <n v="2850"/>
    <n v="95644.010000000009"/>
    <n v="0.72805555566446856"/>
  </r>
  <r>
    <x v="18"/>
    <x v="3"/>
    <x v="1"/>
    <x v="1"/>
    <n v="2"/>
    <x v="2"/>
    <n v="1.14371"/>
    <n v="1.151"/>
    <n v="1.135"/>
    <x v="18"/>
    <n v="1.14001"/>
    <n v="740"/>
    <n v="96384.010000000009"/>
    <n v="0.7316666665719822"/>
  </r>
  <r>
    <x v="19"/>
    <x v="3"/>
    <x v="1"/>
    <x v="1"/>
    <n v="1"/>
    <x v="0"/>
    <n v="4547.1000000000004"/>
    <n v="4610"/>
    <n v="4500"/>
    <x v="19"/>
    <n v="4527.5"/>
    <n v="1960"/>
    <n v="98344.010000000009"/>
    <n v="3.6927777776727453"/>
  </r>
  <r>
    <x v="20"/>
    <x v="4"/>
    <x v="1"/>
    <x v="1"/>
    <n v="2"/>
    <x v="0"/>
    <n v="4510.1000000000004"/>
    <n v="4600"/>
    <n v="4460"/>
    <x v="20"/>
    <n v="4482.2"/>
    <n v="5580"/>
    <n v="103924.01000000001"/>
    <n v="2.6163888889714144"/>
  </r>
  <r>
    <x v="21"/>
    <x v="1"/>
    <x v="1"/>
    <x v="1"/>
    <n v="1"/>
    <x v="0"/>
    <n v="4449.7"/>
    <n v="4560"/>
    <n v="4400.1000000000004"/>
    <x v="21"/>
    <n v="4445.7"/>
    <n v="400"/>
    <n v="104324.01000000001"/>
    <n v="5.0941666667349637"/>
  </r>
  <r>
    <x v="22"/>
    <x v="1"/>
    <x v="1"/>
    <x v="1"/>
    <n v="1"/>
    <x v="0"/>
    <n v="4452.2"/>
    <n v="4560"/>
    <n v="4400"/>
    <x v="22"/>
    <n v="4445.8999999999996"/>
    <n v="630"/>
    <n v="104954.01000000001"/>
    <n v="5.1197222221526317"/>
  </r>
  <r>
    <x v="23"/>
    <x v="1"/>
    <x v="1"/>
    <x v="1"/>
    <n v="1"/>
    <x v="0"/>
    <n v="4445"/>
    <n v="4530"/>
    <n v="4400"/>
    <x v="23"/>
    <n v="4459"/>
    <n v="-1400"/>
    <n v="103554.01000000001"/>
    <n v="16.646388888882939"/>
  </r>
  <r>
    <x v="23"/>
    <x v="1"/>
    <x v="1"/>
    <x v="1"/>
    <n v="1"/>
    <x v="0"/>
    <n v="4445"/>
    <n v="4530"/>
    <n v="4400"/>
    <x v="24"/>
    <n v="4439.1000000000004"/>
    <n v="590"/>
    <n v="104144.01000000001"/>
    <n v="44.694166666595265"/>
  </r>
  <r>
    <x v="24"/>
    <x v="1"/>
    <x v="1"/>
    <x v="1"/>
    <n v="1"/>
    <x v="0"/>
    <n v="4337.7"/>
    <n v="4500"/>
    <n v="4270"/>
    <x v="25"/>
    <n v="4321.2"/>
    <n v="1650"/>
    <n v="105794.01000000001"/>
    <n v="1.0552777777193114"/>
  </r>
  <r>
    <x v="24"/>
    <x v="1"/>
    <x v="1"/>
    <x v="1"/>
    <n v="1"/>
    <x v="0"/>
    <n v="4337.7"/>
    <n v="4500"/>
    <n v="4270"/>
    <x v="26"/>
    <n v="4322.8999999999996"/>
    <n v="1480"/>
    <n v="107274.01000000001"/>
    <n v="2.840555555478204"/>
  </r>
  <r>
    <x v="25"/>
    <x v="0"/>
    <x v="1"/>
    <x v="0"/>
    <n v="1"/>
    <x v="0"/>
    <n v="4308.7"/>
    <n v="4250"/>
    <n v="4360"/>
    <x v="27"/>
    <n v="4339.1000000000004"/>
    <n v="3040"/>
    <n v="110314.01000000001"/>
    <n v="5.2611111110891216"/>
  </r>
  <r>
    <x v="26"/>
    <x v="0"/>
    <x v="1"/>
    <x v="0"/>
    <n v="1"/>
    <x v="0"/>
    <n v="4330.7"/>
    <n v="4250"/>
    <n v="4370"/>
    <x v="28"/>
    <n v="4370.1000000000004"/>
    <n v="3940"/>
    <n v="114254.01000000001"/>
    <n v="0.76277777779614553"/>
  </r>
  <r>
    <x v="27"/>
    <x v="0"/>
    <x v="1"/>
    <x v="0"/>
    <n v="1"/>
    <x v="0"/>
    <n v="4348.8999999999996"/>
    <n v="4300"/>
    <n v="4375"/>
    <x v="29"/>
    <n v="4355.2"/>
    <n v="630"/>
    <n v="114884.01000000001"/>
    <n v="1.2775000000256114"/>
  </r>
  <r>
    <x v="28"/>
    <x v="1"/>
    <x v="2"/>
    <x v="1"/>
    <n v="2"/>
    <x v="0"/>
    <n v="4352.1000000000004"/>
    <n v="4410"/>
    <n v="4345"/>
    <x v="30"/>
    <n v="4344.6000000000004"/>
    <n v="1500"/>
    <n v="116384.01000000001"/>
    <n v="1.683333333407063"/>
  </r>
  <r>
    <x v="29"/>
    <x v="1"/>
    <x v="2"/>
    <x v="1"/>
    <n v="1"/>
    <x v="0"/>
    <n v="4325.1000000000004"/>
    <n v="0"/>
    <n v="4290"/>
    <x v="31"/>
    <n v="4305.3999999999996"/>
    <n v="1970"/>
    <n v="118354.01000000001"/>
    <n v="0.2472222222131677"/>
  </r>
  <r>
    <x v="30"/>
    <x v="1"/>
    <x v="2"/>
    <x v="1"/>
    <n v="1"/>
    <x v="0"/>
    <n v="4313"/>
    <n v="0"/>
    <n v="4290"/>
    <x v="32"/>
    <n v="4306"/>
    <n v="700"/>
    <n v="119054.01000000001"/>
    <n v="0.49749999999767169"/>
  </r>
  <r>
    <x v="31"/>
    <x v="1"/>
    <x v="2"/>
    <x v="1"/>
    <n v="2"/>
    <x v="0"/>
    <n v="4310"/>
    <n v="0"/>
    <n v="0"/>
    <x v="33"/>
    <n v="4305.3999999999996"/>
    <n v="920"/>
    <n v="119974.01000000001"/>
    <n v="0.34277777775423601"/>
  </r>
  <r>
    <x v="32"/>
    <x v="2"/>
    <x v="2"/>
    <x v="1"/>
    <n v="1"/>
    <x v="0"/>
    <n v="4316.8"/>
    <n v="0"/>
    <n v="4300"/>
    <x v="34"/>
    <n v="4299.6000000000004"/>
    <n v="1720"/>
    <n v="121694.01000000001"/>
    <n v="7.2705555555294268"/>
  </r>
  <r>
    <x v="33"/>
    <x v="2"/>
    <x v="2"/>
    <x v="0"/>
    <n v="1"/>
    <x v="0"/>
    <n v="4320.5"/>
    <n v="4250"/>
    <n v="4350"/>
    <x v="35"/>
    <n v="4345.6000000000004"/>
    <n v="2510"/>
    <n v="124204.01000000001"/>
    <n v="0.76972222229233012"/>
  </r>
  <r>
    <x v="34"/>
    <x v="2"/>
    <x v="2"/>
    <x v="0"/>
    <n v="2"/>
    <x v="0"/>
    <n v="4334.8999999999996"/>
    <n v="4250"/>
    <n v="4360"/>
    <x v="36"/>
    <n v="4345.3999999999996"/>
    <n v="2100"/>
    <n v="126304.01000000001"/>
    <n v="2.8566666666883975"/>
  </r>
  <r>
    <x v="35"/>
    <x v="2"/>
    <x v="2"/>
    <x v="0"/>
    <n v="2"/>
    <x v="0"/>
    <n v="4328.6000000000004"/>
    <n v="0"/>
    <n v="4340"/>
    <x v="37"/>
    <n v="4340"/>
    <n v="2280"/>
    <n v="128584.01000000001"/>
    <n v="0.30500000005122274"/>
  </r>
  <r>
    <x v="36"/>
    <x v="2"/>
    <x v="2"/>
    <x v="1"/>
    <n v="2"/>
    <x v="0"/>
    <n v="4348.5"/>
    <n v="0"/>
    <n v="4340"/>
    <x v="38"/>
    <n v="4346.3"/>
    <n v="440"/>
    <n v="129024.01000000001"/>
    <n v="0.33472222206182778"/>
  </r>
  <r>
    <x v="37"/>
    <x v="3"/>
    <x v="2"/>
    <x v="0"/>
    <n v="1"/>
    <x v="1"/>
    <n v="1.2622500000000001"/>
    <n v="1.2549999999999999"/>
    <n v="1.27"/>
    <x v="39"/>
    <n v="1.26793"/>
    <n v="447.97"/>
    <n v="129471.98000000001"/>
    <n v="5.4855555554386228"/>
  </r>
  <r>
    <x v="38"/>
    <x v="3"/>
    <x v="2"/>
    <x v="1"/>
    <n v="1"/>
    <x v="0"/>
    <n v="4371.3999999999996"/>
    <n v="0"/>
    <n v="0"/>
    <x v="40"/>
    <n v="4361.1000000000004"/>
    <n v="1030"/>
    <n v="130501.98000000001"/>
    <n v="0.33333333319751546"/>
  </r>
  <r>
    <x v="39"/>
    <x v="3"/>
    <x v="2"/>
    <x v="1"/>
    <n v="1"/>
    <x v="0"/>
    <n v="4360.8999999999996"/>
    <n v="0"/>
    <n v="0"/>
    <x v="41"/>
    <n v="4360.7"/>
    <n v="20"/>
    <n v="130521.98000000001"/>
    <n v="0.82472222222713754"/>
  </r>
  <r>
    <x v="40"/>
    <x v="3"/>
    <x v="2"/>
    <x v="1"/>
    <n v="1"/>
    <x v="0"/>
    <n v="4389.8"/>
    <n v="0"/>
    <n v="4365"/>
    <x v="42"/>
    <n v="4384.5"/>
    <n v="530"/>
    <n v="131051.98000000001"/>
    <n v="0.94527777784969658"/>
  </r>
  <r>
    <x v="41"/>
    <x v="3"/>
    <x v="2"/>
    <x v="1"/>
    <n v="1"/>
    <x v="0"/>
    <n v="4371.2"/>
    <n v="0"/>
    <n v="4365"/>
    <x v="43"/>
    <n v="4364.7"/>
    <n v="650"/>
    <n v="131701.98000000001"/>
    <n v="2.4649999999674037"/>
  </r>
  <r>
    <x v="42"/>
    <x v="4"/>
    <x v="2"/>
    <x v="1"/>
    <n v="2"/>
    <x v="0"/>
    <n v="4374.2"/>
    <n v="4410"/>
    <n v="4350"/>
    <x v="44"/>
    <n v="4357.1000000000004"/>
    <n v="3420"/>
    <n v="135121.98000000001"/>
    <n v="0.56500000006053597"/>
  </r>
  <r>
    <x v="43"/>
    <x v="4"/>
    <x v="2"/>
    <x v="1"/>
    <n v="1"/>
    <x v="0"/>
    <n v="4354"/>
    <n v="0"/>
    <n v="4300"/>
    <x v="45"/>
    <n v="4331.8"/>
    <n v="2220"/>
    <n v="137341.98000000001"/>
    <n v="0.95611111109610647"/>
  </r>
  <r>
    <x v="44"/>
    <x v="4"/>
    <x v="2"/>
    <x v="1"/>
    <n v="1"/>
    <x v="0"/>
    <n v="4336"/>
    <n v="4400"/>
    <n v="4300"/>
    <x v="46"/>
    <n v="4332"/>
    <n v="400"/>
    <n v="137741.98000000001"/>
    <n v="3.9236111111822538"/>
  </r>
  <r>
    <x v="45"/>
    <x v="4"/>
    <x v="2"/>
    <x v="1"/>
    <n v="1"/>
    <x v="0"/>
    <n v="4323.7"/>
    <n v="4400"/>
    <n v="4290"/>
    <x v="47"/>
    <n v="4331.7"/>
    <n v="-800"/>
    <n v="136941.98000000001"/>
    <n v="4.2363888889085501"/>
  </r>
  <r>
    <x v="46"/>
    <x v="4"/>
    <x v="2"/>
    <x v="1"/>
    <n v="1"/>
    <x v="0"/>
    <n v="4318"/>
    <n v="0"/>
    <n v="0"/>
    <x v="48"/>
    <n v="4306.1000000000004"/>
    <n v="1190"/>
    <n v="138131.98000000001"/>
    <n v="1.7325000000419095"/>
  </r>
  <r>
    <x v="47"/>
    <x v="0"/>
    <x v="2"/>
    <x v="1"/>
    <n v="1"/>
    <x v="0"/>
    <n v="4271"/>
    <n v="4330"/>
    <n v="4250"/>
    <x v="49"/>
    <n v="4270.3999999999996"/>
    <n v="60"/>
    <n v="138191.98000000001"/>
    <n v="1.9238888889667578"/>
  </r>
  <r>
    <x v="48"/>
    <x v="0"/>
    <x v="2"/>
    <x v="1"/>
    <n v="1"/>
    <x v="0"/>
    <n v="4278.5"/>
    <n v="0"/>
    <n v="0"/>
    <x v="50"/>
    <n v="4269.3"/>
    <n v="920"/>
    <n v="139111.98000000001"/>
    <n v="2.6783333332277834"/>
  </r>
  <r>
    <x v="49"/>
    <x v="0"/>
    <x v="2"/>
    <x v="1"/>
    <n v="1"/>
    <x v="0"/>
    <n v="4279.8"/>
    <n v="0"/>
    <n v="0"/>
    <x v="51"/>
    <n v="4264.3999999999996"/>
    <n v="1540"/>
    <n v="140651.98000000001"/>
    <n v="1.2927777778822929"/>
  </r>
  <r>
    <x v="50"/>
    <x v="0"/>
    <x v="2"/>
    <x v="1"/>
    <n v="1"/>
    <x v="0"/>
    <n v="4305.1000000000004"/>
    <n v="0"/>
    <n v="4285"/>
    <x v="52"/>
    <n v="4300.3999999999996"/>
    <n v="470"/>
    <n v="141121.98000000001"/>
    <n v="0.56194444431457669"/>
  </r>
  <r>
    <x v="51"/>
    <x v="1"/>
    <x v="2"/>
    <x v="1"/>
    <n v="1"/>
    <x v="0"/>
    <n v="4177.7"/>
    <n v="4210"/>
    <n v="4150"/>
    <x v="53"/>
    <n v="4210"/>
    <n v="-3230"/>
    <n v="137891.98000000001"/>
    <n v="0.19138888892484829"/>
  </r>
  <r>
    <x v="52"/>
    <x v="1"/>
    <x v="2"/>
    <x v="1"/>
    <n v="1"/>
    <x v="0"/>
    <n v="4220.1000000000004"/>
    <n v="0"/>
    <n v="0"/>
    <x v="54"/>
    <n v="4194.3"/>
    <n v="2580"/>
    <n v="140471.98000000001"/>
    <n v="2.3191666665952653"/>
  </r>
  <r>
    <x v="53"/>
    <x v="1"/>
    <x v="2"/>
    <x v="1"/>
    <n v="1"/>
    <x v="0"/>
    <n v="4213.5"/>
    <n v="0"/>
    <n v="0"/>
    <x v="55"/>
    <n v="4204"/>
    <n v="950"/>
    <n v="141421.98000000001"/>
    <n v="3.1361111111473292"/>
  </r>
  <r>
    <x v="54"/>
    <x v="1"/>
    <x v="2"/>
    <x v="0"/>
    <n v="1"/>
    <x v="0"/>
    <n v="4220.8999999999996"/>
    <n v="4150"/>
    <n v="4270"/>
    <x v="56"/>
    <n v="4230.5"/>
    <n v="960"/>
    <n v="142381.98000000001"/>
    <n v="13.199722222227138"/>
  </r>
  <r>
    <x v="55"/>
    <x v="4"/>
    <x v="2"/>
    <x v="1"/>
    <n v="2"/>
    <x v="0"/>
    <n v="4266.8999999999996"/>
    <n v="0"/>
    <n v="0"/>
    <x v="57"/>
    <n v="4258.5"/>
    <n v="1680"/>
    <n v="144061.98000000001"/>
    <n v="1.2919444445287809"/>
  </r>
  <r>
    <x v="56"/>
    <x v="3"/>
    <x v="2"/>
    <x v="0"/>
    <n v="1"/>
    <x v="0"/>
    <n v="4354.5"/>
    <n v="4340"/>
    <n v="0"/>
    <x v="58"/>
    <n v="4356.5"/>
    <n v="200"/>
    <n v="144261.98000000001"/>
    <n v="0.66111111111240461"/>
  </r>
  <r>
    <x v="57"/>
    <x v="3"/>
    <x v="2"/>
    <x v="0"/>
    <n v="1"/>
    <x v="0"/>
    <n v="4360.6000000000004"/>
    <n v="4350"/>
    <n v="0"/>
    <x v="59"/>
    <n v="4358.1000000000004"/>
    <n v="-250"/>
    <n v="144011.98000000001"/>
    <n v="0.14472222217591479"/>
  </r>
  <r>
    <x v="58"/>
    <x v="3"/>
    <x v="2"/>
    <x v="0"/>
    <n v="1"/>
    <x v="0"/>
    <n v="4347.6000000000004"/>
    <n v="4330"/>
    <n v="4352"/>
    <x v="60"/>
    <n v="4352.1000000000004"/>
    <n v="450"/>
    <n v="144461.98000000001"/>
    <n v="0.60277777776354924"/>
  </r>
  <r>
    <x v="59"/>
    <x v="3"/>
    <x v="2"/>
    <x v="0"/>
    <n v="1"/>
    <x v="0"/>
    <n v="4361"/>
    <n v="4335"/>
    <n v="4365"/>
    <x v="61"/>
    <n v="4365"/>
    <n v="400"/>
    <n v="144861.98000000001"/>
    <n v="0.94916666659992188"/>
  </r>
  <r>
    <x v="60"/>
    <x v="3"/>
    <x v="2"/>
    <x v="0"/>
    <n v="1"/>
    <x v="0"/>
    <n v="4393.2"/>
    <n v="4385"/>
    <n v="4399"/>
    <x v="62"/>
    <n v="4399"/>
    <n v="580"/>
    <n v="145441.98000000001"/>
    <n v="0.36083333316491917"/>
  </r>
  <r>
    <x v="61"/>
    <x v="0"/>
    <x v="2"/>
    <x v="1"/>
    <n v="2"/>
    <x v="2"/>
    <n v="1.1034200000000001"/>
    <n v="1.1080000000000001"/>
    <n v="1.1000000000000001"/>
    <x v="63"/>
    <n v="1.1016900000000001"/>
    <n v="346"/>
    <n v="145787.98000000001"/>
    <n v="3.3627777777146548"/>
  </r>
  <r>
    <x v="62"/>
    <x v="0"/>
    <x v="2"/>
    <x v="1"/>
    <n v="2"/>
    <x v="3"/>
    <n v="0.68784999999999996"/>
    <n v="0.69299999999999995"/>
    <n v="0.68"/>
    <x v="64"/>
    <n v="0.69303000000000003"/>
    <n v="-1036"/>
    <n v="144751.98000000001"/>
    <n v="13.513888888817746"/>
  </r>
  <r>
    <x v="63"/>
    <x v="1"/>
    <x v="2"/>
    <x v="0"/>
    <n v="2"/>
    <x v="2"/>
    <n v="1.1002099999999999"/>
    <n v="1.095"/>
    <n v="1.1100000000000001"/>
    <x v="65"/>
    <n v="1.1030800000000001"/>
    <n v="574"/>
    <n v="145325.98000000001"/>
    <n v="9.6161111110704951"/>
  </r>
  <r>
    <x v="64"/>
    <x v="2"/>
    <x v="2"/>
    <x v="1"/>
    <n v="2"/>
    <x v="0"/>
    <n v="4493.7"/>
    <n v="4525"/>
    <n v="4440"/>
    <x v="66"/>
    <n v="4487.7"/>
    <n v="1200"/>
    <n v="146525.98000000001"/>
    <n v="0.39583333331393078"/>
  </r>
  <r>
    <x v="65"/>
    <x v="2"/>
    <x v="2"/>
    <x v="1"/>
    <n v="2"/>
    <x v="0"/>
    <n v="4492.2"/>
    <n v="0"/>
    <n v="0"/>
    <x v="67"/>
    <n v="4489.7"/>
    <n v="500"/>
    <n v="147025.98000000001"/>
    <n v="8.0555555527098477E-2"/>
  </r>
  <r>
    <x v="66"/>
    <x v="2"/>
    <x v="2"/>
    <x v="1"/>
    <n v="2"/>
    <x v="0"/>
    <n v="4485"/>
    <n v="0"/>
    <n v="4475"/>
    <x v="68"/>
    <n v="4492.2"/>
    <n v="-1440"/>
    <n v="145585.98000000001"/>
    <n v="0.28611111111240461"/>
  </r>
  <r>
    <x v="67"/>
    <x v="1"/>
    <x v="2"/>
    <x v="0"/>
    <n v="2"/>
    <x v="1"/>
    <n v="1.26048"/>
    <n v="1.2549999999999999"/>
    <n v="1.266"/>
    <x v="69"/>
    <n v="1.25499"/>
    <n v="-874.91"/>
    <n v="144711.07"/>
    <n v="29.789166666625533"/>
  </r>
  <r>
    <x v="68"/>
    <x v="2"/>
    <x v="2"/>
    <x v="1"/>
    <n v="2"/>
    <x v="0"/>
    <n v="4486"/>
    <n v="0"/>
    <n v="4475"/>
    <x v="70"/>
    <n v="4480.1000000000004"/>
    <n v="1180"/>
    <n v="145891.07"/>
    <n v="0.46333333320217207"/>
  </r>
  <r>
    <x v="69"/>
    <x v="2"/>
    <x v="2"/>
    <x v="1"/>
    <n v="2"/>
    <x v="0"/>
    <n v="4476"/>
    <n v="0"/>
    <n v="4466"/>
    <x v="71"/>
    <n v="4474.3"/>
    <n v="340"/>
    <n v="146231.07"/>
    <n v="8.0000000016298145E-2"/>
  </r>
  <r>
    <x v="70"/>
    <x v="2"/>
    <x v="2"/>
    <x v="1"/>
    <n v="2"/>
    <x v="0"/>
    <n v="4474.5"/>
    <n v="0"/>
    <n v="4465"/>
    <x v="72"/>
    <n v="4473.7"/>
    <n v="160"/>
    <n v="146391.07"/>
    <n v="5.1388888852670789E-2"/>
  </r>
  <r>
    <x v="71"/>
    <x v="2"/>
    <x v="2"/>
    <x v="1"/>
    <n v="2"/>
    <x v="0"/>
    <n v="4473.3999999999996"/>
    <n v="0"/>
    <n v="4466"/>
    <x v="73"/>
    <n v="4472.3"/>
    <n v="220"/>
    <n v="146611.07"/>
    <n v="0.15999999985797331"/>
  </r>
  <r>
    <x v="72"/>
    <x v="3"/>
    <x v="2"/>
    <x v="1"/>
    <n v="2"/>
    <x v="0"/>
    <n v="4471"/>
    <n v="0"/>
    <n v="4460"/>
    <x v="74"/>
    <n v="4480.3"/>
    <n v="-1860"/>
    <n v="144751.07"/>
    <n v="3.0711111111450009"/>
  </r>
  <r>
    <x v="73"/>
    <x v="3"/>
    <x v="2"/>
    <x v="1"/>
    <n v="2"/>
    <x v="0"/>
    <n v="4476"/>
    <n v="0"/>
    <n v="4469"/>
    <x v="75"/>
    <n v="4486"/>
    <n v="-2000"/>
    <n v="142751.07"/>
    <n v="1.1080555556109175"/>
  </r>
  <r>
    <x v="74"/>
    <x v="3"/>
    <x v="2"/>
    <x v="0"/>
    <n v="2"/>
    <x v="0"/>
    <n v="4493.8"/>
    <n v="4475"/>
    <n v="4500"/>
    <x v="76"/>
    <n v="4498.3999999999996"/>
    <n v="920"/>
    <n v="143671.07"/>
    <n v="0.6650000000372529"/>
  </r>
  <r>
    <x v="75"/>
    <x v="4"/>
    <x v="2"/>
    <x v="1"/>
    <n v="2"/>
    <x v="4"/>
    <n v="121.67"/>
    <n v="122.5"/>
    <n v="121"/>
    <x v="77"/>
    <n v="122.501"/>
    <n v="-1356.72"/>
    <n v="142314.35"/>
    <n v="62.656944444403052"/>
  </r>
  <r>
    <x v="76"/>
    <x v="3"/>
    <x v="2"/>
    <x v="1"/>
    <n v="2"/>
    <x v="5"/>
    <n v="1.31691"/>
    <n v="1.325"/>
    <n v="1.31"/>
    <x v="78"/>
    <n v="1.31351"/>
    <n v="680"/>
    <n v="142994.35"/>
    <n v="92.73166666663019"/>
  </r>
  <r>
    <x v="77"/>
    <x v="0"/>
    <x v="2"/>
    <x v="0"/>
    <n v="2"/>
    <x v="0"/>
    <n v="4543.3"/>
    <n v="4500"/>
    <n v="4570"/>
    <x v="79"/>
    <n v="4555.1000000000004"/>
    <n v="2360"/>
    <n v="145354.35"/>
    <n v="1.4541666666045785"/>
  </r>
  <r>
    <x v="78"/>
    <x v="0"/>
    <x v="2"/>
    <x v="0"/>
    <n v="2"/>
    <x v="6"/>
    <n v="0.93511"/>
    <n v="0.93200000000000005"/>
    <n v="0.93799999999999994"/>
    <x v="80"/>
    <n v="0.93623999999999996"/>
    <n v="241.39"/>
    <n v="145595.74000000002"/>
    <n v="4.3766666668234393"/>
  </r>
  <r>
    <x v="79"/>
    <x v="1"/>
    <x v="2"/>
    <x v="1"/>
    <n v="2"/>
    <x v="1"/>
    <n v="1.25084"/>
    <n v="1.2549999999999999"/>
    <n v="1.248"/>
    <x v="81"/>
    <n v="1.2503"/>
    <n v="86.38"/>
    <n v="145682.12000000002"/>
    <n v="1.1700000000419095"/>
  </r>
  <r>
    <x v="80"/>
    <x v="1"/>
    <x v="2"/>
    <x v="0"/>
    <n v="2"/>
    <x v="0"/>
    <n v="4610.7"/>
    <n v="4580"/>
    <n v="4625"/>
    <x v="82"/>
    <n v="4614.8"/>
    <n v="820"/>
    <n v="146502.12000000002"/>
    <n v="0.48805555544095114"/>
  </r>
  <r>
    <x v="81"/>
    <x v="2"/>
    <x v="2"/>
    <x v="0"/>
    <n v="2"/>
    <x v="0"/>
    <n v="4617.6000000000004"/>
    <n v="4590"/>
    <n v="4630"/>
    <x v="83"/>
    <n v="4617.8"/>
    <n v="40"/>
    <n v="146542.12000000002"/>
    <n v="0.41361111123114824"/>
  </r>
  <r>
    <x v="82"/>
    <x v="2"/>
    <x v="2"/>
    <x v="0"/>
    <n v="2"/>
    <x v="0"/>
    <n v="4623.6000000000004"/>
    <n v="4600"/>
    <n v="4635"/>
    <x v="84"/>
    <n v="4628"/>
    <n v="880"/>
    <n v="147422.12000000002"/>
    <n v="2.9650000000256114"/>
  </r>
  <r>
    <x v="83"/>
    <x v="3"/>
    <x v="2"/>
    <x v="1"/>
    <n v="2"/>
    <x v="0"/>
    <n v="4614.8"/>
    <n v="4630"/>
    <n v="4405"/>
    <x v="85"/>
    <n v="4610.3"/>
    <n v="900"/>
    <n v="148322.12000000002"/>
    <n v="2.6155555556179024"/>
  </r>
  <r>
    <x v="84"/>
    <x v="3"/>
    <x v="2"/>
    <x v="1"/>
    <n v="2"/>
    <x v="0"/>
    <n v="4610.8"/>
    <n v="4630"/>
    <n v="4585"/>
    <x v="86"/>
    <n v="4610.8"/>
    <n v="0"/>
    <n v="148322.12000000002"/>
    <n v="0.83222222223412246"/>
  </r>
  <r>
    <x v="85"/>
    <x v="3"/>
    <x v="2"/>
    <x v="1"/>
    <n v="2"/>
    <x v="0"/>
    <n v="4593.7"/>
    <n v="4625"/>
    <n v="4560"/>
    <x v="87"/>
    <n v="4587.3"/>
    <n v="1280"/>
    <n v="149602.12000000002"/>
    <n v="0.79277777782408521"/>
  </r>
  <r>
    <x v="86"/>
    <x v="4"/>
    <x v="3"/>
    <x v="1"/>
    <n v="2"/>
    <x v="0"/>
    <n v="4560.8"/>
    <n v="4585"/>
    <n v="4540"/>
    <x v="88"/>
    <n v="4560.6000000000004"/>
    <n v="40"/>
    <n v="149642.12000000002"/>
    <n v="0.7875000000349246"/>
  </r>
  <r>
    <x v="87"/>
    <x v="4"/>
    <x v="3"/>
    <x v="1"/>
    <n v="2"/>
    <x v="0"/>
    <n v="4554.2"/>
    <n v="4580"/>
    <n v="4535"/>
    <x v="89"/>
    <n v="4560.6000000000004"/>
    <n v="-1280"/>
    <n v="148362.12000000002"/>
    <n v="4.7794444442843087"/>
  </r>
  <r>
    <x v="88"/>
    <x v="4"/>
    <x v="3"/>
    <x v="1"/>
    <n v="2"/>
    <x v="0"/>
    <n v="4556.2"/>
    <n v="0"/>
    <n v="0"/>
    <x v="90"/>
    <n v="4537.1000000000004"/>
    <n v="3820"/>
    <n v="152182.12000000002"/>
    <n v="2.8055555555038154"/>
  </r>
  <r>
    <x v="89"/>
    <x v="0"/>
    <x v="3"/>
    <x v="1"/>
    <n v="1"/>
    <x v="0"/>
    <n v="4547.8999999999996"/>
    <n v="4565"/>
    <n v="4535"/>
    <x v="91"/>
    <n v="4543.3999999999996"/>
    <n v="450"/>
    <n v="152632.12000000002"/>
    <n v="0.6505555555340834"/>
  </r>
  <r>
    <x v="89"/>
    <x v="0"/>
    <x v="3"/>
    <x v="1"/>
    <n v="1"/>
    <x v="0"/>
    <n v="4547.8999999999996"/>
    <n v="4565"/>
    <n v="4535"/>
    <x v="92"/>
    <n v="4545.3999999999996"/>
    <n v="250"/>
    <n v="152882.12000000002"/>
    <n v="0.6536111111054197"/>
  </r>
  <r>
    <x v="90"/>
    <x v="0"/>
    <x v="3"/>
    <x v="1"/>
    <n v="2.0099999999999998"/>
    <x v="1"/>
    <n v="1.24936"/>
    <n v="1.2549999999999999"/>
    <n v="1.2450000000000001"/>
    <x v="93"/>
    <n v="1.2484599999999999"/>
    <n v="144.9"/>
    <n v="153027.02000000002"/>
    <n v="5.4361111111356877"/>
  </r>
  <r>
    <x v="91"/>
    <x v="0"/>
    <x v="3"/>
    <x v="0"/>
    <n v="2"/>
    <x v="0"/>
    <n v="4568.8999999999996"/>
    <n v="4540"/>
    <n v="4600"/>
    <x v="94"/>
    <n v="4570.1000000000004"/>
    <n v="240"/>
    <n v="153267.02000000002"/>
    <n v="0.20749999996041879"/>
  </r>
  <r>
    <x v="92"/>
    <x v="0"/>
    <x v="3"/>
    <x v="0"/>
    <n v="2"/>
    <x v="0"/>
    <n v="4568.8999999999996"/>
    <n v="4540"/>
    <n v="4572"/>
    <x v="95"/>
    <n v="4572.1000000000004"/>
    <n v="640"/>
    <n v="153907.02000000002"/>
    <n v="0.14138888893648982"/>
  </r>
  <r>
    <x v="93"/>
    <x v="0"/>
    <x v="3"/>
    <x v="0"/>
    <n v="2"/>
    <x v="0"/>
    <n v="4571.2"/>
    <n v="4540"/>
    <n v="4574"/>
    <x v="96"/>
    <n v="4573.1000000000004"/>
    <n v="380"/>
    <n v="154287.02000000002"/>
    <n v="0.18027777783572674"/>
  </r>
  <r>
    <x v="94"/>
    <x v="0"/>
    <x v="3"/>
    <x v="0"/>
    <n v="2"/>
    <x v="0"/>
    <n v="4570.2"/>
    <n v="4540"/>
    <n v="4573"/>
    <x v="97"/>
    <n v="4573.1000000000004"/>
    <n v="580"/>
    <n v="154867.02000000002"/>
    <n v="0.13361111108679324"/>
  </r>
  <r>
    <x v="95"/>
    <x v="0"/>
    <x v="3"/>
    <x v="0"/>
    <n v="2"/>
    <x v="0"/>
    <n v="4577.8999999999996"/>
    <n v="4560"/>
    <n v="4580"/>
    <x v="98"/>
    <n v="4580.1000000000004"/>
    <n v="440"/>
    <n v="155307.02000000002"/>
    <n v="2.0277777803130448E-2"/>
  </r>
  <r>
    <x v="96"/>
    <x v="1"/>
    <x v="3"/>
    <x v="0"/>
    <n v="2"/>
    <x v="0"/>
    <n v="4588.2"/>
    <n v="4570"/>
    <n v="4591"/>
    <x v="99"/>
    <n v="4589"/>
    <n v="160"/>
    <n v="155467.02000000002"/>
    <n v="0.16333333327202126"/>
  </r>
  <r>
    <x v="97"/>
    <x v="1"/>
    <x v="3"/>
    <x v="1"/>
    <n v="2"/>
    <x v="0"/>
    <n v="4573.7"/>
    <n v="0"/>
    <n v="0"/>
    <x v="100"/>
    <n v="4576.2"/>
    <n v="-500"/>
    <n v="154967.02000000002"/>
    <n v="0.31305555556900799"/>
  </r>
  <r>
    <x v="98"/>
    <x v="1"/>
    <x v="3"/>
    <x v="0"/>
    <n v="2"/>
    <x v="0"/>
    <n v="4579"/>
    <n v="4560"/>
    <n v="4590"/>
    <x v="101"/>
    <n v="4581.5"/>
    <n v="500"/>
    <n v="155467.02000000002"/>
    <n v="1.5947222221875563"/>
  </r>
  <r>
    <x v="99"/>
    <x v="1"/>
    <x v="3"/>
    <x v="1"/>
    <n v="3"/>
    <x v="0"/>
    <n v="4560.8"/>
    <n v="4600"/>
    <n v="4520"/>
    <x v="102"/>
    <n v="4553.5"/>
    <n v="2190"/>
    <n v="157657.02000000002"/>
    <n v="1.5430555554921739"/>
  </r>
  <r>
    <x v="100"/>
    <x v="1"/>
    <x v="3"/>
    <x v="1"/>
    <n v="2"/>
    <x v="0"/>
    <n v="4558.8999999999996"/>
    <n v="4599"/>
    <n v="4553"/>
    <x v="103"/>
    <n v="4552.7"/>
    <n v="1240"/>
    <n v="158897.02000000002"/>
    <n v="1.4361111111938953"/>
  </r>
  <r>
    <x v="101"/>
    <x v="1"/>
    <x v="3"/>
    <x v="1"/>
    <n v="2"/>
    <x v="0"/>
    <n v="4555.3"/>
    <n v="4590"/>
    <n v="4552"/>
    <x v="104"/>
    <n v="4552"/>
    <n v="660"/>
    <n v="159557.02000000002"/>
    <n v="0.19777777773560956"/>
  </r>
  <r>
    <x v="102"/>
    <x v="1"/>
    <x v="3"/>
    <x v="1"/>
    <n v="2"/>
    <x v="0"/>
    <n v="4552.3999999999996"/>
    <n v="4590"/>
    <n v="4546"/>
    <x v="105"/>
    <n v="4555.8"/>
    <n v="-680"/>
    <n v="158877.02000000002"/>
    <n v="0.7025000000721775"/>
  </r>
  <r>
    <x v="103"/>
    <x v="2"/>
    <x v="3"/>
    <x v="1"/>
    <n v="2"/>
    <x v="0"/>
    <n v="4498.8999999999996"/>
    <n v="4520"/>
    <n v="4465"/>
    <x v="106"/>
    <n v="4467.3999999999996"/>
    <n v="6300"/>
    <n v="165177.02000000002"/>
    <n v="0.14805555558996275"/>
  </r>
  <r>
    <x v="104"/>
    <x v="2"/>
    <x v="3"/>
    <x v="1"/>
    <n v="2"/>
    <x v="0"/>
    <n v="4496.8999999999996"/>
    <n v="4520"/>
    <n v="4470"/>
    <x v="107"/>
    <n v="4484.3999999999996"/>
    <n v="2500"/>
    <n v="167677.02000000002"/>
    <n v="0.39388888876419514"/>
  </r>
  <r>
    <x v="105"/>
    <x v="2"/>
    <x v="3"/>
    <x v="0"/>
    <n v="2"/>
    <x v="2"/>
    <n v="1.09134"/>
    <n v="1.085"/>
    <n v="1.095"/>
    <x v="108"/>
    <n v="1.08951"/>
    <n v="-366"/>
    <n v="167311.02000000002"/>
    <n v="24.758055555692408"/>
  </r>
  <r>
    <x v="106"/>
    <x v="3"/>
    <x v="3"/>
    <x v="1"/>
    <n v="2"/>
    <x v="0"/>
    <n v="4490.2"/>
    <n v="4510"/>
    <n v="4470"/>
    <x v="109"/>
    <n v="4482.2"/>
    <n v="1600"/>
    <n v="168911.02000000002"/>
    <n v="0.46916666667675599"/>
  </r>
  <r>
    <x v="107"/>
    <x v="3"/>
    <x v="3"/>
    <x v="1"/>
    <n v="2"/>
    <x v="2"/>
    <n v="1.08891"/>
    <n v="1.093"/>
    <n v="1.087"/>
    <x v="110"/>
    <n v="1.0930200000000001"/>
    <n v="-822"/>
    <n v="168089.02000000002"/>
    <n v="2.6469444445101544"/>
  </r>
  <r>
    <x v="108"/>
    <x v="3"/>
    <x v="3"/>
    <x v="1"/>
    <n v="2"/>
    <x v="0"/>
    <n v="4485.8"/>
    <n v="4510"/>
    <n v="4470"/>
    <x v="111"/>
    <n v="4478.3"/>
    <n v="1500"/>
    <n v="169589.02000000002"/>
    <n v="0.19416666665347293"/>
  </r>
  <r>
    <x v="109"/>
    <x v="3"/>
    <x v="3"/>
    <x v="1"/>
    <n v="2"/>
    <x v="0"/>
    <n v="4481.6000000000004"/>
    <n v="4510"/>
    <n v="4465"/>
    <x v="112"/>
    <n v="4478.5"/>
    <n v="620"/>
    <n v="170209.02000000002"/>
    <n v="0.33416666672565043"/>
  </r>
  <r>
    <x v="110"/>
    <x v="3"/>
    <x v="3"/>
    <x v="1"/>
    <n v="2"/>
    <x v="0"/>
    <n v="4493.7"/>
    <n v="4510"/>
    <n v="4470"/>
    <x v="113"/>
    <n v="4490.6000000000004"/>
    <n v="620"/>
    <n v="170829.02000000002"/>
    <n v="0.47666666668374091"/>
  </r>
  <r>
    <x v="111"/>
    <x v="4"/>
    <x v="3"/>
    <x v="0"/>
    <n v="2"/>
    <x v="0"/>
    <n v="4509.3"/>
    <n v="4475"/>
    <n v="4525"/>
    <x v="114"/>
    <n v="4515.8"/>
    <n v="1300"/>
    <n v="172129.02000000002"/>
    <n v="0.37416666664648801"/>
  </r>
  <r>
    <x v="112"/>
    <x v="4"/>
    <x v="3"/>
    <x v="0"/>
    <n v="2"/>
    <x v="0"/>
    <n v="4513.8999999999996"/>
    <n v="4450"/>
    <n v="4525"/>
    <x v="115"/>
    <n v="4509"/>
    <n v="-980"/>
    <n v="171149.02000000002"/>
    <n v="2.4183333332184702"/>
  </r>
  <r>
    <x v="113"/>
    <x v="4"/>
    <x v="3"/>
    <x v="0"/>
    <n v="2"/>
    <x v="0"/>
    <n v="4518.3"/>
    <n v="4450"/>
    <n v="4520"/>
    <x v="116"/>
    <n v="4508.8999999999996"/>
    <n v="-1880"/>
    <n v="169269.02000000002"/>
    <n v="2.9366666667046957"/>
  </r>
  <r>
    <x v="114"/>
    <x v="4"/>
    <x v="3"/>
    <x v="1"/>
    <n v="3"/>
    <x v="0"/>
    <n v="4513.2"/>
    <n v="4535"/>
    <n v="4495"/>
    <x v="117"/>
    <n v="4509.2"/>
    <n v="1200"/>
    <n v="170469.02000000002"/>
    <n v="0.70222222222946584"/>
  </r>
  <r>
    <x v="115"/>
    <x v="4"/>
    <x v="3"/>
    <x v="0"/>
    <n v="3"/>
    <x v="0"/>
    <n v="4510.1000000000004"/>
    <n v="4470"/>
    <n v="4525"/>
    <x v="118"/>
    <n v="4518.5"/>
    <n v="2520"/>
    <n v="172989.02000000002"/>
    <n v="0.65111111104488373"/>
  </r>
  <r>
    <x v="116"/>
    <x v="4"/>
    <x v="3"/>
    <x v="0"/>
    <n v="2"/>
    <x v="0"/>
    <n v="4495.8999999999996"/>
    <n v="4470"/>
    <n v="4505"/>
    <x v="119"/>
    <n v="4502"/>
    <n v="1220"/>
    <n v="174209.02000000002"/>
    <n v="0.27527777786599472"/>
  </r>
  <r>
    <x v="117"/>
    <x v="1"/>
    <x v="3"/>
    <x v="0"/>
    <n v="2"/>
    <x v="0"/>
    <n v="4448.7"/>
    <n v="4390"/>
    <n v="4500"/>
    <x v="120"/>
    <n v="4456.7"/>
    <n v="1600"/>
    <n v="175809.02000000002"/>
    <n v="0.32305555563652888"/>
  </r>
  <r>
    <x v="118"/>
    <x v="1"/>
    <x v="3"/>
    <x v="0"/>
    <n v="3"/>
    <x v="0"/>
    <n v="4444.6000000000004"/>
    <n v="4400"/>
    <n v="4452"/>
    <x v="121"/>
    <n v="4447.8"/>
    <n v="960"/>
    <n v="176769.02000000002"/>
    <n v="0.34444444446125999"/>
  </r>
  <r>
    <x v="119"/>
    <x v="1"/>
    <x v="3"/>
    <x v="0"/>
    <n v="2"/>
    <x v="0"/>
    <n v="4455"/>
    <n v="4400"/>
    <n v="4460"/>
    <x v="122"/>
    <n v="4454.8999999999996"/>
    <n v="-20"/>
    <n v="176749.02000000002"/>
    <n v="0.95750000013504177"/>
  </r>
  <r>
    <x v="120"/>
    <x v="2"/>
    <x v="3"/>
    <x v="1"/>
    <n v="2"/>
    <x v="0"/>
    <n v="4423.8"/>
    <n v="4460"/>
    <n v="4412"/>
    <x v="123"/>
    <n v="4411.8"/>
    <n v="2400"/>
    <n v="179149.02000000002"/>
    <n v="0.87194444448687136"/>
  </r>
  <r>
    <x v="121"/>
    <x v="2"/>
    <x v="3"/>
    <x v="1"/>
    <n v="2"/>
    <x v="0"/>
    <n v="4413"/>
    <n v="4450"/>
    <n v="4395"/>
    <x v="124"/>
    <n v="4426.5"/>
    <n v="-2700"/>
    <n v="176449.02000000002"/>
    <n v="1.0513888889690861"/>
  </r>
  <r>
    <x v="122"/>
    <x v="1"/>
    <x v="3"/>
    <x v="0"/>
    <n v="2"/>
    <x v="0"/>
    <n v="4435.7"/>
    <n v="4375"/>
    <n v="4445"/>
    <x v="125"/>
    <n v="4434.7"/>
    <n v="-200"/>
    <n v="176249.02000000002"/>
    <n v="23.947499999951106"/>
  </r>
  <r>
    <x v="123"/>
    <x v="1"/>
    <x v="3"/>
    <x v="0"/>
    <n v="2"/>
    <x v="0"/>
    <n v="4452.8999999999996"/>
    <n v="4375"/>
    <n v="4460"/>
    <x v="126"/>
    <n v="4460"/>
    <n v="1420"/>
    <n v="177669.02000000002"/>
    <n v="36.816944444552064"/>
  </r>
  <r>
    <x v="124"/>
    <x v="3"/>
    <x v="3"/>
    <x v="0"/>
    <n v="3"/>
    <x v="0"/>
    <n v="4441.8"/>
    <n v="4420"/>
    <n v="4460"/>
    <x v="127"/>
    <n v="4446.5"/>
    <n v="1410"/>
    <n v="179079.02000000002"/>
    <n v="0.52527777780778706"/>
  </r>
  <r>
    <x v="125"/>
    <x v="3"/>
    <x v="3"/>
    <x v="0"/>
    <n v="3"/>
    <x v="0"/>
    <n v="4436.6000000000004"/>
    <n v="0"/>
    <n v="0"/>
    <x v="128"/>
    <n v="4443.2"/>
    <n v="1980"/>
    <n v="181059.02000000002"/>
    <n v="0.3213888889295049"/>
  </r>
  <r>
    <x v="126"/>
    <x v="3"/>
    <x v="3"/>
    <x v="0"/>
    <n v="3"/>
    <x v="0"/>
    <n v="4436.6000000000004"/>
    <n v="4410"/>
    <n v="4450"/>
    <x v="129"/>
    <n v="4427.2"/>
    <n v="-2820"/>
    <n v="178239.02000000002"/>
    <n v="0.51277777767973021"/>
  </r>
  <r>
    <x v="127"/>
    <x v="3"/>
    <x v="3"/>
    <x v="1"/>
    <n v="3"/>
    <x v="0"/>
    <n v="4433.7"/>
    <n v="0"/>
    <n v="0"/>
    <x v="130"/>
    <n v="4423.8"/>
    <n v="2970"/>
    <n v="181209.02000000002"/>
    <n v="0.62805555551312864"/>
  </r>
  <r>
    <x v="128"/>
    <x v="3"/>
    <x v="3"/>
    <x v="1"/>
    <n v="2"/>
    <x v="0"/>
    <n v="4415"/>
    <n v="4460"/>
    <n v="4400"/>
    <x v="131"/>
    <n v="4421.5"/>
    <n v="-1300"/>
    <n v="179909.02000000002"/>
    <n v="1.4280555555014871"/>
  </r>
  <r>
    <x v="129"/>
    <x v="0"/>
    <x v="3"/>
    <x v="1"/>
    <n v="2"/>
    <x v="0"/>
    <n v="4383.6000000000004"/>
    <n v="4425"/>
    <n v="4382"/>
    <x v="132"/>
    <n v="4385.3"/>
    <n v="-340"/>
    <n v="179569.02000000002"/>
    <n v="2.6433333332533948"/>
  </r>
  <r>
    <x v="130"/>
    <x v="0"/>
    <x v="3"/>
    <x v="0"/>
    <n v="2"/>
    <x v="0"/>
    <n v="4384.1000000000004"/>
    <n v="4350"/>
    <n v="4400"/>
    <x v="133"/>
    <n v="4389.1000000000004"/>
    <n v="1000"/>
    <n v="180569.02000000002"/>
    <n v="1.4175000000977889"/>
  </r>
  <r>
    <x v="131"/>
    <x v="0"/>
    <x v="3"/>
    <x v="0"/>
    <n v="2"/>
    <x v="0"/>
    <n v="4390.8"/>
    <n v="4355"/>
    <n v="4410"/>
    <x v="134"/>
    <n v="4410"/>
    <n v="3840"/>
    <n v="184409.02000000002"/>
    <n v="2.5091666666558012"/>
  </r>
  <r>
    <x v="132"/>
    <x v="0"/>
    <x v="3"/>
    <x v="1"/>
    <n v="2"/>
    <x v="0"/>
    <n v="4410.3"/>
    <n v="4426"/>
    <n v="4390"/>
    <x v="135"/>
    <n v="4404.8"/>
    <n v="1100"/>
    <n v="185509.02000000002"/>
    <n v="0.93388888874324039"/>
  </r>
  <r>
    <x v="133"/>
    <x v="1"/>
    <x v="3"/>
    <x v="1"/>
    <n v="2"/>
    <x v="0"/>
    <n v="4412.2"/>
    <n v="4425"/>
    <n v="4390"/>
    <x v="136"/>
    <n v="4403.5"/>
    <n v="1740"/>
    <n v="187249.02000000002"/>
    <n v="0.67194444453343749"/>
  </r>
  <r>
    <x v="134"/>
    <x v="1"/>
    <x v="3"/>
    <x v="0"/>
    <n v="2"/>
    <x v="0"/>
    <n v="4383.3"/>
    <n v="4350"/>
    <n v="4400"/>
    <x v="137"/>
    <n v="4387.6000000000004"/>
    <n v="860"/>
    <n v="188109.02000000002"/>
    <n v="0.36583333346061409"/>
  </r>
  <r>
    <x v="135"/>
    <x v="1"/>
    <x v="3"/>
    <x v="0"/>
    <n v="2"/>
    <x v="0"/>
    <n v="4390.2"/>
    <n v="4350"/>
    <n v="4410"/>
    <x v="138"/>
    <n v="4387.5"/>
    <n v="-540"/>
    <n v="187569.02000000002"/>
    <n v="1.4172222222550772"/>
  </r>
  <r>
    <x v="136"/>
    <x v="1"/>
    <x v="3"/>
    <x v="0"/>
    <n v="2"/>
    <x v="0"/>
    <n v="4393.2"/>
    <n v="4350"/>
    <n v="4405"/>
    <x v="139"/>
    <n v="4400.7"/>
    <n v="1500"/>
    <n v="189069.02000000002"/>
    <n v="0.15805555548286065"/>
  </r>
  <r>
    <x v="137"/>
    <x v="1"/>
    <x v="3"/>
    <x v="1"/>
    <n v="2"/>
    <x v="0"/>
    <n v="4450.2"/>
    <n v="4480"/>
    <n v="4430"/>
    <x v="140"/>
    <n v="4444.1000000000004"/>
    <n v="1220"/>
    <n v="190289.02000000002"/>
    <n v="0.22000000008847564"/>
  </r>
  <r>
    <x v="138"/>
    <x v="1"/>
    <x v="3"/>
    <x v="1"/>
    <n v="2"/>
    <x v="0"/>
    <n v="4446.5"/>
    <n v="4480.6000000000004"/>
    <n v="4430"/>
    <x v="141"/>
    <n v="4444.1000000000004"/>
    <n v="480"/>
    <n v="190769.02000000002"/>
    <n v="3.3191666665370576"/>
  </r>
  <r>
    <x v="139"/>
    <x v="1"/>
    <x v="3"/>
    <x v="1"/>
    <n v="2"/>
    <x v="0"/>
    <n v="4464.1000000000004"/>
    <n v="4485"/>
    <n v="4450"/>
    <x v="142"/>
    <n v="4450"/>
    <n v="2820"/>
    <n v="193589.02000000002"/>
    <n v="3.2405555555596948"/>
  </r>
  <r>
    <x v="140"/>
    <x v="1"/>
    <x v="3"/>
    <x v="1"/>
    <n v="2"/>
    <x v="0"/>
    <n v="4451.1000000000004"/>
    <n v="4485"/>
    <n v="4441"/>
    <x v="143"/>
    <n v="4446.3999999999996"/>
    <n v="940"/>
    <n v="194529.02000000002"/>
    <n v="11.439166666532401"/>
  </r>
  <r>
    <x v="141"/>
    <x v="2"/>
    <x v="3"/>
    <x v="1"/>
    <n v="2"/>
    <x v="0"/>
    <n v="4463.8999999999996"/>
    <n v="4480"/>
    <n v="4450"/>
    <x v="144"/>
    <n v="4480.5"/>
    <n v="-3320"/>
    <n v="191209.02000000002"/>
    <n v="1.7113888888852671"/>
  </r>
  <r>
    <x v="142"/>
    <x v="2"/>
    <x v="3"/>
    <x v="1"/>
    <n v="2"/>
    <x v="0"/>
    <n v="4455.3"/>
    <n v="4480"/>
    <n v="4445"/>
    <x v="144"/>
    <n v="4480.5"/>
    <n v="-5040"/>
    <n v="186169.02000000002"/>
    <n v="2.7944444444146939"/>
  </r>
  <r>
    <x v="143"/>
    <x v="2"/>
    <x v="3"/>
    <x v="1"/>
    <n v="5"/>
    <x v="0"/>
    <n v="4476.5"/>
    <n v="4510"/>
    <n v="4460"/>
    <x v="145"/>
    <n v="4467"/>
    <n v="4750"/>
    <n v="190919.02000000002"/>
    <n v="1.9824999999837019"/>
  </r>
  <r>
    <x v="144"/>
    <x v="2"/>
    <x v="3"/>
    <x v="0"/>
    <n v="3"/>
    <x v="0"/>
    <n v="4464.3"/>
    <n v="4430"/>
    <n v="4482"/>
    <x v="146"/>
    <n v="4482.2"/>
    <n v="5370"/>
    <n v="196289.02000000002"/>
    <n v="0.60249999992083758"/>
  </r>
  <r>
    <x v="145"/>
    <x v="2"/>
    <x v="3"/>
    <x v="0"/>
    <n v="2"/>
    <x v="0"/>
    <n v="4467.3"/>
    <n v="0"/>
    <n v="0"/>
    <x v="147"/>
    <n v="4477.8"/>
    <n v="2100"/>
    <n v="198389.02000000002"/>
    <n v="0.4269444445380941"/>
  </r>
  <r>
    <x v="146"/>
    <x v="2"/>
    <x v="3"/>
    <x v="1"/>
    <n v="2"/>
    <x v="0"/>
    <n v="4480.1000000000004"/>
    <n v="4500"/>
    <n v="4466"/>
    <x v="148"/>
    <n v="4472.5"/>
    <n v="1520"/>
    <n v="199909.02000000002"/>
    <n v="1.4105555556016043"/>
  </r>
  <r>
    <x v="147"/>
    <x v="2"/>
    <x v="3"/>
    <x v="0"/>
    <n v="2"/>
    <x v="0"/>
    <n v="4462.3"/>
    <n v="4420"/>
    <n v="4475"/>
    <x v="149"/>
    <n v="4472.7"/>
    <n v="2080"/>
    <n v="201989.02000000002"/>
    <n v="0.38999999983934686"/>
  </r>
  <r>
    <x v="148"/>
    <x v="4"/>
    <x v="3"/>
    <x v="1"/>
    <n v="2"/>
    <x v="0"/>
    <n v="4392.3999999999996"/>
    <n v="4440"/>
    <n v="4380"/>
    <x v="150"/>
    <n v="4386.3"/>
    <n v="1220"/>
    <n v="203209.02000000002"/>
    <n v="0.23611111112404615"/>
  </r>
  <r>
    <x v="149"/>
    <x v="4"/>
    <x v="3"/>
    <x v="1"/>
    <n v="1"/>
    <x v="2"/>
    <n v="1.0814299999999999"/>
    <n v="1.0865"/>
    <n v="1.0780000000000001"/>
    <x v="151"/>
    <n v="1.0779099999999999"/>
    <n v="352"/>
    <n v="203561.02000000002"/>
    <n v="3.8463888888945803"/>
  </r>
  <r>
    <x v="150"/>
    <x v="0"/>
    <x v="3"/>
    <x v="1"/>
    <n v="2"/>
    <x v="7"/>
    <n v="0.71894999999999998"/>
    <n v="0.72499999999999998"/>
    <n v="0.71499999999999997"/>
    <x v="152"/>
    <n v="0.71745000000000003"/>
    <n v="300"/>
    <n v="203861.02000000002"/>
    <n v="0.62416666676290333"/>
  </r>
  <r>
    <x v="151"/>
    <x v="0"/>
    <x v="3"/>
    <x v="0"/>
    <n v="2"/>
    <x v="0"/>
    <n v="4234.3"/>
    <n v="4220"/>
    <n v="4250"/>
    <x v="153"/>
    <n v="4242.3999999999996"/>
    <n v="1620"/>
    <n v="205481.02000000002"/>
    <n v="0.6741666667512618"/>
  </r>
  <r>
    <x v="152"/>
    <x v="0"/>
    <x v="3"/>
    <x v="1"/>
    <n v="2"/>
    <x v="0"/>
    <n v="4237.8999999999996"/>
    <n v="4290"/>
    <n v="4226"/>
    <x v="154"/>
    <n v="4234.8"/>
    <n v="620"/>
    <n v="206101.02000000002"/>
    <n v="0.625277777784504"/>
  </r>
  <r>
    <x v="153"/>
    <x v="0"/>
    <x v="3"/>
    <x v="1"/>
    <n v="2"/>
    <x v="0"/>
    <n v="4253.2"/>
    <n v="4290"/>
    <n v="4230"/>
    <x v="155"/>
    <n v="4243.2"/>
    <n v="2000"/>
    <n v="208101.02000000002"/>
    <n v="0.41444444458466023"/>
  </r>
  <r>
    <x v="154"/>
    <x v="1"/>
    <x v="3"/>
    <x v="0"/>
    <n v="2"/>
    <x v="0"/>
    <n v="4276"/>
    <n v="4220"/>
    <n v="4300"/>
    <x v="156"/>
    <n v="4257.1000000000004"/>
    <n v="-3780"/>
    <n v="204321.02000000002"/>
    <n v="1.0816666666651145"/>
  </r>
  <r>
    <x v="155"/>
    <x v="2"/>
    <x v="3"/>
    <x v="1"/>
    <n v="2"/>
    <x v="0"/>
    <n v="4212.8"/>
    <n v="4240"/>
    <n v="4190"/>
    <x v="157"/>
    <n v="4210.1000000000004"/>
    <n v="540"/>
    <n v="204861.02000000002"/>
    <n v="2.3924999999580905"/>
  </r>
  <r>
    <x v="156"/>
    <x v="2"/>
    <x v="3"/>
    <x v="1"/>
    <n v="2"/>
    <x v="0"/>
    <n v="4211.3999999999996"/>
    <n v="4250"/>
    <n v="4190"/>
    <x v="158"/>
    <n v="4210.1000000000004"/>
    <n v="260"/>
    <n v="205121.02000000002"/>
    <n v="3.0494444444775581"/>
  </r>
  <r>
    <x v="157"/>
    <x v="2"/>
    <x v="3"/>
    <x v="1"/>
    <n v="2"/>
    <x v="0"/>
    <n v="4229.1000000000004"/>
    <n v="4280"/>
    <n v="4205"/>
    <x v="159"/>
    <n v="4221.1000000000004"/>
    <n v="1600"/>
    <n v="206721.02000000002"/>
    <n v="0.37138888891786337"/>
  </r>
  <r>
    <x v="158"/>
    <x v="2"/>
    <x v="3"/>
    <x v="1"/>
    <n v="2"/>
    <x v="2"/>
    <n v="1.05566"/>
    <n v="1.0620000000000001"/>
    <n v="1.0515000000000001"/>
    <x v="160"/>
    <n v="1.0515000000000001"/>
    <n v="832"/>
    <n v="207553.02000000002"/>
    <n v="8.4369444444891997"/>
  </r>
  <r>
    <x v="159"/>
    <x v="3"/>
    <x v="3"/>
    <x v="1"/>
    <n v="2"/>
    <x v="0"/>
    <n v="4249.6000000000004"/>
    <n v="4280"/>
    <n v="4220"/>
    <x v="161"/>
    <n v="4247.6000000000004"/>
    <n v="400"/>
    <n v="207953.02000000002"/>
    <n v="2.9030555555946194"/>
  </r>
  <r>
    <x v="160"/>
    <x v="3"/>
    <x v="3"/>
    <x v="1"/>
    <n v="1"/>
    <x v="0"/>
    <n v="4232.6000000000004"/>
    <n v="4280"/>
    <n v="4210"/>
    <x v="162"/>
    <n v="4230"/>
    <n v="260"/>
    <n v="208213.02000000002"/>
    <n v="5.9247222222620621"/>
  </r>
  <r>
    <x v="160"/>
    <x v="3"/>
    <x v="3"/>
    <x v="1"/>
    <n v="1"/>
    <x v="0"/>
    <n v="4232.6000000000004"/>
    <n v="4280"/>
    <n v="4210"/>
    <x v="163"/>
    <n v="4209.8999999999996"/>
    <n v="2270"/>
    <n v="210483.02000000002"/>
    <n v="6.7538888889248483"/>
  </r>
  <r>
    <x v="161"/>
    <x v="3"/>
    <x v="3"/>
    <x v="1"/>
    <n v="2"/>
    <x v="0"/>
    <n v="4303.6000000000004"/>
    <n v="4330"/>
    <n v="4270"/>
    <x v="164"/>
    <n v="4293.3999999999996"/>
    <n v="2040"/>
    <n v="212523.02000000002"/>
    <n v="0.90416666673263535"/>
  </r>
  <r>
    <x v="161"/>
    <x v="3"/>
    <x v="3"/>
    <x v="1"/>
    <n v="1"/>
    <x v="0"/>
    <n v="4303.6000000000004"/>
    <n v="4330"/>
    <n v="4270"/>
    <x v="165"/>
    <n v="4281.6000000000004"/>
    <n v="2200"/>
    <n v="214723.02000000002"/>
    <n v="1.0105555555201136"/>
  </r>
  <r>
    <x v="162"/>
    <x v="1"/>
    <x v="4"/>
    <x v="1"/>
    <n v="2"/>
    <x v="0"/>
    <n v="4182.3999999999996"/>
    <n v="4210"/>
    <n v="4150"/>
    <x v="166"/>
    <n v="4178.8"/>
    <n v="720"/>
    <n v="215443.02000000002"/>
    <n v="18.08083333336981"/>
  </r>
  <r>
    <x v="163"/>
    <x v="1"/>
    <x v="4"/>
    <x v="1"/>
    <n v="2"/>
    <x v="0"/>
    <n v="4164.8"/>
    <n v="4250"/>
    <n v="4140"/>
    <x v="167"/>
    <n v="4165.3999999999996"/>
    <n v="-120"/>
    <n v="215323.02000000002"/>
    <n v="24.538055555603933"/>
  </r>
  <r>
    <x v="164"/>
    <x v="3"/>
    <x v="4"/>
    <x v="0"/>
    <n v="2"/>
    <x v="0"/>
    <n v="4274.8999999999996"/>
    <n v="4250"/>
    <n v="4290"/>
    <x v="168"/>
    <n v="4276.3"/>
    <n v="280"/>
    <n v="215603.02000000002"/>
    <n v="2.5977777778753079"/>
  </r>
  <r>
    <x v="165"/>
    <x v="4"/>
    <x v="4"/>
    <x v="0"/>
    <n v="2"/>
    <x v="4"/>
    <n v="130.44300000000001"/>
    <n v="130"/>
    <n v="130.69999999999999"/>
    <x v="169"/>
    <n v="130.702"/>
    <n v="396.32"/>
    <n v="215999.34000000003"/>
    <n v="55.497777777782176"/>
  </r>
  <r>
    <x v="166"/>
    <x v="0"/>
    <x v="4"/>
    <x v="1"/>
    <n v="2"/>
    <x v="5"/>
    <n v="1.23339"/>
    <n v="1.25"/>
    <n v="1.228"/>
    <x v="170"/>
    <n v="1.2321200000000001"/>
    <n v="254"/>
    <n v="216253.34000000003"/>
    <n v="4.060555555683095"/>
  </r>
  <r>
    <x v="167"/>
    <x v="0"/>
    <x v="4"/>
    <x v="1"/>
    <n v="2"/>
    <x v="2"/>
    <n v="1.05803"/>
    <n v="1.0629999999999999"/>
    <n v="1.054"/>
    <x v="171"/>
    <n v="1.0539700000000001"/>
    <n v="812"/>
    <n v="217065.34000000003"/>
    <n v="17.079722222231794"/>
  </r>
  <r>
    <x v="168"/>
    <x v="1"/>
    <x v="4"/>
    <x v="1"/>
    <n v="2"/>
    <x v="0"/>
    <n v="4045.6"/>
    <n v="4070"/>
    <n v="4020"/>
    <x v="172"/>
    <n v="4019.8"/>
    <n v="5160"/>
    <n v="222225.34000000003"/>
    <n v="0.70083333336515352"/>
  </r>
  <r>
    <x v="169"/>
    <x v="1"/>
    <x v="4"/>
    <x v="1"/>
    <n v="2"/>
    <x v="0"/>
    <n v="4030.9"/>
    <n v="4075"/>
    <n v="4000"/>
    <x v="173"/>
    <n v="3999.7"/>
    <n v="6240"/>
    <n v="228465.34000000003"/>
    <n v="1.1927777777309529"/>
  </r>
  <r>
    <x v="170"/>
    <x v="2"/>
    <x v="4"/>
    <x v="1"/>
    <n v="1"/>
    <x v="0"/>
    <n v="4047.2"/>
    <n v="4100"/>
    <n v="4000"/>
    <x v="174"/>
    <n v="4000"/>
    <n v="4720"/>
    <n v="233185.34000000003"/>
    <n v="2.8055555556784384"/>
  </r>
  <r>
    <x v="171"/>
    <x v="2"/>
    <x v="4"/>
    <x v="1"/>
    <n v="2"/>
    <x v="5"/>
    <n v="1.2369600000000001"/>
    <n v="1.2450000000000001"/>
    <n v="1.2330000000000001"/>
    <x v="175"/>
    <n v="1.23369"/>
    <n v="654"/>
    <n v="233839.34000000003"/>
    <n v="0.82222222216660157"/>
  </r>
  <r>
    <x v="172"/>
    <x v="2"/>
    <x v="4"/>
    <x v="1"/>
    <n v="1"/>
    <x v="0"/>
    <n v="4015.1"/>
    <n v="4070"/>
    <n v="3980"/>
    <x v="176"/>
    <n v="4008.2"/>
    <n v="690"/>
    <n v="234529.34000000003"/>
    <n v="1.1094444444752298"/>
  </r>
  <r>
    <x v="173"/>
    <x v="2"/>
    <x v="4"/>
    <x v="1"/>
    <n v="1"/>
    <x v="0"/>
    <n v="4044.4"/>
    <n v="4100"/>
    <n v="4010"/>
    <x v="177"/>
    <n v="4010"/>
    <n v="3440"/>
    <n v="237969.34000000003"/>
    <n v="0.67833333334419876"/>
  </r>
  <r>
    <x v="172"/>
    <x v="2"/>
    <x v="4"/>
    <x v="1"/>
    <n v="1"/>
    <x v="0"/>
    <n v="4015.1"/>
    <n v="4070"/>
    <n v="3980"/>
    <x v="178"/>
    <n v="4002.5"/>
    <n v="1260"/>
    <n v="239229.34000000003"/>
    <n v="2.4302777778357267"/>
  </r>
  <r>
    <x v="174"/>
    <x v="2"/>
    <x v="4"/>
    <x v="0"/>
    <n v="2"/>
    <x v="1"/>
    <n v="1.2944800000000001"/>
    <n v="1.2849999999999999"/>
    <n v="1.2989999999999999"/>
    <x v="179"/>
    <n v="1.2965599999999999"/>
    <n v="320.85000000000002"/>
    <n v="239550.19000000003"/>
    <n v="1.5366666666814126"/>
  </r>
  <r>
    <x v="175"/>
    <x v="2"/>
    <x v="4"/>
    <x v="0"/>
    <n v="2"/>
    <x v="4"/>
    <n v="130.124"/>
    <n v="129.5"/>
    <n v="130.6"/>
    <x v="180"/>
    <n v="129.5"/>
    <n v="-963.71"/>
    <n v="238586.48000000004"/>
    <n v="1.2302777777658775"/>
  </r>
  <r>
    <x v="176"/>
    <x v="2"/>
    <x v="4"/>
    <x v="0"/>
    <n v="1"/>
    <x v="4"/>
    <n v="129.85300000000001"/>
    <n v="129"/>
    <n v="130.4"/>
    <x v="181"/>
    <n v="130.01400000000001"/>
    <n v="123.83"/>
    <n v="238710.31000000003"/>
    <n v="2.1772222221479751"/>
  </r>
  <r>
    <x v="177"/>
    <x v="3"/>
    <x v="4"/>
    <x v="1"/>
    <n v="1"/>
    <x v="0"/>
    <n v="3943.7"/>
    <n v="3980"/>
    <n v="3900"/>
    <x v="182"/>
    <n v="3919.7"/>
    <n v="2400"/>
    <n v="241110.31000000003"/>
    <n v="0.48722222208743915"/>
  </r>
  <r>
    <x v="177"/>
    <x v="3"/>
    <x v="4"/>
    <x v="1"/>
    <n v="1"/>
    <x v="0"/>
    <n v="3943.7"/>
    <n v="3980"/>
    <n v="3900"/>
    <x v="183"/>
    <n v="3902.5"/>
    <n v="4120"/>
    <n v="245230.31000000003"/>
    <n v="0.57194444438209757"/>
  </r>
  <r>
    <x v="178"/>
    <x v="4"/>
    <x v="4"/>
    <x v="1"/>
    <n v="2"/>
    <x v="0"/>
    <n v="4011.3"/>
    <n v="4080"/>
    <n v="3970"/>
    <x v="184"/>
    <n v="3985.3"/>
    <n v="5200"/>
    <n v="250430.31000000003"/>
    <n v="3.2830555555410683"/>
  </r>
  <r>
    <x v="179"/>
    <x v="4"/>
    <x v="4"/>
    <x v="1"/>
    <n v="2"/>
    <x v="4"/>
    <n v="129.32"/>
    <n v="130.19999999999999"/>
    <n v="128.5"/>
    <x v="185"/>
    <n v="128.923"/>
    <n v="615.87"/>
    <n v="251046.18000000002"/>
    <n v="62.874722222273704"/>
  </r>
  <r>
    <x v="180"/>
    <x v="4"/>
    <x v="4"/>
    <x v="1"/>
    <n v="2"/>
    <x v="5"/>
    <n v="1.22478"/>
    <n v="1.2350000000000001"/>
    <n v="1.22"/>
    <x v="186"/>
    <n v="1.2222200000000001"/>
    <n v="512"/>
    <n v="251558.18000000002"/>
    <n v="62.876944444491528"/>
  </r>
  <r>
    <x v="181"/>
    <x v="0"/>
    <x v="4"/>
    <x v="1"/>
    <n v="2"/>
    <x v="5"/>
    <n v="1.22705"/>
    <n v="1.2330000000000001"/>
    <n v="1.222"/>
    <x v="187"/>
    <n v="1.23302"/>
    <n v="-1194"/>
    <n v="250364.18000000002"/>
    <n v="7.7577777777914889"/>
  </r>
  <r>
    <x v="182"/>
    <x v="1"/>
    <x v="4"/>
    <x v="1"/>
    <n v="2"/>
    <x v="5"/>
    <n v="1.2375499999999999"/>
    <n v="1.242"/>
    <n v="1.23"/>
    <x v="188"/>
    <n v="1.242"/>
    <n v="-890"/>
    <n v="249474.18000000002"/>
    <n v="0.74277777783572674"/>
  </r>
  <r>
    <x v="183"/>
    <x v="1"/>
    <x v="4"/>
    <x v="1"/>
    <n v="2"/>
    <x v="0"/>
    <n v="4077.3"/>
    <n v="4120"/>
    <n v="3980"/>
    <x v="189"/>
    <n v="4070.3"/>
    <n v="1400"/>
    <n v="250874.18000000002"/>
    <n v="1.2380555556155741"/>
  </r>
  <r>
    <x v="184"/>
    <x v="3"/>
    <x v="4"/>
    <x v="1"/>
    <n v="2"/>
    <x v="2"/>
    <n v="1.05884"/>
    <n v="1.0649999999999999"/>
    <n v="1.052"/>
    <x v="190"/>
    <n v="1.05585"/>
    <n v="598"/>
    <n v="251472.18000000002"/>
    <n v="23.028333333379123"/>
  </r>
  <r>
    <x v="185"/>
    <x v="4"/>
    <x v="4"/>
    <x v="1"/>
    <n v="2"/>
    <x v="4"/>
    <n v="128.13300000000001"/>
    <n v="129"/>
    <n v="127.3"/>
    <x v="191"/>
    <n v="127.67100000000001"/>
    <n v="723.74"/>
    <n v="252195.92"/>
    <n v="2.6786111110704951"/>
  </r>
  <r>
    <x v="186"/>
    <x v="0"/>
    <x v="4"/>
    <x v="1"/>
    <n v="1"/>
    <x v="0"/>
    <n v="3969.8"/>
    <n v="4000"/>
    <n v="3920"/>
    <x v="192"/>
    <n v="3964.7"/>
    <n v="510"/>
    <n v="252705.92000000001"/>
    <n v="0.47777777787996456"/>
  </r>
  <r>
    <x v="186"/>
    <x v="0"/>
    <x v="4"/>
    <x v="1"/>
    <n v="1"/>
    <x v="0"/>
    <n v="3969.8"/>
    <n v="4000"/>
    <n v="3920"/>
    <x v="193"/>
    <n v="3960.1"/>
    <n v="970"/>
    <n v="253675.92"/>
    <n v="3.2224999999743886"/>
  </r>
  <r>
    <x v="187"/>
    <x v="0"/>
    <x v="4"/>
    <x v="1"/>
    <n v="2"/>
    <x v="4"/>
    <n v="127.824"/>
    <n v="128.1"/>
    <n v="127.4"/>
    <x v="194"/>
    <n v="127.4"/>
    <n v="665.62"/>
    <n v="254341.54"/>
    <n v="13.996111111133359"/>
  </r>
  <r>
    <x v="188"/>
    <x v="1"/>
    <x v="4"/>
    <x v="0"/>
    <n v="2"/>
    <x v="5"/>
    <n v="1.24854"/>
    <n v="1.244"/>
    <n v="1.252"/>
    <x v="195"/>
    <n v="1.25031"/>
    <n v="354"/>
    <n v="254695.54"/>
    <n v="0.59138888900633901"/>
  </r>
  <r>
    <x v="189"/>
    <x v="1"/>
    <x v="4"/>
    <x v="1"/>
    <n v="2"/>
    <x v="5"/>
    <n v="1.2545200000000001"/>
    <n v="1.26"/>
    <n v="1.25"/>
    <x v="196"/>
    <n v="1.2531600000000001"/>
    <n v="272"/>
    <n v="254967.54"/>
    <n v="14.966666666732635"/>
  </r>
  <r>
    <x v="190"/>
    <x v="1"/>
    <x v="4"/>
    <x v="0"/>
    <n v="1"/>
    <x v="1"/>
    <n v="1.2834000000000001"/>
    <n v="1.276"/>
    <n v="1.288"/>
    <x v="197"/>
    <n v="1.2839"/>
    <n v="38.94"/>
    <n v="255006.48"/>
    <n v="15.870833333465271"/>
  </r>
  <r>
    <x v="190"/>
    <x v="1"/>
    <x v="4"/>
    <x v="0"/>
    <n v="1"/>
    <x v="1"/>
    <n v="1.2834000000000001"/>
    <n v="1.276"/>
    <n v="1.288"/>
    <x v="198"/>
    <n v="1.28559"/>
    <n v="170.35"/>
    <n v="255176.83000000002"/>
    <n v="18.583888888999354"/>
  </r>
  <r>
    <x v="191"/>
    <x v="2"/>
    <x v="4"/>
    <x v="1"/>
    <n v="1"/>
    <x v="4"/>
    <n v="127.157"/>
    <n v="127.5"/>
    <n v="126.8"/>
    <x v="199"/>
    <n v="127.029"/>
    <n v="100.76"/>
    <n v="255277.59000000003"/>
    <n v="0.26999999990221113"/>
  </r>
  <r>
    <x v="191"/>
    <x v="2"/>
    <x v="4"/>
    <x v="1"/>
    <n v="1"/>
    <x v="4"/>
    <n v="127.157"/>
    <n v="127.5"/>
    <n v="126.8"/>
    <x v="200"/>
    <n v="126.902"/>
    <n v="200.94"/>
    <n v="255478.53000000003"/>
    <n v="0.62333333323476836"/>
  </r>
  <r>
    <x v="192"/>
    <x v="2"/>
    <x v="4"/>
    <x v="1"/>
    <n v="1"/>
    <x v="2"/>
    <n v="1.06647"/>
    <n v="1.0685"/>
    <n v="1.06"/>
    <x v="201"/>
    <n v="1.06501"/>
    <n v="146"/>
    <n v="255624.53000000003"/>
    <n v="1.2072222222341225"/>
  </r>
  <r>
    <x v="192"/>
    <x v="2"/>
    <x v="4"/>
    <x v="1"/>
    <n v="1"/>
    <x v="2"/>
    <n v="1.06647"/>
    <n v="1.0685"/>
    <n v="1.06"/>
    <x v="202"/>
    <n v="1.06423"/>
    <n v="224"/>
    <n v="255848.53000000003"/>
    <n v="1.405833333323244"/>
  </r>
  <r>
    <x v="193"/>
    <x v="2"/>
    <x v="4"/>
    <x v="0"/>
    <n v="2.0099999999999998"/>
    <x v="5"/>
    <n v="1.25013"/>
    <n v="1.2475000000000001"/>
    <n v="1.2535000000000001"/>
    <x v="203"/>
    <n v="1.2535000000000001"/>
    <n v="677.37"/>
    <n v="256525.90000000002"/>
    <n v="1.5969444444053806"/>
  </r>
  <r>
    <x v="194"/>
    <x v="2"/>
    <x v="4"/>
    <x v="0"/>
    <n v="1"/>
    <x v="0"/>
    <n v="3946.9"/>
    <n v="3915"/>
    <n v="3975"/>
    <x v="204"/>
    <n v="3956.5"/>
    <n v="960"/>
    <n v="257485.90000000002"/>
    <n v="0.69583333341870457"/>
  </r>
  <r>
    <x v="194"/>
    <x v="2"/>
    <x v="4"/>
    <x v="0"/>
    <n v="1"/>
    <x v="0"/>
    <n v="3946.9"/>
    <n v="3915"/>
    <n v="3975"/>
    <x v="205"/>
    <n v="3966.3"/>
    <n v="1940"/>
    <n v="259425.90000000002"/>
    <n v="1.0980555555433966"/>
  </r>
  <r>
    <x v="195"/>
    <x v="2"/>
    <x v="4"/>
    <x v="1"/>
    <n v="2"/>
    <x v="4"/>
    <n v="127.366"/>
    <n v="128.1"/>
    <n v="127"/>
    <x v="206"/>
    <n v="127.289"/>
    <n v="120.98"/>
    <n v="259546.88000000003"/>
    <n v="1.3169444444356486"/>
  </r>
  <r>
    <x v="196"/>
    <x v="3"/>
    <x v="4"/>
    <x v="0"/>
    <n v="2"/>
    <x v="1"/>
    <n v="1.2823800000000001"/>
    <n v="1.2789999999999999"/>
    <n v="1.2845"/>
    <x v="207"/>
    <n v="1.27898"/>
    <n v="-531.66999999999996"/>
    <n v="259015.21000000002"/>
    <n v="3.2455555555061437"/>
  </r>
  <r>
    <x v="197"/>
    <x v="3"/>
    <x v="4"/>
    <x v="1"/>
    <n v="2"/>
    <x v="0"/>
    <n v="4063.4"/>
    <n v="4080"/>
    <n v="4045"/>
    <x v="208"/>
    <n v="4054.1"/>
    <n v="1860"/>
    <n v="260875.21000000002"/>
    <n v="2.0369444445823319"/>
  </r>
  <r>
    <x v="198"/>
    <x v="3"/>
    <x v="4"/>
    <x v="1"/>
    <n v="2"/>
    <x v="0"/>
    <n v="4068.7"/>
    <n v="4090"/>
    <n v="4045"/>
    <x v="209"/>
    <n v="4054.4"/>
    <n v="2860"/>
    <n v="263735.21000000002"/>
    <n v="2.4922222222667187"/>
  </r>
  <r>
    <x v="199"/>
    <x v="4"/>
    <x v="4"/>
    <x v="0"/>
    <n v="1"/>
    <x v="0"/>
    <n v="4054.1"/>
    <n v="4040"/>
    <n v="4060"/>
    <x v="210"/>
    <n v="4055.4"/>
    <n v="130"/>
    <n v="263865.21000000002"/>
    <n v="1.4516666665440425"/>
  </r>
  <r>
    <x v="200"/>
    <x v="4"/>
    <x v="4"/>
    <x v="1"/>
    <n v="2"/>
    <x v="0"/>
    <n v="4067.3"/>
    <n v="4080"/>
    <n v="4055"/>
    <x v="211"/>
    <n v="4061.4"/>
    <n v="1180"/>
    <n v="265045.21000000002"/>
    <n v="0.6427777778590098"/>
  </r>
  <r>
    <x v="201"/>
    <x v="4"/>
    <x v="4"/>
    <x v="0"/>
    <n v="1"/>
    <x v="5"/>
    <n v="1.26275"/>
    <n v="1.2575000000000001"/>
    <n v="1.2649999999999999"/>
    <x v="212"/>
    <n v="1.2630600000000001"/>
    <n v="31"/>
    <n v="265076.21000000002"/>
    <n v="4.5747222222271375"/>
  </r>
  <r>
    <x v="201"/>
    <x v="4"/>
    <x v="4"/>
    <x v="0"/>
    <n v="1"/>
    <x v="5"/>
    <n v="1.26275"/>
    <n v="1.2575000000000001"/>
    <n v="1.2649999999999999"/>
    <x v="213"/>
    <n v="1.2635400000000001"/>
    <n v="79"/>
    <n v="265155.21000000002"/>
    <n v="4.7299999999813735"/>
  </r>
  <r>
    <x v="202"/>
    <x v="0"/>
    <x v="4"/>
    <x v="1"/>
    <n v="2"/>
    <x v="0"/>
    <n v="4190.1000000000004"/>
    <n v="4210"/>
    <n v="4178"/>
    <x v="214"/>
    <n v="4178"/>
    <n v="2420"/>
    <n v="267575.21000000002"/>
    <n v="1.7794444444589317"/>
  </r>
  <r>
    <x v="203"/>
    <x v="0"/>
    <x v="4"/>
    <x v="1"/>
    <n v="2"/>
    <x v="4"/>
    <n v="127.542"/>
    <n v="128"/>
    <n v="127.2"/>
    <x v="215"/>
    <n v="127.547"/>
    <n v="-7.84"/>
    <n v="267567.37"/>
    <n v="1.2888888887828216"/>
  </r>
  <r>
    <x v="204"/>
    <x v="1"/>
    <x v="4"/>
    <x v="1"/>
    <n v="0.02"/>
    <x v="2"/>
    <n v="1.07481"/>
    <n v="0"/>
    <n v="0"/>
    <x v="216"/>
    <n v="1.0730599999999999"/>
    <n v="3.5"/>
    <n v="267570.87"/>
    <n v="0.65194444439839572"/>
  </r>
  <r>
    <x v="205"/>
    <x v="1"/>
    <x v="4"/>
    <x v="1"/>
    <n v="2"/>
    <x v="2"/>
    <n v="1.07456"/>
    <n v="1.079"/>
    <n v="1.07"/>
    <x v="217"/>
    <n v="1.0699399999999999"/>
    <n v="924"/>
    <n v="268494.87"/>
    <n v="4.5833333332557231"/>
  </r>
  <r>
    <x v="206"/>
    <x v="1"/>
    <x v="4"/>
    <x v="0"/>
    <n v="2.0099999999999998"/>
    <x v="4"/>
    <n v="127.842"/>
    <n v="127.4"/>
    <n v="128.5"/>
    <x v="218"/>
    <n v="128.505"/>
    <n v="1037.03"/>
    <n v="269531.90000000002"/>
    <n v="5.2427777778357267"/>
  </r>
  <r>
    <x v="207"/>
    <x v="1"/>
    <x v="4"/>
    <x v="1"/>
    <n v="1"/>
    <x v="0"/>
    <n v="4154.5"/>
    <n v="4190"/>
    <n v="4125"/>
    <x v="219"/>
    <n v="4143.7"/>
    <n v="1080"/>
    <n v="270611.90000000002"/>
    <n v="1.0505555556155741"/>
  </r>
  <r>
    <x v="207"/>
    <x v="1"/>
    <x v="4"/>
    <x v="1"/>
    <n v="1"/>
    <x v="0"/>
    <n v="4154.5"/>
    <n v="4190"/>
    <n v="4125"/>
    <x v="220"/>
    <n v="4146.6000000000004"/>
    <n v="790"/>
    <n v="271401.90000000002"/>
    <n v="2.0183333333116025"/>
  </r>
  <r>
    <x v="208"/>
    <x v="2"/>
    <x v="5"/>
    <x v="0"/>
    <n v="0.02"/>
    <x v="2"/>
    <n v="1.07229"/>
    <n v="0"/>
    <n v="0"/>
    <x v="221"/>
    <n v="1.0654399999999999"/>
    <n v="-13.7"/>
    <n v="271388.2"/>
    <n v="2.6361111110891216"/>
  </r>
  <r>
    <x v="209"/>
    <x v="2"/>
    <x v="5"/>
    <x v="0"/>
    <n v="2"/>
    <x v="0"/>
    <n v="4085.1"/>
    <n v="4070"/>
    <n v="4100"/>
    <x v="222"/>
    <n v="4093.3"/>
    <n v="1640"/>
    <n v="273028.2"/>
    <n v="0.66333333333022892"/>
  </r>
  <r>
    <x v="210"/>
    <x v="2"/>
    <x v="5"/>
    <x v="0"/>
    <n v="1"/>
    <x v="0"/>
    <n v="4106.1000000000004"/>
    <n v="4080"/>
    <n v="4113"/>
    <x v="223"/>
    <n v="4108.3999999999996"/>
    <n v="230"/>
    <n v="273258.2"/>
    <n v="0.22750000009546056"/>
  </r>
  <r>
    <x v="211"/>
    <x v="2"/>
    <x v="5"/>
    <x v="1"/>
    <n v="2"/>
    <x v="0"/>
    <n v="4119"/>
    <n v="4135"/>
    <n v="4112"/>
    <x v="224"/>
    <n v="4113.5"/>
    <n v="1100"/>
    <n v="274358.2"/>
    <n v="0.69805555563652888"/>
  </r>
  <r>
    <x v="212"/>
    <x v="2"/>
    <x v="5"/>
    <x v="0"/>
    <n v="2.0099999999999998"/>
    <x v="2"/>
    <n v="1.0656000000000001"/>
    <n v="1.0620000000000001"/>
    <n v="1.0674999999999999"/>
    <x v="225"/>
    <n v="1.0674999999999999"/>
    <n v="381.9"/>
    <n v="274740.10000000003"/>
    <n v="12.730555555550382"/>
  </r>
  <r>
    <x v="213"/>
    <x v="3"/>
    <x v="5"/>
    <x v="1"/>
    <n v="1"/>
    <x v="0"/>
    <n v="4120.6000000000004"/>
    <n v="4135"/>
    <n v="4100"/>
    <x v="226"/>
    <n v="4115.2"/>
    <n v="540"/>
    <n v="275280.10000000003"/>
    <n v="2.0549999999930151"/>
  </r>
  <r>
    <x v="214"/>
    <x v="3"/>
    <x v="5"/>
    <x v="1"/>
    <n v="2"/>
    <x v="0"/>
    <n v="4114.6000000000004"/>
    <n v="4135"/>
    <n v="4100"/>
    <x v="227"/>
    <n v="4114.1000000000004"/>
    <n v="100"/>
    <n v="275380.10000000003"/>
    <n v="2.4747222221922129"/>
  </r>
  <r>
    <x v="215"/>
    <x v="3"/>
    <x v="5"/>
    <x v="1"/>
    <n v="2"/>
    <x v="0"/>
    <n v="4155.7"/>
    <n v="4210"/>
    <n v="4100"/>
    <x v="228"/>
    <n v="4148.3"/>
    <n v="1480"/>
    <n v="276860.10000000003"/>
    <n v="16.953055555466563"/>
  </r>
  <r>
    <x v="216"/>
    <x v="3"/>
    <x v="5"/>
    <x v="1"/>
    <n v="1"/>
    <x v="2"/>
    <n v="1.07352"/>
    <n v="1.077"/>
    <n v="1.07"/>
    <x v="229"/>
    <n v="1.07281"/>
    <n v="71"/>
    <n v="276931.10000000003"/>
    <n v="19.952777777798474"/>
  </r>
  <r>
    <x v="216"/>
    <x v="3"/>
    <x v="5"/>
    <x v="1"/>
    <n v="1"/>
    <x v="2"/>
    <n v="1.07352"/>
    <n v="1.077"/>
    <n v="1.07"/>
    <x v="230"/>
    <n v="1.0708200000000001"/>
    <n v="270"/>
    <n v="277201.10000000003"/>
    <n v="20.632777777675074"/>
  </r>
  <r>
    <x v="217"/>
    <x v="3"/>
    <x v="5"/>
    <x v="1"/>
    <n v="1"/>
    <x v="0"/>
    <n v="4129.3"/>
    <n v="4210"/>
    <n v="4100"/>
    <x v="231"/>
    <n v="4137.8999999999996"/>
    <n v="-860"/>
    <n v="276341.10000000003"/>
    <n v="20.634166666714009"/>
  </r>
  <r>
    <x v="217"/>
    <x v="3"/>
    <x v="5"/>
    <x v="1"/>
    <n v="1"/>
    <x v="0"/>
    <n v="4129.3"/>
    <n v="4210"/>
    <n v="4100"/>
    <x v="232"/>
    <n v="4116.5"/>
    <n v="1280"/>
    <n v="277621.10000000003"/>
    <n v="22.864444444421679"/>
  </r>
  <r>
    <x v="218"/>
    <x v="4"/>
    <x v="5"/>
    <x v="1"/>
    <n v="2"/>
    <x v="2"/>
    <n v="1.0729299999999999"/>
    <n v="1.077"/>
    <n v="1.07"/>
    <x v="233"/>
    <n v="1.07239"/>
    <n v="108"/>
    <n v="277729.10000000003"/>
    <n v="1.6722222223179415"/>
  </r>
  <r>
    <x v="219"/>
    <x v="3"/>
    <x v="5"/>
    <x v="1"/>
    <n v="2"/>
    <x v="2"/>
    <n v="1.06823"/>
    <n v="1.077"/>
    <n v="1.0660000000000001"/>
    <x v="234"/>
    <n v="1.06948"/>
    <n v="-250"/>
    <n v="277479.10000000003"/>
    <n v="102.24555555568077"/>
  </r>
  <r>
    <x v="220"/>
    <x v="0"/>
    <x v="5"/>
    <x v="1"/>
    <n v="1"/>
    <x v="0"/>
    <n v="4140.7"/>
    <n v="4180"/>
    <n v="4110"/>
    <x v="235"/>
    <n v="4126.8999999999996"/>
    <n v="1380"/>
    <n v="278859.10000000003"/>
    <n v="0.10777777765179053"/>
  </r>
  <r>
    <x v="220"/>
    <x v="0"/>
    <x v="5"/>
    <x v="1"/>
    <n v="1"/>
    <x v="0"/>
    <n v="4140.7"/>
    <n v="4180"/>
    <n v="4110"/>
    <x v="236"/>
    <n v="4118.6000000000004"/>
    <n v="2210"/>
    <n v="281069.10000000003"/>
    <n v="0.21444444445660338"/>
  </r>
  <r>
    <x v="221"/>
    <x v="3"/>
    <x v="5"/>
    <x v="1"/>
    <n v="2"/>
    <x v="4"/>
    <n v="134.124"/>
    <n v="135"/>
    <n v="133"/>
    <x v="237"/>
    <n v="133.666"/>
    <n v="685.29"/>
    <n v="281754.39"/>
    <n v="7.4491666666581295"/>
  </r>
  <r>
    <x v="222"/>
    <x v="3"/>
    <x v="5"/>
    <x v="0"/>
    <n v="2"/>
    <x v="5"/>
    <n v="1.2540800000000001"/>
    <n v="1.2490000000000001"/>
    <n v="1.2569999999999999"/>
    <x v="238"/>
    <n v="1.25495"/>
    <n v="174"/>
    <n v="281928.39"/>
    <n v="1.2333333333372138"/>
  </r>
  <r>
    <x v="223"/>
    <x v="0"/>
    <x v="5"/>
    <x v="1"/>
    <n v="2"/>
    <x v="4"/>
    <n v="134.709"/>
    <n v="135.30000000000001"/>
    <n v="134.4"/>
    <x v="239"/>
    <n v="134.48599999999999"/>
    <n v="331.63"/>
    <n v="282260.02"/>
    <n v="0.78305555559927598"/>
  </r>
  <r>
    <x v="224"/>
    <x v="2"/>
    <x v="5"/>
    <x v="1"/>
    <n v="2"/>
    <x v="2"/>
    <n v="1.0475000000000001"/>
    <n v="1.052"/>
    <n v="1.042"/>
    <x v="240"/>
    <n v="1.0447"/>
    <n v="560"/>
    <n v="282820.02"/>
    <n v="1.6725000001606531"/>
  </r>
  <r>
    <x v="225"/>
    <x v="0"/>
    <x v="5"/>
    <x v="1"/>
    <n v="2"/>
    <x v="1"/>
    <n v="1.2847"/>
    <n v="1.31"/>
    <n v="1.2809999999999999"/>
    <x v="241"/>
    <n v="1.2889600000000001"/>
    <n v="-661"/>
    <n v="282159.02"/>
    <n v="52.452500000072177"/>
  </r>
  <r>
    <x v="226"/>
    <x v="3"/>
    <x v="5"/>
    <x v="0"/>
    <n v="1"/>
    <x v="7"/>
    <n v="0.69779000000000002"/>
    <n v="0.69"/>
    <n v="0.70299999999999996"/>
    <x v="242"/>
    <n v="0.70011999999999996"/>
    <n v="233"/>
    <n v="282392.02"/>
    <n v="2.5894444443401881"/>
  </r>
  <r>
    <x v="226"/>
    <x v="3"/>
    <x v="5"/>
    <x v="0"/>
    <n v="1"/>
    <x v="7"/>
    <n v="0.69779000000000002"/>
    <n v="0.69"/>
    <n v="0.70199999999999996"/>
    <x v="243"/>
    <n v="0.70125000000000004"/>
    <n v="346"/>
    <n v="282738.02"/>
    <n v="2.7602777777938172"/>
  </r>
  <r>
    <x v="227"/>
    <x v="4"/>
    <x v="5"/>
    <x v="0"/>
    <n v="2"/>
    <x v="4"/>
    <n v="132.28"/>
    <n v="131"/>
    <n v="132.9"/>
    <x v="244"/>
    <n v="132.59100000000001"/>
    <n v="469.11"/>
    <n v="283207.13"/>
    <n v="0.93361111107515171"/>
  </r>
  <r>
    <x v="228"/>
    <x v="1"/>
    <x v="5"/>
    <x v="0"/>
    <n v="0.01"/>
    <x v="5"/>
    <n v="1.22794"/>
    <n v="1.2250000000000001"/>
    <n v="1.23"/>
    <x v="245"/>
    <n v="1.22499"/>
    <n v="-2.95"/>
    <n v="283204.18"/>
    <n v="1.2427777778939344"/>
  </r>
  <r>
    <x v="229"/>
    <x v="1"/>
    <x v="5"/>
    <x v="0"/>
    <n v="2"/>
    <x v="0"/>
    <n v="3770.9"/>
    <n v="3750"/>
    <n v="3780"/>
    <x v="246"/>
    <n v="3772.4"/>
    <n v="300"/>
    <n v="283504.18"/>
    <n v="0.16944444458931684"/>
  </r>
  <r>
    <x v="230"/>
    <x v="1"/>
    <x v="5"/>
    <x v="0"/>
    <n v="2"/>
    <x v="5"/>
    <n v="1.22855"/>
    <n v="1.224"/>
    <n v="1.2310000000000001"/>
    <x v="247"/>
    <n v="1.224"/>
    <n v="-910"/>
    <n v="282594.18"/>
    <n v="12.253888888866641"/>
  </r>
  <r>
    <x v="231"/>
    <x v="2"/>
    <x v="5"/>
    <x v="0"/>
    <n v="2"/>
    <x v="2"/>
    <n v="1.0508999999999999"/>
    <n v="1.046"/>
    <n v="1.0549999999999999"/>
    <x v="248"/>
    <n v="1.05505"/>
    <n v="830"/>
    <n v="283424.18"/>
    <n v="4.1347222222248092"/>
  </r>
  <r>
    <x v="232"/>
    <x v="3"/>
    <x v="5"/>
    <x v="0"/>
    <n v="2"/>
    <x v="4"/>
    <n v="135.494"/>
    <n v="135"/>
    <n v="135.9"/>
    <x v="249"/>
    <n v="134.983"/>
    <n v="-757.13"/>
    <n v="282667.05"/>
    <n v="0.39166666654637083"/>
  </r>
  <r>
    <x v="233"/>
    <x v="0"/>
    <x v="5"/>
    <x v="0"/>
    <n v="2"/>
    <x v="1"/>
    <n v="1.28996"/>
    <n v="1.2869999999999999"/>
    <n v="1.294"/>
    <x v="250"/>
    <n v="1.2910299999999999"/>
    <n v="165.76"/>
    <n v="282832.81"/>
    <n v="2.3280555556411855"/>
  </r>
  <r>
    <x v="234"/>
    <x v="0"/>
    <x v="5"/>
    <x v="0"/>
    <n v="2"/>
    <x v="4"/>
    <n v="135.21299999999999"/>
    <n v="134.9"/>
    <n v="135.44999999999999"/>
    <x v="251"/>
    <n v="135.39599999999999"/>
    <n v="270.32"/>
    <n v="283103.13"/>
    <n v="3.8480555556016043"/>
  </r>
  <r>
    <x v="235"/>
    <x v="0"/>
    <x v="5"/>
    <x v="1"/>
    <n v="2"/>
    <x v="0"/>
    <n v="3915.6"/>
    <n v="3945"/>
    <n v="3890"/>
    <x v="252"/>
    <n v="3900.2"/>
    <n v="3080"/>
    <n v="286183.13"/>
    <n v="1.932777777838055"/>
  </r>
  <r>
    <x v="236"/>
    <x v="1"/>
    <x v="5"/>
    <x v="0"/>
    <n v="2"/>
    <x v="1"/>
    <n v="1.28332"/>
    <n v="1.2809999999999999"/>
    <n v="1.2849999999999999"/>
    <x v="253"/>
    <n v="1.28501"/>
    <n v="263.02999999999997"/>
    <n v="286446.16000000003"/>
    <n v="2.4427777777891606"/>
  </r>
  <r>
    <x v="237"/>
    <x v="1"/>
    <x v="5"/>
    <x v="0"/>
    <n v="2"/>
    <x v="4"/>
    <n v="136.25899999999999"/>
    <n v="135.9"/>
    <n v="136.69999999999999"/>
    <x v="254"/>
    <n v="135.9"/>
    <n v="-528.33000000000004"/>
    <n v="285917.83"/>
    <n v="6.3327777778613381"/>
  </r>
  <r>
    <x v="238"/>
    <x v="3"/>
    <x v="5"/>
    <x v="1"/>
    <n v="2"/>
    <x v="1"/>
    <n v="1.2906200000000001"/>
    <n v="1.2949999999999999"/>
    <n v="1.288"/>
    <x v="255"/>
    <n v="1.288"/>
    <n v="406.83"/>
    <n v="286324.66000000003"/>
    <n v="0.54638888878980651"/>
  </r>
  <r>
    <x v="239"/>
    <x v="4"/>
    <x v="6"/>
    <x v="1"/>
    <n v="2"/>
    <x v="2"/>
    <n v="1.0451999999999999"/>
    <n v="1.048"/>
    <n v="1.0435000000000001"/>
    <x v="256"/>
    <n v="1.0445899999999999"/>
    <n v="122"/>
    <n v="286446.66000000003"/>
    <n v="0.55527777783572674"/>
  </r>
  <r>
    <x v="240"/>
    <x v="4"/>
    <x v="6"/>
    <x v="1"/>
    <n v="2"/>
    <x v="4"/>
    <n v="135.31299999999999"/>
    <n v="136"/>
    <n v="134.80000000000001"/>
    <x v="257"/>
    <n v="135.20099999999999"/>
    <n v="165.68"/>
    <n v="286612.34000000003"/>
    <n v="1.1855555555666797"/>
  </r>
  <r>
    <x v="241"/>
    <x v="4"/>
    <x v="6"/>
    <x v="1"/>
    <n v="2"/>
    <x v="1"/>
    <n v="1.2913699999999999"/>
    <n v="1.3049999999999999"/>
    <n v="1.2869999999999999"/>
    <x v="258"/>
    <n v="1.2911600000000001"/>
    <n v="32.53"/>
    <n v="286644.87000000005"/>
    <n v="5.9755555554293096"/>
  </r>
  <r>
    <x v="242"/>
    <x v="4"/>
    <x v="6"/>
    <x v="0"/>
    <n v="2"/>
    <x v="4"/>
    <n v="135.25399999999999"/>
    <n v="134.69999999999999"/>
    <n v="135.6"/>
    <x v="259"/>
    <n v="135.31800000000001"/>
    <n v="94.59"/>
    <n v="286739.46000000008"/>
    <n v="2.5619444443727843"/>
  </r>
  <r>
    <x v="243"/>
    <x v="0"/>
    <x v="6"/>
    <x v="0"/>
    <n v="2"/>
    <x v="2"/>
    <n v="1.0445599999999999"/>
    <n v="1.0409999999999999"/>
    <n v="1.0469999999999999"/>
    <x v="260"/>
    <n v="1.0455399999999999"/>
    <n v="196"/>
    <n v="286935.46000000008"/>
    <n v="2.5819444445078261"/>
  </r>
  <r>
    <x v="244"/>
    <x v="0"/>
    <x v="6"/>
    <x v="0"/>
    <n v="1"/>
    <x v="1"/>
    <n v="1.2855099999999999"/>
    <n v="1.282"/>
    <n v="1.2869999999999999"/>
    <x v="261"/>
    <n v="1.28664"/>
    <n v="87.83"/>
    <n v="287023.2900000001"/>
    <n v="0.97138888877816498"/>
  </r>
  <r>
    <x v="244"/>
    <x v="0"/>
    <x v="6"/>
    <x v="0"/>
    <n v="1"/>
    <x v="1"/>
    <n v="1.2855099999999999"/>
    <n v="1.282"/>
    <n v="1.2869999999999999"/>
    <x v="262"/>
    <n v="1.2865500000000001"/>
    <n v="80.84"/>
    <n v="287104.13000000012"/>
    <n v="0.98888888885267079"/>
  </r>
  <r>
    <x v="245"/>
    <x v="0"/>
    <x v="6"/>
    <x v="1"/>
    <n v="1"/>
    <x v="2"/>
    <n v="1.04491"/>
    <n v="1.0469999999999999"/>
    <n v="1.044"/>
    <x v="263"/>
    <n v="1.04522"/>
    <n v="-31"/>
    <n v="287073.13000000012"/>
    <n v="0.39694444433553144"/>
  </r>
  <r>
    <x v="245"/>
    <x v="0"/>
    <x v="6"/>
    <x v="1"/>
    <n v="1"/>
    <x v="2"/>
    <n v="1.04491"/>
    <n v="1.0469999999999999"/>
    <n v="1.044"/>
    <x v="264"/>
    <n v="1.04457"/>
    <n v="34"/>
    <n v="287107.13000000012"/>
    <n v="0.94944444444263354"/>
  </r>
  <r>
    <x v="246"/>
    <x v="0"/>
    <x v="6"/>
    <x v="0"/>
    <n v="1"/>
    <x v="1"/>
    <n v="1.28775"/>
    <n v="1.2829999999999999"/>
    <n v="1.29"/>
    <x v="265"/>
    <n v="1.28843"/>
    <n v="52.78"/>
    <n v="287159.91000000015"/>
    <n v="0.39472222229233012"/>
  </r>
  <r>
    <x v="247"/>
    <x v="0"/>
    <x v="6"/>
    <x v="0"/>
    <n v="1"/>
    <x v="4"/>
    <n v="135.59100000000001"/>
    <n v="135.19999999999999"/>
    <n v="135.80000000000001"/>
    <x v="266"/>
    <n v="135.74799999999999"/>
    <n v="115.66"/>
    <n v="287275.57000000012"/>
    <n v="0.39444444444961846"/>
  </r>
  <r>
    <x v="246"/>
    <x v="0"/>
    <x v="6"/>
    <x v="0"/>
    <n v="1"/>
    <x v="1"/>
    <n v="1.28775"/>
    <n v="1.2829999999999999"/>
    <n v="1.29"/>
    <x v="267"/>
    <n v="1.2883100000000001"/>
    <n v="43.47"/>
    <n v="287319.0400000001"/>
    <n v="0.4002777777495794"/>
  </r>
  <r>
    <x v="247"/>
    <x v="0"/>
    <x v="6"/>
    <x v="0"/>
    <n v="1"/>
    <x v="4"/>
    <n v="135.59100000000001"/>
    <n v="135.19999999999999"/>
    <n v="135.80000000000001"/>
    <x v="268"/>
    <n v="135.69999999999999"/>
    <n v="80.319999999999993"/>
    <n v="287399.3600000001"/>
    <n v="1.4452777779079042"/>
  </r>
  <r>
    <x v="248"/>
    <x v="1"/>
    <x v="6"/>
    <x v="0"/>
    <n v="2"/>
    <x v="2"/>
    <n v="1.0426899999999999"/>
    <n v="1.04"/>
    <n v="1.0449999999999999"/>
    <x v="269"/>
    <n v="1.04331"/>
    <n v="124"/>
    <n v="287523.3600000001"/>
    <n v="2.2783333333209157"/>
  </r>
  <r>
    <x v="249"/>
    <x v="2"/>
    <x v="6"/>
    <x v="1"/>
    <n v="2"/>
    <x v="4"/>
    <n v="135.876"/>
    <n v="136.1"/>
    <n v="135.6"/>
    <x v="270"/>
    <n v="136.1"/>
    <n v="-329.17"/>
    <n v="287194.19000000012"/>
    <n v="3.1008333333302289"/>
  </r>
  <r>
    <x v="250"/>
    <x v="2"/>
    <x v="6"/>
    <x v="0"/>
    <n v="2"/>
    <x v="2"/>
    <n v="1.01831"/>
    <n v="1.0149999999999999"/>
    <n v="1.0229999999999999"/>
    <x v="271"/>
    <n v="1.0193700000000001"/>
    <n v="212"/>
    <n v="287406.19000000012"/>
    <n v="16.405555555655155"/>
  </r>
  <r>
    <x v="251"/>
    <x v="3"/>
    <x v="6"/>
    <x v="0"/>
    <n v="2"/>
    <x v="1"/>
    <n v="1.3022"/>
    <n v="0"/>
    <n v="0"/>
    <x v="272"/>
    <n v="1.2982899999999999"/>
    <n v="-602.33000000000004"/>
    <n v="286803.8600000001"/>
    <n v="3.4977777778403834"/>
  </r>
  <r>
    <x v="252"/>
    <x v="3"/>
    <x v="6"/>
    <x v="1"/>
    <n v="2"/>
    <x v="1"/>
    <n v="1.2990200000000001"/>
    <n v="1.304"/>
    <n v="1.2949999999999999"/>
    <x v="273"/>
    <n v="1.2984800000000001"/>
    <n v="83.17"/>
    <n v="286887.03000000009"/>
    <n v="8.3402777779265307"/>
  </r>
  <r>
    <x v="253"/>
    <x v="3"/>
    <x v="6"/>
    <x v="1"/>
    <n v="2"/>
    <x v="4"/>
    <n v="135.99299999999999"/>
    <n v="136.30000000000001"/>
    <n v="135.69999999999999"/>
    <x v="274"/>
    <n v="135.67699999999999"/>
    <n v="465.81"/>
    <n v="287352.84000000008"/>
    <n v="6.7927777778240852"/>
  </r>
  <r>
    <x v="254"/>
    <x v="4"/>
    <x v="6"/>
    <x v="0"/>
    <n v="2"/>
    <x v="2"/>
    <n v="1.0157400000000001"/>
    <n v="1.0129999999999999"/>
    <n v="1.0189999999999999"/>
    <x v="275"/>
    <n v="1.0129999999999999"/>
    <n v="-548"/>
    <n v="286804.84000000008"/>
    <n v="1.2355555555550382"/>
  </r>
  <r>
    <x v="255"/>
    <x v="4"/>
    <x v="6"/>
    <x v="1"/>
    <n v="2"/>
    <x v="2"/>
    <n v="1.01827"/>
    <n v="1.0229999999999999"/>
    <n v="1.014"/>
    <x v="276"/>
    <n v="1.0139800000000001"/>
    <n v="858"/>
    <n v="287662.84000000008"/>
    <n v="57.884166666597594"/>
  </r>
  <r>
    <x v="256"/>
    <x v="0"/>
    <x v="6"/>
    <x v="0"/>
    <n v="2"/>
    <x v="2"/>
    <n v="1.00827"/>
    <n v="1.004"/>
    <n v="1.0129999999999999"/>
    <x v="277"/>
    <n v="1.0039899999999999"/>
    <n v="-856"/>
    <n v="286806.84000000008"/>
    <n v="4.5930555554805323"/>
  </r>
  <r>
    <x v="257"/>
    <x v="0"/>
    <x v="6"/>
    <x v="1"/>
    <n v="2"/>
    <x v="4"/>
    <n v="137.28399999999999"/>
    <n v="137.80000000000001"/>
    <n v="136.9"/>
    <x v="278"/>
    <n v="136.98099999999999"/>
    <n v="442.4"/>
    <n v="287249.24000000011"/>
    <n v="14.804722222324926"/>
  </r>
  <r>
    <x v="258"/>
    <x v="1"/>
    <x v="6"/>
    <x v="0"/>
    <n v="2"/>
    <x v="4"/>
    <n v="136.68600000000001"/>
    <n v="136.4"/>
    <n v="137"/>
    <x v="279"/>
    <n v="137"/>
    <n v="458.39"/>
    <n v="287707.63000000012"/>
    <n v="8.4380555556854233"/>
  </r>
  <r>
    <x v="259"/>
    <x v="1"/>
    <x v="6"/>
    <x v="1"/>
    <n v="2"/>
    <x v="8"/>
    <n v="0.98721000000000003"/>
    <n v="0.99"/>
    <n v="0.98399999999999999"/>
    <x v="280"/>
    <n v="0.98397999999999997"/>
    <n v="658.68"/>
    <n v="288366.31000000011"/>
    <n v="17.524722222180571"/>
  </r>
  <r>
    <x v="260"/>
    <x v="3"/>
    <x v="6"/>
    <x v="0"/>
    <n v="2"/>
    <x v="2"/>
    <n v="1.0042899999999999"/>
    <n v="1"/>
    <n v="1.01"/>
    <x v="281"/>
    <n v="0.99997000000000003"/>
    <n v="-864"/>
    <n v="287502.31000000011"/>
    <n v="3.2636111110914499"/>
  </r>
  <r>
    <x v="261"/>
    <x v="3"/>
    <x v="6"/>
    <x v="1"/>
    <n v="2"/>
    <x v="4"/>
    <n v="138.869"/>
    <n v="139.5"/>
    <n v="138"/>
    <x v="282"/>
    <n v="138.68"/>
    <n v="272.57"/>
    <n v="287774.88000000012"/>
    <n v="25.359444444591645"/>
  </r>
  <r>
    <x v="262"/>
    <x v="0"/>
    <x v="6"/>
    <x v="1"/>
    <n v="2"/>
    <x v="4"/>
    <n v="138.20400000000001"/>
    <n v="138.4"/>
    <n v="137.9"/>
    <x v="283"/>
    <n v="138.161"/>
    <n v="62.25"/>
    <n v="287837.13000000012"/>
    <n v="1.9958333332906477"/>
  </r>
  <r>
    <x v="263"/>
    <x v="0"/>
    <x v="6"/>
    <x v="0"/>
    <n v="2"/>
    <x v="2"/>
    <n v="1.01288"/>
    <n v="1.01"/>
    <n v="1.0169999999999999"/>
    <x v="284"/>
    <n v="1.0158400000000001"/>
    <n v="592"/>
    <n v="288429.13000000012"/>
    <n v="1.151388888945803"/>
  </r>
  <r>
    <x v="264"/>
    <x v="0"/>
    <x v="6"/>
    <x v="1"/>
    <n v="2"/>
    <x v="1"/>
    <n v="1.2925"/>
    <n v="1.2989999999999999"/>
    <n v="1.29"/>
    <x v="285"/>
    <n v="1.2990299999999999"/>
    <n v="-1005.37"/>
    <n v="287423.76000000013"/>
    <n v="7.0424999999231659"/>
  </r>
  <r>
    <x v="265"/>
    <x v="0"/>
    <x v="6"/>
    <x v="0"/>
    <n v="2"/>
    <x v="2"/>
    <n v="1.0160800000000001"/>
    <n v="1.012"/>
    <n v="1.0189999999999999"/>
    <x v="286"/>
    <n v="1.0119800000000001"/>
    <n v="-820"/>
    <n v="286603.76000000013"/>
    <n v="10.054166666697711"/>
  </r>
  <r>
    <x v="266"/>
    <x v="0"/>
    <x v="6"/>
    <x v="1"/>
    <n v="2"/>
    <x v="1"/>
    <n v="1.2948999999999999"/>
    <n v="1.3"/>
    <n v="1.292"/>
    <x v="287"/>
    <n v="1.29413"/>
    <n v="119"/>
    <n v="286722.76000000013"/>
    <n v="14.029722222243436"/>
  </r>
  <r>
    <x v="267"/>
    <x v="1"/>
    <x v="6"/>
    <x v="1"/>
    <n v="2"/>
    <x v="4"/>
    <n v="137.90299999999999"/>
    <n v="138.15"/>
    <n v="137.5"/>
    <x v="288"/>
    <n v="138.15100000000001"/>
    <n v="-359.03"/>
    <n v="286363.7300000001"/>
    <n v="2.1075000000419095"/>
  </r>
  <r>
    <x v="268"/>
    <x v="2"/>
    <x v="6"/>
    <x v="0"/>
    <n v="0.02"/>
    <x v="4"/>
    <n v="138.13499999999999"/>
    <n v="0"/>
    <n v="0"/>
    <x v="289"/>
    <n v="138.18799999999999"/>
    <n v="0.77"/>
    <n v="286364.50000000012"/>
    <n v="2.8483333333279006"/>
  </r>
  <r>
    <x v="269"/>
    <x v="2"/>
    <x v="6"/>
    <x v="1"/>
    <n v="2"/>
    <x v="2"/>
    <n v="1.0195700000000001"/>
    <n v="1.0249999999999999"/>
    <n v="1.0169999999999999"/>
    <x v="290"/>
    <n v="1.0200100000000001"/>
    <n v="-88"/>
    <n v="286276.50000000012"/>
    <n v="3.0361111111706123"/>
  </r>
  <r>
    <x v="270"/>
    <x v="2"/>
    <x v="6"/>
    <x v="0"/>
    <n v="2"/>
    <x v="2"/>
    <n v="1.0192399999999999"/>
    <n v="0"/>
    <n v="0"/>
    <x v="291"/>
    <n v="1.0160400000000001"/>
    <n v="-640"/>
    <n v="285636.50000000012"/>
    <n v="0.70805555552942678"/>
  </r>
  <r>
    <x v="271"/>
    <x v="2"/>
    <x v="6"/>
    <x v="1"/>
    <n v="2"/>
    <x v="1"/>
    <n v="1.28894"/>
    <n v="1.292"/>
    <n v="1.286"/>
    <x v="292"/>
    <n v="1.2881899999999999"/>
    <n v="116.44"/>
    <n v="285752.94000000012"/>
    <n v="1.0077777776168659"/>
  </r>
  <r>
    <x v="272"/>
    <x v="2"/>
    <x v="6"/>
    <x v="0"/>
    <n v="2"/>
    <x v="1"/>
    <n v="1.28813"/>
    <n v="0"/>
    <n v="0"/>
    <x v="293"/>
    <n v="1.2893699999999999"/>
    <n v="192.34"/>
    <n v="285945.28000000014"/>
    <n v="4.2319444444729015"/>
  </r>
  <r>
    <x v="273"/>
    <x v="3"/>
    <x v="6"/>
    <x v="0"/>
    <n v="2"/>
    <x v="4"/>
    <n v="138.71299999999999"/>
    <n v="138.30000000000001"/>
    <n v="139"/>
    <x v="294"/>
    <n v="138.30000000000001"/>
    <n v="-597.25"/>
    <n v="285348.03000000014"/>
    <n v="2.3188888889271766"/>
  </r>
  <r>
    <x v="274"/>
    <x v="3"/>
    <x v="6"/>
    <x v="1"/>
    <n v="2"/>
    <x v="2"/>
    <n v="1.0197700000000001"/>
    <n v="0"/>
    <n v="1.018"/>
    <x v="295"/>
    <n v="1.0183599999999999"/>
    <n v="282"/>
    <n v="285630.03000000014"/>
    <n v="1.0219444444519468"/>
  </r>
  <r>
    <x v="275"/>
    <x v="3"/>
    <x v="6"/>
    <x v="1"/>
    <n v="2.0099999999999998"/>
    <x v="4"/>
    <n v="138.03700000000001"/>
    <n v="0"/>
    <n v="137.80000000000001"/>
    <x v="296"/>
    <n v="137.87"/>
    <n v="243.47"/>
    <n v="285873.50000000012"/>
    <n v="0.94833333342103288"/>
  </r>
  <r>
    <x v="276"/>
    <x v="3"/>
    <x v="6"/>
    <x v="0"/>
    <n v="2"/>
    <x v="2"/>
    <n v="1.0190399999999999"/>
    <n v="1.0149999999999999"/>
    <n v="1.0205"/>
    <x v="297"/>
    <n v="1.02051"/>
    <n v="294"/>
    <n v="286167.50000000012"/>
    <n v="3.3366666666115634"/>
  </r>
  <r>
    <x v="277"/>
    <x v="4"/>
    <x v="6"/>
    <x v="1"/>
    <n v="2"/>
    <x v="2"/>
    <n v="1.02366"/>
    <n v="0"/>
    <n v="0"/>
    <x v="298"/>
    <n v="1.0196700000000001"/>
    <n v="798"/>
    <n v="286965.50000000012"/>
    <n v="65.683888888859656"/>
  </r>
  <r>
    <x v="278"/>
    <x v="0"/>
    <x v="6"/>
    <x v="0"/>
    <n v="2"/>
    <x v="4"/>
    <n v="136.31800000000001"/>
    <n v="136"/>
    <n v="136.6"/>
    <x v="299"/>
    <n v="136.39099999999999"/>
    <n v="107.05"/>
    <n v="287072.5500000001"/>
    <n v="3.0336111111100763"/>
  </r>
  <r>
    <x v="279"/>
    <x v="0"/>
    <x v="6"/>
    <x v="0"/>
    <n v="2"/>
    <x v="2"/>
    <n v="1.02213"/>
    <n v="1.018"/>
    <n v="1.0249999999999999"/>
    <x v="300"/>
    <n v="1.02501"/>
    <n v="576"/>
    <n v="287648.5500000001"/>
    <n v="0.62166666670236737"/>
  </r>
  <r>
    <x v="280"/>
    <x v="0"/>
    <x v="6"/>
    <x v="1"/>
    <n v="2"/>
    <x v="2"/>
    <n v="1.02417"/>
    <n v="1.026"/>
    <n v="1.022"/>
    <x v="301"/>
    <n v="1.02189"/>
    <n v="456"/>
    <n v="288104.5500000001"/>
    <n v="1.2430555555620231"/>
  </r>
  <r>
    <x v="281"/>
    <x v="0"/>
    <x v="6"/>
    <x v="0"/>
    <n v="2"/>
    <x v="4"/>
    <n v="136.565"/>
    <n v="136.1"/>
    <n v="136.80000000000001"/>
    <x v="302"/>
    <n v="136.71799999999999"/>
    <n v="223.82"/>
    <n v="288328.37000000011"/>
    <n v="2.0297222222434357"/>
  </r>
  <r>
    <x v="282"/>
    <x v="0"/>
    <x v="6"/>
    <x v="1"/>
    <n v="2"/>
    <x v="2"/>
    <n v="1.0221100000000001"/>
    <n v="1.026"/>
    <n v="1.0209999999999999"/>
    <x v="303"/>
    <n v="1.02098"/>
    <n v="226"/>
    <n v="288554.37000000011"/>
    <n v="14.146666666609235"/>
  </r>
  <r>
    <x v="283"/>
    <x v="1"/>
    <x v="6"/>
    <x v="1"/>
    <n v="2"/>
    <x v="4"/>
    <n v="136.673"/>
    <n v="136.9"/>
    <n v="136.30000000000001"/>
    <x v="304"/>
    <n v="136.35599999999999"/>
    <n v="464.96"/>
    <n v="289019.33000000013"/>
    <n v="1.503333333414048"/>
  </r>
  <r>
    <x v="284"/>
    <x v="1"/>
    <x v="6"/>
    <x v="1"/>
    <n v="2"/>
    <x v="2"/>
    <n v="1.0144599999999999"/>
    <n v="1.0189999999999999"/>
    <n v="1.012"/>
    <x v="305"/>
    <n v="1.0132099999999999"/>
    <n v="250"/>
    <n v="289269.33000000013"/>
    <n v="0.30333333334419876"/>
  </r>
  <r>
    <x v="285"/>
    <x v="1"/>
    <x v="6"/>
    <x v="0"/>
    <n v="2"/>
    <x v="1"/>
    <n v="1.28701"/>
    <n v="1.282"/>
    <n v="1.2889999999999999"/>
    <x v="306"/>
    <n v="1.28837"/>
    <n v="211.12"/>
    <n v="289480.45000000013"/>
    <n v="0.67111111100530252"/>
  </r>
  <r>
    <x v="286"/>
    <x v="2"/>
    <x v="6"/>
    <x v="1"/>
    <n v="2"/>
    <x v="1"/>
    <n v="1.28616"/>
    <n v="0"/>
    <n v="0"/>
    <x v="307"/>
    <n v="1.28531"/>
    <n v="132.26"/>
    <n v="289612.71000000014"/>
    <n v="1.3847222221666016"/>
  </r>
  <r>
    <x v="287"/>
    <x v="2"/>
    <x v="6"/>
    <x v="0"/>
    <n v="2"/>
    <x v="2"/>
    <n v="1.01461"/>
    <n v="1.01"/>
    <n v="1.0189999999999999"/>
    <x v="308"/>
    <n v="1.01623"/>
    <n v="324"/>
    <n v="289936.71000000014"/>
    <n v="3.5983333333279006"/>
  </r>
  <r>
    <x v="288"/>
    <x v="2"/>
    <x v="6"/>
    <x v="0"/>
    <n v="2"/>
    <x v="2"/>
    <n v="1.0113799999999999"/>
    <n v="1"/>
    <n v="1.014"/>
    <x v="309"/>
    <n v="1.0123599999999999"/>
    <n v="196"/>
    <n v="290132.71000000014"/>
    <n v="1.2280555555480532"/>
  </r>
  <r>
    <x v="289"/>
    <x v="2"/>
    <x v="6"/>
    <x v="1"/>
    <n v="2"/>
    <x v="4"/>
    <n v="137.24799999999999"/>
    <n v="137.5"/>
    <n v="137"/>
    <x v="310"/>
    <n v="136.989"/>
    <n v="378.13"/>
    <n v="290510.84000000014"/>
    <n v="1.8383333333185874"/>
  </r>
  <r>
    <x v="290"/>
    <x v="2"/>
    <x v="6"/>
    <x v="0"/>
    <n v="2.0099999999999998"/>
    <x v="2"/>
    <n v="1.0144599999999999"/>
    <n v="1"/>
    <n v="1.0169999999999999"/>
    <x v="311"/>
    <n v="1.0145200000000001"/>
    <n v="12.06"/>
    <n v="290522.90000000014"/>
    <n v="5.1063888888456859"/>
  </r>
  <r>
    <x v="291"/>
    <x v="2"/>
    <x v="6"/>
    <x v="1"/>
    <n v="1"/>
    <x v="4"/>
    <n v="136.70099999999999"/>
    <n v="0"/>
    <n v="136.5"/>
    <x v="312"/>
    <n v="136.61500000000001"/>
    <n v="62.95"/>
    <n v="290585.85000000015"/>
    <n v="7.0263888888875954"/>
  </r>
  <r>
    <x v="292"/>
    <x v="3"/>
    <x v="6"/>
    <x v="1"/>
    <n v="1.01"/>
    <x v="1"/>
    <n v="1.28165"/>
    <n v="0"/>
    <n v="1.28"/>
    <x v="313"/>
    <n v="1.28078"/>
    <n v="68.61"/>
    <n v="290654.46000000014"/>
    <n v="1.0322222221875563"/>
  </r>
  <r>
    <x v="293"/>
    <x v="3"/>
    <x v="6"/>
    <x v="1"/>
    <n v="2.0099999999999998"/>
    <x v="2"/>
    <n v="1.0208699999999999"/>
    <n v="1.0235000000000001"/>
    <n v="1.018"/>
    <x v="314"/>
    <n v="1.02027"/>
    <n v="120.6"/>
    <n v="290775.06000000011"/>
    <n v="1.0963888888363726"/>
  </r>
  <r>
    <x v="294"/>
    <x v="3"/>
    <x v="6"/>
    <x v="1"/>
    <n v="0.04"/>
    <x v="2"/>
    <n v="1.02077"/>
    <n v="0"/>
    <n v="0"/>
    <x v="315"/>
    <n v="1.0202899999999999"/>
    <n v="1.92"/>
    <n v="290776.9800000001"/>
    <n v="1.1197222222108394"/>
  </r>
  <r>
    <x v="295"/>
    <x v="3"/>
    <x v="6"/>
    <x v="1"/>
    <n v="3.01"/>
    <x v="1"/>
    <n v="1.2811600000000001"/>
    <n v="1.2835000000000001"/>
    <n v="1.28"/>
    <x v="316"/>
    <n v="1.2811600000000001"/>
    <n v="0"/>
    <n v="290776.9800000001"/>
    <n v="0.46749999996973202"/>
  </r>
  <r>
    <x v="296"/>
    <x v="3"/>
    <x v="6"/>
    <x v="1"/>
    <n v="1.01"/>
    <x v="1"/>
    <n v="1.2811699999999999"/>
    <n v="0"/>
    <n v="0"/>
    <x v="317"/>
    <n v="1.28115"/>
    <n v="1.58"/>
    <n v="290778.56000000011"/>
    <n v="0.47111111122649163"/>
  </r>
  <r>
    <x v="297"/>
    <x v="3"/>
    <x v="6"/>
    <x v="0"/>
    <n v="3.01"/>
    <x v="1"/>
    <n v="1.2825200000000001"/>
    <n v="0"/>
    <n v="0"/>
    <x v="318"/>
    <n v="1.2828599999999999"/>
    <n v="79.77"/>
    <n v="290858.33000000013"/>
    <n v="1.4858333333395422"/>
  </r>
  <r>
    <x v="298"/>
    <x v="3"/>
    <x v="6"/>
    <x v="1"/>
    <n v="3.01"/>
    <x v="2"/>
    <n v="1.0153799999999999"/>
    <n v="1.018"/>
    <n v="1.0129999999999999"/>
    <x v="319"/>
    <n v="1.0129999999999999"/>
    <n v="716.38"/>
    <n v="291574.71000000014"/>
    <n v="0.31055555568309501"/>
  </r>
  <r>
    <x v="299"/>
    <x v="3"/>
    <x v="6"/>
    <x v="1"/>
    <n v="5.01"/>
    <x v="4"/>
    <n v="134.70400000000001"/>
    <n v="0"/>
    <n v="134.44999999999999"/>
    <x v="320"/>
    <n v="134.66300000000001"/>
    <n v="152.54"/>
    <n v="291727.25000000012"/>
    <n v="0.80333333340240642"/>
  </r>
  <r>
    <x v="300"/>
    <x v="3"/>
    <x v="6"/>
    <x v="1"/>
    <n v="3.01"/>
    <x v="2"/>
    <n v="1.01631"/>
    <n v="1.02"/>
    <n v="1.0129999999999999"/>
    <x v="321"/>
    <n v="1.0163"/>
    <n v="3.01"/>
    <n v="291730.26000000013"/>
    <n v="1.1113888888503425"/>
  </r>
  <r>
    <x v="301"/>
    <x v="3"/>
    <x v="6"/>
    <x v="0"/>
    <n v="3.01"/>
    <x v="1"/>
    <n v="1.2835399999999999"/>
    <n v="1.28"/>
    <n v="1.2865"/>
    <x v="322"/>
    <n v="1.2850900000000001"/>
    <n v="363.05"/>
    <n v="292093.31000000011"/>
    <n v="0.71583333320450038"/>
  </r>
  <r>
    <x v="302"/>
    <x v="3"/>
    <x v="6"/>
    <x v="1"/>
    <n v="3.01"/>
    <x v="4"/>
    <n v="134.506"/>
    <n v="0"/>
    <n v="0"/>
    <x v="323"/>
    <n v="134.44300000000001"/>
    <n v="141.05000000000001"/>
    <n v="292234.3600000001"/>
    <n v="0.65249999990919605"/>
  </r>
  <r>
    <x v="303"/>
    <x v="4"/>
    <x v="6"/>
    <x v="1"/>
    <n v="3"/>
    <x v="4"/>
    <n v="133.19900000000001"/>
    <n v="133.69999999999999"/>
    <n v="132.80000000000001"/>
    <x v="324"/>
    <n v="133.31700000000001"/>
    <n v="-265.52999999999997"/>
    <n v="291968.83000000007"/>
    <n v="1.1361111110891216"/>
  </r>
  <r>
    <x v="304"/>
    <x v="4"/>
    <x v="6"/>
    <x v="1"/>
    <n v="2"/>
    <x v="2"/>
    <n v="1.02139"/>
    <n v="1.0249999999999999"/>
    <n v="1.018"/>
    <x v="325"/>
    <n v="1.02237"/>
    <n v="-196"/>
    <n v="291772.83000000007"/>
    <n v="1.2644444443867542"/>
  </r>
  <r>
    <x v="305"/>
    <x v="4"/>
    <x v="6"/>
    <x v="1"/>
    <n v="0.01"/>
    <x v="2"/>
    <n v="1.02145"/>
    <n v="0"/>
    <n v="0"/>
    <x v="326"/>
    <n v="1.0223599999999999"/>
    <n v="-0.91"/>
    <n v="291771.9200000001"/>
    <n v="1.286111111054197"/>
  </r>
  <r>
    <x v="306"/>
    <x v="4"/>
    <x v="6"/>
    <x v="1"/>
    <n v="2"/>
    <x v="4"/>
    <n v="134.37899999999999"/>
    <n v="135"/>
    <n v="134"/>
    <x v="327"/>
    <n v="134.24100000000001"/>
    <n v="205.6"/>
    <n v="291977.52000000008"/>
    <n v="0.38472222222480923"/>
  </r>
  <r>
    <x v="307"/>
    <x v="0"/>
    <x v="7"/>
    <x v="0"/>
    <n v="2"/>
    <x v="2"/>
    <n v="1.0231699999999999"/>
    <n v="1.02"/>
    <n v="1.026"/>
    <x v="328"/>
    <n v="1.0260100000000001"/>
    <n v="568"/>
    <n v="292545.52000000008"/>
    <n v="0.19833333324640989"/>
  </r>
  <r>
    <x v="308"/>
    <x v="0"/>
    <x v="7"/>
    <x v="0"/>
    <n v="2"/>
    <x v="2"/>
    <n v="1.02572"/>
    <n v="1.0209999999999999"/>
    <n v="1.0275000000000001"/>
    <x v="329"/>
    <n v="1.0276700000000001"/>
    <n v="390"/>
    <n v="292935.52000000008"/>
    <n v="6.3908333331928588"/>
  </r>
  <r>
    <x v="309"/>
    <x v="1"/>
    <x v="7"/>
    <x v="1"/>
    <n v="2"/>
    <x v="4"/>
    <n v="130.74600000000001"/>
    <n v="131"/>
    <n v="130.4"/>
    <x v="330"/>
    <n v="131"/>
    <n v="-387.79"/>
    <n v="292547.7300000001"/>
    <n v="1.0305555554805323"/>
  </r>
  <r>
    <x v="310"/>
    <x v="1"/>
    <x v="7"/>
    <x v="1"/>
    <n v="2"/>
    <x v="2"/>
    <n v="1.0238400000000001"/>
    <n v="1.028"/>
    <n v="1.02"/>
    <x v="331"/>
    <n v="1.0211399999999999"/>
    <n v="540"/>
    <n v="293087.7300000001"/>
    <n v="3.3188888888689689"/>
  </r>
  <r>
    <x v="311"/>
    <x v="1"/>
    <x v="7"/>
    <x v="1"/>
    <n v="2.0099999999999998"/>
    <x v="2"/>
    <n v="1.02067"/>
    <n v="0"/>
    <n v="0"/>
    <x v="332"/>
    <n v="1.0193700000000001"/>
    <n v="261.3"/>
    <n v="293349.03000000009"/>
    <n v="0.57333333324640989"/>
  </r>
  <r>
    <x v="312"/>
    <x v="2"/>
    <x v="7"/>
    <x v="0"/>
    <n v="2"/>
    <x v="2"/>
    <n v="1.01807"/>
    <n v="1.014"/>
    <n v="1.024"/>
    <x v="333"/>
    <n v="1.01932"/>
    <n v="250"/>
    <n v="293599.03000000009"/>
    <n v="4.6838888889178634"/>
  </r>
  <r>
    <x v="313"/>
    <x v="2"/>
    <x v="7"/>
    <x v="0"/>
    <n v="2"/>
    <x v="4"/>
    <n v="133.345"/>
    <n v="132.9"/>
    <n v="133.80000000000001"/>
    <x v="334"/>
    <n v="133.54900000000001"/>
    <n v="305.51"/>
    <n v="293904.5400000001"/>
    <n v="1.4913888889714144"/>
  </r>
  <r>
    <x v="314"/>
    <x v="3"/>
    <x v="7"/>
    <x v="0"/>
    <n v="3.01"/>
    <x v="1"/>
    <n v="1.28573"/>
    <n v="1.2829999999999999"/>
    <n v="1.288"/>
    <x v="335"/>
    <n v="1.28704"/>
    <n v="306.37"/>
    <n v="294210.91000000009"/>
    <n v="0.34444444446125999"/>
  </r>
  <r>
    <x v="315"/>
    <x v="4"/>
    <x v="7"/>
    <x v="1"/>
    <n v="3.01"/>
    <x v="4"/>
    <n v="132.93199999999999"/>
    <n v="0"/>
    <n v="0"/>
    <x v="336"/>
    <n v="132.797"/>
    <n v="305.99"/>
    <n v="294516.90000000008"/>
    <n v="0.41555555543163791"/>
  </r>
  <r>
    <x v="316"/>
    <x v="4"/>
    <x v="7"/>
    <x v="1"/>
    <n v="2.0099999999999998"/>
    <x v="4"/>
    <n v="132.99299999999999"/>
    <n v="0"/>
    <n v="0"/>
    <x v="337"/>
    <n v="133.256"/>
    <n v="-396.7"/>
    <n v="294120.20000000007"/>
    <n v="6.4363888889201917"/>
  </r>
  <r>
    <x v="317"/>
    <x v="4"/>
    <x v="7"/>
    <x v="1"/>
    <n v="1.01"/>
    <x v="1"/>
    <n v="1.2865899999999999"/>
    <n v="0"/>
    <n v="0"/>
    <x v="338"/>
    <n v="1.28651"/>
    <n v="6.28"/>
    <n v="294126.4800000001"/>
    <n v="8.6769444445380941"/>
  </r>
  <r>
    <x v="318"/>
    <x v="4"/>
    <x v="7"/>
    <x v="0"/>
    <n v="3.01"/>
    <x v="1"/>
    <n v="1.2936099999999999"/>
    <n v="1.288"/>
    <n v="1.298"/>
    <x v="339"/>
    <n v="1.2944599999999999"/>
    <n v="197.65"/>
    <n v="294324.13000000012"/>
    <n v="1.4047222223016433"/>
  </r>
  <r>
    <x v="319"/>
    <x v="4"/>
    <x v="7"/>
    <x v="1"/>
    <n v="3.01"/>
    <x v="2"/>
    <n v="1.0170699999999999"/>
    <n v="1.0189999999999999"/>
    <n v="1.0149999999999999"/>
    <x v="340"/>
    <n v="1.01901"/>
    <n v="-583.94000000000005"/>
    <n v="293740.19000000012"/>
    <n v="0.91499999997904524"/>
  </r>
  <r>
    <x v="320"/>
    <x v="0"/>
    <x v="7"/>
    <x v="1"/>
    <n v="3.01"/>
    <x v="1"/>
    <n v="1.29044"/>
    <n v="1.2925"/>
    <n v="1.2889999999999999"/>
    <x v="341"/>
    <n v="1.2889999999999999"/>
    <n v="336.26"/>
    <n v="294076.45000000013"/>
    <n v="2.0216666665510274"/>
  </r>
  <r>
    <x v="321"/>
    <x v="0"/>
    <x v="7"/>
    <x v="1"/>
    <n v="3"/>
    <x v="4"/>
    <n v="134.83699999999999"/>
    <n v="135.19999999999999"/>
    <n v="134.6"/>
    <x v="342"/>
    <n v="134.6"/>
    <n v="528.23"/>
    <n v="294604.68000000011"/>
    <n v="0.64555555541301146"/>
  </r>
  <r>
    <x v="322"/>
    <x v="0"/>
    <x v="7"/>
    <x v="1"/>
    <n v="1.01"/>
    <x v="4"/>
    <n v="134.81200000000001"/>
    <n v="0"/>
    <n v="0"/>
    <x v="343"/>
    <n v="134.589"/>
    <n v="167.35"/>
    <n v="294772.03000000009"/>
    <n v="0.69388888886896893"/>
  </r>
  <r>
    <x v="323"/>
    <x v="1"/>
    <x v="7"/>
    <x v="0"/>
    <n v="3.01"/>
    <x v="4"/>
    <n v="134.95099999999999"/>
    <n v="0"/>
    <n v="135.1"/>
    <x v="344"/>
    <n v="135.101"/>
    <n v="334.19"/>
    <n v="295106.22000000009"/>
    <n v="6.7991666666348465"/>
  </r>
  <r>
    <x v="324"/>
    <x v="1"/>
    <x v="7"/>
    <x v="1"/>
    <n v="1"/>
    <x v="2"/>
    <n v="1.02258"/>
    <n v="1.02458"/>
    <n v="1.02058"/>
    <x v="345"/>
    <n v="1.02277"/>
    <n v="-19"/>
    <n v="295087.22000000009"/>
    <n v="0.2158333333209157"/>
  </r>
  <r>
    <x v="325"/>
    <x v="1"/>
    <x v="7"/>
    <x v="0"/>
    <n v="3"/>
    <x v="2"/>
    <n v="1.02275"/>
    <n v="1.02"/>
    <n v="1.0245"/>
    <x v="346"/>
    <n v="1.02397"/>
    <n v="366"/>
    <n v="295453.22000000009"/>
    <n v="1.3269444445031695"/>
  </r>
  <r>
    <x v="326"/>
    <x v="1"/>
    <x v="7"/>
    <x v="1"/>
    <n v="3.01"/>
    <x v="4"/>
    <n v="134.94"/>
    <n v="135.30000000000001"/>
    <n v="134.5"/>
    <x v="347"/>
    <n v="135.155"/>
    <n v="-478.82"/>
    <n v="294974.40000000008"/>
    <n v="4.9830555554945022"/>
  </r>
  <r>
    <x v="327"/>
    <x v="1"/>
    <x v="7"/>
    <x v="0"/>
    <n v="3.01"/>
    <x v="1"/>
    <n v="1.2885800000000001"/>
    <n v="1.286"/>
    <n v="1.29"/>
    <x v="348"/>
    <n v="1.28877"/>
    <n v="44.38"/>
    <n v="295018.78000000009"/>
    <n v="3.6569444443448447"/>
  </r>
  <r>
    <x v="328"/>
    <x v="4"/>
    <x v="7"/>
    <x v="0"/>
    <n v="3"/>
    <x v="4"/>
    <n v="133.262"/>
    <n v="133"/>
    <n v="133.5"/>
    <x v="349"/>
    <n v="133.36799999999999"/>
    <n v="238.44"/>
    <n v="295257.22000000009"/>
    <n v="0.81444444431690499"/>
  </r>
  <r>
    <x v="329"/>
    <x v="4"/>
    <x v="7"/>
    <x v="0"/>
    <n v="2.91"/>
    <x v="4"/>
    <n v="133.68700000000001"/>
    <n v="133.19999999999999"/>
    <n v="134"/>
    <x v="350"/>
    <n v="133.59100000000001"/>
    <n v="-209.12"/>
    <n v="295048.10000000009"/>
    <n v="1.4913888889714144"/>
  </r>
  <r>
    <x v="330"/>
    <x v="0"/>
    <x v="7"/>
    <x v="1"/>
    <n v="3"/>
    <x v="2"/>
    <n v="1.0196099999999999"/>
    <n v="1.0229999999999999"/>
    <n v="1.018"/>
    <x v="351"/>
    <n v="1.01915"/>
    <n v="138"/>
    <n v="295186.10000000009"/>
    <n v="1.5563888889737427"/>
  </r>
  <r>
    <x v="331"/>
    <x v="0"/>
    <x v="7"/>
    <x v="1"/>
    <n v="3"/>
    <x v="1"/>
    <n v="1.2914000000000001"/>
    <n v="1.2954000000000001"/>
    <n v="1.288"/>
    <x v="352"/>
    <n v="1.2894600000000001"/>
    <n v="451.35"/>
    <n v="295637.45000000007"/>
    <n v="3.129722222161945"/>
  </r>
  <r>
    <x v="332"/>
    <x v="0"/>
    <x v="7"/>
    <x v="0"/>
    <n v="3"/>
    <x v="1"/>
    <n v="1.29071"/>
    <n v="1.2869999999999999"/>
    <n v="1.2929999999999999"/>
    <x v="353"/>
    <n v="1.2908500000000001"/>
    <n v="32.54"/>
    <n v="295669.99000000005"/>
    <n v="2.1488888888270594"/>
  </r>
  <r>
    <x v="333"/>
    <x v="3"/>
    <x v="7"/>
    <x v="1"/>
    <n v="3"/>
    <x v="2"/>
    <n v="1.0162599999999999"/>
    <n v="0"/>
    <n v="0"/>
    <x v="354"/>
    <n v="1.01732"/>
    <n v="-318"/>
    <n v="295351.99000000005"/>
    <n v="2.0399999999790452"/>
  </r>
  <r>
    <x v="334"/>
    <x v="3"/>
    <x v="7"/>
    <x v="1"/>
    <n v="3"/>
    <x v="4"/>
    <n v="135.02000000000001"/>
    <n v="135.30000000000001"/>
    <n v="134.69999999999999"/>
    <x v="355"/>
    <n v="134.845"/>
    <n v="389.34"/>
    <n v="295741.33000000007"/>
    <n v="0.51583333325106651"/>
  </r>
  <r>
    <x v="335"/>
    <x v="3"/>
    <x v="7"/>
    <x v="1"/>
    <n v="3"/>
    <x v="1"/>
    <n v="1.28901"/>
    <n v="1.292"/>
    <n v="1.286"/>
    <x v="356"/>
    <n v="1.2920100000000001"/>
    <n v="-696.59"/>
    <n v="295044.74000000005"/>
    <n v="1.156388888892252"/>
  </r>
  <r>
    <x v="336"/>
    <x v="4"/>
    <x v="7"/>
    <x v="1"/>
    <n v="3"/>
    <x v="2"/>
    <n v="1.0078199999999999"/>
    <n v="1.01"/>
    <n v="1.0049999999999999"/>
    <x v="357"/>
    <n v="1.0059199999999999"/>
    <n v="570"/>
    <n v="295614.74000000005"/>
    <n v="1.0047222222201526"/>
  </r>
  <r>
    <x v="337"/>
    <x v="4"/>
    <x v="7"/>
    <x v="1"/>
    <n v="3.01"/>
    <x v="2"/>
    <n v="1.00444"/>
    <n v="1.0069999999999999"/>
    <n v="1.0029999999999999"/>
    <x v="358"/>
    <n v="1.0047299999999999"/>
    <n v="-87.29"/>
    <n v="295527.45000000007"/>
    <n v="0.98777777783107013"/>
  </r>
  <r>
    <x v="338"/>
    <x v="4"/>
    <x v="7"/>
    <x v="1"/>
    <n v="2"/>
    <x v="0"/>
    <n v="4238.3"/>
    <n v="4270"/>
    <n v="4210"/>
    <x v="359"/>
    <n v="4228.3"/>
    <n v="2000"/>
    <n v="297527.45000000007"/>
    <n v="0.90166666667209938"/>
  </r>
  <r>
    <x v="339"/>
    <x v="0"/>
    <x v="7"/>
    <x v="1"/>
    <n v="1"/>
    <x v="2"/>
    <n v="1.00299"/>
    <n v="0"/>
    <n v="0"/>
    <x v="360"/>
    <n v="1.0022800000000001"/>
    <n v="71"/>
    <n v="297598.45000000007"/>
    <n v="0.81305555562721565"/>
  </r>
  <r>
    <x v="340"/>
    <x v="0"/>
    <x v="7"/>
    <x v="1"/>
    <n v="3"/>
    <x v="2"/>
    <n v="1.0029699999999999"/>
    <n v="0"/>
    <n v="0"/>
    <x v="361"/>
    <n v="1.0020199999999999"/>
    <n v="285"/>
    <n v="297883.45000000007"/>
    <n v="0.81055555556667969"/>
  </r>
  <r>
    <x v="341"/>
    <x v="0"/>
    <x v="7"/>
    <x v="1"/>
    <n v="3"/>
    <x v="2"/>
    <n v="1.0001899999999999"/>
    <n v="1.0029999999999999"/>
    <n v="0.998"/>
    <x v="362"/>
    <n v="0.99973999999999996"/>
    <n v="135"/>
    <n v="298018.45000000007"/>
    <n v="1.1891666666488163"/>
  </r>
  <r>
    <x v="342"/>
    <x v="0"/>
    <x v="7"/>
    <x v="1"/>
    <n v="3"/>
    <x v="1"/>
    <n v="1.29854"/>
    <n v="1.3009999999999999"/>
    <n v="1.2949999999999999"/>
    <x v="363"/>
    <n v="1.30101"/>
    <n v="-569.55999999999995"/>
    <n v="297448.89000000007"/>
    <n v="2.3411111112800427"/>
  </r>
  <r>
    <x v="343"/>
    <x v="0"/>
    <x v="7"/>
    <x v="0"/>
    <n v="3"/>
    <x v="4"/>
    <n v="137.023"/>
    <n v="136.69999999999999"/>
    <n v="137.30000000000001"/>
    <x v="364"/>
    <n v="137.30099999999999"/>
    <n v="607.41999999999996"/>
    <n v="298056.31000000006"/>
    <n v="1.5580555555061437"/>
  </r>
  <r>
    <x v="344"/>
    <x v="1"/>
    <x v="7"/>
    <x v="0"/>
    <n v="3"/>
    <x v="1"/>
    <n v="1.3043"/>
    <n v="1.3009999999999999"/>
    <n v="1.3069999999999999"/>
    <x v="365"/>
    <n v="1.3053900000000001"/>
    <n v="250.5"/>
    <n v="298306.81000000006"/>
    <n v="0.41305555554572493"/>
  </r>
  <r>
    <x v="345"/>
    <x v="1"/>
    <x v="7"/>
    <x v="1"/>
    <n v="3"/>
    <x v="2"/>
    <n v="0.99211000000000005"/>
    <n v="0.995"/>
    <n v="0.99"/>
    <x v="366"/>
    <n v="0.99339999999999995"/>
    <n v="-387"/>
    <n v="297919.81000000006"/>
    <n v="3.5699999998323619"/>
  </r>
  <r>
    <x v="346"/>
    <x v="1"/>
    <x v="7"/>
    <x v="1"/>
    <n v="3"/>
    <x v="1"/>
    <n v="1.3022199999999999"/>
    <n v="1.3049999999999999"/>
    <n v="1.298"/>
    <x v="367"/>
    <n v="1.298"/>
    <n v="975.35"/>
    <n v="298895.16000000003"/>
    <n v="2.1002777778776363"/>
  </r>
  <r>
    <x v="347"/>
    <x v="1"/>
    <x v="7"/>
    <x v="1"/>
    <n v="2"/>
    <x v="0"/>
    <n v="4135.1000000000004"/>
    <n v="4165"/>
    <n v="4110"/>
    <x v="368"/>
    <n v="4134.5"/>
    <n v="120"/>
    <n v="299015.16000000003"/>
    <n v="1.2105555554735474"/>
  </r>
  <r>
    <x v="348"/>
    <x v="2"/>
    <x v="7"/>
    <x v="0"/>
    <n v="3"/>
    <x v="2"/>
    <n v="0.99578"/>
    <n v="0.99399999999999999"/>
    <n v="0.998"/>
    <x v="369"/>
    <n v="0.99397000000000002"/>
    <n v="-543"/>
    <n v="298472.16000000003"/>
    <n v="0.72611111111473292"/>
  </r>
  <r>
    <x v="349"/>
    <x v="2"/>
    <x v="7"/>
    <x v="1"/>
    <n v="3"/>
    <x v="1"/>
    <n v="1.29681"/>
    <n v="1.2995000000000001"/>
    <n v="1.294"/>
    <x v="370"/>
    <n v="1.2964599999999999"/>
    <n v="80.989999999999995"/>
    <n v="298553.15000000002"/>
    <n v="0.13333333341870457"/>
  </r>
  <r>
    <x v="350"/>
    <x v="2"/>
    <x v="7"/>
    <x v="1"/>
    <n v="3"/>
    <x v="2"/>
    <n v="0.99470999999999998"/>
    <n v="0.99650000000000005"/>
    <n v="0.99199999999999999"/>
    <x v="371"/>
    <n v="0.99226000000000003"/>
    <n v="735"/>
    <n v="299288.15000000002"/>
    <n v="2.2530555555713363"/>
  </r>
  <r>
    <x v="351"/>
    <x v="2"/>
    <x v="7"/>
    <x v="0"/>
    <n v="3"/>
    <x v="4"/>
    <n v="136.94800000000001"/>
    <n v="136.69999999999999"/>
    <n v="137.30000000000001"/>
    <x v="372"/>
    <n v="137.10300000000001"/>
    <n v="339.16"/>
    <n v="299627.31"/>
    <n v="0.4538888888200745"/>
  </r>
  <r>
    <x v="352"/>
    <x v="0"/>
    <x v="7"/>
    <x v="1"/>
    <n v="3"/>
    <x v="2"/>
    <n v="0.99299000000000004"/>
    <n v="0.995"/>
    <n v="0.99099999999999999"/>
    <x v="373"/>
    <n v="0.99390000000000001"/>
    <n v="-273"/>
    <n v="299354.31"/>
    <n v="0.58333333331393078"/>
  </r>
  <r>
    <x v="353"/>
    <x v="0"/>
    <x v="7"/>
    <x v="0"/>
    <n v="2"/>
    <x v="4"/>
    <n v="138.69999999999999"/>
    <n v="138.19999999999999"/>
    <n v="139"/>
    <x v="374"/>
    <n v="138.714"/>
    <n v="20.190000000000001"/>
    <n v="299374.5"/>
    <n v="6.5750000001280569"/>
  </r>
  <r>
    <x v="354"/>
    <x v="1"/>
    <x v="7"/>
    <x v="0"/>
    <n v="3"/>
    <x v="2"/>
    <n v="1.0023500000000001"/>
    <n v="0.999"/>
    <n v="1.0044999999999999"/>
    <x v="375"/>
    <n v="1.00153"/>
    <n v="-246"/>
    <n v="299128.5"/>
    <n v="4.7727777778054588"/>
  </r>
  <r>
    <x v="355"/>
    <x v="2"/>
    <x v="7"/>
    <x v="0"/>
    <n v="3"/>
    <x v="1"/>
    <n v="1.30768"/>
    <n v="1.306"/>
    <n v="1.3109999999999999"/>
    <x v="376"/>
    <n v="1.3087200000000001"/>
    <n v="238.4"/>
    <n v="299366.90000000002"/>
    <n v="1.4780555554898456"/>
  </r>
  <r>
    <x v="356"/>
    <x v="2"/>
    <x v="7"/>
    <x v="1"/>
    <n v="3"/>
    <x v="2"/>
    <n v="1.00098"/>
    <n v="1.004"/>
    <n v="0.99"/>
    <x v="377"/>
    <n v="0.99992999999999999"/>
    <n v="315"/>
    <n v="299681.90000000002"/>
    <n v="1.4480555556365289"/>
  </r>
  <r>
    <x v="357"/>
    <x v="2"/>
    <x v="7"/>
    <x v="0"/>
    <n v="3"/>
    <x v="4"/>
    <n v="138.65899999999999"/>
    <n v="138.4"/>
    <n v="138.9"/>
    <x v="378"/>
    <n v="138.79499999999999"/>
    <n v="293.95999999999998"/>
    <n v="299975.86000000004"/>
    <n v="0.6727777777123265"/>
  </r>
  <r>
    <x v="358"/>
    <x v="2"/>
    <x v="7"/>
    <x v="0"/>
    <n v="3"/>
    <x v="2"/>
    <n v="1.0022800000000001"/>
    <n v="0"/>
    <n v="0"/>
    <x v="379"/>
    <n v="1.00587"/>
    <n v="1077"/>
    <n v="301052.86000000004"/>
    <n v="0.39888888888526708"/>
  </r>
  <r>
    <x v="359"/>
    <x v="2"/>
    <x v="7"/>
    <x v="1"/>
    <n v="2"/>
    <x v="0"/>
    <n v="3984.7"/>
    <n v="4020"/>
    <n v="3950"/>
    <x v="380"/>
    <n v="3980.9"/>
    <n v="760"/>
    <n v="301812.86000000004"/>
    <n v="1.999722222215496"/>
  </r>
  <r>
    <x v="360"/>
    <x v="3"/>
    <x v="8"/>
    <x v="0"/>
    <n v="3"/>
    <x v="2"/>
    <n v="1.0032000000000001"/>
    <n v="1"/>
    <n v="1.0049999999999999"/>
    <x v="381"/>
    <n v="1.00166"/>
    <n v="-462"/>
    <n v="301350.86000000004"/>
    <n v="2.1486111111589707"/>
  </r>
  <r>
    <x v="361"/>
    <x v="3"/>
    <x v="8"/>
    <x v="1"/>
    <n v="3"/>
    <x v="4"/>
    <n v="139.28800000000001"/>
    <n v="0"/>
    <n v="0"/>
    <x v="382"/>
    <n v="139.28700000000001"/>
    <n v="2.15"/>
    <n v="301353.01000000007"/>
    <n v="3.0555553967133164E-3"/>
  </r>
  <r>
    <x v="362"/>
    <x v="3"/>
    <x v="8"/>
    <x v="1"/>
    <n v="3"/>
    <x v="2"/>
    <n v="1.0016400000000001"/>
    <n v="1.0049999999999999"/>
    <n v="0.998"/>
    <x v="383"/>
    <n v="1.0002899999999999"/>
    <n v="405"/>
    <n v="301758.01000000007"/>
    <n v="1.6919444444356486"/>
  </r>
  <r>
    <x v="363"/>
    <x v="3"/>
    <x v="8"/>
    <x v="0"/>
    <n v="3"/>
    <x v="4"/>
    <n v="139.28700000000001"/>
    <n v="139"/>
    <n v="139.6"/>
    <x v="384"/>
    <n v="139.6"/>
    <n v="672.64"/>
    <n v="302430.65000000008"/>
    <n v="1.6008333333302289"/>
  </r>
  <r>
    <x v="364"/>
    <x v="4"/>
    <x v="8"/>
    <x v="0"/>
    <n v="3"/>
    <x v="1"/>
    <n v="1.31599"/>
    <n v="0"/>
    <n v="0"/>
    <x v="385"/>
    <n v="1.3148200000000001"/>
    <n v="-266.95999999999998"/>
    <n v="302163.69000000006"/>
    <n v="2.0438888889038935"/>
  </r>
  <r>
    <x v="365"/>
    <x v="4"/>
    <x v="8"/>
    <x v="1"/>
    <n v="3"/>
    <x v="1"/>
    <n v="1.31484"/>
    <n v="1.32"/>
    <n v="1.31"/>
    <x v="386"/>
    <n v="1.3147"/>
    <n v="31.95"/>
    <n v="302195.64000000007"/>
    <n v="1.6508333333185874"/>
  </r>
  <r>
    <x v="366"/>
    <x v="4"/>
    <x v="8"/>
    <x v="1"/>
    <n v="3"/>
    <x v="2"/>
    <n v="0.99624000000000001"/>
    <n v="0.99990000000000001"/>
    <n v="0.99199999999999999"/>
    <x v="387"/>
    <n v="0.99524000000000001"/>
    <n v="300"/>
    <n v="302495.64000000007"/>
    <n v="2.3288888889946975"/>
  </r>
  <r>
    <x v="367"/>
    <x v="0"/>
    <x v="8"/>
    <x v="1"/>
    <n v="1"/>
    <x v="0"/>
    <n v="3920.9"/>
    <n v="3940"/>
    <n v="3900"/>
    <x v="388"/>
    <n v="3940.1"/>
    <n v="-1920"/>
    <n v="300575.64000000007"/>
    <n v="4.0536111110122874"/>
  </r>
  <r>
    <x v="368"/>
    <x v="0"/>
    <x v="8"/>
    <x v="1"/>
    <n v="3"/>
    <x v="2"/>
    <n v="0.99173"/>
    <n v="0.996"/>
    <n v="0.98799999999999999"/>
    <x v="389"/>
    <n v="0.996"/>
    <n v="-1281"/>
    <n v="299294.64000000007"/>
    <n v="12.148888888943475"/>
  </r>
  <r>
    <x v="369"/>
    <x v="1"/>
    <x v="8"/>
    <x v="1"/>
    <n v="3"/>
    <x v="1"/>
    <n v="1.3113900000000001"/>
    <n v="1.3149999999999999"/>
    <n v="1.3080000000000001"/>
    <x v="390"/>
    <n v="1.31402"/>
    <n v="-600.45000000000005"/>
    <n v="298694.19000000006"/>
    <n v="1.6972222222248092"/>
  </r>
  <r>
    <x v="370"/>
    <x v="1"/>
    <x v="8"/>
    <x v="0"/>
    <n v="3"/>
    <x v="2"/>
    <n v="0.99680999999999997"/>
    <n v="0.99299999999999999"/>
    <n v="1.002"/>
    <x v="391"/>
    <n v="0.99414999999999998"/>
    <n v="-798"/>
    <n v="297896.19000000006"/>
    <n v="1.8572222220827825"/>
  </r>
  <r>
    <x v="371"/>
    <x v="1"/>
    <x v="8"/>
    <x v="1"/>
    <n v="3"/>
    <x v="2"/>
    <n v="0.99341000000000002"/>
    <n v="0.996"/>
    <n v="0.98899999999999999"/>
    <x v="392"/>
    <n v="0.99007000000000001"/>
    <n v="1002"/>
    <n v="298898.19000000006"/>
    <n v="2.5155555556411855"/>
  </r>
  <r>
    <x v="372"/>
    <x v="1"/>
    <x v="8"/>
    <x v="0"/>
    <n v="3"/>
    <x v="1"/>
    <n v="1.3132299999999999"/>
    <n v="1.31"/>
    <n v="1.3169999999999999"/>
    <x v="393"/>
    <n v="1.3135399999999999"/>
    <n v="70.8"/>
    <n v="298968.99000000005"/>
    <n v="3.4127777778776363"/>
  </r>
  <r>
    <x v="373"/>
    <x v="1"/>
    <x v="8"/>
    <x v="1"/>
    <n v="3"/>
    <x v="0"/>
    <n v="3936"/>
    <n v="3960"/>
    <n v="3910"/>
    <x v="394"/>
    <n v="3910"/>
    <n v="7800"/>
    <n v="306768.99000000005"/>
    <n v="0.35444444435415789"/>
  </r>
  <r>
    <x v="374"/>
    <x v="2"/>
    <x v="8"/>
    <x v="0"/>
    <n v="3"/>
    <x v="2"/>
    <n v="0.99251"/>
    <n v="0.98899999999999999"/>
    <n v="0.997"/>
    <x v="395"/>
    <n v="0.98968999999999996"/>
    <n v="-846"/>
    <n v="305922.99000000005"/>
    <n v="1.1294444444356486"/>
  </r>
  <r>
    <x v="375"/>
    <x v="2"/>
    <x v="8"/>
    <x v="1"/>
    <n v="3"/>
    <x v="2"/>
    <n v="0.98984000000000005"/>
    <n v="0.99299999999999999"/>
    <n v="0.98799999999999999"/>
    <x v="396"/>
    <n v="0.99126999999999998"/>
    <n v="-429"/>
    <n v="305493.99000000005"/>
    <n v="0.48777777777286246"/>
  </r>
  <r>
    <x v="376"/>
    <x v="2"/>
    <x v="8"/>
    <x v="0"/>
    <n v="3"/>
    <x v="2"/>
    <n v="0.99119000000000002"/>
    <n v="0.98850000000000005"/>
    <n v="0.997"/>
    <x v="397"/>
    <n v="0.98845000000000005"/>
    <n v="-822"/>
    <n v="304671.99000000005"/>
    <n v="1.8547222221968696"/>
  </r>
  <r>
    <x v="377"/>
    <x v="2"/>
    <x v="8"/>
    <x v="0"/>
    <n v="1"/>
    <x v="0"/>
    <n v="3919.3"/>
    <n v="3890"/>
    <n v="3950"/>
    <x v="398"/>
    <n v="3908.8"/>
    <n v="-1050"/>
    <n v="303621.99000000005"/>
    <n v="3.0225000000209548"/>
  </r>
  <r>
    <x v="378"/>
    <x v="2"/>
    <x v="8"/>
    <x v="0"/>
    <n v="1"/>
    <x v="0"/>
    <n v="3928.2"/>
    <n v="3890"/>
    <n v="3955"/>
    <x v="399"/>
    <n v="3944.5"/>
    <n v="1630"/>
    <n v="305251.99000000005"/>
    <n v="1.6927777777891606"/>
  </r>
  <r>
    <x v="379"/>
    <x v="2"/>
    <x v="8"/>
    <x v="0"/>
    <n v="3"/>
    <x v="2"/>
    <n v="0.99158999999999997"/>
    <n v="0.98799999999999999"/>
    <n v="0.997"/>
    <x v="400"/>
    <n v="0.99663000000000002"/>
    <n v="1512"/>
    <n v="306763.99000000005"/>
    <n v="2.4133333334466442"/>
  </r>
  <r>
    <x v="380"/>
    <x v="3"/>
    <x v="8"/>
    <x v="1"/>
    <n v="3"/>
    <x v="2"/>
    <n v="1.0000599999999999"/>
    <n v="1.0029999999999999"/>
    <n v="0.995"/>
    <x v="401"/>
    <n v="0.99499000000000004"/>
    <n v="1521"/>
    <n v="308284.99000000005"/>
    <n v="0.592222222359851"/>
  </r>
  <r>
    <x v="381"/>
    <x v="3"/>
    <x v="8"/>
    <x v="1"/>
    <n v="3"/>
    <x v="2"/>
    <n v="0.99539999999999995"/>
    <n v="0.999"/>
    <n v="0.99099999999999999"/>
    <x v="402"/>
    <n v="0.999"/>
    <n v="-1080"/>
    <n v="307204.99000000005"/>
    <n v="3.0991666666232049"/>
  </r>
  <r>
    <x v="382"/>
    <x v="3"/>
    <x v="8"/>
    <x v="0"/>
    <n v="3"/>
    <x v="4"/>
    <n v="143.99100000000001"/>
    <n v="143.5"/>
    <n v="144.5"/>
    <x v="403"/>
    <n v="143.97999999999999"/>
    <n v="-22.92"/>
    <n v="307182.07000000007"/>
    <n v="4.9194444443564862"/>
  </r>
  <r>
    <x v="383"/>
    <x v="0"/>
    <x v="8"/>
    <x v="1"/>
    <n v="3"/>
    <x v="4"/>
    <n v="142.762"/>
    <n v="143.6"/>
    <n v="142"/>
    <x v="404"/>
    <n v="142.83000000000001"/>
    <n v="-142.83000000000001"/>
    <n v="307039.24000000005"/>
    <n v="0.80916666652774438"/>
  </r>
  <r>
    <x v="384"/>
    <x v="2"/>
    <x v="8"/>
    <x v="1"/>
    <n v="3"/>
    <x v="4"/>
    <n v="143.185"/>
    <n v="143.6"/>
    <n v="142.69999999999999"/>
    <x v="405"/>
    <n v="143.6"/>
    <n v="-866.99"/>
    <n v="306172.25000000006"/>
    <n v="0.6413888888200745"/>
  </r>
  <r>
    <x v="385"/>
    <x v="2"/>
    <x v="8"/>
    <x v="0"/>
    <n v="3"/>
    <x v="2"/>
    <n v="1.0001500000000001"/>
    <n v="0.996"/>
    <n v="1.0029999999999999"/>
    <x v="406"/>
    <n v="1.002"/>
    <n v="555"/>
    <n v="306727.25000000006"/>
    <n v="2.2158333332045004"/>
  </r>
  <r>
    <x v="386"/>
    <x v="3"/>
    <x v="8"/>
    <x v="1"/>
    <n v="3"/>
    <x v="2"/>
    <n v="0.99678"/>
    <n v="1"/>
    <n v="0.99199999999999999"/>
    <x v="407"/>
    <n v="0.99636999999999998"/>
    <n v="123"/>
    <n v="306850.25000000006"/>
    <n v="1.2352777778869495"/>
  </r>
  <r>
    <x v="387"/>
    <x v="3"/>
    <x v="8"/>
    <x v="0"/>
    <n v="3"/>
    <x v="4"/>
    <n v="143.626"/>
    <n v="0"/>
    <n v="0"/>
    <x v="408"/>
    <n v="143.69300000000001"/>
    <n v="139.88"/>
    <n v="306990.13000000006"/>
    <n v="1.2027777777984738"/>
  </r>
  <r>
    <x v="388"/>
    <x v="4"/>
    <x v="8"/>
    <x v="1"/>
    <n v="3"/>
    <x v="2"/>
    <n v="0.99841999999999997"/>
    <n v="1.0029999999999999"/>
    <n v="0.99199999999999999"/>
    <x v="409"/>
    <n v="0.99629999999999996"/>
    <n v="636"/>
    <n v="307626.13000000006"/>
    <n v="1.2063888888806105"/>
  </r>
  <r>
    <x v="389"/>
    <x v="3"/>
    <x v="8"/>
    <x v="1"/>
    <n v="3"/>
    <x v="2"/>
    <n v="0.99836999999999998"/>
    <n v="1.0029999999999999"/>
    <n v="0.99199999999999999"/>
    <x v="410"/>
    <n v="0.99633000000000005"/>
    <n v="612"/>
    <n v="308238.13000000006"/>
    <n v="18.524999999965075"/>
  </r>
  <r>
    <x v="390"/>
    <x v="4"/>
    <x v="8"/>
    <x v="0"/>
    <n v="3"/>
    <x v="4"/>
    <n v="143.596"/>
    <n v="143"/>
    <n v="144.19999999999999"/>
    <x v="411"/>
    <n v="143.27500000000001"/>
    <n v="-672.13"/>
    <n v="307566.00000000006"/>
    <n v="3.2097222221782431"/>
  </r>
  <r>
    <x v="391"/>
    <x v="4"/>
    <x v="8"/>
    <x v="1"/>
    <n v="3"/>
    <x v="4"/>
    <n v="143.274"/>
    <n v="143.9"/>
    <n v="142.6"/>
    <x v="412"/>
    <n v="142.99799999999999"/>
    <n v="579.03"/>
    <n v="308145.03000000009"/>
    <n v="5.1849999999976717"/>
  </r>
  <r>
    <x v="392"/>
    <x v="4"/>
    <x v="8"/>
    <x v="0"/>
    <n v="3"/>
    <x v="2"/>
    <n v="1.00153"/>
    <n v="0.998"/>
    <n v="1.008"/>
    <x v="413"/>
    <n v="1.0012399999999999"/>
    <n v="-87"/>
    <n v="308058.03000000009"/>
    <n v="5.2591666665393859"/>
  </r>
  <r>
    <x v="393"/>
    <x v="0"/>
    <x v="8"/>
    <x v="0"/>
    <n v="3"/>
    <x v="2"/>
    <n v="1.0007900000000001"/>
    <n v="0.997"/>
    <n v="1.004"/>
    <x v="414"/>
    <n v="1.0006299999999999"/>
    <n v="-48"/>
    <n v="308010.03000000009"/>
    <n v="3.2647222222876735"/>
  </r>
  <r>
    <x v="394"/>
    <x v="0"/>
    <x v="8"/>
    <x v="1"/>
    <n v="3"/>
    <x v="4"/>
    <n v="143.21600000000001"/>
    <n v="143.69999999999999"/>
    <n v="142.69999999999999"/>
    <x v="415"/>
    <n v="143.376"/>
    <n v="-334.78"/>
    <n v="307675.25000000006"/>
    <n v="1.6633333332720213"/>
  </r>
  <r>
    <x v="395"/>
    <x v="1"/>
    <x v="8"/>
    <x v="1"/>
    <n v="3"/>
    <x v="2"/>
    <n v="1.0007200000000001"/>
    <n v="1.006"/>
    <n v="0.997"/>
    <x v="416"/>
    <n v="0.997"/>
    <n v="1116"/>
    <n v="308791.25000000006"/>
    <n v="2.7022222222876735"/>
  </r>
  <r>
    <x v="396"/>
    <x v="1"/>
    <x v="8"/>
    <x v="1"/>
    <n v="3"/>
    <x v="0"/>
    <n v="3881.3"/>
    <n v="3920"/>
    <n v="3840"/>
    <x v="417"/>
    <n v="3875.9"/>
    <n v="1620"/>
    <n v="310411.25000000006"/>
    <n v="2.153333333437331"/>
  </r>
  <r>
    <x v="397"/>
    <x v="3"/>
    <x v="8"/>
    <x v="1"/>
    <n v="1"/>
    <x v="2"/>
    <n v="0.98433000000000004"/>
    <n v="0.99"/>
    <n v="0.98099999999999998"/>
    <x v="418"/>
    <n v="0.98182999999999998"/>
    <n v="250"/>
    <n v="310661.25000000006"/>
    <n v="1.1261111110216007"/>
  </r>
  <r>
    <x v="397"/>
    <x v="3"/>
    <x v="8"/>
    <x v="1"/>
    <n v="2"/>
    <x v="2"/>
    <n v="0.98433000000000004"/>
    <n v="0.99"/>
    <n v="0.98099999999999998"/>
    <x v="419"/>
    <n v="0.98173999999999995"/>
    <n v="518"/>
    <n v="311179.25000000006"/>
    <n v="1.2152777777519077"/>
  </r>
  <r>
    <x v="398"/>
    <x v="0"/>
    <x v="8"/>
    <x v="1"/>
    <n v="1"/>
    <x v="2"/>
    <n v="0.96306000000000003"/>
    <n v="0.97299999999999998"/>
    <n v="0.95699999999999996"/>
    <x v="420"/>
    <n v="0.96142000000000005"/>
    <n v="164"/>
    <n v="311343.25000000006"/>
    <n v="5.4402777777286246"/>
  </r>
  <r>
    <x v="399"/>
    <x v="1"/>
    <x v="8"/>
    <x v="1"/>
    <n v="1.5"/>
    <x v="2"/>
    <n v="0.96414999999999995"/>
    <n v="0.97"/>
    <n v="0.96"/>
    <x v="421"/>
    <n v="0.96238000000000001"/>
    <n v="265.5"/>
    <n v="311608.75000000006"/>
    <n v="1.7569444444379769"/>
  </r>
  <r>
    <x v="399"/>
    <x v="1"/>
    <x v="8"/>
    <x v="1"/>
    <n v="1.5"/>
    <x v="2"/>
    <n v="0.96414999999999995"/>
    <n v="0.97"/>
    <n v="0.96"/>
    <x v="422"/>
    <n v="0.96009999999999995"/>
    <n v="607.5"/>
    <n v="312216.25000000006"/>
    <n v="6.812777777784504"/>
  </r>
  <r>
    <x v="400"/>
    <x v="1"/>
    <x v="8"/>
    <x v="1"/>
    <n v="1"/>
    <x v="9"/>
    <n v="1633.94"/>
    <n v="0"/>
    <n v="0"/>
    <x v="423"/>
    <n v="1632.45"/>
    <n v="149"/>
    <n v="312365.25000000006"/>
    <n v="1.3824999999487773"/>
  </r>
  <r>
    <x v="400"/>
    <x v="1"/>
    <x v="8"/>
    <x v="1"/>
    <n v="0.5"/>
    <x v="9"/>
    <n v="1633.94"/>
    <n v="0"/>
    <n v="0"/>
    <x v="424"/>
    <n v="1632.5"/>
    <n v="72"/>
    <n v="312437.25000000006"/>
    <n v="1.3838888888130896"/>
  </r>
  <r>
    <x v="401"/>
    <x v="1"/>
    <x v="8"/>
    <x v="1"/>
    <n v="1"/>
    <x v="9"/>
    <n v="1634.05"/>
    <n v="1650"/>
    <n v="1620"/>
    <x v="425"/>
    <n v="1629.87"/>
    <n v="418"/>
    <n v="312855.25000000006"/>
    <n v="2.8783333331812173"/>
  </r>
  <r>
    <x v="402"/>
    <x v="3"/>
    <x v="8"/>
    <x v="1"/>
    <n v="3"/>
    <x v="2"/>
    <n v="0.96414"/>
    <n v="0.97"/>
    <n v="0.96"/>
    <x v="426"/>
    <n v="0.96701000000000004"/>
    <n v="-861"/>
    <n v="311994.25000000006"/>
    <n v="1.2063888888806105"/>
  </r>
  <r>
    <x v="403"/>
    <x v="3"/>
    <x v="8"/>
    <x v="1"/>
    <n v="2"/>
    <x v="0"/>
    <n v="3676.4"/>
    <n v="3710"/>
    <n v="3620"/>
    <x v="427"/>
    <n v="3668.5"/>
    <n v="1580"/>
    <n v="313574.25000000006"/>
    <n v="5.3308333333698101"/>
  </r>
  <r>
    <x v="404"/>
    <x v="0"/>
    <x v="9"/>
    <x v="1"/>
    <n v="3"/>
    <x v="2"/>
    <n v="0.97667000000000004"/>
    <n v="0.98099999999999998"/>
    <n v="0.97"/>
    <x v="428"/>
    <n v="0.97643999999999997"/>
    <n v="69"/>
    <n v="313643.25000000006"/>
    <n v="1.4486111111473292"/>
  </r>
  <r>
    <x v="405"/>
    <x v="0"/>
    <x v="9"/>
    <x v="0"/>
    <n v="1.5"/>
    <x v="2"/>
    <n v="0.98275999999999997"/>
    <n v="0.97699999999999998"/>
    <n v="0.98899999999999999"/>
    <x v="429"/>
    <n v="0.98438000000000003"/>
    <n v="243"/>
    <n v="313886.25000000006"/>
    <n v="0.15083333331858739"/>
  </r>
  <r>
    <x v="405"/>
    <x v="0"/>
    <x v="9"/>
    <x v="0"/>
    <n v="1.5"/>
    <x v="2"/>
    <n v="0.98275999999999997"/>
    <n v="0.97699999999999998"/>
    <n v="0.98899999999999999"/>
    <x v="430"/>
    <n v="0.98273999999999995"/>
    <n v="-3"/>
    <n v="313883.25000000006"/>
    <n v="4.8538888888433576"/>
  </r>
  <r>
    <x v="406"/>
    <x v="2"/>
    <x v="9"/>
    <x v="0"/>
    <n v="2"/>
    <x v="0"/>
    <n v="3756.1"/>
    <n v="3720"/>
    <n v="3790"/>
    <x v="431"/>
    <n v="3770.1"/>
    <n v="2800"/>
    <n v="316683.25000000006"/>
    <n v="3.0022222222178243"/>
  </r>
  <r>
    <x v="407"/>
    <x v="2"/>
    <x v="9"/>
    <x v="0"/>
    <n v="2"/>
    <x v="0"/>
    <n v="3751.8"/>
    <n v="3720"/>
    <n v="3790"/>
    <x v="432"/>
    <n v="3780.6"/>
    <n v="5760"/>
    <n v="322443.25000000006"/>
    <n v="1.6711111111217178"/>
  </r>
  <r>
    <x v="408"/>
    <x v="3"/>
    <x v="9"/>
    <x v="1"/>
    <n v="1.5"/>
    <x v="2"/>
    <n v="0.98962000000000006"/>
    <n v="0.99299999999999999"/>
    <n v="0.98399999999999999"/>
    <x v="433"/>
    <n v="0.98843000000000003"/>
    <n v="178.5"/>
    <n v="322621.75000000006"/>
    <n v="2.6655555556062609"/>
  </r>
  <r>
    <x v="408"/>
    <x v="3"/>
    <x v="9"/>
    <x v="1"/>
    <n v="1.5"/>
    <x v="2"/>
    <n v="0.98962000000000006"/>
    <n v="0.99299999999999999"/>
    <n v="0.98399999999999999"/>
    <x v="434"/>
    <n v="0.98607999999999996"/>
    <n v="531"/>
    <n v="323152.75000000006"/>
    <n v="3.8538888889015652"/>
  </r>
  <r>
    <x v="409"/>
    <x v="3"/>
    <x v="9"/>
    <x v="1"/>
    <n v="3"/>
    <x v="0"/>
    <n v="3753.2"/>
    <n v="3800"/>
    <n v="3700"/>
    <x v="435"/>
    <n v="3738.1"/>
    <n v="4530"/>
    <n v="327682.75000000006"/>
    <n v="8.6380555556388572"/>
  </r>
  <r>
    <x v="410"/>
    <x v="0"/>
    <x v="9"/>
    <x v="0"/>
    <n v="3"/>
    <x v="2"/>
    <n v="0.97065000000000001"/>
    <n v="0.96499999999999997"/>
    <n v="0.97499999999999998"/>
    <x v="436"/>
    <n v="0.97287999999999997"/>
    <n v="669"/>
    <n v="328351.75000000006"/>
    <n v="16.078611111093778"/>
  </r>
  <r>
    <x v="411"/>
    <x v="2"/>
    <x v="9"/>
    <x v="1"/>
    <n v="3"/>
    <x v="2"/>
    <n v="0.96992999999999996"/>
    <n v="0"/>
    <n v="0"/>
    <x v="437"/>
    <n v="0.96867999999999999"/>
    <n v="375"/>
    <n v="328726.75000000006"/>
    <n v="1.0705555555759929"/>
  </r>
  <r>
    <x v="412"/>
    <x v="3"/>
    <x v="9"/>
    <x v="0"/>
    <n v="3"/>
    <x v="2"/>
    <n v="0.97258"/>
    <n v="0.96599999999999997"/>
    <n v="0.97799999999999998"/>
    <x v="438"/>
    <n v="0.97491000000000005"/>
    <n v="699"/>
    <n v="329425.75000000006"/>
    <n v="2.4538888888782822"/>
  </r>
  <r>
    <x v="413"/>
    <x v="2"/>
    <x v="9"/>
    <x v="0"/>
    <n v="3"/>
    <x v="2"/>
    <n v="0.97252000000000005"/>
    <n v="0.96599999999999997"/>
    <n v="0.97699999999999998"/>
    <x v="439"/>
    <n v="0.97460000000000002"/>
    <n v="624"/>
    <n v="330049.75000000006"/>
    <n v="29.571111111086793"/>
  </r>
  <r>
    <x v="414"/>
    <x v="2"/>
    <x v="9"/>
    <x v="0"/>
    <n v="3"/>
    <x v="1"/>
    <n v="1.3823099999999999"/>
    <n v="0"/>
    <n v="0"/>
    <x v="440"/>
    <n v="1.39154"/>
    <n v="1989.88"/>
    <n v="332039.63000000006"/>
    <n v="22.955000000016298"/>
  </r>
  <r>
    <x v="415"/>
    <x v="3"/>
    <x v="9"/>
    <x v="0"/>
    <n v="3"/>
    <x v="2"/>
    <n v="0.97772999999999999"/>
    <n v="0.97599999999999998"/>
    <n v="0.98"/>
    <x v="441"/>
    <n v="0.97779000000000005"/>
    <n v="18"/>
    <n v="332057.63000000006"/>
    <n v="0.91472222231095657"/>
  </r>
  <r>
    <x v="416"/>
    <x v="4"/>
    <x v="9"/>
    <x v="0"/>
    <n v="3"/>
    <x v="2"/>
    <n v="0.97338999999999998"/>
    <n v="0.97"/>
    <n v="0.97699999999999998"/>
    <x v="442"/>
    <n v="0.97306000000000004"/>
    <n v="-99"/>
    <n v="331958.63000000006"/>
    <n v="1.5536111110704951"/>
  </r>
  <r>
    <x v="417"/>
    <x v="1"/>
    <x v="9"/>
    <x v="1"/>
    <n v="3"/>
    <x v="2"/>
    <n v="0.98399999999999999"/>
    <n v="0.98799999999999999"/>
    <n v="0.98099999999999998"/>
    <x v="443"/>
    <n v="0.98206000000000004"/>
    <n v="582"/>
    <n v="332540.63000000006"/>
    <n v="1.0833333333721384"/>
  </r>
  <r>
    <x v="418"/>
    <x v="1"/>
    <x v="9"/>
    <x v="0"/>
    <n v="2"/>
    <x v="2"/>
    <n v="0.98240000000000005"/>
    <n v="0.97899999999999998"/>
    <n v="0.98499999999999999"/>
    <x v="444"/>
    <n v="0.98307999999999995"/>
    <n v="136"/>
    <n v="332676.63000000006"/>
    <n v="0.31583333329763263"/>
  </r>
  <r>
    <x v="419"/>
    <x v="1"/>
    <x v="9"/>
    <x v="0"/>
    <n v="1"/>
    <x v="2"/>
    <n v="0.98243999999999998"/>
    <n v="0"/>
    <n v="0"/>
    <x v="445"/>
    <n v="0.98309000000000002"/>
    <n v="65"/>
    <n v="332741.63000000006"/>
    <n v="0.31944444437976927"/>
  </r>
  <r>
    <x v="420"/>
    <x v="1"/>
    <x v="9"/>
    <x v="1"/>
    <n v="3"/>
    <x v="2"/>
    <n v="0.98275999999999997"/>
    <n v="0.998"/>
    <n v="0.98099999999999998"/>
    <x v="446"/>
    <n v="0.98467000000000005"/>
    <n v="-573"/>
    <n v="332168.63000000006"/>
    <n v="2.3972222220618278"/>
  </r>
  <r>
    <x v="421"/>
    <x v="1"/>
    <x v="9"/>
    <x v="0"/>
    <n v="3"/>
    <x v="2"/>
    <n v="0.98372999999999999"/>
    <n v="0.98072999999999999"/>
    <n v="0.98623000000000005"/>
    <x v="447"/>
    <n v="0.98475999999999997"/>
    <n v="309"/>
    <n v="332477.63000000006"/>
    <n v="0.12499999988358468"/>
  </r>
  <r>
    <x v="422"/>
    <x v="1"/>
    <x v="9"/>
    <x v="1"/>
    <n v="3"/>
    <x v="2"/>
    <n v="0.9829"/>
    <n v="0.9859"/>
    <n v="0.98040000000000005"/>
    <x v="448"/>
    <n v="0.98355999999999999"/>
    <n v="-198"/>
    <n v="332279.63000000006"/>
    <n v="0.60055555554572493"/>
  </r>
  <r>
    <x v="423"/>
    <x v="1"/>
    <x v="9"/>
    <x v="0"/>
    <n v="3"/>
    <x v="2"/>
    <n v="0.98399999999999999"/>
    <n v="0.98099999999999998"/>
    <n v="0.98650000000000004"/>
    <x v="449"/>
    <n v="0.98387999999999998"/>
    <n v="-36"/>
    <n v="332243.63000000006"/>
    <n v="0.13027777784736827"/>
  </r>
  <r>
    <x v="424"/>
    <x v="1"/>
    <x v="9"/>
    <x v="1"/>
    <n v="3"/>
    <x v="2"/>
    <n v="0.98446999999999996"/>
    <n v="0.98814999999999997"/>
    <n v="0.98197000000000001"/>
    <x v="450"/>
    <n v="0.98433000000000004"/>
    <n v="42"/>
    <n v="332285.63000000006"/>
    <n v="2.3263888889341615"/>
  </r>
  <r>
    <x v="425"/>
    <x v="1"/>
    <x v="9"/>
    <x v="1"/>
    <n v="3"/>
    <x v="2"/>
    <n v="0.98548999999999998"/>
    <n v="0.98848999999999998"/>
    <n v="0.98299000000000003"/>
    <x v="451"/>
    <n v="0.98438000000000003"/>
    <n v="333"/>
    <n v="332618.63000000006"/>
    <n v="7.8094444444868714"/>
  </r>
  <r>
    <x v="426"/>
    <x v="2"/>
    <x v="9"/>
    <x v="1"/>
    <n v="3"/>
    <x v="2"/>
    <n v="0.98318000000000005"/>
    <n v="0.98617999999999995"/>
    <n v="0.98068"/>
    <x v="452"/>
    <n v="0.98302"/>
    <n v="48"/>
    <n v="332666.63000000006"/>
    <n v="0.78861111105652526"/>
  </r>
  <r>
    <x v="427"/>
    <x v="2"/>
    <x v="9"/>
    <x v="0"/>
    <n v="3"/>
    <x v="2"/>
    <n v="0.98263"/>
    <n v="0.97963"/>
    <n v="0.98512999999999995"/>
    <x v="453"/>
    <n v="0.98280000000000001"/>
    <n v="51"/>
    <n v="332717.63000000006"/>
    <n v="8.8055555534083396E-2"/>
  </r>
  <r>
    <x v="428"/>
    <x v="2"/>
    <x v="9"/>
    <x v="1"/>
    <n v="3"/>
    <x v="2"/>
    <n v="0.98306000000000004"/>
    <n v="0.98606000000000005"/>
    <n v="0.98187000000000002"/>
    <x v="454"/>
    <n v="0.98185"/>
    <n v="363"/>
    <n v="333080.63000000006"/>
    <n v="0.22972222213866189"/>
  </r>
  <r>
    <x v="429"/>
    <x v="2"/>
    <x v="9"/>
    <x v="1"/>
    <n v="3"/>
    <x v="2"/>
    <n v="0.97724"/>
    <n v="0.98024"/>
    <n v="0.97474000000000005"/>
    <x v="455"/>
    <n v="0.97690999999999995"/>
    <n v="99"/>
    <n v="333179.63000000006"/>
    <n v="0.37944444443564862"/>
  </r>
  <r>
    <x v="430"/>
    <x v="2"/>
    <x v="9"/>
    <x v="1"/>
    <n v="3"/>
    <x v="2"/>
    <n v="0.97855999999999999"/>
    <n v="0.98155999999999999"/>
    <n v="0.97606000000000004"/>
    <x v="456"/>
    <n v="0.97724999999999995"/>
    <n v="393"/>
    <n v="333572.63000000006"/>
    <n v="0.48361111100530252"/>
  </r>
  <r>
    <x v="431"/>
    <x v="2"/>
    <x v="9"/>
    <x v="1"/>
    <n v="3"/>
    <x v="2"/>
    <n v="0.97765999999999997"/>
    <n v="0.98065999999999998"/>
    <n v="0.97516000000000003"/>
    <x v="457"/>
    <n v="0.97746999999999995"/>
    <n v="57"/>
    <n v="333629.63000000006"/>
    <n v="7.7777777798473835E-2"/>
  </r>
  <r>
    <x v="432"/>
    <x v="2"/>
    <x v="9"/>
    <x v="1"/>
    <n v="3"/>
    <x v="2"/>
    <n v="0.97770000000000001"/>
    <n v="0.98114999999999997"/>
    <n v="0.97519999999999996"/>
    <x v="458"/>
    <n v="0.97716000000000003"/>
    <n v="162"/>
    <n v="333791.63000000006"/>
    <n v="0.75527777778916061"/>
  </r>
  <r>
    <x v="433"/>
    <x v="2"/>
    <x v="9"/>
    <x v="0"/>
    <n v="3"/>
    <x v="2"/>
    <n v="0.97831000000000001"/>
    <n v="0.97531000000000001"/>
    <n v="0.98080999999999996"/>
    <x v="459"/>
    <n v="0.97867000000000004"/>
    <n v="108"/>
    <n v="333899.63000000006"/>
    <n v="7.9166666662786156E-2"/>
  </r>
  <r>
    <x v="434"/>
    <x v="2"/>
    <x v="9"/>
    <x v="1"/>
    <n v="3"/>
    <x v="2"/>
    <n v="0.97958999999999996"/>
    <n v="0.98258999999999996"/>
    <n v="0.97709000000000001"/>
    <x v="460"/>
    <n v="0.97872000000000003"/>
    <n v="261"/>
    <n v="334160.63000000006"/>
    <n v="0.32472222216892987"/>
  </r>
  <r>
    <x v="435"/>
    <x v="2"/>
    <x v="9"/>
    <x v="1"/>
    <n v="3"/>
    <x v="2"/>
    <n v="0.97953000000000001"/>
    <n v="0.98253000000000001"/>
    <n v="0.97702999999999995"/>
    <x v="461"/>
    <n v="0.97909999999999997"/>
    <n v="129"/>
    <n v="334289.63000000006"/>
    <n v="0.45472222217358649"/>
  </r>
  <r>
    <x v="436"/>
    <x v="2"/>
    <x v="9"/>
    <x v="0"/>
    <n v="3"/>
    <x v="2"/>
    <n v="0.97750999999999999"/>
    <n v="0.97399999999999998"/>
    <n v="0.98001000000000005"/>
    <x v="462"/>
    <n v="0.97660000000000002"/>
    <n v="-273"/>
    <n v="334016.63000000006"/>
    <n v="1.2555555555154569"/>
  </r>
  <r>
    <x v="437"/>
    <x v="2"/>
    <x v="9"/>
    <x v="0"/>
    <n v="3"/>
    <x v="2"/>
    <n v="0.97802999999999995"/>
    <n v="0.97399999999999998"/>
    <n v="0.97975999999999996"/>
    <x v="463"/>
    <n v="0.97674000000000005"/>
    <n v="-387"/>
    <n v="333629.63000000006"/>
    <n v="2.6174999999930151"/>
  </r>
  <r>
    <x v="438"/>
    <x v="2"/>
    <x v="9"/>
    <x v="1"/>
    <n v="3"/>
    <x v="2"/>
    <n v="0.97762000000000004"/>
    <n v="0.98062000000000005"/>
    <n v="0.97511999999999999"/>
    <x v="464"/>
    <n v="0.97680999999999996"/>
    <n v="243"/>
    <n v="333872.63000000006"/>
    <n v="0.41694444447057322"/>
  </r>
  <r>
    <x v="439"/>
    <x v="2"/>
    <x v="9"/>
    <x v="1"/>
    <n v="3"/>
    <x v="2"/>
    <n v="0.97763"/>
    <n v="0.98063"/>
    <n v="0.97513000000000005"/>
    <x v="465"/>
    <n v="0.97667000000000004"/>
    <n v="288"/>
    <n v="334160.63000000006"/>
    <n v="0.63222222228068858"/>
  </r>
  <r>
    <x v="440"/>
    <x v="3"/>
    <x v="9"/>
    <x v="0"/>
    <n v="3"/>
    <x v="2"/>
    <n v="0.97865000000000002"/>
    <n v="0.97565000000000002"/>
    <n v="0.98114999999999997"/>
    <x v="466"/>
    <n v="0.97902999999999996"/>
    <n v="114"/>
    <n v="334274.63000000006"/>
    <n v="0.24194444459863007"/>
  </r>
  <r>
    <x v="441"/>
    <x v="3"/>
    <x v="9"/>
    <x v="1"/>
    <n v="3"/>
    <x v="2"/>
    <n v="0.97841999999999996"/>
    <n v="0.98141999999999996"/>
    <n v="0.97592000000000001"/>
    <x v="467"/>
    <n v="0.97750999999999999"/>
    <n v="273"/>
    <n v="334547.63000000006"/>
    <n v="0.66416666668374091"/>
  </r>
  <r>
    <x v="442"/>
    <x v="3"/>
    <x v="9"/>
    <x v="1"/>
    <n v="3"/>
    <x v="2"/>
    <n v="0.97829999999999995"/>
    <n v="0.98129999999999995"/>
    <n v="0.9758"/>
    <x v="468"/>
    <n v="0.97838999999999998"/>
    <n v="-27"/>
    <n v="334520.63000000006"/>
    <n v="0.46972222218755633"/>
  </r>
  <r>
    <x v="443"/>
    <x v="3"/>
    <x v="9"/>
    <x v="1"/>
    <n v="3"/>
    <x v="2"/>
    <n v="0.98155999999999999"/>
    <n v="0.98455999999999999"/>
    <n v="0.97906000000000004"/>
    <x v="469"/>
    <n v="0.98126000000000002"/>
    <n v="90"/>
    <n v="334610.63000000006"/>
    <n v="0.50527777767274529"/>
  </r>
  <r>
    <x v="444"/>
    <x v="3"/>
    <x v="9"/>
    <x v="0"/>
    <n v="3"/>
    <x v="2"/>
    <n v="0.98118000000000005"/>
    <n v="0.97818000000000005"/>
    <n v="0.98368"/>
    <x v="470"/>
    <n v="0.98297000000000001"/>
    <n v="537"/>
    <n v="335147.63000000006"/>
    <n v="0.30944444448687136"/>
  </r>
  <r>
    <x v="445"/>
    <x v="3"/>
    <x v="9"/>
    <x v="0"/>
    <n v="3"/>
    <x v="2"/>
    <n v="0.98116999999999999"/>
    <n v="0.97816999999999998"/>
    <n v="0.98367000000000004"/>
    <x v="471"/>
    <n v="0.98294999999999999"/>
    <n v="534"/>
    <n v="335681.63000000006"/>
    <n v="0.33722222212236375"/>
  </r>
  <r>
    <x v="446"/>
    <x v="3"/>
    <x v="9"/>
    <x v="0"/>
    <n v="3"/>
    <x v="2"/>
    <n v="0.98006000000000004"/>
    <n v="0.97706000000000004"/>
    <n v="0.98255999999999999"/>
    <x v="472"/>
    <n v="0.98257000000000005"/>
    <n v="753"/>
    <n v="336434.63000000006"/>
    <n v="1.1483333333744667"/>
  </r>
  <r>
    <x v="447"/>
    <x v="3"/>
    <x v="9"/>
    <x v="1"/>
    <n v="0.5"/>
    <x v="2"/>
    <n v="0.98299999999999998"/>
    <n v="0.98599999999999999"/>
    <n v="0.98050000000000004"/>
    <x v="473"/>
    <n v="0.98206000000000004"/>
    <n v="47"/>
    <n v="336481.63000000006"/>
    <n v="0.10916666669072583"/>
  </r>
  <r>
    <x v="448"/>
    <x v="3"/>
    <x v="9"/>
    <x v="0"/>
    <n v="3"/>
    <x v="2"/>
    <n v="0.98028000000000004"/>
    <n v="0.97692000000000001"/>
    <n v="0.98277999999999999"/>
    <x v="474"/>
    <n v="0.97850999999999999"/>
    <n v="-531"/>
    <n v="335950.63000000006"/>
    <n v="1.2616666666581295"/>
  </r>
  <r>
    <x v="449"/>
    <x v="3"/>
    <x v="9"/>
    <x v="1"/>
    <n v="3"/>
    <x v="2"/>
    <n v="0.97792999999999997"/>
    <n v="0.98192999999999997"/>
    <n v="0.97543000000000002"/>
    <x v="475"/>
    <n v="0.97780999999999996"/>
    <n v="36"/>
    <n v="335986.63000000006"/>
    <n v="4.0205555555876344"/>
  </r>
  <r>
    <x v="450"/>
    <x v="4"/>
    <x v="9"/>
    <x v="0"/>
    <n v="3"/>
    <x v="2"/>
    <n v="0.97690999999999995"/>
    <n v="0.97291000000000005"/>
    <n v="0.97941"/>
    <x v="476"/>
    <n v="0.97814999999999996"/>
    <n v="372"/>
    <n v="336358.63000000006"/>
    <n v="0.13750000001164153"/>
  </r>
  <r>
    <x v="451"/>
    <x v="4"/>
    <x v="9"/>
    <x v="1"/>
    <n v="3"/>
    <x v="2"/>
    <n v="0.97819"/>
    <n v="0.98219000000000001"/>
    <n v="0.97568999999999995"/>
    <x v="477"/>
    <n v="0.97738999999999998"/>
    <n v="240"/>
    <n v="336598.63000000006"/>
    <n v="0.31027777766576037"/>
  </r>
  <r>
    <x v="452"/>
    <x v="4"/>
    <x v="9"/>
    <x v="1"/>
    <n v="0.1"/>
    <x v="0"/>
    <n v="3650.1"/>
    <n v="0"/>
    <n v="0"/>
    <x v="478"/>
    <n v="3647.3"/>
    <n v="28"/>
    <n v="336626.63000000006"/>
    <n v="0.31166666670469567"/>
  </r>
  <r>
    <x v="453"/>
    <x v="4"/>
    <x v="9"/>
    <x v="0"/>
    <n v="3"/>
    <x v="2"/>
    <n v="0.97411000000000003"/>
    <n v="0.97011000000000003"/>
    <n v="0.97660999999999998"/>
    <x v="479"/>
    <n v="0.97468999999999995"/>
    <n v="174"/>
    <n v="336800.63000000006"/>
    <n v="0.59555555559927598"/>
  </r>
  <r>
    <x v="454"/>
    <x v="4"/>
    <x v="9"/>
    <x v="1"/>
    <n v="3"/>
    <x v="2"/>
    <n v="0.97431000000000001"/>
    <n v="0.97831000000000001"/>
    <n v="0.97180999999999995"/>
    <x v="480"/>
    <n v="0.97319999999999995"/>
    <n v="333"/>
    <n v="337133.63000000006"/>
    <n v="0.13111111102625728"/>
  </r>
  <r>
    <x v="455"/>
    <x v="4"/>
    <x v="9"/>
    <x v="1"/>
    <n v="3"/>
    <x v="2"/>
    <n v="0.97450999999999999"/>
    <n v="0.97850999999999999"/>
    <n v="0.97201000000000004"/>
    <x v="481"/>
    <n v="0.97199000000000002"/>
    <n v="756"/>
    <n v="337889.63000000006"/>
    <n v="0.29861111124046147"/>
  </r>
  <r>
    <x v="456"/>
    <x v="4"/>
    <x v="9"/>
    <x v="1"/>
    <n v="3"/>
    <x v="2"/>
    <n v="0.98096000000000005"/>
    <n v="0.98495999999999995"/>
    <n v="0.97846"/>
    <x v="482"/>
    <n v="0.97846"/>
    <n v="750"/>
    <n v="338639.63000000006"/>
    <n v="0.27916666679084301"/>
  </r>
  <r>
    <x v="457"/>
    <x v="4"/>
    <x v="9"/>
    <x v="1"/>
    <n v="2"/>
    <x v="0"/>
    <n v="3709.8"/>
    <n v="3740"/>
    <n v="3690"/>
    <x v="483"/>
    <n v="3694.5"/>
    <n v="3060"/>
    <n v="341699.63000000006"/>
    <n v="0.20388888887828216"/>
  </r>
  <r>
    <x v="458"/>
    <x v="4"/>
    <x v="9"/>
    <x v="1"/>
    <n v="3"/>
    <x v="2"/>
    <n v="0.97687000000000002"/>
    <n v="0.98499999999999999"/>
    <n v="0.97436999999999996"/>
    <x v="484"/>
    <n v="0.97787999999999997"/>
    <n v="-303"/>
    <n v="341396.63000000006"/>
    <n v="0.97055555559927598"/>
  </r>
  <r>
    <x v="459"/>
    <x v="4"/>
    <x v="9"/>
    <x v="1"/>
    <n v="3"/>
    <x v="2"/>
    <n v="0.98116999999999999"/>
    <n v="0.98516999999999999"/>
    <n v="0.97867000000000004"/>
    <x v="485"/>
    <n v="0.97863999999999995"/>
    <n v="759"/>
    <n v="342155.63000000006"/>
    <n v="0.17694444442167878"/>
  </r>
  <r>
    <x v="460"/>
    <x v="4"/>
    <x v="9"/>
    <x v="1"/>
    <n v="3"/>
    <x v="2"/>
    <n v="0.98075000000000001"/>
    <n v="0.98475000000000001"/>
    <n v="0.97824999999999995"/>
    <x v="486"/>
    <n v="0.97824"/>
    <n v="753"/>
    <n v="342908.63000000006"/>
    <n v="0.23166666668839753"/>
  </r>
  <r>
    <x v="461"/>
    <x v="4"/>
    <x v="9"/>
    <x v="1"/>
    <n v="3"/>
    <x v="2"/>
    <n v="0.98495999999999995"/>
    <n v="0.98895999999999995"/>
    <n v="0.98246"/>
    <x v="487"/>
    <n v="0.98314000000000001"/>
    <n v="546"/>
    <n v="343454.63000000006"/>
    <n v="0.15138888900401071"/>
  </r>
  <r>
    <x v="462"/>
    <x v="4"/>
    <x v="9"/>
    <x v="1"/>
    <n v="2"/>
    <x v="0"/>
    <n v="3710.6"/>
    <n v="0"/>
    <n v="3690"/>
    <x v="488"/>
    <n v="3707.8"/>
    <n v="560"/>
    <n v="344014.63000000006"/>
    <n v="0.29750000004423782"/>
  </r>
  <r>
    <x v="463"/>
    <x v="4"/>
    <x v="9"/>
    <x v="1"/>
    <n v="3"/>
    <x v="2"/>
    <n v="0.98319999999999996"/>
    <n v="0.99"/>
    <n v="0.97799999999999998"/>
    <x v="489"/>
    <n v="0.98375999999999997"/>
    <n v="-168"/>
    <n v="343846.63000000006"/>
    <n v="62.725555555487517"/>
  </r>
  <r>
    <x v="464"/>
    <x v="0"/>
    <x v="9"/>
    <x v="1"/>
    <n v="1"/>
    <x v="0"/>
    <n v="3783.8"/>
    <n v="0"/>
    <n v="0"/>
    <x v="490"/>
    <n v="3771.1"/>
    <n v="1270"/>
    <n v="345116.63000000006"/>
    <n v="0.51527777774026617"/>
  </r>
  <r>
    <x v="465"/>
    <x v="0"/>
    <x v="9"/>
    <x v="1"/>
    <n v="2"/>
    <x v="0"/>
    <n v="3783.8"/>
    <n v="3820"/>
    <n v="3740"/>
    <x v="491"/>
    <n v="3769.3"/>
    <n v="2900"/>
    <n v="348016.63000000006"/>
    <n v="0.75388888892484829"/>
  </r>
  <r>
    <x v="466"/>
    <x v="0"/>
    <x v="9"/>
    <x v="1"/>
    <n v="3"/>
    <x v="0"/>
    <n v="3761.8"/>
    <n v="7810"/>
    <n v="3730"/>
    <x v="492"/>
    <n v="3759"/>
    <n v="840"/>
    <n v="348856.63000000006"/>
    <n v="3.3172222223365679"/>
  </r>
  <r>
    <x v="467"/>
    <x v="0"/>
    <x v="9"/>
    <x v="1"/>
    <n v="3"/>
    <x v="2"/>
    <n v="0.98850000000000005"/>
    <n v="0.99250000000000005"/>
    <n v="0.98599999999999999"/>
    <x v="493"/>
    <n v="0.98724999999999996"/>
    <n v="375"/>
    <n v="349231.63000000006"/>
    <n v="2.9852777778287418"/>
  </r>
  <r>
    <x v="468"/>
    <x v="1"/>
    <x v="9"/>
    <x v="1"/>
    <n v="3"/>
    <x v="0"/>
    <n v="3800.2"/>
    <n v="3820"/>
    <n v="3750"/>
    <x v="494"/>
    <n v="3791.6"/>
    <n v="2580"/>
    <n v="351811.63000000006"/>
    <n v="1.5019444443751127"/>
  </r>
  <r>
    <x v="469"/>
    <x v="1"/>
    <x v="9"/>
    <x v="0"/>
    <n v="3"/>
    <x v="2"/>
    <n v="0.99580000000000002"/>
    <n v="0.99180000000000001"/>
    <n v="0.99880000000000002"/>
    <x v="495"/>
    <n v="0.99644999999999995"/>
    <n v="195"/>
    <n v="352006.63000000006"/>
    <n v="0.95916666666744277"/>
  </r>
  <r>
    <x v="470"/>
    <x v="1"/>
    <x v="9"/>
    <x v="0"/>
    <n v="3"/>
    <x v="2"/>
    <n v="0.99565999999999999"/>
    <n v="0.99165999999999999"/>
    <n v="0.99816000000000005"/>
    <x v="496"/>
    <n v="0.99621000000000004"/>
    <n v="165"/>
    <n v="352171.63000000006"/>
    <n v="1.5402777777635492"/>
  </r>
  <r>
    <x v="471"/>
    <x v="2"/>
    <x v="9"/>
    <x v="0"/>
    <n v="3"/>
    <x v="2"/>
    <n v="1.00217"/>
    <n v="0.99817"/>
    <n v="1.0051699999999999"/>
    <x v="497"/>
    <n v="1.0046600000000001"/>
    <n v="747"/>
    <n v="352918.63000000006"/>
    <n v="4.2808333332650363"/>
  </r>
  <r>
    <x v="472"/>
    <x v="3"/>
    <x v="9"/>
    <x v="0"/>
    <n v="3"/>
    <x v="2"/>
    <n v="1.0064900000000001"/>
    <n v="1.0015000000000001"/>
    <n v="1.00949"/>
    <x v="498"/>
    <n v="1.0046200000000001"/>
    <n v="-561"/>
    <n v="352357.63000000006"/>
    <n v="4.1802777777775191"/>
  </r>
  <r>
    <x v="473"/>
    <x v="3"/>
    <x v="9"/>
    <x v="1"/>
    <n v="3"/>
    <x v="2"/>
    <n v="1.00322"/>
    <n v="1.00722"/>
    <n v="1.0002200000000001"/>
    <x v="499"/>
    <n v="1.0002200000000001"/>
    <n v="900"/>
    <n v="353257.63000000006"/>
    <n v="0.20166666666045785"/>
  </r>
  <r>
    <x v="474"/>
    <x v="3"/>
    <x v="9"/>
    <x v="1"/>
    <n v="3"/>
    <x v="2"/>
    <n v="1.00078"/>
    <n v="1.00478"/>
    <n v="0.99778"/>
    <x v="500"/>
    <n v="0.99863000000000002"/>
    <n v="645"/>
    <n v="353902.63000000006"/>
    <n v="0.35305555566446856"/>
  </r>
  <r>
    <x v="475"/>
    <x v="4"/>
    <x v="9"/>
    <x v="1"/>
    <n v="3"/>
    <x v="2"/>
    <n v="0.99651000000000001"/>
    <n v="1.00051"/>
    <n v="0.99351"/>
    <x v="501"/>
    <n v="0.99397999999999997"/>
    <n v="759"/>
    <n v="354661.63000000006"/>
    <n v="2.6825000001699664"/>
  </r>
  <r>
    <x v="476"/>
    <x v="4"/>
    <x v="9"/>
    <x v="1"/>
    <n v="3"/>
    <x v="2"/>
    <n v="0.99541000000000002"/>
    <n v="0.99941000000000002"/>
    <n v="0.99241000000000001"/>
    <x v="502"/>
    <n v="0.99516000000000004"/>
    <n v="75"/>
    <n v="354736.63000000006"/>
    <n v="4.3938888888806105"/>
  </r>
  <r>
    <x v="477"/>
    <x v="0"/>
    <x v="9"/>
    <x v="0"/>
    <n v="3"/>
    <x v="2"/>
    <n v="0.99450000000000005"/>
    <n v="0.99050000000000005"/>
    <n v="0.99750000000000005"/>
    <x v="503"/>
    <n v="0.99339999999999995"/>
    <n v="-330"/>
    <n v="354406.63000000006"/>
    <n v="2.9466666667722166"/>
  </r>
  <r>
    <x v="478"/>
    <x v="0"/>
    <x v="9"/>
    <x v="1"/>
    <n v="3"/>
    <x v="2"/>
    <n v="0.99339999999999995"/>
    <n v="0.99739999999999995"/>
    <n v="0.99039999999999995"/>
    <x v="504"/>
    <n v="0.99087000000000003"/>
    <n v="759"/>
    <n v="355165.63000000006"/>
    <n v="2.6449999999604188"/>
  </r>
  <r>
    <x v="479"/>
    <x v="0"/>
    <x v="9"/>
    <x v="0"/>
    <n v="2"/>
    <x v="0"/>
    <n v="3873.1"/>
    <n v="3840"/>
    <n v="3900"/>
    <x v="505"/>
    <n v="3887"/>
    <n v="2780"/>
    <n v="357945.63000000006"/>
    <n v="0.55805555556435138"/>
  </r>
  <r>
    <x v="480"/>
    <x v="0"/>
    <x v="9"/>
    <x v="1"/>
    <n v="2"/>
    <x v="2"/>
    <n v="0.98763000000000001"/>
    <n v="0.99263000000000001"/>
    <n v="0.98363"/>
    <x v="506"/>
    <n v="0.98824000000000001"/>
    <n v="-122"/>
    <n v="357823.63000000006"/>
    <n v="3.0036111110821366"/>
  </r>
  <r>
    <x v="481"/>
    <x v="1"/>
    <x v="10"/>
    <x v="0"/>
    <n v="3"/>
    <x v="2"/>
    <n v="1.0032000000000001"/>
    <n v="1"/>
    <n v="1.0049999999999999"/>
    <x v="507"/>
    <n v="1.00166"/>
    <n v="-462"/>
    <n v="357361.63000000006"/>
    <n v="2.1152777777169831"/>
  </r>
  <r>
    <x v="482"/>
    <x v="1"/>
    <x v="10"/>
    <x v="1"/>
    <n v="3"/>
    <x v="2"/>
    <n v="1.0016400000000001"/>
    <n v="1.0049999999999999"/>
    <n v="0.998"/>
    <x v="508"/>
    <n v="1.0002899999999999"/>
    <n v="405"/>
    <n v="357766.63000000006"/>
    <n v="1.6913888887502253"/>
  </r>
  <r>
    <x v="483"/>
    <x v="2"/>
    <x v="10"/>
    <x v="1"/>
    <n v="3"/>
    <x v="2"/>
    <n v="0.99624000000000001"/>
    <n v="0.99990000000000001"/>
    <n v="0.99199999999999999"/>
    <x v="509"/>
    <n v="0.99524000000000001"/>
    <n v="300"/>
    <n v="358066.63000000006"/>
    <n v="2.3288888889946975"/>
  </r>
  <r>
    <x v="484"/>
    <x v="5"/>
    <x v="10"/>
    <x v="1"/>
    <n v="1"/>
    <x v="0"/>
    <n v="3920.9"/>
    <n v="3940"/>
    <n v="3900"/>
    <x v="510"/>
    <n v="3940.1"/>
    <n v="-1920"/>
    <n v="356146.63000000006"/>
    <n v="4.0536111110122874"/>
  </r>
  <r>
    <x v="485"/>
    <x v="6"/>
    <x v="10"/>
    <x v="1"/>
    <n v="3"/>
    <x v="2"/>
    <n v="0.99341000000000002"/>
    <n v="0.996"/>
    <n v="0.98899999999999999"/>
    <x v="511"/>
    <n v="0.99007000000000001"/>
    <n v="1002"/>
    <n v="357148.63000000006"/>
    <n v="2.5155555556411855"/>
  </r>
  <r>
    <x v="486"/>
    <x v="6"/>
    <x v="10"/>
    <x v="1"/>
    <n v="3"/>
    <x v="0"/>
    <n v="3936"/>
    <n v="3960"/>
    <n v="3910"/>
    <x v="512"/>
    <n v="3910"/>
    <n v="7800"/>
    <n v="364948.63000000006"/>
    <n v="0.35444444435415789"/>
  </r>
  <r>
    <x v="487"/>
    <x v="0"/>
    <x v="10"/>
    <x v="1"/>
    <n v="3"/>
    <x v="2"/>
    <n v="0.98984000000000005"/>
    <n v="0.99299999999999999"/>
    <n v="0.98799999999999999"/>
    <x v="513"/>
    <n v="0.99126999999999998"/>
    <n v="-429"/>
    <n v="364519.63000000006"/>
    <n v="0.48777777777286246"/>
  </r>
  <r>
    <x v="488"/>
    <x v="0"/>
    <x v="10"/>
    <x v="0"/>
    <n v="1"/>
    <x v="0"/>
    <n v="3919.3"/>
    <n v="3890"/>
    <n v="3950"/>
    <x v="514"/>
    <n v="3908.8"/>
    <n v="-1050"/>
    <n v="363469.63000000006"/>
    <n v="3.0225000000209548"/>
  </r>
  <r>
    <x v="489"/>
    <x v="0"/>
    <x v="10"/>
    <x v="0"/>
    <n v="1"/>
    <x v="0"/>
    <n v="3928.2"/>
    <n v="3890"/>
    <n v="3955"/>
    <x v="515"/>
    <n v="3944.5"/>
    <n v="1630"/>
    <n v="365099.63000000006"/>
    <n v="1.6927777777891606"/>
  </r>
  <r>
    <x v="490"/>
    <x v="0"/>
    <x v="10"/>
    <x v="0"/>
    <n v="3"/>
    <x v="2"/>
    <n v="0.99158999999999997"/>
    <n v="0.98799999999999999"/>
    <n v="0.997"/>
    <x v="516"/>
    <n v="0.99663000000000002"/>
    <n v="1512"/>
    <n v="366611.63000000006"/>
    <n v="2.4133333334466442"/>
  </r>
  <r>
    <x v="491"/>
    <x v="1"/>
    <x v="10"/>
    <x v="1"/>
    <n v="3"/>
    <x v="2"/>
    <n v="1.0000599999999999"/>
    <n v="1.0029999999999999"/>
    <n v="0.995"/>
    <x v="517"/>
    <n v="0.99499000000000004"/>
    <n v="1521"/>
    <n v="368132.63000000006"/>
    <n v="0.592222222359851"/>
  </r>
  <r>
    <x v="492"/>
    <x v="0"/>
    <x v="10"/>
    <x v="0"/>
    <n v="3"/>
    <x v="2"/>
    <n v="1.0001500000000001"/>
    <n v="0.996"/>
    <n v="1.0029999999999999"/>
    <x v="518"/>
    <n v="1.002"/>
    <n v="555"/>
    <n v="368687.63000000006"/>
    <n v="2.2158333332045004"/>
  </r>
  <r>
    <x v="493"/>
    <x v="1"/>
    <x v="10"/>
    <x v="1"/>
    <n v="3"/>
    <x v="2"/>
    <n v="0.99678"/>
    <n v="1"/>
    <n v="0.99199999999999999"/>
    <x v="519"/>
    <n v="0.99636999999999998"/>
    <n v="123"/>
    <n v="368810.63000000006"/>
    <n v="-0.76472222217125818"/>
  </r>
  <r>
    <x v="494"/>
    <x v="1"/>
    <x v="10"/>
    <x v="0"/>
    <n v="3"/>
    <x v="4"/>
    <n v="143.626"/>
    <n v="0"/>
    <n v="0"/>
    <x v="520"/>
    <n v="143.69300000000001"/>
    <n v="139.88"/>
    <n v="368950.51000000007"/>
    <n v="-0.83055555552709848"/>
  </r>
  <r>
    <x v="495"/>
    <x v="2"/>
    <x v="10"/>
    <x v="1"/>
    <n v="3"/>
    <x v="2"/>
    <n v="0.99841999999999997"/>
    <n v="1.0029999999999999"/>
    <n v="0.99199999999999999"/>
    <x v="521"/>
    <n v="0.99629999999999996"/>
    <n v="636"/>
    <n v="369586.51000000007"/>
    <n v="-0.79361111117759719"/>
  </r>
  <r>
    <x v="496"/>
    <x v="1"/>
    <x v="10"/>
    <x v="1"/>
    <n v="3"/>
    <x v="2"/>
    <n v="0.99836999999999998"/>
    <n v="1.0029999999999999"/>
    <n v="0.99199999999999999"/>
    <x v="522"/>
    <n v="0.99633000000000005"/>
    <n v="612"/>
    <n v="370198.51000000007"/>
    <n v="18.524999999965075"/>
  </r>
  <r>
    <x v="497"/>
    <x v="2"/>
    <x v="10"/>
    <x v="0"/>
    <n v="3"/>
    <x v="2"/>
    <n v="1.00153"/>
    <n v="0.998"/>
    <n v="1.008"/>
    <x v="523"/>
    <n v="1.0012399999999999"/>
    <n v="-87"/>
    <n v="370111.51000000007"/>
    <n v="5.2591666665393859"/>
  </r>
  <r>
    <x v="498"/>
    <x v="5"/>
    <x v="10"/>
    <x v="0"/>
    <n v="3"/>
    <x v="2"/>
    <n v="1.0007900000000001"/>
    <n v="0.997"/>
    <n v="1.004"/>
    <x v="524"/>
    <n v="1.0006299999999999"/>
    <n v="-48"/>
    <n v="370063.51000000007"/>
    <n v="3.2647222222876735"/>
  </r>
  <r>
    <x v="499"/>
    <x v="6"/>
    <x v="10"/>
    <x v="1"/>
    <n v="3"/>
    <x v="2"/>
    <n v="1.0007200000000001"/>
    <n v="1.006"/>
    <n v="0.997"/>
    <x v="525"/>
    <n v="0.997"/>
    <n v="1116"/>
    <n v="371179.51000000007"/>
    <n v="2.7022222222876735"/>
  </r>
  <r>
    <x v="500"/>
    <x v="1"/>
    <x v="10"/>
    <x v="1"/>
    <n v="1"/>
    <x v="2"/>
    <n v="0.98433000000000004"/>
    <n v="0.99"/>
    <n v="0.98099999999999998"/>
    <x v="526"/>
    <n v="0.98182999999999998"/>
    <n v="250"/>
    <n v="371429.51000000007"/>
    <n v="1.1261111110216007"/>
  </r>
  <r>
    <x v="500"/>
    <x v="1"/>
    <x v="10"/>
    <x v="1"/>
    <n v="2"/>
    <x v="2"/>
    <n v="0.98433000000000004"/>
    <n v="0.99"/>
    <n v="0.98099999999999998"/>
    <x v="527"/>
    <n v="0.98173999999999995"/>
    <n v="518"/>
    <n v="371947.51000000007"/>
    <n v="1.2152777777519077"/>
  </r>
  <r>
    <x v="501"/>
    <x v="5"/>
    <x v="10"/>
    <x v="1"/>
    <n v="1"/>
    <x v="2"/>
    <n v="0.96306000000000003"/>
    <n v="0.97299999999999998"/>
    <n v="0.95699999999999996"/>
    <x v="528"/>
    <n v="0.96142000000000005"/>
    <n v="164"/>
    <n v="372111.51000000007"/>
    <n v="5.4402777777286246"/>
  </r>
  <r>
    <x v="502"/>
    <x v="6"/>
    <x v="10"/>
    <x v="1"/>
    <n v="1.5"/>
    <x v="2"/>
    <n v="0.96414999999999995"/>
    <n v="0.97"/>
    <n v="0.96"/>
    <x v="529"/>
    <n v="0.96238000000000001"/>
    <n v="265.5"/>
    <n v="372377.01000000007"/>
    <n v="1.7569444444379769"/>
  </r>
  <r>
    <x v="502"/>
    <x v="6"/>
    <x v="10"/>
    <x v="1"/>
    <n v="1.5"/>
    <x v="2"/>
    <n v="0.96414999999999995"/>
    <n v="0.97"/>
    <n v="0.96"/>
    <x v="530"/>
    <n v="0.96009999999999995"/>
    <n v="607.5"/>
    <n v="372984.51000000007"/>
    <n v="6.812777777784504"/>
  </r>
  <r>
    <x v="503"/>
    <x v="1"/>
    <x v="10"/>
    <x v="1"/>
    <n v="2"/>
    <x v="0"/>
    <n v="3676.4"/>
    <n v="3710"/>
    <n v="3620"/>
    <x v="531"/>
    <n v="3668.5"/>
    <n v="1580"/>
    <n v="374564.51000000007"/>
    <n v="5.3308333333698101"/>
  </r>
  <r>
    <x v="504"/>
    <x v="3"/>
    <x v="11"/>
    <x v="1"/>
    <n v="3"/>
    <x v="2"/>
    <n v="1.0503"/>
    <n v="1.0549999999999999"/>
    <n v="1.0449999999999999"/>
    <x v="532"/>
    <n v="1.0449900000000001"/>
    <n v="1593"/>
    <n v="376157.51000000007"/>
    <n v="23.204166666604578"/>
  </r>
  <r>
    <x v="505"/>
    <x v="2"/>
    <x v="11"/>
    <x v="1"/>
    <n v="3"/>
    <x v="2"/>
    <n v="1.0501"/>
    <n v="1.0550999999999999"/>
    <n v="1.0461"/>
    <x v="533"/>
    <n v="1.0519099999999999"/>
    <n v="-543"/>
    <n v="375614.51000000007"/>
    <n v="4.5058333332999609"/>
  </r>
  <r>
    <x v="506"/>
    <x v="2"/>
    <x v="11"/>
    <x v="0"/>
    <n v="3"/>
    <x v="2"/>
    <n v="1.05185"/>
    <n v="1.0469999999999999"/>
    <n v="1.0549999999999999"/>
    <x v="534"/>
    <n v="1.05501"/>
    <n v="948"/>
    <n v="376562.51000000007"/>
    <n v="25.200000000069849"/>
  </r>
  <r>
    <x v="507"/>
    <x v="0"/>
    <x v="11"/>
    <x v="0"/>
    <n v="3"/>
    <x v="2"/>
    <n v="1.0561199999999999"/>
    <n v="1.0511200000000001"/>
    <n v="1.06012"/>
    <x v="535"/>
    <n v="1.05687"/>
    <n v="225"/>
    <n v="376787.51000000007"/>
    <n v="0.32694444438675418"/>
  </r>
  <r>
    <x v="508"/>
    <x v="1"/>
    <x v="11"/>
    <x v="0"/>
    <n v="3"/>
    <x v="2"/>
    <n v="1.0614699999999999"/>
    <n v="1.05647"/>
    <n v="1.0654699999999999"/>
    <x v="536"/>
    <n v="1.06551"/>
    <n v="1212"/>
    <n v="377999.51000000007"/>
    <n v="15.510555555461906"/>
  </r>
  <r>
    <x v="509"/>
    <x v="4"/>
    <x v="11"/>
    <x v="1"/>
    <n v="3"/>
    <x v="2"/>
    <n v="1.0619799999999999"/>
    <n v="1.06698"/>
    <n v="1.0579799999999999"/>
    <x v="537"/>
    <n v="1.06002"/>
    <n v="588"/>
    <n v="378587.51000000007"/>
    <n v="2.3641666666371748"/>
  </r>
  <r>
    <x v="510"/>
    <x v="0"/>
    <x v="11"/>
    <x v="1"/>
    <n v="3"/>
    <x v="2"/>
    <n v="1.06033"/>
    <n v="1.0649999999999999"/>
    <n v="1.0580000000000001"/>
    <x v="538"/>
    <n v="1.0580000000000001"/>
    <n v="699"/>
    <n v="379286.51000000007"/>
    <n v="0.96194444457069039"/>
  </r>
  <r>
    <x v="511"/>
    <x v="1"/>
    <x v="11"/>
    <x v="1"/>
    <n v="3"/>
    <x v="2"/>
    <n v="1.0655300000000001"/>
    <n v="1.07053"/>
    <n v="1.0615300000000001"/>
    <x v="539"/>
    <n v="1.0641099999999999"/>
    <n v="426"/>
    <n v="379712.51000000007"/>
    <n v="4.5094444445567206"/>
  </r>
  <r>
    <x v="512"/>
    <x v="2"/>
    <x v="11"/>
    <x v="1"/>
    <n v="3"/>
    <x v="2"/>
    <n v="1.0623899999999999"/>
    <n v="1.0673900000000001"/>
    <n v="1.0583899999999999"/>
    <x v="540"/>
    <n v="1.06074"/>
    <n v="495"/>
    <n v="380207.51000000007"/>
    <n v="1.7563888889271766"/>
  </r>
  <r>
    <x v="513"/>
    <x v="3"/>
    <x v="11"/>
    <x v="0"/>
    <n v="3"/>
    <x v="2"/>
    <n v="1.0635699999999999"/>
    <n v="1.05857"/>
    <n v="1.0675699999999999"/>
    <x v="541"/>
    <n v="1.06562"/>
    <n v="615"/>
    <n v="380822.51000000007"/>
    <n v="2.04999999987194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990204-38BE-4251-8F6F-B3B98EBF8768}" name="ProfitLossItem"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Q1:AR17" firstHeaderRow="1" firstDataRow="1" firstDataCol="1"/>
  <pivotFields count="15">
    <pivotField numFmtId="22" showAll="0"/>
    <pivotField showAll="0"/>
    <pivotField showAll="0"/>
    <pivotField showAll="0"/>
    <pivotField showAll="0"/>
    <pivotField axis="axisRow" showAll="0" measureFilter="1">
      <items count="12">
        <item x="7"/>
        <item x="8"/>
        <item x="2"/>
        <item x="5"/>
        <item x="3"/>
        <item m="1" x="10"/>
        <item x="1"/>
        <item x="6"/>
        <item x="4"/>
        <item x="9"/>
        <item x="0"/>
        <item t="default"/>
      </items>
    </pivotField>
    <pivotField numFmtId="43" showAll="0"/>
    <pivotField numFmtId="43" showAll="0"/>
    <pivotField numFmtId="43" showAll="0"/>
    <pivotField numFmtId="22" showAll="0"/>
    <pivotField numFmtId="43" showAll="0"/>
    <pivotField numFmtId="168" showAll="0" countASubtotal="1" avgSubtotal="1">
      <items count="453">
        <item x="123"/>
        <item x="132"/>
        <item x="122"/>
        <item x="50"/>
        <item x="109"/>
        <item x="104"/>
        <item x="71"/>
        <item x="341"/>
        <item x="100"/>
        <item x="70"/>
        <item x="64"/>
        <item x="23"/>
        <item x="72"/>
        <item x="111"/>
        <item x="342"/>
        <item x="82"/>
        <item x="158"/>
        <item x="354"/>
        <item x="350"/>
        <item x="60"/>
        <item x="246"/>
        <item x="99"/>
        <item x="152"/>
        <item x="208"/>
        <item x="159"/>
        <item x="65"/>
        <item x="357"/>
        <item x="242"/>
        <item x="376"/>
        <item x="196"/>
        <item x="238"/>
        <item x="348"/>
        <item x="96"/>
        <item x="247"/>
        <item x="2"/>
        <item x="45"/>
        <item x="344"/>
        <item x="210"/>
        <item x="312"/>
        <item x="91"/>
        <item x="363"/>
        <item x="204"/>
        <item x="252"/>
        <item x="233"/>
        <item x="343"/>
        <item x="255"/>
        <item x="296"/>
        <item x="396"/>
        <item x="317"/>
        <item x="437"/>
        <item x="236"/>
        <item x="323"/>
        <item x="118"/>
        <item x="177"/>
        <item x="420"/>
        <item x="215"/>
        <item x="87"/>
        <item x="303"/>
        <item x="335"/>
        <item x="1"/>
        <item x="349"/>
        <item x="14"/>
        <item x="293"/>
        <item x="288"/>
        <item x="320"/>
        <item x="94"/>
        <item x="249"/>
        <item x="112"/>
        <item x="367"/>
        <item x="440"/>
        <item x="231"/>
        <item x="310"/>
        <item x="427"/>
        <item x="327"/>
        <item x="339"/>
        <item x="282"/>
        <item x="56"/>
        <item x="329"/>
        <item x="306"/>
        <item x="105"/>
        <item x="398"/>
        <item x="283"/>
        <item x="430"/>
        <item x="356"/>
        <item x="442"/>
        <item x="140"/>
        <item x="392"/>
        <item x="251"/>
        <item x="314"/>
        <item x="365"/>
        <item x="366"/>
        <item x="399"/>
        <item x="224"/>
        <item x="414"/>
        <item x="355"/>
        <item x="103"/>
        <item x="301"/>
        <item x="189"/>
        <item x="184"/>
        <item x="380"/>
        <item x="207"/>
        <item x="284"/>
        <item x="80"/>
        <item x="250"/>
        <item x="275"/>
        <item x="274"/>
        <item x="336"/>
        <item x="279"/>
        <item x="185"/>
        <item x="294"/>
        <item x="270"/>
        <item x="391"/>
        <item x="40"/>
        <item x="328"/>
        <item x="423"/>
        <item x="181"/>
        <item x="340"/>
        <item x="219"/>
        <item x="309"/>
        <item x="225"/>
        <item x="421"/>
        <item x="168"/>
        <item x="78"/>
        <item x="400"/>
        <item x="228"/>
        <item x="304"/>
        <item x="419"/>
        <item x="402"/>
        <item x="403"/>
        <item x="226"/>
        <item x="407"/>
        <item x="47"/>
        <item x="244"/>
        <item x="271"/>
        <item x="395"/>
        <item x="272"/>
        <item x="378"/>
        <item x="346"/>
        <item x="194"/>
        <item x="374"/>
        <item x="439"/>
        <item x="182"/>
        <item x="276"/>
        <item x="229"/>
        <item x="223"/>
        <item x="324"/>
        <item x="234"/>
        <item x="76"/>
        <item x="222"/>
        <item x="415"/>
        <item x="220"/>
        <item x="405"/>
        <item x="193"/>
        <item x="170"/>
        <item x="260"/>
        <item x="197"/>
        <item x="412"/>
        <item x="227"/>
        <item x="253"/>
        <item x="248"/>
        <item x="322"/>
        <item x="273"/>
        <item x="176"/>
        <item x="217"/>
        <item x="359"/>
        <item x="153"/>
        <item x="230"/>
        <item x="410"/>
        <item x="180"/>
        <item x="267"/>
        <item x="316"/>
        <item x="394"/>
        <item x="307"/>
        <item x="360"/>
        <item x="281"/>
        <item x="84"/>
        <item x="172"/>
        <item x="373"/>
        <item x="278"/>
        <item x="68"/>
        <item x="408"/>
        <item x="370"/>
        <item x="435"/>
        <item x="218"/>
        <item x="211"/>
        <item x="299"/>
        <item x="169"/>
        <item x="201"/>
        <item x="383"/>
        <item x="254"/>
        <item x="434"/>
        <item x="221"/>
        <item x="295"/>
        <item x="55"/>
        <item x="171"/>
        <item x="285"/>
        <item x="266"/>
        <item x="232"/>
        <item x="69"/>
        <item x="263"/>
        <item x="173"/>
        <item x="445"/>
        <item x="264"/>
        <item x="191"/>
        <item x="205"/>
        <item x="330"/>
        <item x="305"/>
        <item x="8"/>
        <item x="75"/>
        <item x="379"/>
        <item x="257"/>
        <item x="6"/>
        <item x="319"/>
        <item x="143"/>
        <item x="134"/>
        <item x="409"/>
        <item x="289"/>
        <item x="214"/>
        <item x="371"/>
        <item x="195"/>
        <item x="212"/>
        <item x="167"/>
        <item x="243"/>
        <item x="413"/>
        <item x="141"/>
        <item x="256"/>
        <item x="315"/>
        <item x="411"/>
        <item x="332"/>
        <item x="258"/>
        <item x="129"/>
        <item x="290"/>
        <item x="292"/>
        <item x="291"/>
        <item x="397"/>
        <item x="331"/>
        <item x="151"/>
        <item x="268"/>
        <item x="202"/>
        <item x="401"/>
        <item x="300"/>
        <item x="297"/>
        <item x="326"/>
        <item x="67"/>
        <item x="59"/>
        <item x="128"/>
        <item x="166"/>
        <item x="404"/>
        <item x="280"/>
        <item x="302"/>
        <item x="422"/>
        <item x="387"/>
        <item x="269"/>
        <item x="86"/>
        <item x="192"/>
        <item x="311"/>
        <item x="287"/>
        <item x="406"/>
        <item x="142"/>
        <item x="21"/>
        <item x="337"/>
        <item x="216"/>
        <item x="375"/>
        <item x="448"/>
        <item x="37"/>
        <item x="239"/>
        <item x="38"/>
        <item x="57"/>
        <item x="308"/>
        <item x="262"/>
        <item x="240"/>
        <item x="265"/>
        <item x="235"/>
        <item x="206"/>
        <item x="49"/>
        <item x="119"/>
        <item x="449"/>
        <item x="63"/>
        <item x="163"/>
        <item x="157"/>
        <item x="369"/>
        <item x="298"/>
        <item x="41"/>
        <item x="384"/>
        <item x="417"/>
        <item x="416"/>
        <item x="133"/>
        <item x="429"/>
        <item x="358"/>
        <item x="203"/>
        <item x="286"/>
        <item x="313"/>
        <item x="61"/>
        <item x="261"/>
        <item x="364"/>
        <item x="58"/>
        <item x="393"/>
        <item x="447"/>
        <item x="24"/>
        <item x="245"/>
        <item x="161"/>
        <item x="318"/>
        <item x="372"/>
        <item x="362"/>
        <item x="450"/>
        <item x="156"/>
        <item x="97"/>
        <item x="389"/>
        <item x="22"/>
        <item x="361"/>
        <item x="85"/>
        <item x="438"/>
        <item x="42"/>
        <item x="147"/>
        <item x="241"/>
        <item x="90"/>
        <item x="165"/>
        <item x="386"/>
        <item x="338"/>
        <item x="174"/>
        <item x="73"/>
        <item x="200"/>
        <item x="148"/>
        <item x="388"/>
        <item x="31"/>
        <item x="277"/>
        <item x="139"/>
        <item x="162"/>
        <item x="325"/>
        <item x="18"/>
        <item x="436"/>
        <item x="425"/>
        <item x="418"/>
        <item x="424"/>
        <item x="428"/>
        <item x="334"/>
        <item x="188"/>
        <item x="259"/>
        <item x="144"/>
        <item x="77"/>
        <item x="209"/>
        <item x="135"/>
        <item x="433"/>
        <item x="237"/>
        <item x="117"/>
        <item x="3"/>
        <item x="4"/>
        <item x="79"/>
        <item x="13"/>
        <item x="32"/>
        <item x="186"/>
        <item x="121"/>
        <item x="444"/>
        <item x="52"/>
        <item x="53"/>
        <item x="164"/>
        <item x="321"/>
        <item x="113"/>
        <item x="345"/>
        <item x="39"/>
        <item x="187"/>
        <item x="333"/>
        <item x="9"/>
        <item x="115"/>
        <item x="368"/>
        <item x="66"/>
        <item x="46"/>
        <item x="62"/>
        <item x="15"/>
        <item x="446"/>
        <item x="102"/>
        <item x="89"/>
        <item x="150"/>
        <item x="431"/>
        <item x="81"/>
        <item x="98"/>
        <item x="198"/>
        <item x="160"/>
        <item x="107"/>
        <item x="106"/>
        <item x="26"/>
        <item x="29"/>
        <item x="352"/>
        <item x="126"/>
        <item x="353"/>
        <item x="48"/>
        <item x="377"/>
        <item x="443"/>
        <item x="95"/>
        <item x="130"/>
        <item x="351"/>
        <item x="190"/>
        <item x="25"/>
        <item x="54"/>
        <item x="33"/>
        <item x="116"/>
        <item x="178"/>
        <item x="175"/>
        <item x="19"/>
        <item x="30"/>
        <item x="108"/>
        <item x="390"/>
        <item x="131"/>
        <item x="137"/>
        <item x="127"/>
        <item x="35"/>
        <item x="88"/>
        <item x="138"/>
        <item x="199"/>
        <item x="44"/>
        <item x="136"/>
        <item x="36"/>
        <item x="12"/>
        <item x="74"/>
        <item x="7"/>
        <item x="183"/>
        <item x="93"/>
        <item x="34"/>
        <item x="101"/>
        <item x="51"/>
        <item x="441"/>
        <item x="381"/>
        <item x="120"/>
        <item x="17"/>
        <item x="179"/>
        <item x="432"/>
        <item x="110"/>
        <item x="27"/>
        <item x="426"/>
        <item x="213"/>
        <item x="10"/>
        <item x="43"/>
        <item x="149"/>
        <item x="11"/>
        <item x="83"/>
        <item x="114"/>
        <item x="28"/>
        <item x="154"/>
        <item x="385"/>
        <item x="0"/>
        <item x="124"/>
        <item x="145"/>
        <item x="155"/>
        <item x="125"/>
        <item x="20"/>
        <item x="382"/>
        <item x="146"/>
        <item x="92"/>
        <item x="16"/>
        <item x="347"/>
        <item x="5"/>
        <item t="avg"/>
        <item t="countA"/>
      </items>
    </pivotField>
    <pivotField showAll="0"/>
    <pivotField numFmtId="43" showAll="0"/>
    <pivotField axis="axisRow" dataField="1" showAll="0" countASubtotal="1">
      <items count="3">
        <item x="1"/>
        <item x="0"/>
        <item t="countA"/>
      </items>
    </pivotField>
  </pivotFields>
  <rowFields count="2">
    <field x="5"/>
    <field x="14"/>
  </rowFields>
  <rowItems count="16">
    <i>
      <x v="2"/>
    </i>
    <i r="1">
      <x/>
    </i>
    <i r="1">
      <x v="1"/>
    </i>
    <i>
      <x v="3"/>
    </i>
    <i r="1">
      <x/>
    </i>
    <i r="1">
      <x v="1"/>
    </i>
    <i>
      <x v="6"/>
    </i>
    <i r="1">
      <x/>
    </i>
    <i r="1">
      <x v="1"/>
    </i>
    <i>
      <x v="8"/>
    </i>
    <i r="1">
      <x/>
    </i>
    <i r="1">
      <x v="1"/>
    </i>
    <i>
      <x v="10"/>
    </i>
    <i r="1">
      <x/>
    </i>
    <i r="1">
      <x v="1"/>
    </i>
    <i t="grand">
      <x/>
    </i>
  </rowItems>
  <colItems count="1">
    <i/>
  </colItems>
  <dataFields count="1">
    <dataField name="Count of Profit/ Loss" fld="14" subtotal="count" baseField="14" baseItem="0"/>
  </dataFields>
  <formats count="6">
    <format dxfId="40">
      <pivotArea type="all" dataOnly="0" outline="0" fieldPosition="0"/>
    </format>
    <format dxfId="41">
      <pivotArea field="14" type="button" dataOnly="0" labelOnly="1" outline="0" axis="axisRow" fieldPosition="1"/>
    </format>
    <format dxfId="42">
      <pivotArea outline="0" collapsedLevelsAreSubtotals="1" fieldPosition="0"/>
    </format>
    <format dxfId="43">
      <pivotArea dataOnly="0" labelOnly="1" outline="0" axis="axisValues" fieldPosition="0"/>
    </format>
    <format dxfId="44">
      <pivotArea field="11" type="button" dataOnly="0" labelOnly="1" outline="0"/>
    </format>
    <format dxfId="45">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BB6D0E-DB43-4E23-A41E-AFD8FB89A00E}" name="Average Hours Spent Per Item" cacheId="5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N10:O20" firstHeaderRow="1" firstDataRow="1" firstDataCol="1"/>
  <pivotFields count="16">
    <pivotField numFmtId="22" showAll="0"/>
    <pivotField showAll="0">
      <items count="8">
        <item x="6"/>
        <item x="0"/>
        <item x="1"/>
        <item x="2"/>
        <item x="3"/>
        <item x="4"/>
        <item x="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axis="axisRow" showAll="0">
      <items count="13">
        <item x="7"/>
        <item x="8"/>
        <item x="2"/>
        <item x="5"/>
        <item x="3"/>
        <item m="1" x="10"/>
        <item m="1" x="11"/>
        <item x="1"/>
        <item x="6"/>
        <item x="4"/>
        <item x="9"/>
        <item x="0"/>
        <item t="default"/>
      </items>
    </pivotField>
    <pivotField numFmtId="43" showAll="0"/>
    <pivotField numFmtId="43" showAll="0"/>
    <pivotField numFmtId="43" showAll="0"/>
    <pivotField numFmtId="22" showAll="0"/>
    <pivotField numFmtId="43" showAll="0"/>
    <pivotField numFmtId="2" showAll="0"/>
    <pivotField showAll="0"/>
    <pivotField dataField="1" numFmtId="43" showAll="0"/>
    <pivotField showAll="0" defaultSubtotal="0"/>
    <pivotField showAll="0" defaultSubtotal="0"/>
  </pivotFields>
  <rowFields count="1">
    <field x="5"/>
  </rowFields>
  <rowItems count="10">
    <i>
      <x/>
    </i>
    <i>
      <x v="1"/>
    </i>
    <i>
      <x v="2"/>
    </i>
    <i>
      <x v="3"/>
    </i>
    <i>
      <x v="4"/>
    </i>
    <i>
      <x v="7"/>
    </i>
    <i>
      <x v="8"/>
    </i>
    <i>
      <x v="9"/>
    </i>
    <i>
      <x v="10"/>
    </i>
    <i>
      <x v="11"/>
    </i>
  </rowItems>
  <colItems count="1">
    <i/>
  </colItems>
  <dataFields count="1">
    <dataField name="Average of HoursSpend" fld="13" subtotal="average"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6B5CBC-F771-4B43-9EF5-A586282AF5B3}" name="PivotTable9"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Y5:Z18" firstHeaderRow="1" firstDataRow="1" firstDataCol="1"/>
  <pivotFields count="16">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6"/>
        <item x="0"/>
        <item x="1"/>
        <item x="2"/>
        <item x="3"/>
        <item x="4"/>
        <item x="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items count="13">
        <item x="7"/>
        <item x="8"/>
        <item x="2"/>
        <item x="5"/>
        <item x="3"/>
        <item x="0"/>
        <item m="1" x="10"/>
        <item m="1" x="11"/>
        <item x="1"/>
        <item x="6"/>
        <item x="4"/>
        <item x="9"/>
        <item t="default"/>
      </items>
    </pivotField>
    <pivotField numFmtId="43" showAll="0"/>
    <pivotField numFmtId="43" showAll="0"/>
    <pivotField numFmtId="43" showAll="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3" showAll="0"/>
    <pivotField numFmtId="2" showAll="0"/>
    <pivotField dataField="1" showAll="0"/>
    <pivotField numFmtId="43"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4"/>
    <field x="9"/>
  </rowFields>
  <rowItems count="13">
    <i>
      <x v="1"/>
    </i>
    <i>
      <x v="2"/>
    </i>
    <i>
      <x v="3"/>
    </i>
    <i>
      <x v="4"/>
    </i>
    <i>
      <x v="5"/>
    </i>
    <i>
      <x v="6"/>
    </i>
    <i>
      <x v="7"/>
    </i>
    <i>
      <x v="8"/>
    </i>
    <i>
      <x v="9"/>
    </i>
    <i>
      <x v="10"/>
    </i>
    <i>
      <x v="11"/>
    </i>
    <i>
      <x v="12"/>
    </i>
    <i t="grand">
      <x/>
    </i>
  </rowItems>
  <colItems count="1">
    <i/>
  </colItems>
  <dataFields count="1">
    <dataField name="Average of Balance" fld="12" subtotal="average" baseField="13" baseItem="1"/>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C8D411-55A6-48ED-A8A6-5341C2715700}" name="Profit Per time"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8:L21" firstHeaderRow="1" firstDataRow="1" firstDataCol="1"/>
  <pivotFields count="16">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6"/>
        <item x="0"/>
        <item x="1"/>
        <item x="2"/>
        <item x="3"/>
        <item x="4"/>
        <item x="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items count="13">
        <item x="7"/>
        <item x="8"/>
        <item x="2"/>
        <item x="5"/>
        <item x="3"/>
        <item x="0"/>
        <item m="1" x="10"/>
        <item m="1" x="11"/>
        <item x="1"/>
        <item x="6"/>
        <item x="4"/>
        <item x="9"/>
        <item t="default"/>
      </items>
    </pivotField>
    <pivotField numFmtId="43" showAll="0"/>
    <pivotField numFmtId="43" showAll="0"/>
    <pivotField numFmtId="43" showAll="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3" showAll="0"/>
    <pivotField dataField="1" numFmtId="2" showAll="0"/>
    <pivotField showAll="0"/>
    <pivotField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s>
  <rowFields count="2">
    <field x="14"/>
    <field x="9"/>
  </rowFields>
  <rowItems count="13">
    <i>
      <x v="1"/>
    </i>
    <i>
      <x v="2"/>
    </i>
    <i>
      <x v="3"/>
    </i>
    <i>
      <x v="4"/>
    </i>
    <i>
      <x v="5"/>
    </i>
    <i>
      <x v="6"/>
    </i>
    <i>
      <x v="7"/>
    </i>
    <i>
      <x v="8"/>
    </i>
    <i>
      <x v="9"/>
    </i>
    <i>
      <x v="10"/>
    </i>
    <i>
      <x v="11"/>
    </i>
    <i>
      <x v="12"/>
    </i>
    <i t="grand">
      <x/>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162C90C-ADD9-422F-A5CA-0273F34DDFF4}" name="Profit Per Day"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U12:V20" firstHeaderRow="1" firstDataRow="1" firstDataCol="1"/>
  <pivotFields count="13">
    <pivotField axis="axisRow" showAll="0">
      <items count="9">
        <item x="6"/>
        <item x="0"/>
        <item x="1"/>
        <item x="2"/>
        <item x="3"/>
        <item x="4"/>
        <item x="5"/>
        <item x="7"/>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8">
    <i>
      <x/>
    </i>
    <i>
      <x v="1"/>
    </i>
    <i>
      <x v="2"/>
    </i>
    <i>
      <x v="3"/>
    </i>
    <i>
      <x v="4"/>
    </i>
    <i>
      <x v="5"/>
    </i>
    <i>
      <x v="6"/>
    </i>
    <i>
      <x v="7"/>
    </i>
  </rowItems>
  <colItems count="1">
    <i/>
  </colItems>
  <dataFields count="1">
    <dataField name="Sum of Profit"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8BC26B-AE85-4D62-838A-FD3031337A8F}" name="ProfitLossCount"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M1:AN4" firstHeaderRow="1" firstDataRow="1" firstDataCol="1"/>
  <pivotFields count="15">
    <pivotField numFmtId="22" showAll="0"/>
    <pivotField showAll="0"/>
    <pivotField showAll="0"/>
    <pivotField showAll="0"/>
    <pivotField showAll="0"/>
    <pivotField showAll="0"/>
    <pivotField numFmtId="43" showAll="0"/>
    <pivotField numFmtId="43" showAll="0"/>
    <pivotField numFmtId="43" showAll="0"/>
    <pivotField numFmtId="22" showAll="0"/>
    <pivotField numFmtId="43" showAll="0"/>
    <pivotField numFmtId="168" showAll="0"/>
    <pivotField showAll="0"/>
    <pivotField numFmtId="43" showAll="0"/>
    <pivotField axis="axisRow" dataField="1" showAll="0" countASubtotal="1">
      <items count="3">
        <item x="1"/>
        <item x="0"/>
        <item t="countA"/>
      </items>
    </pivotField>
  </pivotFields>
  <rowFields count="1">
    <field x="14"/>
  </rowFields>
  <rowItems count="3">
    <i>
      <x/>
    </i>
    <i>
      <x v="1"/>
    </i>
    <i t="grand">
      <x/>
    </i>
  </rowItems>
  <colItems count="1">
    <i/>
  </colItems>
  <dataFields count="1">
    <dataField name="Count of Profit/ Loss" fld="14" subtotal="count" baseField="14" baseItem="0"/>
  </dataFields>
  <formats count="7">
    <format dxfId="162">
      <pivotArea type="all" dataOnly="0" outline="0" fieldPosition="0"/>
    </format>
    <format dxfId="154">
      <pivotArea field="14" type="button" dataOnly="0" labelOnly="1" outline="0" axis="axisRow" fieldPosition="0"/>
    </format>
    <format dxfId="153">
      <pivotArea dataOnly="0" labelOnly="1" fieldPosition="0">
        <references count="1">
          <reference field="14" count="0"/>
        </references>
      </pivotArea>
    </format>
    <format dxfId="152">
      <pivotArea dataOnly="0" labelOnly="1" grandRow="1" outline="0" fieldPosition="0"/>
    </format>
    <format dxfId="138">
      <pivotArea collapsedLevelsAreSubtotals="1" fieldPosition="0">
        <references count="1">
          <reference field="14" count="1">
            <x v="0"/>
          </reference>
        </references>
      </pivotArea>
    </format>
    <format dxfId="130">
      <pivotArea outline="0" collapsedLevelsAreSubtotals="1" fieldPosition="0"/>
    </format>
    <format dxfId="12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030CF0-D0A8-45DA-B9ED-E077E7D5033A}" name="ProfitLossPerType"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I1:AJ10" firstHeaderRow="1" firstDataRow="1" firstDataCol="1"/>
  <pivotFields count="15">
    <pivotField numFmtId="22" showAll="0"/>
    <pivotField showAll="0"/>
    <pivotField showAll="0"/>
    <pivotField axis="axisRow" showAll="0">
      <items count="3">
        <item x="0"/>
        <item x="1"/>
        <item t="default"/>
      </items>
    </pivotField>
    <pivotField showAll="0"/>
    <pivotField showAll="0"/>
    <pivotField numFmtId="43" showAll="0"/>
    <pivotField numFmtId="43" showAll="0"/>
    <pivotField numFmtId="43" showAll="0"/>
    <pivotField numFmtId="22" showAll="0"/>
    <pivotField numFmtId="43" showAll="0"/>
    <pivotField numFmtId="168" showAll="0"/>
    <pivotField showAll="0"/>
    <pivotField numFmtId="43" showAll="0"/>
    <pivotField axis="axisRow" dataField="1" showAll="0" countASubtotal="1">
      <items count="3">
        <item x="1"/>
        <item x="0"/>
        <item t="countA"/>
      </items>
    </pivotField>
  </pivotFields>
  <rowFields count="2">
    <field x="3"/>
    <field x="14"/>
  </rowFields>
  <rowItems count="9">
    <i>
      <x/>
    </i>
    <i r="1">
      <x/>
    </i>
    <i r="1">
      <x v="1"/>
    </i>
    <i>
      <x v="1"/>
    </i>
    <i r="1">
      <x/>
    </i>
    <i r="1">
      <x v="1"/>
    </i>
    <i t="countA">
      <x v="1048832"/>
      <x/>
    </i>
    <i t="countA" r="1">
      <x v="1"/>
    </i>
    <i t="grand">
      <x/>
    </i>
  </rowItems>
  <colItems count="1">
    <i/>
  </colItems>
  <dataFields count="1">
    <dataField name="Count of Profit/ Loss" fld="1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22820B-8BBB-41D7-9026-ABD72F8C81A4}" name="Profit Per Item" cacheId="5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G7:H17" firstHeaderRow="1" firstDataRow="1" firstDataCol="1"/>
  <pivotFields count="16">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6"/>
        <item x="0"/>
        <item x="1"/>
        <item x="2"/>
        <item x="3"/>
        <item x="4"/>
        <item x="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axis="axisRow" showAll="0">
      <items count="13">
        <item x="7"/>
        <item x="8"/>
        <item x="2"/>
        <item x="5"/>
        <item x="3"/>
        <item m="1" x="10"/>
        <item m="1" x="11"/>
        <item x="1"/>
        <item x="6"/>
        <item x="4"/>
        <item x="9"/>
        <item x="0"/>
        <item t="default"/>
      </items>
    </pivotField>
    <pivotField numFmtId="43" showAll="0"/>
    <pivotField numFmtId="43" showAll="0"/>
    <pivotField numFmtId="43"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3" showAll="0"/>
    <pivotField dataField="1" numFmtId="2" showAll="0"/>
    <pivotField showAll="0"/>
    <pivotField numFmtId="43"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5"/>
  </rowFields>
  <rowItems count="10">
    <i>
      <x/>
    </i>
    <i>
      <x v="1"/>
    </i>
    <i>
      <x v="2"/>
    </i>
    <i>
      <x v="3"/>
    </i>
    <i>
      <x v="4"/>
    </i>
    <i>
      <x v="7"/>
    </i>
    <i>
      <x v="8"/>
    </i>
    <i>
      <x v="9"/>
    </i>
    <i>
      <x v="10"/>
    </i>
    <i>
      <x v="11"/>
    </i>
  </rowItems>
  <colItems count="1">
    <i/>
  </colItems>
  <dataFields count="1">
    <dataField name="Sum of Profit" fld="11"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9030F9-E949-4D97-BBDA-E5C085FE6EE6}" name="Slice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8:L45" firstHeaderRow="1" firstDataRow="1" firstDataCol="0"/>
  <pivotFields count="12">
    <pivotField showAll="0"/>
    <pivotField showAll="0">
      <items count="3">
        <item x="0"/>
        <item x="1"/>
        <item t="default"/>
      </items>
    </pivotField>
    <pivotField showAll="0"/>
    <pivotField showAll="0">
      <items count="12">
        <item x="7"/>
        <item x="8"/>
        <item x="2"/>
        <item x="5"/>
        <item x="3"/>
        <item x="0"/>
        <item m="1" x="10"/>
        <item x="1"/>
        <item x="6"/>
        <item x="4"/>
        <item x="9"/>
        <item t="default"/>
      </items>
    </pivotField>
    <pivotField numFmtId="43" showAll="0"/>
    <pivotField numFmtId="43" showAll="0"/>
    <pivotField numFmtId="43" showAll="0"/>
    <pivotField numFmtId="22" showAll="0"/>
    <pivotField numFmtId="43" showAll="0"/>
    <pivotField numFmtId="2" showAll="0"/>
    <pivotField showAll="0"/>
    <pivotField numFmtId="43"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35DD02-5BC8-44F3-9290-341B0C32FFF3}"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U38:U49" firstHeaderRow="1" firstDataRow="1" firstDataCol="1"/>
  <pivotFields count="12">
    <pivotField showAll="0"/>
    <pivotField showAll="0">
      <items count="3">
        <item x="0"/>
        <item x="1"/>
        <item t="default"/>
      </items>
    </pivotField>
    <pivotField showAll="0"/>
    <pivotField axis="axisRow" showAll="0">
      <items count="12">
        <item x="7"/>
        <item x="8"/>
        <item x="2"/>
        <item x="5"/>
        <item x="3"/>
        <item x="0"/>
        <item m="1" x="10"/>
        <item x="1"/>
        <item x="6"/>
        <item x="4"/>
        <item x="9"/>
        <item t="default"/>
      </items>
    </pivotField>
    <pivotField numFmtId="43" showAll="0"/>
    <pivotField numFmtId="43" showAll="0"/>
    <pivotField numFmtId="43" showAll="0"/>
    <pivotField numFmtId="22" showAll="0"/>
    <pivotField numFmtId="43" showAll="0"/>
    <pivotField numFmtId="2" showAll="0"/>
    <pivotField showAll="0"/>
    <pivotField numFmtId="43" showAll="0"/>
  </pivotFields>
  <rowFields count="1">
    <field x="3"/>
  </rowFields>
  <rowItems count="11">
    <i>
      <x/>
    </i>
    <i>
      <x v="1"/>
    </i>
    <i>
      <x v="2"/>
    </i>
    <i>
      <x v="3"/>
    </i>
    <i>
      <x v="4"/>
    </i>
    <i>
      <x v="5"/>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A55E67-5718-45AF-B155-349A6AE205E0}" name="PivotTable12" cacheId="5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Q13:R15" firstHeaderRow="1" firstDataRow="1" firstDataCol="1"/>
  <pivotFields count="16">
    <pivotField numFmtId="22" showAll="0"/>
    <pivotField showAll="0">
      <items count="8">
        <item x="6"/>
        <item x="0"/>
        <item x="1"/>
        <item x="2"/>
        <item x="3"/>
        <item x="4"/>
        <item x="5"/>
        <item t="default"/>
      </items>
    </pivotField>
    <pivotField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items count="13">
        <item x="7"/>
        <item x="8"/>
        <item x="2"/>
        <item x="5"/>
        <item x="3"/>
        <item x="0"/>
        <item m="1" x="10"/>
        <item m="1" x="11"/>
        <item x="1"/>
        <item x="6"/>
        <item x="4"/>
        <item x="9"/>
        <item t="default"/>
      </items>
    </pivotField>
    <pivotField numFmtId="43" showAll="0"/>
    <pivotField numFmtId="43" showAll="0"/>
    <pivotField numFmtId="43" showAll="0"/>
    <pivotField numFmtId="22" showAll="0"/>
    <pivotField numFmtId="43" showAll="0"/>
    <pivotField numFmtId="2" showAll="0"/>
    <pivotField showAll="0"/>
    <pivotField dataField="1" numFmtId="43" showAll="0"/>
    <pivotField showAll="0" defaultSubtotal="0"/>
    <pivotField showAll="0" defaultSubtotal="0"/>
  </pivotFields>
  <rowFields count="1">
    <field x="3"/>
  </rowFields>
  <rowItems count="2">
    <i>
      <x/>
    </i>
    <i>
      <x v="1"/>
    </i>
  </rowItems>
  <colItems count="1">
    <i/>
  </colItems>
  <dataFields count="1">
    <dataField name="Average of HoursSpend" fld="13" subtotal="average" baseField="1" baseItem="0"/>
  </dataFields>
  <formats count="2">
    <format dxfId="232">
      <pivotArea collapsedLevelsAreSubtotals="1" fieldPosition="0">
        <references count="1">
          <reference field="3" count="1">
            <x v="0"/>
          </reference>
        </references>
      </pivotArea>
    </format>
    <format dxfId="231">
      <pivotArea collapsedLevelsAreSubtotals="1" fieldPosition="0">
        <references count="1">
          <reference field="3"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830A61-676E-4861-B873-9CB36CC390A6}" name="Profit Per Month" cacheId="5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C7:AD19" firstHeaderRow="1" firstDataRow="1" firstDataCol="1"/>
  <pivotFields count="16">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6"/>
        <item x="0"/>
        <item x="1"/>
        <item x="2"/>
        <item x="3"/>
        <item x="4"/>
        <item x="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items count="13">
        <item x="7"/>
        <item x="8"/>
        <item x="2"/>
        <item x="5"/>
        <item x="3"/>
        <item x="0"/>
        <item m="1" x="10"/>
        <item m="1" x="11"/>
        <item x="1"/>
        <item x="6"/>
        <item x="4"/>
        <item x="9"/>
        <item t="default"/>
      </items>
    </pivotField>
    <pivotField numFmtId="43" showAll="0"/>
    <pivotField numFmtId="43" showAll="0"/>
    <pivotField numFmtId="43"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3" showAll="0"/>
    <pivotField dataField="1" numFmtId="2" showAll="0"/>
    <pivotField showAll="0"/>
    <pivotField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s>
  <rowFields count="1">
    <field x="14"/>
  </rowFields>
  <rowItems count="12">
    <i>
      <x v="1"/>
    </i>
    <i>
      <x v="2"/>
    </i>
    <i>
      <x v="3"/>
    </i>
    <i>
      <x v="4"/>
    </i>
    <i>
      <x v="5"/>
    </i>
    <i>
      <x v="6"/>
    </i>
    <i>
      <x v="7"/>
    </i>
    <i>
      <x v="8"/>
    </i>
    <i>
      <x v="9"/>
    </i>
    <i>
      <x v="10"/>
    </i>
    <i>
      <x v="11"/>
    </i>
    <i>
      <x v="12"/>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A6E68C-D4A5-45CE-8216-108D5D868348}" name="Profit Per Type" cacheId="5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C7:D9" firstHeaderRow="1" firstDataRow="1" firstDataCol="1"/>
  <pivotFields count="16">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6"/>
        <item x="0"/>
        <item x="1"/>
        <item x="2"/>
        <item x="3"/>
        <item x="4"/>
        <item x="5"/>
        <item t="default"/>
      </items>
    </pivotField>
    <pivotField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items count="13">
        <item x="7"/>
        <item x="8"/>
        <item x="2"/>
        <item x="5"/>
        <item x="3"/>
        <item x="0"/>
        <item m="1" x="10"/>
        <item m="1" x="11"/>
        <item x="1"/>
        <item x="6"/>
        <item x="4"/>
        <item x="9"/>
        <item t="default"/>
      </items>
    </pivotField>
    <pivotField numFmtId="43" showAll="0"/>
    <pivotField numFmtId="43" showAll="0"/>
    <pivotField numFmtId="43"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3" showAll="0"/>
    <pivotField dataField="1" numFmtId="2" showAll="0"/>
    <pivotField showAll="0"/>
    <pivotField numFmtId="43"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x v="1"/>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F1A5E124-9EBC-4D6C-B26F-49ED65546B30}" sourceName="Item">
  <pivotTables>
    <pivotTable tabId="13" name="Slicers"/>
    <pivotTable tabId="13" name="PivotTable14"/>
  </pivotTables>
  <data>
    <tabular pivotCacheId="13346775">
      <items count="11">
        <i x="7" s="1"/>
        <i x="8" s="1"/>
        <i x="2" s="1"/>
        <i x="5" s="1"/>
        <i x="3" s="1"/>
        <i x="0" s="1"/>
        <i x="1" s="1"/>
        <i x="6" s="1"/>
        <i x="4" s="1"/>
        <i x="9" s="1"/>
        <i x="1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CFA2124B-5B17-4D5A-AC94-716E705C5E26}" sourceName="Type">
  <pivotTables>
    <pivotTable tabId="13" name="Slicers"/>
    <pivotTable tabId="13" name="PivotTable14"/>
  </pivotTables>
  <data>
    <tabular pivotCacheId="133467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Day" xr10:uid="{C0323F8E-0B01-49BE-B69D-58563D3CFDCF}" sourceName="OpenDay">
  <pivotTables>
    <pivotTable tabId="13" name="Profit Per Day"/>
  </pivotTables>
  <data>
    <tabular pivotCacheId="1089275879">
      <items count="8">
        <i x="6" s="1"/>
        <i x="0" s="1"/>
        <i x="1" s="1"/>
        <i x="2" s="1"/>
        <i x="3" s="1"/>
        <i x="4" s="1"/>
        <i x="5"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278178D-16D0-41EC-BA24-ED6CA70D4B18}" sourceName="Month">
  <pivotTables>
    <pivotTable tabId="13" name="Profit Per Month"/>
    <pivotTable tabId="13" name="Average Hours Spent Per Item"/>
    <pivotTable tabId="13" name="PivotTable12"/>
    <pivotTable tabId="13" name="PivotTable9"/>
    <pivotTable tabId="13" name="Profit Per Item"/>
    <pivotTable tabId="13" name="Profit Per time"/>
    <pivotTable tabId="13" name="Profit Per Type"/>
  </pivotTables>
  <data>
    <tabular pivotCacheId="1755530889">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5F238C7-D5EB-4819-80B3-84C6FD5973CF}" sourceName="Item">
  <pivotTables>
    <pivotTable tabId="13" name="Profit Per Month"/>
    <pivotTable tabId="13" name="Average Hours Spent Per Item"/>
    <pivotTable tabId="13" name="PivotTable12"/>
    <pivotTable tabId="13" name="PivotTable9"/>
    <pivotTable tabId="13" name="Profit Per Item"/>
    <pivotTable tabId="13" name="Profit Per time"/>
    <pivotTable tabId="13" name="Profit Per Type"/>
  </pivotTables>
  <data>
    <tabular pivotCacheId="1755530889">
      <items count="12">
        <i x="7" s="1"/>
        <i x="8" s="1"/>
        <i x="2" s="1"/>
        <i x="5" s="1"/>
        <i x="3" s="1"/>
        <i x="0" s="1"/>
        <i x="1" s="1"/>
        <i x="6" s="1"/>
        <i x="4" s="1"/>
        <i x="9" s="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419D3693-4C36-4E09-B589-0053100DADE9}" sourceName="Type">
  <pivotTables>
    <pivotTable tabId="13" name="Profit Per Month"/>
    <pivotTable tabId="13" name="Average Hours Spent Per Item"/>
    <pivotTable tabId="13" name="PivotTable12"/>
    <pivotTable tabId="13" name="PivotTable9"/>
    <pivotTable tabId="13" name="Profit Per Item"/>
    <pivotTable tabId="13" name="Profit Per time"/>
    <pivotTable tabId="13" name="Profit Per Type"/>
  </pivotTables>
  <data>
    <tabular pivotCacheId="1755530889">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Day1" xr10:uid="{A01E717D-A9B8-4278-8F95-EF79F8A3C702}" sourceName="OpenDay">
  <pivotTables>
    <pivotTable tabId="13" name="Profit Per Month"/>
    <pivotTable tabId="13" name="Average Hours Spent Per Item"/>
    <pivotTable tabId="13" name="PivotTable12"/>
    <pivotTable tabId="13" name="PivotTable9"/>
    <pivotTable tabId="13" name="Profit Per Item"/>
    <pivotTable tabId="13" name="Profit Per time"/>
    <pivotTable tabId="13" name="Profit Per Type"/>
  </pivotTables>
  <data>
    <tabular pivotCacheId="1755530889">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A7D3DC1-8AA7-462D-8D8A-C977EC61BB64}" cache="Slicer_Month" caption="Month" columnCount="6" style="SlicerStyleLight1 2" rowHeight="234950"/>
  <slicer name="Item 3" xr10:uid="{EA01E7BB-93F2-4064-ABA3-3440E61434E6}" cache="Slicer_Item" caption="Item" style="SlicerStyleLight1 2" rowHeight="234950"/>
  <slicer name="Type 3" xr10:uid="{FC53AB9E-860A-4149-9CF8-8E2D8851EA92}" cache="Slicer_Type1" caption="Type" style="SlicerStyleLight1 2" rowHeight="234950"/>
  <slicer name="OpenDay 2" xr10:uid="{3C4DA716-F10A-44BC-BC32-2A09CF790D18}" cache="Slicer_OpenDay1" caption="OpenDay" columnCount="4" style="SlicerStyleLight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2FD4AECD-370B-4693-8B29-FD9568D4CADC}" cache="Slicer_Item1" caption="Item" rowHeight="234950"/>
  <slicer name="Type" xr10:uid="{6D750668-A387-4B74-9F0D-AF47BAB38C8D}" cache="Slicer_Type" caption="Type" rowHeight="234950"/>
  <slicer name="OpenDay" xr10:uid="{617945FF-2C38-419A-A5BE-9E877E74285F}" cache="Slicer_OpenDay" caption="OpenDay" columnCount="7" rowHeight="234950"/>
  <slicer name="Month" xr10:uid="{1331F111-79A7-483A-90A6-90431F0C3253}" cache="Slicer_Month" caption="Month" columnCount="6" rowHeight="234950"/>
  <slicer name="Item" xr10:uid="{38C49E02-2EDD-41FA-9ED7-08691366475D}" cache="Slicer_Item" caption="Item" rowHeight="234950"/>
  <slicer name="Type 2" xr10:uid="{A0635DB5-3EA9-4B08-8CA6-2359C01E9E59}" cache="Slicer_Type1" caption="Type" rowHeight="234950"/>
  <slicer name="OpenDay 1" xr10:uid="{BBDA2F8B-09A8-4FCF-981A-4E1E382AC124}" cache="Slicer_OpenDay1" caption="OpenDay"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2D6DC7-6B31-4ED4-9C97-A40E66440873}" name="Table1" displayName="Table1" ref="O1:O1048576" totalsRowShown="0" headerRowDxfId="216" headerRowBorderDxfId="215" totalsRowBorderDxfId="214">
  <autoFilter ref="O1:O1048576" xr:uid="{572D6DC7-6B31-4ED4-9C97-A40E66440873}"/>
  <tableColumns count="1">
    <tableColumn id="1" xr3:uid="{FA5050B3-6CAD-4A72-8742-6385F1C1D03E}" name="Profit/ Loss" dataDxfId="21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D9C9F2-923E-4210-B3B5-5F4582948729}" name="Table2" displayName="Table2" ref="A1:N1048576" totalsRowShown="0">
  <autoFilter ref="A1:N1048576" xr:uid="{9AD9C9F2-923E-4210-B3B5-5F4582948729}"/>
  <tableColumns count="14">
    <tableColumn id="1" xr3:uid="{4CC3F3EE-C10A-46A8-8274-93E0498F76F4}" name="Open Time" dataDxfId="228"/>
    <tableColumn id="2" xr3:uid="{53ED153C-B110-4FF8-9356-0BCE8C076B6C}" name="OpenDay" dataDxfId="227"/>
    <tableColumn id="3" xr3:uid="{0D24AFA5-F2CC-423A-8E65-0C4A73811D95}" name="Month" dataDxfId="226"/>
    <tableColumn id="4" xr3:uid="{D70158A9-70C2-43C5-B767-A8861C28A3C7}" name="Type" dataDxfId="225"/>
    <tableColumn id="5" xr3:uid="{D6073B99-3011-48E0-A0E6-438A695F6326}" name="LotSize"/>
    <tableColumn id="6" xr3:uid="{441636D3-F85C-477A-8109-EB079E21EEC9}" name="Item" dataDxfId="224"/>
    <tableColumn id="7" xr3:uid="{F0FDADCB-A52A-40A4-B82F-2BF99B12040D}" name="OpenPrice" dataDxfId="223" dataCellStyle="Comma"/>
    <tableColumn id="8" xr3:uid="{815D35C6-1830-4130-B30E-2D8E3A9BFDA5}" name="SL" dataDxfId="222" dataCellStyle="Comma"/>
    <tableColumn id="9" xr3:uid="{D72568E3-A65B-4335-A8B1-FD4DF8B4CA6A}" name="TP" dataDxfId="221" dataCellStyle="Comma"/>
    <tableColumn id="10" xr3:uid="{83D8088A-8AF4-4C63-A7D8-20F5AD81F957}" name="CloseTime" dataDxfId="220"/>
    <tableColumn id="11" xr3:uid="{B3B99CBE-2B43-4C88-BE17-38FA8EBC8F81}" name="ClosingPrice" dataDxfId="219" dataCellStyle="Comma"/>
    <tableColumn id="12" xr3:uid="{88004A74-2EAD-4AC6-8BBC-3D55C9D4BBA4}" name="Profit" dataDxfId="218"/>
    <tableColumn id="13" xr3:uid="{5E4E3AC7-D389-46AE-A3B9-55E6B6EFE5D9}" name="Balance"/>
    <tableColumn id="14" xr3:uid="{A7363C73-F929-44DD-8F5B-0EFCC5D923CB}" name="HoursSpend" dataDxfId="217" dataCellStyle="Comma"/>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93AA-6911-415E-BFD1-EE7E5B920AA7}">
  <sheetPr filterMode="1"/>
  <dimension ref="A1:N592"/>
  <sheetViews>
    <sheetView topLeftCell="A223" workbookViewId="0">
      <selection activeCell="D18" sqref="D18"/>
    </sheetView>
  </sheetViews>
  <sheetFormatPr defaultRowHeight="14.4" x14ac:dyDescent="0.3"/>
  <cols>
    <col min="2" max="2" width="17.88671875" bestFit="1" customWidth="1"/>
    <col min="8" max="8" width="7.5546875" bestFit="1" customWidth="1"/>
    <col min="9" max="9" width="17.88671875" style="3" bestFit="1" customWidth="1"/>
    <col min="14" max="14" width="10.77734375" customWidth="1"/>
  </cols>
  <sheetData>
    <row r="1" spans="1:14" ht="28.8" x14ac:dyDescent="0.3">
      <c r="A1" s="4" t="s">
        <v>81</v>
      </c>
      <c r="B1" s="5" t="s">
        <v>82</v>
      </c>
      <c r="C1" s="4" t="s">
        <v>83</v>
      </c>
      <c r="D1" s="4" t="s">
        <v>84</v>
      </c>
      <c r="E1" s="4" t="s">
        <v>85</v>
      </c>
      <c r="F1" s="4" t="s">
        <v>86</v>
      </c>
      <c r="G1" s="4" t="s">
        <v>87</v>
      </c>
      <c r="H1" s="4" t="s">
        <v>88</v>
      </c>
      <c r="I1" s="5" t="s">
        <v>89</v>
      </c>
      <c r="J1" s="4" t="s">
        <v>86</v>
      </c>
      <c r="K1" s="4" t="s">
        <v>90</v>
      </c>
      <c r="L1" s="4" t="s">
        <v>91</v>
      </c>
      <c r="M1" s="4" t="s">
        <v>92</v>
      </c>
      <c r="N1" s="4" t="s">
        <v>93</v>
      </c>
    </row>
    <row r="2" spans="1:14" x14ac:dyDescent="0.3">
      <c r="A2" s="12">
        <v>1806886938</v>
      </c>
      <c r="B2" s="13" t="s">
        <v>128</v>
      </c>
      <c r="C2" s="12" t="s">
        <v>27</v>
      </c>
      <c r="D2" s="12">
        <v>4</v>
      </c>
      <c r="E2" s="12" t="s">
        <v>1</v>
      </c>
      <c r="F2" s="12">
        <v>4779.3</v>
      </c>
      <c r="G2" s="12">
        <v>0</v>
      </c>
      <c r="H2" s="12">
        <v>0</v>
      </c>
      <c r="I2" s="13" t="s">
        <v>129</v>
      </c>
      <c r="J2" s="12">
        <v>4791.1000000000004</v>
      </c>
      <c r="K2" s="12">
        <v>-6.5</v>
      </c>
      <c r="L2" s="12">
        <v>0</v>
      </c>
      <c r="M2" s="12">
        <v>-331.28</v>
      </c>
      <c r="N2" s="12" t="s">
        <v>130</v>
      </c>
    </row>
    <row r="3" spans="1:14" x14ac:dyDescent="0.3">
      <c r="A3" s="12">
        <v>1808291655</v>
      </c>
      <c r="B3" s="13" t="s">
        <v>131</v>
      </c>
      <c r="C3" s="12" t="s">
        <v>0</v>
      </c>
      <c r="D3" s="12">
        <v>2</v>
      </c>
      <c r="E3" s="12" t="s">
        <v>1</v>
      </c>
      <c r="F3" s="12">
        <v>4668.1000000000004</v>
      </c>
      <c r="G3" s="12">
        <v>0</v>
      </c>
      <c r="H3" s="12">
        <v>0</v>
      </c>
      <c r="I3" s="13" t="s">
        <v>132</v>
      </c>
      <c r="J3" s="12">
        <v>4670.3</v>
      </c>
      <c r="K3" s="12">
        <v>-2.99</v>
      </c>
      <c r="L3" s="12">
        <v>0</v>
      </c>
      <c r="M3" s="12">
        <v>0</v>
      </c>
      <c r="N3" s="12">
        <v>-440</v>
      </c>
    </row>
    <row r="4" spans="1:14" x14ac:dyDescent="0.3">
      <c r="A4" s="12">
        <v>1808402262</v>
      </c>
      <c r="B4" s="13" t="s">
        <v>133</v>
      </c>
      <c r="C4" s="12" t="s">
        <v>27</v>
      </c>
      <c r="D4" s="12">
        <v>2</v>
      </c>
      <c r="E4" s="12" t="s">
        <v>58</v>
      </c>
      <c r="F4" s="12">
        <v>1.26508</v>
      </c>
      <c r="G4" s="12">
        <v>1.26</v>
      </c>
      <c r="H4" s="12">
        <v>1.2749999999999999</v>
      </c>
      <c r="I4" s="13" t="s">
        <v>134</v>
      </c>
      <c r="J4" s="12">
        <v>1.26</v>
      </c>
      <c r="K4" s="12">
        <v>-6.4</v>
      </c>
      <c r="L4" s="12">
        <v>0</v>
      </c>
      <c r="M4" s="12">
        <v>0</v>
      </c>
      <c r="N4" s="12">
        <v>-806.35</v>
      </c>
    </row>
    <row r="5" spans="1:14" x14ac:dyDescent="0.3">
      <c r="A5" s="12">
        <v>1806771282</v>
      </c>
      <c r="B5" s="13" t="s">
        <v>135</v>
      </c>
      <c r="C5" s="12" t="s">
        <v>27</v>
      </c>
      <c r="D5" s="12">
        <v>2</v>
      </c>
      <c r="E5" s="12" t="s">
        <v>2</v>
      </c>
      <c r="F5" s="12">
        <v>1.13581</v>
      </c>
      <c r="G5" s="12">
        <v>1.1200000000000001</v>
      </c>
      <c r="H5" s="12">
        <v>1.145</v>
      </c>
      <c r="I5" s="13" t="s">
        <v>136</v>
      </c>
      <c r="J5" s="12">
        <v>1.1401600000000001</v>
      </c>
      <c r="K5" s="12">
        <v>-7.72</v>
      </c>
      <c r="L5" s="12">
        <v>0</v>
      </c>
      <c r="M5" s="12">
        <v>-114.6</v>
      </c>
      <c r="N5" s="12">
        <v>870</v>
      </c>
    </row>
    <row r="6" spans="1:14" x14ac:dyDescent="0.3">
      <c r="A6" s="12">
        <v>1806771267</v>
      </c>
      <c r="B6" s="13" t="s">
        <v>137</v>
      </c>
      <c r="C6" s="12" t="s">
        <v>27</v>
      </c>
      <c r="D6" s="12">
        <v>2.0099999999999998</v>
      </c>
      <c r="E6" s="12" t="s">
        <v>2</v>
      </c>
      <c r="F6" s="12">
        <v>1.1358200000000001</v>
      </c>
      <c r="G6" s="12">
        <v>0</v>
      </c>
      <c r="H6" s="12">
        <v>0</v>
      </c>
      <c r="I6" s="13" t="s">
        <v>138</v>
      </c>
      <c r="J6" s="12">
        <v>1.14018</v>
      </c>
      <c r="K6" s="12">
        <v>-7.76</v>
      </c>
      <c r="L6" s="12">
        <v>0</v>
      </c>
      <c r="M6" s="12">
        <v>-115.16</v>
      </c>
      <c r="N6" s="12">
        <v>876.36</v>
      </c>
    </row>
    <row r="7" spans="1:14" x14ac:dyDescent="0.3">
      <c r="A7" s="12">
        <v>1808475908</v>
      </c>
      <c r="B7" s="13" t="s">
        <v>139</v>
      </c>
      <c r="C7" s="12" t="s">
        <v>27</v>
      </c>
      <c r="D7" s="12">
        <v>4</v>
      </c>
      <c r="E7" s="12" t="s">
        <v>1</v>
      </c>
      <c r="F7" s="12">
        <v>4698.1000000000004</v>
      </c>
      <c r="G7" s="12">
        <v>0</v>
      </c>
      <c r="H7" s="12">
        <v>0</v>
      </c>
      <c r="I7" s="13" t="s">
        <v>140</v>
      </c>
      <c r="J7" s="12">
        <v>4736.2</v>
      </c>
      <c r="K7" s="12">
        <v>-6.01</v>
      </c>
      <c r="L7" s="12">
        <v>0</v>
      </c>
      <c r="M7" s="12">
        <v>-165.64</v>
      </c>
      <c r="N7" s="12" t="s">
        <v>141</v>
      </c>
    </row>
    <row r="8" spans="1:14" x14ac:dyDescent="0.3">
      <c r="A8" s="12">
        <v>1810490498</v>
      </c>
      <c r="B8" s="13" t="s">
        <v>142</v>
      </c>
      <c r="C8" s="12" t="s">
        <v>27</v>
      </c>
      <c r="D8" s="12">
        <v>2</v>
      </c>
      <c r="E8" s="12" t="s">
        <v>2</v>
      </c>
      <c r="F8" s="12">
        <v>1.12954</v>
      </c>
      <c r="G8" s="12">
        <v>1.1200000000000001</v>
      </c>
      <c r="H8" s="12">
        <v>1.145</v>
      </c>
      <c r="I8" s="13" t="s">
        <v>143</v>
      </c>
      <c r="J8" s="12">
        <v>1.13079</v>
      </c>
      <c r="K8" s="12">
        <v>-8.1300000000000008</v>
      </c>
      <c r="L8" s="12">
        <v>0</v>
      </c>
      <c r="M8" s="12">
        <v>0</v>
      </c>
      <c r="N8" s="12">
        <v>250</v>
      </c>
    </row>
    <row r="9" spans="1:14" x14ac:dyDescent="0.3">
      <c r="A9" s="12">
        <v>1810490406</v>
      </c>
      <c r="B9" s="13" t="s">
        <v>144</v>
      </c>
      <c r="C9" s="12" t="s">
        <v>0</v>
      </c>
      <c r="D9" s="12">
        <v>2</v>
      </c>
      <c r="E9" s="12" t="s">
        <v>1</v>
      </c>
      <c r="F9" s="12">
        <v>4326.1000000000004</v>
      </c>
      <c r="G9" s="12">
        <v>0</v>
      </c>
      <c r="H9" s="12">
        <v>0</v>
      </c>
      <c r="I9" s="13" t="s">
        <v>145</v>
      </c>
      <c r="J9" s="12">
        <v>4314.1000000000004</v>
      </c>
      <c r="K9" s="12">
        <v>-3.11</v>
      </c>
      <c r="L9" s="12">
        <v>0</v>
      </c>
      <c r="M9" s="12">
        <v>0</v>
      </c>
      <c r="N9" s="12" t="s">
        <v>146</v>
      </c>
    </row>
    <row r="10" spans="1:14" x14ac:dyDescent="0.3">
      <c r="A10" s="12">
        <v>1810953003</v>
      </c>
      <c r="B10" s="13" t="s">
        <v>147</v>
      </c>
      <c r="C10" s="12" t="s">
        <v>0</v>
      </c>
      <c r="D10" s="12">
        <v>1</v>
      </c>
      <c r="E10" s="12" t="s">
        <v>1</v>
      </c>
      <c r="F10" s="12">
        <v>4402.3999999999996</v>
      </c>
      <c r="G10" s="12">
        <v>4500</v>
      </c>
      <c r="H10" s="12">
        <v>4400</v>
      </c>
      <c r="I10" s="13" t="s">
        <v>148</v>
      </c>
      <c r="J10" s="12">
        <v>4400</v>
      </c>
      <c r="K10" s="12">
        <v>-1.41</v>
      </c>
      <c r="L10" s="12">
        <v>0</v>
      </c>
      <c r="M10" s="12">
        <v>0</v>
      </c>
      <c r="N10" s="12">
        <v>240</v>
      </c>
    </row>
    <row r="11" spans="1:14" x14ac:dyDescent="0.3">
      <c r="A11" s="12">
        <v>1811281433</v>
      </c>
      <c r="B11" s="13" t="s">
        <v>149</v>
      </c>
      <c r="C11" s="12" t="s">
        <v>0</v>
      </c>
      <c r="D11" s="12">
        <v>1</v>
      </c>
      <c r="E11" s="12" t="s">
        <v>1</v>
      </c>
      <c r="F11" s="12">
        <v>4378.1000000000004</v>
      </c>
      <c r="G11" s="12">
        <v>4460</v>
      </c>
      <c r="H11" s="12">
        <v>4320</v>
      </c>
      <c r="I11" s="13" t="s">
        <v>150</v>
      </c>
      <c r="J11" s="12">
        <v>4367.3</v>
      </c>
      <c r="K11" s="12">
        <v>-1.49</v>
      </c>
      <c r="L11" s="12">
        <v>0</v>
      </c>
      <c r="M11" s="12">
        <v>0</v>
      </c>
      <c r="N11" s="12" t="s">
        <v>151</v>
      </c>
    </row>
    <row r="12" spans="1:14" x14ac:dyDescent="0.3">
      <c r="A12" s="12">
        <v>1811310079</v>
      </c>
      <c r="B12" s="13" t="s">
        <v>152</v>
      </c>
      <c r="C12" s="12" t="s">
        <v>0</v>
      </c>
      <c r="D12" s="12">
        <v>1</v>
      </c>
      <c r="E12" s="12" t="s">
        <v>1</v>
      </c>
      <c r="F12" s="12">
        <v>4352.3</v>
      </c>
      <c r="G12" s="12">
        <v>0</v>
      </c>
      <c r="H12" s="12">
        <v>4300</v>
      </c>
      <c r="I12" s="13" t="s">
        <v>153</v>
      </c>
      <c r="J12" s="12">
        <v>4318.3999999999996</v>
      </c>
      <c r="K12" s="12">
        <v>-1.48</v>
      </c>
      <c r="L12" s="12">
        <v>0</v>
      </c>
      <c r="M12" s="12">
        <v>0</v>
      </c>
      <c r="N12" s="12" t="s">
        <v>154</v>
      </c>
    </row>
    <row r="13" spans="1:14" x14ac:dyDescent="0.3">
      <c r="A13" s="12">
        <v>1811525144</v>
      </c>
      <c r="B13" s="13" t="s">
        <v>155</v>
      </c>
      <c r="C13" s="12" t="s">
        <v>27</v>
      </c>
      <c r="D13" s="12">
        <v>2</v>
      </c>
      <c r="E13" s="12" t="s">
        <v>1</v>
      </c>
      <c r="F13" s="12">
        <v>4319.3</v>
      </c>
      <c r="G13" s="12">
        <v>4260</v>
      </c>
      <c r="H13" s="12">
        <v>4380</v>
      </c>
      <c r="I13" s="13" t="s">
        <v>156</v>
      </c>
      <c r="J13" s="12">
        <v>4337.6000000000004</v>
      </c>
      <c r="K13" s="12">
        <v>-2.76</v>
      </c>
      <c r="L13" s="12">
        <v>0</v>
      </c>
      <c r="M13" s="12">
        <v>0</v>
      </c>
      <c r="N13" s="12" t="s">
        <v>157</v>
      </c>
    </row>
    <row r="14" spans="1:14" x14ac:dyDescent="0.3">
      <c r="A14" s="12">
        <v>1812223812</v>
      </c>
      <c r="B14" s="14" t="s">
        <v>158</v>
      </c>
      <c r="C14" s="12" t="s">
        <v>27</v>
      </c>
      <c r="D14" s="12">
        <v>2</v>
      </c>
      <c r="E14" s="12" t="s">
        <v>1</v>
      </c>
      <c r="F14" s="12">
        <v>4567.3999999999996</v>
      </c>
      <c r="G14" s="12">
        <v>4500</v>
      </c>
      <c r="H14" s="12">
        <v>4600</v>
      </c>
      <c r="I14" s="13" t="s">
        <v>159</v>
      </c>
      <c r="J14" s="12">
        <v>4579</v>
      </c>
      <c r="K14" s="12">
        <v>-3.11</v>
      </c>
      <c r="L14" s="12">
        <v>0</v>
      </c>
      <c r="M14" s="12">
        <v>0</v>
      </c>
      <c r="N14" s="12" t="s">
        <v>160</v>
      </c>
    </row>
    <row r="15" spans="1:14" x14ac:dyDescent="0.3">
      <c r="A15" s="12">
        <v>1812235806</v>
      </c>
      <c r="B15" s="14" t="s">
        <v>161</v>
      </c>
      <c r="C15" s="12" t="s">
        <v>27</v>
      </c>
      <c r="D15" s="12">
        <v>2</v>
      </c>
      <c r="E15" s="12" t="s">
        <v>1</v>
      </c>
      <c r="F15" s="12">
        <v>4571.2</v>
      </c>
      <c r="G15" s="12">
        <v>4500</v>
      </c>
      <c r="H15" s="12">
        <v>0</v>
      </c>
      <c r="I15" s="13" t="s">
        <v>162</v>
      </c>
      <c r="J15" s="12">
        <v>4575.7</v>
      </c>
      <c r="K15" s="12">
        <v>-3.11</v>
      </c>
      <c r="L15" s="12">
        <v>0</v>
      </c>
      <c r="M15" s="12">
        <v>0</v>
      </c>
      <c r="N15" s="12">
        <v>900</v>
      </c>
    </row>
    <row r="16" spans="1:14" x14ac:dyDescent="0.3">
      <c r="A16" s="12">
        <v>1812312998</v>
      </c>
      <c r="B16" s="14" t="s">
        <v>163</v>
      </c>
      <c r="C16" s="12" t="s">
        <v>27</v>
      </c>
      <c r="D16" s="12">
        <v>1</v>
      </c>
      <c r="E16" s="12" t="s">
        <v>1</v>
      </c>
      <c r="F16" s="12">
        <v>4545.8</v>
      </c>
      <c r="G16" s="12">
        <v>4500</v>
      </c>
      <c r="H16" s="12">
        <v>4552</v>
      </c>
      <c r="I16" s="13" t="s">
        <v>164</v>
      </c>
      <c r="J16" s="12">
        <v>4541.7</v>
      </c>
      <c r="K16" s="12">
        <v>-1.55</v>
      </c>
      <c r="L16" s="12">
        <v>0</v>
      </c>
      <c r="M16" s="12">
        <v>0</v>
      </c>
      <c r="N16" s="12">
        <v>-410</v>
      </c>
    </row>
    <row r="17" spans="1:14" x14ac:dyDescent="0.3">
      <c r="A17" s="12">
        <v>1812902264</v>
      </c>
      <c r="B17" s="14" t="s">
        <v>165</v>
      </c>
      <c r="C17" s="12" t="s">
        <v>27</v>
      </c>
      <c r="D17" s="12">
        <v>2</v>
      </c>
      <c r="E17" s="12" t="s">
        <v>166</v>
      </c>
      <c r="F17" s="12">
        <v>0.66198000000000001</v>
      </c>
      <c r="G17" s="12">
        <v>0.65500000000000003</v>
      </c>
      <c r="H17" s="12">
        <v>0.66800000000000004</v>
      </c>
      <c r="I17" s="13" t="s">
        <v>167</v>
      </c>
      <c r="J17" s="12">
        <v>0.66800000000000004</v>
      </c>
      <c r="K17" s="12">
        <v>-4.5</v>
      </c>
      <c r="L17" s="12">
        <v>0</v>
      </c>
      <c r="M17" s="12">
        <v>-8.4</v>
      </c>
      <c r="N17" s="12" t="s">
        <v>168</v>
      </c>
    </row>
    <row r="18" spans="1:14" x14ac:dyDescent="0.3">
      <c r="A18" s="12">
        <v>1812989184</v>
      </c>
      <c r="B18" s="14" t="s">
        <v>169</v>
      </c>
      <c r="C18" s="12" t="s">
        <v>27</v>
      </c>
      <c r="D18" s="12">
        <v>1</v>
      </c>
      <c r="E18" s="12" t="s">
        <v>1</v>
      </c>
      <c r="F18" s="12">
        <v>4507.1000000000004</v>
      </c>
      <c r="G18" s="12">
        <v>4440</v>
      </c>
      <c r="H18" s="12">
        <v>4580</v>
      </c>
      <c r="I18" s="13" t="s">
        <v>170</v>
      </c>
      <c r="J18" s="12">
        <v>4580.1000000000004</v>
      </c>
      <c r="K18" s="12">
        <v>-1.53</v>
      </c>
      <c r="L18" s="12">
        <v>0</v>
      </c>
      <c r="M18" s="12">
        <v>-82.82</v>
      </c>
      <c r="N18" s="12" t="s">
        <v>171</v>
      </c>
    </row>
    <row r="19" spans="1:14" x14ac:dyDescent="0.3">
      <c r="A19" s="12">
        <v>1813519707</v>
      </c>
      <c r="B19" s="14" t="s">
        <v>172</v>
      </c>
      <c r="C19" s="12" t="s">
        <v>0</v>
      </c>
      <c r="D19" s="12">
        <v>1</v>
      </c>
      <c r="E19" s="12" t="s">
        <v>1</v>
      </c>
      <c r="F19" s="12">
        <v>4580.7</v>
      </c>
      <c r="G19" s="12">
        <v>4610</v>
      </c>
      <c r="H19" s="12">
        <v>4530</v>
      </c>
      <c r="I19" s="13" t="s">
        <v>173</v>
      </c>
      <c r="J19" s="12">
        <v>4552.2</v>
      </c>
      <c r="K19" s="12">
        <v>-1.56</v>
      </c>
      <c r="L19" s="12">
        <v>0</v>
      </c>
      <c r="M19" s="12">
        <v>0</v>
      </c>
      <c r="N19" s="12" t="s">
        <v>174</v>
      </c>
    </row>
    <row r="20" spans="1:14" x14ac:dyDescent="0.3">
      <c r="A20" s="12">
        <v>1813519690</v>
      </c>
      <c r="B20" s="14" t="s">
        <v>175</v>
      </c>
      <c r="C20" s="12" t="s">
        <v>0</v>
      </c>
      <c r="D20" s="12">
        <v>2</v>
      </c>
      <c r="E20" s="12" t="s">
        <v>2</v>
      </c>
      <c r="F20" s="12">
        <v>1.14371</v>
      </c>
      <c r="G20" s="12">
        <v>1.151</v>
      </c>
      <c r="H20" s="12">
        <v>1.135</v>
      </c>
      <c r="I20" s="13" t="s">
        <v>176</v>
      </c>
      <c r="J20" s="12">
        <v>1.14001</v>
      </c>
      <c r="K20" s="12">
        <v>-7.78</v>
      </c>
      <c r="L20" s="12">
        <v>0</v>
      </c>
      <c r="M20" s="12">
        <v>0</v>
      </c>
      <c r="N20" s="12">
        <v>740</v>
      </c>
    </row>
    <row r="21" spans="1:14" x14ac:dyDescent="0.3">
      <c r="A21" s="12">
        <v>1813588068</v>
      </c>
      <c r="B21" s="14" t="s">
        <v>177</v>
      </c>
      <c r="C21" s="12" t="s">
        <v>0</v>
      </c>
      <c r="D21" s="12">
        <v>1</v>
      </c>
      <c r="E21" s="12" t="s">
        <v>1</v>
      </c>
      <c r="F21" s="12">
        <v>4547.1000000000004</v>
      </c>
      <c r="G21" s="12">
        <v>4610</v>
      </c>
      <c r="H21" s="12">
        <v>4500</v>
      </c>
      <c r="I21" s="13" t="s">
        <v>178</v>
      </c>
      <c r="J21" s="12">
        <v>4527.5</v>
      </c>
      <c r="K21" s="12">
        <v>-1.55</v>
      </c>
      <c r="L21" s="12">
        <v>0</v>
      </c>
      <c r="M21" s="12">
        <v>0</v>
      </c>
      <c r="N21" s="12" t="s">
        <v>179</v>
      </c>
    </row>
    <row r="22" spans="1:14" x14ac:dyDescent="0.3">
      <c r="A22" s="12">
        <v>1813878686</v>
      </c>
      <c r="B22" s="14" t="s">
        <v>180</v>
      </c>
      <c r="C22" s="12" t="s">
        <v>0</v>
      </c>
      <c r="D22" s="12">
        <v>2</v>
      </c>
      <c r="E22" s="12" t="s">
        <v>1</v>
      </c>
      <c r="F22" s="12">
        <v>4510.1000000000004</v>
      </c>
      <c r="G22" s="12">
        <v>4600</v>
      </c>
      <c r="H22" s="12">
        <v>4460</v>
      </c>
      <c r="I22" s="13" t="s">
        <v>181</v>
      </c>
      <c r="J22" s="12">
        <v>4482.2</v>
      </c>
      <c r="K22" s="12">
        <v>-3.07</v>
      </c>
      <c r="L22" s="12">
        <v>0</v>
      </c>
      <c r="M22" s="12">
        <v>0</v>
      </c>
      <c r="N22" s="12" t="s">
        <v>182</v>
      </c>
    </row>
    <row r="23" spans="1:14" x14ac:dyDescent="0.3">
      <c r="A23" s="12">
        <v>1814424466</v>
      </c>
      <c r="B23" s="14" t="s">
        <v>183</v>
      </c>
      <c r="C23" s="12" t="s">
        <v>0</v>
      </c>
      <c r="D23" s="12">
        <v>1</v>
      </c>
      <c r="E23" s="12" t="s">
        <v>1</v>
      </c>
      <c r="F23" s="12">
        <v>4449.7</v>
      </c>
      <c r="G23" s="12">
        <v>4560</v>
      </c>
      <c r="H23" s="12">
        <v>4400.1000000000004</v>
      </c>
      <c r="I23" s="13" t="s">
        <v>184</v>
      </c>
      <c r="J23" s="12">
        <v>4445.7</v>
      </c>
      <c r="K23" s="12">
        <v>-1.42</v>
      </c>
      <c r="L23" s="12">
        <v>0</v>
      </c>
      <c r="M23" s="12">
        <v>0</v>
      </c>
      <c r="N23" s="12">
        <v>400</v>
      </c>
    </row>
    <row r="24" spans="1:14" x14ac:dyDescent="0.3">
      <c r="A24" s="12">
        <v>1814424272</v>
      </c>
      <c r="B24" s="14" t="s">
        <v>185</v>
      </c>
      <c r="C24" s="12" t="s">
        <v>0</v>
      </c>
      <c r="D24" s="12">
        <v>1</v>
      </c>
      <c r="E24" s="12" t="s">
        <v>1</v>
      </c>
      <c r="F24" s="12">
        <v>4452.2</v>
      </c>
      <c r="G24" s="12">
        <v>4560</v>
      </c>
      <c r="H24" s="12">
        <v>4400</v>
      </c>
      <c r="I24" s="13" t="s">
        <v>186</v>
      </c>
      <c r="J24" s="12">
        <v>4445.8999999999996</v>
      </c>
      <c r="K24" s="12">
        <v>-1.42</v>
      </c>
      <c r="L24" s="12">
        <v>0</v>
      </c>
      <c r="M24" s="12">
        <v>0</v>
      </c>
      <c r="N24" s="12">
        <v>630</v>
      </c>
    </row>
    <row r="25" spans="1:14" x14ac:dyDescent="0.3">
      <c r="A25" s="12">
        <v>1814570965</v>
      </c>
      <c r="B25" s="14" t="s">
        <v>187</v>
      </c>
      <c r="C25" s="12" t="s">
        <v>0</v>
      </c>
      <c r="D25" s="12">
        <v>1</v>
      </c>
      <c r="E25" s="12" t="s">
        <v>1</v>
      </c>
      <c r="F25" s="12">
        <v>4445</v>
      </c>
      <c r="G25" s="12">
        <v>4530</v>
      </c>
      <c r="H25" s="12">
        <v>4400</v>
      </c>
      <c r="I25" s="13" t="s">
        <v>188</v>
      </c>
      <c r="J25" s="12">
        <v>4459</v>
      </c>
      <c r="K25" s="12">
        <v>-1.42</v>
      </c>
      <c r="L25" s="12">
        <v>0</v>
      </c>
      <c r="M25" s="12">
        <v>-35</v>
      </c>
      <c r="N25" s="12" t="s">
        <v>189</v>
      </c>
    </row>
    <row r="26" spans="1:14" x14ac:dyDescent="0.3">
      <c r="A26" s="12">
        <v>1814684190</v>
      </c>
      <c r="B26" s="14" t="s">
        <v>187</v>
      </c>
      <c r="C26" s="12" t="s">
        <v>0</v>
      </c>
      <c r="D26" s="12">
        <v>1</v>
      </c>
      <c r="E26" s="12" t="s">
        <v>1</v>
      </c>
      <c r="F26" s="12">
        <v>4445</v>
      </c>
      <c r="G26" s="12">
        <v>4530</v>
      </c>
      <c r="H26" s="12">
        <v>4400</v>
      </c>
      <c r="I26" s="13" t="s">
        <v>190</v>
      </c>
      <c r="J26" s="12">
        <v>4439.1000000000004</v>
      </c>
      <c r="K26" s="12">
        <v>-1.42</v>
      </c>
      <c r="L26" s="12">
        <v>0</v>
      </c>
      <c r="M26" s="12">
        <v>-140</v>
      </c>
      <c r="N26" s="12">
        <v>590</v>
      </c>
    </row>
    <row r="27" spans="1:14" x14ac:dyDescent="0.3">
      <c r="A27" s="12">
        <v>1815854054</v>
      </c>
      <c r="B27" s="14" t="s">
        <v>191</v>
      </c>
      <c r="C27" s="12" t="s">
        <v>0</v>
      </c>
      <c r="D27" s="12">
        <v>1</v>
      </c>
      <c r="E27" s="12" t="s">
        <v>1</v>
      </c>
      <c r="F27" s="12">
        <v>4337.7</v>
      </c>
      <c r="G27" s="12">
        <v>4500</v>
      </c>
      <c r="H27" s="12">
        <v>4270</v>
      </c>
      <c r="I27" s="13" t="s">
        <v>192</v>
      </c>
      <c r="J27" s="12">
        <v>4321.2</v>
      </c>
      <c r="K27" s="12">
        <v>-1.39</v>
      </c>
      <c r="L27" s="12">
        <v>0</v>
      </c>
      <c r="M27" s="12">
        <v>0</v>
      </c>
      <c r="N27" s="12" t="s">
        <v>193</v>
      </c>
    </row>
    <row r="28" spans="1:14" x14ac:dyDescent="0.3">
      <c r="A28" s="12">
        <v>1815871396</v>
      </c>
      <c r="B28" s="14" t="s">
        <v>191</v>
      </c>
      <c r="C28" s="12" t="s">
        <v>0</v>
      </c>
      <c r="D28" s="12">
        <v>1</v>
      </c>
      <c r="E28" s="12" t="s">
        <v>1</v>
      </c>
      <c r="F28" s="12">
        <v>4337.7</v>
      </c>
      <c r="G28" s="12">
        <v>4500</v>
      </c>
      <c r="H28" s="12">
        <v>4270</v>
      </c>
      <c r="I28" s="13" t="s">
        <v>194</v>
      </c>
      <c r="J28" s="12">
        <v>4322.8999999999996</v>
      </c>
      <c r="K28" s="12">
        <v>-1.39</v>
      </c>
      <c r="L28" s="12">
        <v>0</v>
      </c>
      <c r="M28" s="12">
        <v>0</v>
      </c>
      <c r="N28" s="12" t="s">
        <v>195</v>
      </c>
    </row>
    <row r="29" spans="1:14" x14ac:dyDescent="0.3">
      <c r="A29" s="12">
        <v>1817337202</v>
      </c>
      <c r="B29" s="14" t="s">
        <v>196</v>
      </c>
      <c r="C29" s="12" t="s">
        <v>27</v>
      </c>
      <c r="D29" s="12">
        <v>1</v>
      </c>
      <c r="E29" s="12" t="s">
        <v>1</v>
      </c>
      <c r="F29" s="12">
        <v>4308.7</v>
      </c>
      <c r="G29" s="12">
        <v>4250</v>
      </c>
      <c r="H29" s="12">
        <v>4360</v>
      </c>
      <c r="I29" s="13" t="s">
        <v>197</v>
      </c>
      <c r="J29" s="12">
        <v>4339.1000000000004</v>
      </c>
      <c r="K29" s="12">
        <v>-1.46</v>
      </c>
      <c r="L29" s="12">
        <v>0</v>
      </c>
      <c r="M29" s="12">
        <v>0</v>
      </c>
      <c r="N29" s="12" t="s">
        <v>198</v>
      </c>
    </row>
    <row r="30" spans="1:14" x14ac:dyDescent="0.3">
      <c r="A30" s="12">
        <v>1817457848</v>
      </c>
      <c r="B30" s="14" t="s">
        <v>199</v>
      </c>
      <c r="C30" s="12" t="s">
        <v>27</v>
      </c>
      <c r="D30" s="12">
        <v>1</v>
      </c>
      <c r="E30" s="12" t="s">
        <v>1</v>
      </c>
      <c r="F30" s="12">
        <v>4330.7</v>
      </c>
      <c r="G30" s="12">
        <v>4250</v>
      </c>
      <c r="H30" s="12">
        <v>4370</v>
      </c>
      <c r="I30" s="13" t="s">
        <v>200</v>
      </c>
      <c r="J30" s="12">
        <v>4370.1000000000004</v>
      </c>
      <c r="K30" s="12">
        <v>-1.47</v>
      </c>
      <c r="L30" s="12">
        <v>0</v>
      </c>
      <c r="M30" s="12">
        <v>0</v>
      </c>
      <c r="N30" s="12" t="s">
        <v>201</v>
      </c>
    </row>
    <row r="31" spans="1:14" x14ac:dyDescent="0.3">
      <c r="A31" s="12">
        <v>1817519040</v>
      </c>
      <c r="B31" s="14" t="s">
        <v>202</v>
      </c>
      <c r="C31" s="12" t="s">
        <v>27</v>
      </c>
      <c r="D31" s="12">
        <v>1</v>
      </c>
      <c r="E31" s="12" t="s">
        <v>1</v>
      </c>
      <c r="F31" s="12">
        <v>4348.8999999999996</v>
      </c>
      <c r="G31" s="12">
        <v>4300</v>
      </c>
      <c r="H31" s="12">
        <v>4375</v>
      </c>
      <c r="I31" s="13" t="s">
        <v>203</v>
      </c>
      <c r="J31" s="12">
        <v>4355.2</v>
      </c>
      <c r="K31" s="12">
        <v>-1.48</v>
      </c>
      <c r="L31" s="12">
        <v>0</v>
      </c>
      <c r="M31" s="12">
        <v>0</v>
      </c>
      <c r="N31" s="12">
        <v>630</v>
      </c>
    </row>
    <row r="32" spans="1:14" x14ac:dyDescent="0.3">
      <c r="A32" s="12">
        <v>1817660438</v>
      </c>
      <c r="B32" s="14" t="s">
        <v>204</v>
      </c>
      <c r="C32" s="12" t="s">
        <v>0</v>
      </c>
      <c r="D32" s="12">
        <v>2</v>
      </c>
      <c r="E32" s="12" t="s">
        <v>1</v>
      </c>
      <c r="F32" s="12">
        <v>4352.1000000000004</v>
      </c>
      <c r="G32" s="12">
        <v>4410</v>
      </c>
      <c r="H32" s="12">
        <v>4345</v>
      </c>
      <c r="I32" s="13" t="s">
        <v>205</v>
      </c>
      <c r="J32" s="12">
        <v>4344.6000000000004</v>
      </c>
      <c r="K32" s="12">
        <v>-2.96</v>
      </c>
      <c r="L32" s="12">
        <v>0</v>
      </c>
      <c r="M32" s="12">
        <v>0</v>
      </c>
      <c r="N32" s="12" t="s">
        <v>206</v>
      </c>
    </row>
    <row r="33" spans="1:14" x14ac:dyDescent="0.3">
      <c r="A33" s="12">
        <v>1817845756</v>
      </c>
      <c r="B33" s="14" t="s">
        <v>207</v>
      </c>
      <c r="C33" s="12" t="s">
        <v>0</v>
      </c>
      <c r="D33" s="12">
        <v>1</v>
      </c>
      <c r="E33" s="12" t="s">
        <v>1</v>
      </c>
      <c r="F33" s="12">
        <v>4325.1000000000004</v>
      </c>
      <c r="G33" s="12">
        <v>0</v>
      </c>
      <c r="H33" s="12">
        <v>4290</v>
      </c>
      <c r="I33" s="13" t="s">
        <v>208</v>
      </c>
      <c r="J33" s="12">
        <v>4305.3999999999996</v>
      </c>
      <c r="K33" s="12">
        <v>-1.47</v>
      </c>
      <c r="L33" s="12">
        <v>0</v>
      </c>
      <c r="M33" s="12">
        <v>0</v>
      </c>
      <c r="N33" s="12" t="s">
        <v>209</v>
      </c>
    </row>
    <row r="34" spans="1:14" x14ac:dyDescent="0.3">
      <c r="A34" s="12">
        <v>1817842952</v>
      </c>
      <c r="B34" s="14" t="s">
        <v>210</v>
      </c>
      <c r="C34" s="12" t="s">
        <v>0</v>
      </c>
      <c r="D34" s="12">
        <v>1</v>
      </c>
      <c r="E34" s="12" t="s">
        <v>1</v>
      </c>
      <c r="F34" s="12">
        <v>4313</v>
      </c>
      <c r="G34" s="12">
        <v>0</v>
      </c>
      <c r="H34" s="12">
        <v>4290</v>
      </c>
      <c r="I34" s="13" t="s">
        <v>211</v>
      </c>
      <c r="J34" s="12">
        <v>4306</v>
      </c>
      <c r="K34" s="12">
        <v>-1.47</v>
      </c>
      <c r="L34" s="12">
        <v>0</v>
      </c>
      <c r="M34" s="12">
        <v>0</v>
      </c>
      <c r="N34" s="12">
        <v>700</v>
      </c>
    </row>
    <row r="35" spans="1:14" x14ac:dyDescent="0.3">
      <c r="A35" s="12">
        <v>1817853833</v>
      </c>
      <c r="B35" s="14" t="s">
        <v>212</v>
      </c>
      <c r="C35" s="12" t="s">
        <v>0</v>
      </c>
      <c r="D35" s="12">
        <v>2</v>
      </c>
      <c r="E35" s="12" t="s">
        <v>1</v>
      </c>
      <c r="F35" s="12">
        <v>4310</v>
      </c>
      <c r="G35" s="12">
        <v>0</v>
      </c>
      <c r="H35" s="12">
        <v>0</v>
      </c>
      <c r="I35" s="13" t="s">
        <v>213</v>
      </c>
      <c r="J35" s="12">
        <v>4305.3999999999996</v>
      </c>
      <c r="K35" s="12">
        <v>-2.93</v>
      </c>
      <c r="L35" s="12">
        <v>0</v>
      </c>
      <c r="M35" s="12">
        <v>0</v>
      </c>
      <c r="N35" s="12">
        <v>920</v>
      </c>
    </row>
    <row r="36" spans="1:14" x14ac:dyDescent="0.3">
      <c r="A36" s="12">
        <v>1817914806</v>
      </c>
      <c r="B36" s="14" t="s">
        <v>214</v>
      </c>
      <c r="C36" s="12" t="s">
        <v>0</v>
      </c>
      <c r="D36" s="12">
        <v>1</v>
      </c>
      <c r="E36" s="12" t="s">
        <v>1</v>
      </c>
      <c r="F36" s="12">
        <v>4316.8</v>
      </c>
      <c r="G36" s="12">
        <v>0</v>
      </c>
      <c r="H36" s="12">
        <v>4300</v>
      </c>
      <c r="I36" s="13" t="s">
        <v>215</v>
      </c>
      <c r="J36" s="12">
        <v>4299.6000000000004</v>
      </c>
      <c r="K36" s="12">
        <v>-1.47</v>
      </c>
      <c r="L36" s="12">
        <v>0</v>
      </c>
      <c r="M36" s="12">
        <v>0</v>
      </c>
      <c r="N36" s="12" t="s">
        <v>216</v>
      </c>
    </row>
    <row r="37" spans="1:14" x14ac:dyDescent="0.3">
      <c r="A37" s="12">
        <v>1818147074</v>
      </c>
      <c r="B37" s="14" t="s">
        <v>217</v>
      </c>
      <c r="C37" s="12" t="s">
        <v>27</v>
      </c>
      <c r="D37" s="12">
        <v>1</v>
      </c>
      <c r="E37" s="12" t="s">
        <v>1</v>
      </c>
      <c r="F37" s="12">
        <v>4320.5</v>
      </c>
      <c r="G37" s="12">
        <v>4250</v>
      </c>
      <c r="H37" s="12">
        <v>4350</v>
      </c>
      <c r="I37" s="13" t="s">
        <v>218</v>
      </c>
      <c r="J37" s="12">
        <v>4345.6000000000004</v>
      </c>
      <c r="K37" s="12">
        <v>-1.47</v>
      </c>
      <c r="L37" s="12">
        <v>0</v>
      </c>
      <c r="M37" s="12">
        <v>0</v>
      </c>
      <c r="N37" s="12" t="s">
        <v>219</v>
      </c>
    </row>
    <row r="38" spans="1:14" x14ac:dyDescent="0.3">
      <c r="A38" s="12">
        <v>1818097604</v>
      </c>
      <c r="B38" s="14" t="s">
        <v>220</v>
      </c>
      <c r="C38" s="12" t="s">
        <v>27</v>
      </c>
      <c r="D38" s="12">
        <v>2</v>
      </c>
      <c r="E38" s="12" t="s">
        <v>1</v>
      </c>
      <c r="F38" s="12">
        <v>4334.8999999999996</v>
      </c>
      <c r="G38" s="12">
        <v>4250</v>
      </c>
      <c r="H38" s="12">
        <v>4360</v>
      </c>
      <c r="I38" s="13" t="s">
        <v>221</v>
      </c>
      <c r="J38" s="12">
        <v>4345.3999999999996</v>
      </c>
      <c r="K38" s="12">
        <v>-2.95</v>
      </c>
      <c r="L38" s="12">
        <v>0</v>
      </c>
      <c r="M38" s="12">
        <v>0</v>
      </c>
      <c r="N38" s="12" t="s">
        <v>222</v>
      </c>
    </row>
    <row r="39" spans="1:14" x14ac:dyDescent="0.3">
      <c r="A39" s="12">
        <v>1818177136</v>
      </c>
      <c r="B39" s="14" t="s">
        <v>223</v>
      </c>
      <c r="C39" s="12" t="s">
        <v>27</v>
      </c>
      <c r="D39" s="12">
        <v>2</v>
      </c>
      <c r="E39" s="12" t="s">
        <v>1</v>
      </c>
      <c r="F39" s="12">
        <v>4328.6000000000004</v>
      </c>
      <c r="G39" s="12">
        <v>0</v>
      </c>
      <c r="H39" s="12">
        <v>4340</v>
      </c>
      <c r="I39" s="13" t="s">
        <v>224</v>
      </c>
      <c r="J39" s="12">
        <v>4340</v>
      </c>
      <c r="K39" s="12">
        <v>-2.77</v>
      </c>
      <c r="L39" s="12">
        <v>0</v>
      </c>
      <c r="M39" s="12">
        <v>0</v>
      </c>
      <c r="N39" s="12" t="s">
        <v>225</v>
      </c>
    </row>
    <row r="40" spans="1:14" x14ac:dyDescent="0.3">
      <c r="A40" s="12">
        <v>1818190568</v>
      </c>
      <c r="B40" s="14" t="s">
        <v>226</v>
      </c>
      <c r="C40" s="12" t="s">
        <v>0</v>
      </c>
      <c r="D40" s="12">
        <v>2</v>
      </c>
      <c r="E40" s="12" t="s">
        <v>1</v>
      </c>
      <c r="F40" s="12">
        <v>4348.5</v>
      </c>
      <c r="G40" s="12">
        <v>0</v>
      </c>
      <c r="H40" s="12">
        <v>4340</v>
      </c>
      <c r="I40" s="13" t="s">
        <v>227</v>
      </c>
      <c r="J40" s="12">
        <v>4346.3</v>
      </c>
      <c r="K40" s="12">
        <v>-2.78</v>
      </c>
      <c r="L40" s="12">
        <v>0</v>
      </c>
      <c r="M40" s="12">
        <v>0</v>
      </c>
      <c r="N40" s="12">
        <v>440</v>
      </c>
    </row>
    <row r="41" spans="1:14" x14ac:dyDescent="0.3">
      <c r="A41" s="12">
        <v>1818406389</v>
      </c>
      <c r="B41" s="14" t="s">
        <v>228</v>
      </c>
      <c r="C41" s="12" t="s">
        <v>27</v>
      </c>
      <c r="D41" s="12">
        <v>1</v>
      </c>
      <c r="E41" s="12" t="s">
        <v>58</v>
      </c>
      <c r="F41" s="12">
        <v>1.2622500000000001</v>
      </c>
      <c r="G41" s="12">
        <v>1.2549999999999999</v>
      </c>
      <c r="H41" s="12">
        <v>1.27</v>
      </c>
      <c r="I41" s="13" t="s">
        <v>229</v>
      </c>
      <c r="J41" s="12">
        <v>1.26793</v>
      </c>
      <c r="K41" s="12">
        <v>-3.2</v>
      </c>
      <c r="L41" s="12">
        <v>0</v>
      </c>
      <c r="M41" s="12">
        <v>0</v>
      </c>
      <c r="N41" s="12">
        <v>447.97</v>
      </c>
    </row>
    <row r="42" spans="1:14" x14ac:dyDescent="0.3">
      <c r="A42" s="12">
        <v>1818524212</v>
      </c>
      <c r="B42" s="14" t="s">
        <v>230</v>
      </c>
      <c r="C42" s="12" t="s">
        <v>0</v>
      </c>
      <c r="D42" s="12">
        <v>1</v>
      </c>
      <c r="E42" s="12" t="s">
        <v>1</v>
      </c>
      <c r="F42" s="12">
        <v>4371.3999999999996</v>
      </c>
      <c r="G42" s="12">
        <v>0</v>
      </c>
      <c r="H42" s="12">
        <v>0</v>
      </c>
      <c r="I42" s="13" t="s">
        <v>231</v>
      </c>
      <c r="J42" s="12">
        <v>4361.1000000000004</v>
      </c>
      <c r="K42" s="12">
        <v>-1.49</v>
      </c>
      <c r="L42" s="12">
        <v>0</v>
      </c>
      <c r="M42" s="12">
        <v>0</v>
      </c>
      <c r="N42" s="12" t="s">
        <v>232</v>
      </c>
    </row>
    <row r="43" spans="1:14" x14ac:dyDescent="0.3">
      <c r="A43" s="12">
        <v>1818515136</v>
      </c>
      <c r="B43" s="14" t="s">
        <v>233</v>
      </c>
      <c r="C43" s="12" t="s">
        <v>0</v>
      </c>
      <c r="D43" s="12">
        <v>1</v>
      </c>
      <c r="E43" s="12" t="s">
        <v>1</v>
      </c>
      <c r="F43" s="12">
        <v>4360.8999999999996</v>
      </c>
      <c r="G43" s="12">
        <v>0</v>
      </c>
      <c r="H43" s="12">
        <v>0</v>
      </c>
      <c r="I43" s="13" t="s">
        <v>234</v>
      </c>
      <c r="J43" s="12">
        <v>4360.7</v>
      </c>
      <c r="K43" s="12">
        <v>-1.48</v>
      </c>
      <c r="L43" s="12">
        <v>0</v>
      </c>
      <c r="M43" s="12">
        <v>0</v>
      </c>
      <c r="N43" s="12">
        <v>20</v>
      </c>
    </row>
    <row r="44" spans="1:14" x14ac:dyDescent="0.3">
      <c r="A44" s="12">
        <v>1818534568</v>
      </c>
      <c r="B44" s="14" t="s">
        <v>235</v>
      </c>
      <c r="C44" s="12" t="s">
        <v>0</v>
      </c>
      <c r="D44" s="12">
        <v>1</v>
      </c>
      <c r="E44" s="12" t="s">
        <v>1</v>
      </c>
      <c r="F44" s="12">
        <v>4389.8</v>
      </c>
      <c r="G44" s="12">
        <v>0</v>
      </c>
      <c r="H44" s="12">
        <v>4365</v>
      </c>
      <c r="I44" s="13" t="s">
        <v>236</v>
      </c>
      <c r="J44" s="12">
        <v>4384.5</v>
      </c>
      <c r="K44" s="12">
        <v>-1.49</v>
      </c>
      <c r="L44" s="12">
        <v>0</v>
      </c>
      <c r="M44" s="12">
        <v>0</v>
      </c>
      <c r="N44" s="12">
        <v>530</v>
      </c>
    </row>
    <row r="45" spans="1:14" x14ac:dyDescent="0.3">
      <c r="A45" s="12">
        <v>1818530914</v>
      </c>
      <c r="B45" s="14" t="s">
        <v>237</v>
      </c>
      <c r="C45" s="12" t="s">
        <v>0</v>
      </c>
      <c r="D45" s="12">
        <v>1</v>
      </c>
      <c r="E45" s="12" t="s">
        <v>1</v>
      </c>
      <c r="F45" s="12">
        <v>4371.2</v>
      </c>
      <c r="G45" s="12">
        <v>0</v>
      </c>
      <c r="H45" s="12">
        <v>4365</v>
      </c>
      <c r="I45" s="13" t="s">
        <v>238</v>
      </c>
      <c r="J45" s="12">
        <v>4364.7</v>
      </c>
      <c r="K45" s="12">
        <v>-1.49</v>
      </c>
      <c r="L45" s="12">
        <v>0</v>
      </c>
      <c r="M45" s="12">
        <v>0</v>
      </c>
      <c r="N45" s="12">
        <v>650</v>
      </c>
    </row>
    <row r="46" spans="1:14" x14ac:dyDescent="0.3">
      <c r="A46" s="12">
        <v>1818579031</v>
      </c>
      <c r="B46" s="14" t="s">
        <v>239</v>
      </c>
      <c r="C46" s="12" t="s">
        <v>0</v>
      </c>
      <c r="D46" s="12">
        <v>2</v>
      </c>
      <c r="E46" s="12" t="s">
        <v>1</v>
      </c>
      <c r="F46" s="12">
        <v>4374.2</v>
      </c>
      <c r="G46" s="12">
        <v>4410</v>
      </c>
      <c r="H46" s="12">
        <v>4350</v>
      </c>
      <c r="I46" s="13" t="s">
        <v>240</v>
      </c>
      <c r="J46" s="12">
        <v>4357.1000000000004</v>
      </c>
      <c r="K46" s="12">
        <v>-2.97</v>
      </c>
      <c r="L46" s="12">
        <v>0</v>
      </c>
      <c r="M46" s="12">
        <v>0</v>
      </c>
      <c r="N46" s="12" t="s">
        <v>241</v>
      </c>
    </row>
    <row r="47" spans="1:14" x14ac:dyDescent="0.3">
      <c r="A47" s="12">
        <v>1818686685</v>
      </c>
      <c r="B47" s="14" t="s">
        <v>242</v>
      </c>
      <c r="C47" s="12" t="s">
        <v>0</v>
      </c>
      <c r="D47" s="12">
        <v>1</v>
      </c>
      <c r="E47" s="12" t="s">
        <v>1</v>
      </c>
      <c r="F47" s="12">
        <v>4354</v>
      </c>
      <c r="G47" s="12">
        <v>0</v>
      </c>
      <c r="H47" s="12">
        <v>4300</v>
      </c>
      <c r="I47" s="13" t="s">
        <v>243</v>
      </c>
      <c r="J47" s="12">
        <v>4331.8</v>
      </c>
      <c r="K47" s="12">
        <v>-1.48</v>
      </c>
      <c r="L47" s="12">
        <v>0</v>
      </c>
      <c r="M47" s="12">
        <v>0</v>
      </c>
      <c r="N47" s="12" t="s">
        <v>244</v>
      </c>
    </row>
    <row r="48" spans="1:14" x14ac:dyDescent="0.3">
      <c r="A48" s="12">
        <v>1818627812</v>
      </c>
      <c r="B48" s="14" t="s">
        <v>245</v>
      </c>
      <c r="C48" s="12" t="s">
        <v>0</v>
      </c>
      <c r="D48" s="12">
        <v>1</v>
      </c>
      <c r="E48" s="12" t="s">
        <v>1</v>
      </c>
      <c r="F48" s="12">
        <v>4336</v>
      </c>
      <c r="G48" s="12">
        <v>4400</v>
      </c>
      <c r="H48" s="12">
        <v>4300</v>
      </c>
      <c r="I48" s="13" t="s">
        <v>246</v>
      </c>
      <c r="J48" s="12">
        <v>4332</v>
      </c>
      <c r="K48" s="12">
        <v>-1.47</v>
      </c>
      <c r="L48" s="12">
        <v>0</v>
      </c>
      <c r="M48" s="12">
        <v>0</v>
      </c>
      <c r="N48" s="12">
        <v>400</v>
      </c>
    </row>
    <row r="49" spans="1:14" x14ac:dyDescent="0.3">
      <c r="A49" s="12">
        <v>1818651453</v>
      </c>
      <c r="B49" s="14" t="s">
        <v>247</v>
      </c>
      <c r="C49" s="12" t="s">
        <v>0</v>
      </c>
      <c r="D49" s="12">
        <v>1</v>
      </c>
      <c r="E49" s="12" t="s">
        <v>1</v>
      </c>
      <c r="F49" s="12">
        <v>4323.7</v>
      </c>
      <c r="G49" s="12">
        <v>4400</v>
      </c>
      <c r="H49" s="12">
        <v>4290</v>
      </c>
      <c r="I49" s="13" t="s">
        <v>248</v>
      </c>
      <c r="J49" s="12">
        <v>4331.7</v>
      </c>
      <c r="K49" s="12">
        <v>-1.47</v>
      </c>
      <c r="L49" s="12">
        <v>0</v>
      </c>
      <c r="M49" s="12">
        <v>0</v>
      </c>
      <c r="N49" s="12">
        <v>-800</v>
      </c>
    </row>
    <row r="50" spans="1:14" x14ac:dyDescent="0.3">
      <c r="A50" s="12">
        <v>1818903887</v>
      </c>
      <c r="B50" s="14" t="s">
        <v>249</v>
      </c>
      <c r="C50" s="12" t="s">
        <v>0</v>
      </c>
      <c r="D50" s="12">
        <v>1</v>
      </c>
      <c r="E50" s="12" t="s">
        <v>1</v>
      </c>
      <c r="F50" s="12">
        <v>4318</v>
      </c>
      <c r="G50" s="12">
        <v>0</v>
      </c>
      <c r="H50" s="12">
        <v>0</v>
      </c>
      <c r="I50" s="13" t="s">
        <v>250</v>
      </c>
      <c r="J50" s="12">
        <v>4306.1000000000004</v>
      </c>
      <c r="K50" s="12">
        <v>-1.47</v>
      </c>
      <c r="L50" s="12">
        <v>0</v>
      </c>
      <c r="M50" s="12">
        <v>0</v>
      </c>
      <c r="N50" s="12" t="s">
        <v>251</v>
      </c>
    </row>
    <row r="51" spans="1:14" x14ac:dyDescent="0.3">
      <c r="A51" s="12">
        <v>1819057530</v>
      </c>
      <c r="B51" s="14" t="s">
        <v>252</v>
      </c>
      <c r="C51" s="12" t="s">
        <v>0</v>
      </c>
      <c r="D51" s="12">
        <v>1</v>
      </c>
      <c r="E51" s="12" t="s">
        <v>1</v>
      </c>
      <c r="F51" s="12">
        <v>4271</v>
      </c>
      <c r="G51" s="12">
        <v>4330</v>
      </c>
      <c r="H51" s="12">
        <v>4250</v>
      </c>
      <c r="I51" s="13" t="s">
        <v>253</v>
      </c>
      <c r="J51" s="12">
        <v>4270.3999999999996</v>
      </c>
      <c r="K51" s="12">
        <v>-1.45</v>
      </c>
      <c r="L51" s="12">
        <v>0</v>
      </c>
      <c r="M51" s="12">
        <v>0</v>
      </c>
      <c r="N51" s="12">
        <v>60</v>
      </c>
    </row>
    <row r="52" spans="1:14" x14ac:dyDescent="0.3">
      <c r="A52" s="12">
        <v>1819061004</v>
      </c>
      <c r="B52" s="14" t="s">
        <v>254</v>
      </c>
      <c r="C52" s="12" t="s">
        <v>0</v>
      </c>
      <c r="D52" s="12">
        <v>1</v>
      </c>
      <c r="E52" s="12" t="s">
        <v>1</v>
      </c>
      <c r="F52" s="12">
        <v>4278.5</v>
      </c>
      <c r="G52" s="12">
        <v>0</v>
      </c>
      <c r="H52" s="12">
        <v>0</v>
      </c>
      <c r="I52" s="13" t="s">
        <v>255</v>
      </c>
      <c r="J52" s="12">
        <v>4269.3</v>
      </c>
      <c r="K52" s="12">
        <v>-1.45</v>
      </c>
      <c r="L52" s="12">
        <v>0</v>
      </c>
      <c r="M52" s="12">
        <v>0</v>
      </c>
      <c r="N52" s="12">
        <v>920</v>
      </c>
    </row>
    <row r="53" spans="1:14" x14ac:dyDescent="0.3">
      <c r="A53" s="12">
        <v>1819082688</v>
      </c>
      <c r="B53" s="14" t="s">
        <v>256</v>
      </c>
      <c r="C53" s="12" t="s">
        <v>0</v>
      </c>
      <c r="D53" s="12">
        <v>1</v>
      </c>
      <c r="E53" s="12" t="s">
        <v>1</v>
      </c>
      <c r="F53" s="12">
        <v>4279.8</v>
      </c>
      <c r="G53" s="12">
        <v>0</v>
      </c>
      <c r="H53" s="12">
        <v>0</v>
      </c>
      <c r="I53" s="13" t="s">
        <v>257</v>
      </c>
      <c r="J53" s="12">
        <v>4264.3999999999996</v>
      </c>
      <c r="K53" s="12">
        <v>-1.46</v>
      </c>
      <c r="L53" s="12">
        <v>0</v>
      </c>
      <c r="M53" s="12">
        <v>0</v>
      </c>
      <c r="N53" s="12" t="s">
        <v>258</v>
      </c>
    </row>
    <row r="54" spans="1:14" x14ac:dyDescent="0.3">
      <c r="A54" s="12">
        <v>1819216210</v>
      </c>
      <c r="B54" s="14" t="s">
        <v>259</v>
      </c>
      <c r="C54" s="12" t="s">
        <v>0</v>
      </c>
      <c r="D54" s="12">
        <v>1</v>
      </c>
      <c r="E54" s="12" t="s">
        <v>1</v>
      </c>
      <c r="F54" s="12">
        <v>4305.1000000000004</v>
      </c>
      <c r="G54" s="12">
        <v>0</v>
      </c>
      <c r="H54" s="12">
        <v>4285</v>
      </c>
      <c r="I54" s="13" t="s">
        <v>260</v>
      </c>
      <c r="J54" s="12">
        <v>4300.3999999999996</v>
      </c>
      <c r="K54" s="12">
        <v>-1.46</v>
      </c>
      <c r="L54" s="12">
        <v>0</v>
      </c>
      <c r="M54" s="12">
        <v>0</v>
      </c>
      <c r="N54" s="12">
        <v>470</v>
      </c>
    </row>
    <row r="55" spans="1:14" x14ac:dyDescent="0.3">
      <c r="A55" s="12">
        <v>1819498704</v>
      </c>
      <c r="B55" s="14" t="s">
        <v>261</v>
      </c>
      <c r="C55" s="12" t="s">
        <v>0</v>
      </c>
      <c r="D55" s="12">
        <v>1</v>
      </c>
      <c r="E55" s="12" t="s">
        <v>1</v>
      </c>
      <c r="F55" s="12">
        <v>4177.7</v>
      </c>
      <c r="G55" s="12">
        <v>4210</v>
      </c>
      <c r="H55" s="12">
        <v>4150</v>
      </c>
      <c r="I55" s="13" t="s">
        <v>262</v>
      </c>
      <c r="J55" s="12">
        <v>4210</v>
      </c>
      <c r="K55" s="12">
        <v>-1.42</v>
      </c>
      <c r="L55" s="12">
        <v>0</v>
      </c>
      <c r="M55" s="12">
        <v>0</v>
      </c>
      <c r="N55" s="12" t="s">
        <v>263</v>
      </c>
    </row>
    <row r="56" spans="1:14" x14ac:dyDescent="0.3">
      <c r="A56" s="12">
        <v>1819562984</v>
      </c>
      <c r="B56" s="14" t="s">
        <v>264</v>
      </c>
      <c r="C56" s="12" t="s">
        <v>0</v>
      </c>
      <c r="D56" s="12">
        <v>1</v>
      </c>
      <c r="E56" s="12" t="s">
        <v>1</v>
      </c>
      <c r="F56" s="12">
        <v>4220.1000000000004</v>
      </c>
      <c r="G56" s="12">
        <v>0</v>
      </c>
      <c r="H56" s="12">
        <v>0</v>
      </c>
      <c r="I56" s="13" t="s">
        <v>265</v>
      </c>
      <c r="J56" s="12">
        <v>4194.3</v>
      </c>
      <c r="K56" s="12">
        <v>-1.43</v>
      </c>
      <c r="L56" s="12">
        <v>0</v>
      </c>
      <c r="M56" s="12">
        <v>0</v>
      </c>
      <c r="N56" s="12" t="s">
        <v>266</v>
      </c>
    </row>
    <row r="57" spans="1:14" x14ac:dyDescent="0.3">
      <c r="A57" s="12">
        <v>1819555010</v>
      </c>
      <c r="B57" s="14" t="s">
        <v>267</v>
      </c>
      <c r="C57" s="12" t="s">
        <v>0</v>
      </c>
      <c r="D57" s="12">
        <v>1</v>
      </c>
      <c r="E57" s="12" t="s">
        <v>1</v>
      </c>
      <c r="F57" s="12">
        <v>4213.5</v>
      </c>
      <c r="G57" s="12">
        <v>0</v>
      </c>
      <c r="H57" s="12">
        <v>0</v>
      </c>
      <c r="I57" s="13" t="s">
        <v>268</v>
      </c>
      <c r="J57" s="12">
        <v>4204</v>
      </c>
      <c r="K57" s="12">
        <v>-1.43</v>
      </c>
      <c r="L57" s="12">
        <v>0</v>
      </c>
      <c r="M57" s="12">
        <v>0</v>
      </c>
      <c r="N57" s="12">
        <v>950</v>
      </c>
    </row>
    <row r="58" spans="1:14" x14ac:dyDescent="0.3">
      <c r="A58" s="12">
        <v>1819807298</v>
      </c>
      <c r="B58" s="14" t="s">
        <v>269</v>
      </c>
      <c r="C58" s="12" t="s">
        <v>27</v>
      </c>
      <c r="D58" s="12">
        <v>1</v>
      </c>
      <c r="E58" s="12" t="s">
        <v>1</v>
      </c>
      <c r="F58" s="12">
        <v>4220.8999999999996</v>
      </c>
      <c r="G58" s="12">
        <v>4150</v>
      </c>
      <c r="H58" s="12">
        <v>4270</v>
      </c>
      <c r="I58" s="13" t="s">
        <v>270</v>
      </c>
      <c r="J58" s="12">
        <v>4230.5</v>
      </c>
      <c r="K58" s="12">
        <v>-1.44</v>
      </c>
      <c r="L58" s="12">
        <v>0</v>
      </c>
      <c r="M58" s="12">
        <v>-41.41</v>
      </c>
      <c r="N58" s="12">
        <v>960</v>
      </c>
    </row>
    <row r="59" spans="1:14" x14ac:dyDescent="0.3">
      <c r="A59" s="12">
        <v>1820599055</v>
      </c>
      <c r="B59" s="14" t="s">
        <v>271</v>
      </c>
      <c r="C59" s="12" t="s">
        <v>0</v>
      </c>
      <c r="D59" s="12">
        <v>2</v>
      </c>
      <c r="E59" s="12" t="s">
        <v>1</v>
      </c>
      <c r="F59" s="12">
        <v>4266.8999999999996</v>
      </c>
      <c r="G59" s="12">
        <v>0</v>
      </c>
      <c r="H59" s="12">
        <v>0</v>
      </c>
      <c r="I59" s="13" t="s">
        <v>272</v>
      </c>
      <c r="J59" s="12">
        <v>4258.5</v>
      </c>
      <c r="K59" s="12">
        <v>-2.9</v>
      </c>
      <c r="L59" s="12">
        <v>0</v>
      </c>
      <c r="M59" s="12">
        <v>0</v>
      </c>
      <c r="N59" s="12" t="s">
        <v>273</v>
      </c>
    </row>
    <row r="60" spans="1:14" hidden="1" x14ac:dyDescent="0.3">
      <c r="A60" s="12">
        <v>1820922816</v>
      </c>
      <c r="B60" s="14" t="s">
        <v>274</v>
      </c>
      <c r="C60" s="12" t="s">
        <v>0</v>
      </c>
      <c r="D60" s="12">
        <v>1</v>
      </c>
      <c r="E60" s="12" t="s">
        <v>275</v>
      </c>
      <c r="F60" s="12">
        <v>4227.3999999999996</v>
      </c>
      <c r="G60" s="12">
        <v>0</v>
      </c>
      <c r="H60" s="12">
        <v>4220</v>
      </c>
      <c r="I60" s="13" t="s">
        <v>276</v>
      </c>
      <c r="J60" s="12">
        <v>4219.8</v>
      </c>
      <c r="K60" s="12">
        <v>-14.37</v>
      </c>
      <c r="L60" s="12">
        <v>0</v>
      </c>
      <c r="M60" s="12">
        <v>0</v>
      </c>
      <c r="N60" s="12">
        <v>760</v>
      </c>
    </row>
    <row r="61" spans="1:14" x14ac:dyDescent="0.3">
      <c r="A61" s="12">
        <v>1821899149</v>
      </c>
      <c r="B61" s="14" t="s">
        <v>277</v>
      </c>
      <c r="C61" s="12" t="s">
        <v>27</v>
      </c>
      <c r="D61" s="12">
        <v>1</v>
      </c>
      <c r="E61" s="12" t="s">
        <v>1</v>
      </c>
      <c r="F61" s="12">
        <v>4354.5</v>
      </c>
      <c r="G61" s="12">
        <v>4340</v>
      </c>
      <c r="H61" s="12">
        <v>0</v>
      </c>
      <c r="I61" s="13" t="s">
        <v>278</v>
      </c>
      <c r="J61" s="12">
        <v>4356.5</v>
      </c>
      <c r="K61" s="12">
        <v>-1.57</v>
      </c>
      <c r="L61" s="12">
        <v>0</v>
      </c>
      <c r="M61" s="12">
        <v>0</v>
      </c>
      <c r="N61" s="12">
        <v>200</v>
      </c>
    </row>
    <row r="62" spans="1:14" x14ac:dyDescent="0.3">
      <c r="A62" s="12">
        <v>1821914178</v>
      </c>
      <c r="B62" s="14" t="s">
        <v>279</v>
      </c>
      <c r="C62" s="12" t="s">
        <v>27</v>
      </c>
      <c r="D62" s="12">
        <v>1</v>
      </c>
      <c r="E62" s="12" t="s">
        <v>1</v>
      </c>
      <c r="F62" s="12">
        <v>4360.6000000000004</v>
      </c>
      <c r="G62" s="12">
        <v>4350</v>
      </c>
      <c r="H62" s="12">
        <v>0</v>
      </c>
      <c r="I62" s="13" t="s">
        <v>280</v>
      </c>
      <c r="J62" s="12">
        <v>4358.1000000000004</v>
      </c>
      <c r="K62" s="12">
        <v>-1.57</v>
      </c>
      <c r="L62" s="12">
        <v>0</v>
      </c>
      <c r="M62" s="12">
        <v>0</v>
      </c>
      <c r="N62" s="12">
        <v>-250</v>
      </c>
    </row>
    <row r="63" spans="1:14" x14ac:dyDescent="0.3">
      <c r="A63" s="12">
        <v>1821989282</v>
      </c>
      <c r="B63" s="14" t="s">
        <v>281</v>
      </c>
      <c r="C63" s="12" t="s">
        <v>27</v>
      </c>
      <c r="D63" s="12">
        <v>1</v>
      </c>
      <c r="E63" s="12" t="s">
        <v>1</v>
      </c>
      <c r="F63" s="12">
        <v>4347.6000000000004</v>
      </c>
      <c r="G63" s="12">
        <v>4330</v>
      </c>
      <c r="H63" s="12">
        <v>4352</v>
      </c>
      <c r="I63" s="13" t="s">
        <v>282</v>
      </c>
      <c r="J63" s="12">
        <v>4352.1000000000004</v>
      </c>
      <c r="K63" s="12">
        <v>-1.57</v>
      </c>
      <c r="L63" s="12">
        <v>0</v>
      </c>
      <c r="M63" s="12">
        <v>0</v>
      </c>
      <c r="N63" s="12">
        <v>450</v>
      </c>
    </row>
    <row r="64" spans="1:14" x14ac:dyDescent="0.3">
      <c r="A64" s="12">
        <v>1822057958</v>
      </c>
      <c r="B64" s="14" t="s">
        <v>283</v>
      </c>
      <c r="C64" s="12" t="s">
        <v>27</v>
      </c>
      <c r="D64" s="12">
        <v>1</v>
      </c>
      <c r="E64" s="12" t="s">
        <v>1</v>
      </c>
      <c r="F64" s="12">
        <v>4361</v>
      </c>
      <c r="G64" s="12">
        <v>4335</v>
      </c>
      <c r="H64" s="12">
        <v>4365</v>
      </c>
      <c r="I64" s="13" t="s">
        <v>284</v>
      </c>
      <c r="J64" s="12">
        <v>4365</v>
      </c>
      <c r="K64" s="12">
        <v>-1.57</v>
      </c>
      <c r="L64" s="12">
        <v>0</v>
      </c>
      <c r="M64" s="12">
        <v>0</v>
      </c>
      <c r="N64" s="12">
        <v>400</v>
      </c>
    </row>
    <row r="65" spans="1:14" x14ac:dyDescent="0.3">
      <c r="A65" s="12">
        <v>1822115662</v>
      </c>
      <c r="B65" s="14" t="s">
        <v>285</v>
      </c>
      <c r="C65" s="12" t="s">
        <v>27</v>
      </c>
      <c r="D65" s="12">
        <v>1</v>
      </c>
      <c r="E65" s="12" t="s">
        <v>1</v>
      </c>
      <c r="F65" s="12">
        <v>4393.2</v>
      </c>
      <c r="G65" s="12">
        <v>4385</v>
      </c>
      <c r="H65" s="12">
        <v>4399</v>
      </c>
      <c r="I65" s="13" t="s">
        <v>286</v>
      </c>
      <c r="J65" s="12">
        <v>4399</v>
      </c>
      <c r="K65" s="12">
        <v>-1.58</v>
      </c>
      <c r="L65" s="12">
        <v>0</v>
      </c>
      <c r="M65" s="12">
        <v>0</v>
      </c>
      <c r="N65" s="12">
        <v>580</v>
      </c>
    </row>
    <row r="66" spans="1:14" x14ac:dyDescent="0.3">
      <c r="A66" s="12">
        <v>1822546623</v>
      </c>
      <c r="B66" s="14" t="s">
        <v>287</v>
      </c>
      <c r="C66" s="12" t="s">
        <v>0</v>
      </c>
      <c r="D66" s="12">
        <v>2</v>
      </c>
      <c r="E66" s="12" t="s">
        <v>2</v>
      </c>
      <c r="F66" s="12">
        <v>1.1034200000000001</v>
      </c>
      <c r="G66" s="12">
        <v>1.1080000000000001</v>
      </c>
      <c r="H66" s="12">
        <v>1.1000000000000001</v>
      </c>
      <c r="I66" s="13" t="s">
        <v>288</v>
      </c>
      <c r="J66" s="12">
        <v>1.1016900000000001</v>
      </c>
      <c r="K66" s="12">
        <v>-7.06</v>
      </c>
      <c r="L66" s="12">
        <v>0</v>
      </c>
      <c r="M66" s="12">
        <v>0</v>
      </c>
      <c r="N66" s="12">
        <v>346</v>
      </c>
    </row>
    <row r="67" spans="1:14" x14ac:dyDescent="0.3">
      <c r="A67" s="12">
        <v>1822586282</v>
      </c>
      <c r="B67" s="14" t="s">
        <v>289</v>
      </c>
      <c r="C67" s="12" t="s">
        <v>0</v>
      </c>
      <c r="D67" s="12">
        <v>2</v>
      </c>
      <c r="E67" s="12" t="s">
        <v>166</v>
      </c>
      <c r="F67" s="12">
        <v>0.68784999999999996</v>
      </c>
      <c r="G67" s="12">
        <v>0.69299999999999995</v>
      </c>
      <c r="H67" s="12">
        <v>0.68</v>
      </c>
      <c r="I67" s="13" t="s">
        <v>290</v>
      </c>
      <c r="J67" s="12">
        <v>0.69303000000000003</v>
      </c>
      <c r="K67" s="12">
        <v>-4.4000000000000004</v>
      </c>
      <c r="L67" s="12">
        <v>0</v>
      </c>
      <c r="M67" s="12">
        <v>-5.6</v>
      </c>
      <c r="N67" s="12" t="s">
        <v>291</v>
      </c>
    </row>
    <row r="68" spans="1:14" x14ac:dyDescent="0.3">
      <c r="A68" s="12">
        <v>1822718440</v>
      </c>
      <c r="B68" s="14" t="s">
        <v>292</v>
      </c>
      <c r="C68" s="12" t="s">
        <v>27</v>
      </c>
      <c r="D68" s="12">
        <v>2</v>
      </c>
      <c r="E68" s="12" t="s">
        <v>2</v>
      </c>
      <c r="F68" s="12">
        <v>1.1002099999999999</v>
      </c>
      <c r="G68" s="12">
        <v>1.095</v>
      </c>
      <c r="H68" s="12">
        <v>1.1100000000000001</v>
      </c>
      <c r="I68" s="13" t="s">
        <v>293</v>
      </c>
      <c r="J68" s="12">
        <v>1.1030800000000001</v>
      </c>
      <c r="K68" s="12">
        <v>-7.04</v>
      </c>
      <c r="L68" s="12">
        <v>0</v>
      </c>
      <c r="M68" s="12">
        <v>0</v>
      </c>
      <c r="N68" s="12">
        <v>574</v>
      </c>
    </row>
    <row r="69" spans="1:14" x14ac:dyDescent="0.3">
      <c r="A69" s="12">
        <v>1823007372</v>
      </c>
      <c r="B69" s="14" t="s">
        <v>294</v>
      </c>
      <c r="C69" s="12" t="s">
        <v>0</v>
      </c>
      <c r="D69" s="12">
        <v>2</v>
      </c>
      <c r="E69" s="12" t="s">
        <v>1</v>
      </c>
      <c r="F69" s="12">
        <v>4493.7</v>
      </c>
      <c r="G69" s="12">
        <v>4525</v>
      </c>
      <c r="H69" s="12">
        <v>4440</v>
      </c>
      <c r="I69" s="13" t="s">
        <v>295</v>
      </c>
      <c r="J69" s="12">
        <v>4487.7</v>
      </c>
      <c r="K69" s="12">
        <v>-2.88</v>
      </c>
      <c r="L69" s="12">
        <v>0</v>
      </c>
      <c r="M69" s="12">
        <v>0</v>
      </c>
      <c r="N69" s="12" t="s">
        <v>296</v>
      </c>
    </row>
    <row r="70" spans="1:14" x14ac:dyDescent="0.3">
      <c r="A70" s="12">
        <v>1823022714</v>
      </c>
      <c r="B70" s="14" t="s">
        <v>297</v>
      </c>
      <c r="C70" s="12" t="s">
        <v>0</v>
      </c>
      <c r="D70" s="12">
        <v>2</v>
      </c>
      <c r="E70" s="12" t="s">
        <v>1</v>
      </c>
      <c r="F70" s="12">
        <v>4492.2</v>
      </c>
      <c r="G70" s="12">
        <v>0</v>
      </c>
      <c r="H70" s="12">
        <v>0</v>
      </c>
      <c r="I70" s="13" t="s">
        <v>298</v>
      </c>
      <c r="J70" s="12">
        <v>4489.7</v>
      </c>
      <c r="K70" s="12">
        <v>-2.88</v>
      </c>
      <c r="L70" s="12">
        <v>0</v>
      </c>
      <c r="M70" s="12">
        <v>0</v>
      </c>
      <c r="N70" s="12">
        <v>500</v>
      </c>
    </row>
    <row r="71" spans="1:14" x14ac:dyDescent="0.3">
      <c r="A71" s="12">
        <v>1823034803</v>
      </c>
      <c r="B71" s="14" t="s">
        <v>299</v>
      </c>
      <c r="C71" s="12" t="s">
        <v>0</v>
      </c>
      <c r="D71" s="12">
        <v>2</v>
      </c>
      <c r="E71" s="12" t="s">
        <v>1</v>
      </c>
      <c r="F71" s="12">
        <v>4485</v>
      </c>
      <c r="G71" s="12">
        <v>0</v>
      </c>
      <c r="H71" s="12">
        <v>4475</v>
      </c>
      <c r="I71" s="13" t="s">
        <v>300</v>
      </c>
      <c r="J71" s="12">
        <v>4492.2</v>
      </c>
      <c r="K71" s="12">
        <v>-2.87</v>
      </c>
      <c r="L71" s="12">
        <v>0</v>
      </c>
      <c r="M71" s="12">
        <v>0</v>
      </c>
      <c r="N71" s="12" t="s">
        <v>301</v>
      </c>
    </row>
    <row r="72" spans="1:14" x14ac:dyDescent="0.3">
      <c r="A72" s="12">
        <v>1822694924</v>
      </c>
      <c r="B72" s="14" t="s">
        <v>302</v>
      </c>
      <c r="C72" s="12" t="s">
        <v>27</v>
      </c>
      <c r="D72" s="12">
        <v>2</v>
      </c>
      <c r="E72" s="12" t="s">
        <v>58</v>
      </c>
      <c r="F72" s="12">
        <v>1.26048</v>
      </c>
      <c r="G72" s="12">
        <v>1.2549999999999999</v>
      </c>
      <c r="H72" s="12">
        <v>1.266</v>
      </c>
      <c r="I72" s="13" t="s">
        <v>303</v>
      </c>
      <c r="J72" s="12">
        <v>1.25499</v>
      </c>
      <c r="K72" s="12">
        <v>-6.4</v>
      </c>
      <c r="L72" s="12">
        <v>0</v>
      </c>
      <c r="M72" s="12">
        <v>-3.66</v>
      </c>
      <c r="N72" s="12">
        <v>-874.91</v>
      </c>
    </row>
    <row r="73" spans="1:14" x14ac:dyDescent="0.3">
      <c r="A73" s="12">
        <v>1823082299</v>
      </c>
      <c r="B73" s="14" t="s">
        <v>304</v>
      </c>
      <c r="C73" s="12" t="s">
        <v>0</v>
      </c>
      <c r="D73" s="12">
        <v>2</v>
      </c>
      <c r="E73" s="12" t="s">
        <v>1</v>
      </c>
      <c r="F73" s="12">
        <v>4486</v>
      </c>
      <c r="G73" s="12">
        <v>0</v>
      </c>
      <c r="H73" s="12">
        <v>4475</v>
      </c>
      <c r="I73" s="13" t="s">
        <v>305</v>
      </c>
      <c r="J73" s="12">
        <v>4480.1000000000004</v>
      </c>
      <c r="K73" s="12">
        <v>-2.87</v>
      </c>
      <c r="L73" s="12">
        <v>0</v>
      </c>
      <c r="M73" s="12">
        <v>0</v>
      </c>
      <c r="N73" s="12" t="s">
        <v>306</v>
      </c>
    </row>
    <row r="74" spans="1:14" x14ac:dyDescent="0.3">
      <c r="A74" s="12">
        <v>1823088631</v>
      </c>
      <c r="B74" s="14" t="s">
        <v>307</v>
      </c>
      <c r="C74" s="12" t="s">
        <v>0</v>
      </c>
      <c r="D74" s="12">
        <v>2</v>
      </c>
      <c r="E74" s="12" t="s">
        <v>1</v>
      </c>
      <c r="F74" s="12">
        <v>4476</v>
      </c>
      <c r="G74" s="12">
        <v>0</v>
      </c>
      <c r="H74" s="12">
        <v>4466</v>
      </c>
      <c r="I74" s="13" t="s">
        <v>308</v>
      </c>
      <c r="J74" s="12">
        <v>4474.3</v>
      </c>
      <c r="K74" s="12">
        <v>-2.86</v>
      </c>
      <c r="L74" s="12">
        <v>0</v>
      </c>
      <c r="M74" s="12">
        <v>0</v>
      </c>
      <c r="N74" s="12">
        <v>340</v>
      </c>
    </row>
    <row r="75" spans="1:14" x14ac:dyDescent="0.3">
      <c r="A75" s="12">
        <v>1823096185</v>
      </c>
      <c r="B75" s="14" t="s">
        <v>309</v>
      </c>
      <c r="C75" s="12" t="s">
        <v>0</v>
      </c>
      <c r="D75" s="12">
        <v>2</v>
      </c>
      <c r="E75" s="12" t="s">
        <v>1</v>
      </c>
      <c r="F75" s="12">
        <v>4474.5</v>
      </c>
      <c r="G75" s="12">
        <v>0</v>
      </c>
      <c r="H75" s="12">
        <v>4465</v>
      </c>
      <c r="I75" s="13" t="s">
        <v>310</v>
      </c>
      <c r="J75" s="12">
        <v>4473.7</v>
      </c>
      <c r="K75" s="12">
        <v>-2.86</v>
      </c>
      <c r="L75" s="12">
        <v>0</v>
      </c>
      <c r="M75" s="12">
        <v>0</v>
      </c>
      <c r="N75" s="12">
        <v>160</v>
      </c>
    </row>
    <row r="76" spans="1:14" x14ac:dyDescent="0.3">
      <c r="A76" s="12">
        <v>1823102483</v>
      </c>
      <c r="B76" s="14" t="s">
        <v>311</v>
      </c>
      <c r="C76" s="12" t="s">
        <v>0</v>
      </c>
      <c r="D76" s="12">
        <v>2</v>
      </c>
      <c r="E76" s="12" t="s">
        <v>1</v>
      </c>
      <c r="F76" s="12">
        <v>4473.3999999999996</v>
      </c>
      <c r="G76" s="12">
        <v>0</v>
      </c>
      <c r="H76" s="12">
        <v>4466</v>
      </c>
      <c r="I76" s="13" t="s">
        <v>312</v>
      </c>
      <c r="J76" s="12">
        <v>4472.3</v>
      </c>
      <c r="K76" s="12">
        <v>-2.86</v>
      </c>
      <c r="L76" s="12">
        <v>0</v>
      </c>
      <c r="M76" s="12">
        <v>0</v>
      </c>
      <c r="N76" s="12">
        <v>220</v>
      </c>
    </row>
    <row r="77" spans="1:14" x14ac:dyDescent="0.3">
      <c r="A77" s="12">
        <v>1823162119</v>
      </c>
      <c r="B77" s="14" t="s">
        <v>313</v>
      </c>
      <c r="C77" s="12" t="s">
        <v>0</v>
      </c>
      <c r="D77" s="12">
        <v>2</v>
      </c>
      <c r="E77" s="12" t="s">
        <v>1</v>
      </c>
      <c r="F77" s="12">
        <v>4471</v>
      </c>
      <c r="G77" s="12">
        <v>0</v>
      </c>
      <c r="H77" s="12">
        <v>4460</v>
      </c>
      <c r="I77" s="13" t="s">
        <v>314</v>
      </c>
      <c r="J77" s="12">
        <v>4480.3</v>
      </c>
      <c r="K77" s="12">
        <v>-2.86</v>
      </c>
      <c r="L77" s="12">
        <v>0</v>
      </c>
      <c r="M77" s="12">
        <v>0</v>
      </c>
      <c r="N77" s="12" t="s">
        <v>315</v>
      </c>
    </row>
    <row r="78" spans="1:14" x14ac:dyDescent="0.3">
      <c r="A78" s="12">
        <v>1823209657</v>
      </c>
      <c r="B78" s="14" t="s">
        <v>316</v>
      </c>
      <c r="C78" s="12" t="s">
        <v>0</v>
      </c>
      <c r="D78" s="12">
        <v>2</v>
      </c>
      <c r="E78" s="12" t="s">
        <v>1</v>
      </c>
      <c r="F78" s="12">
        <v>4476</v>
      </c>
      <c r="G78" s="12">
        <v>0</v>
      </c>
      <c r="H78" s="12">
        <v>4469</v>
      </c>
      <c r="I78" s="13" t="s">
        <v>317</v>
      </c>
      <c r="J78" s="12">
        <v>4486</v>
      </c>
      <c r="K78" s="12">
        <v>-2.86</v>
      </c>
      <c r="L78" s="12">
        <v>0</v>
      </c>
      <c r="M78" s="12">
        <v>0</v>
      </c>
      <c r="N78" s="12" t="s">
        <v>318</v>
      </c>
    </row>
    <row r="79" spans="1:14" x14ac:dyDescent="0.3">
      <c r="A79" s="12">
        <v>1823327008</v>
      </c>
      <c r="B79" s="14" t="s">
        <v>319</v>
      </c>
      <c r="C79" s="12" t="s">
        <v>27</v>
      </c>
      <c r="D79" s="12">
        <v>2</v>
      </c>
      <c r="E79" s="12" t="s">
        <v>1</v>
      </c>
      <c r="F79" s="12">
        <v>4493.8</v>
      </c>
      <c r="G79" s="12">
        <v>4475</v>
      </c>
      <c r="H79" s="12">
        <v>4500</v>
      </c>
      <c r="I79" s="13" t="s">
        <v>320</v>
      </c>
      <c r="J79" s="12">
        <v>4498.3999999999996</v>
      </c>
      <c r="K79" s="12">
        <v>-3.06</v>
      </c>
      <c r="L79" s="12">
        <v>0</v>
      </c>
      <c r="M79" s="12">
        <v>0</v>
      </c>
      <c r="N79" s="12">
        <v>920</v>
      </c>
    </row>
    <row r="80" spans="1:14" x14ac:dyDescent="0.3">
      <c r="A80" s="12">
        <v>1823484105</v>
      </c>
      <c r="B80" s="14" t="s">
        <v>321</v>
      </c>
      <c r="C80" s="12" t="s">
        <v>0</v>
      </c>
      <c r="D80" s="12">
        <v>2</v>
      </c>
      <c r="E80" s="12" t="s">
        <v>24</v>
      </c>
      <c r="F80" s="12">
        <v>121.67</v>
      </c>
      <c r="G80" s="12">
        <v>122.5</v>
      </c>
      <c r="H80" s="12">
        <v>121</v>
      </c>
      <c r="I80" s="13" t="s">
        <v>322</v>
      </c>
      <c r="J80" s="12">
        <v>122.501</v>
      </c>
      <c r="K80" s="12">
        <v>-6.4</v>
      </c>
      <c r="L80" s="12">
        <v>0</v>
      </c>
      <c r="M80" s="12">
        <v>-5.24</v>
      </c>
      <c r="N80" s="12" t="s">
        <v>323</v>
      </c>
    </row>
    <row r="81" spans="1:14" x14ac:dyDescent="0.3">
      <c r="A81" s="12">
        <v>1823278845</v>
      </c>
      <c r="B81" s="14" t="s">
        <v>324</v>
      </c>
      <c r="C81" s="12" t="s">
        <v>0</v>
      </c>
      <c r="D81" s="12">
        <v>2</v>
      </c>
      <c r="E81" s="12" t="s">
        <v>325</v>
      </c>
      <c r="F81" s="12">
        <v>1.31691</v>
      </c>
      <c r="G81" s="12">
        <v>1.325</v>
      </c>
      <c r="H81" s="12">
        <v>1.31</v>
      </c>
      <c r="I81" s="13" t="s">
        <v>326</v>
      </c>
      <c r="J81" s="12">
        <v>1.31351</v>
      </c>
      <c r="K81" s="12">
        <v>-8.43</v>
      </c>
      <c r="L81" s="12">
        <v>0</v>
      </c>
      <c r="M81" s="12">
        <v>-16.399999999999999</v>
      </c>
      <c r="N81" s="12">
        <v>680</v>
      </c>
    </row>
    <row r="82" spans="1:14" x14ac:dyDescent="0.3">
      <c r="A82" s="12">
        <v>1823779128</v>
      </c>
      <c r="B82" s="14" t="s">
        <v>327</v>
      </c>
      <c r="C82" s="12" t="s">
        <v>27</v>
      </c>
      <c r="D82" s="12">
        <v>2</v>
      </c>
      <c r="E82" s="12" t="s">
        <v>1</v>
      </c>
      <c r="F82" s="12">
        <v>4543.3</v>
      </c>
      <c r="G82" s="12">
        <v>4500</v>
      </c>
      <c r="H82" s="12">
        <v>4570</v>
      </c>
      <c r="I82" s="13" t="s">
        <v>328</v>
      </c>
      <c r="J82" s="12">
        <v>4555.1000000000004</v>
      </c>
      <c r="K82" s="12">
        <v>-2.91</v>
      </c>
      <c r="L82" s="12">
        <v>0</v>
      </c>
      <c r="M82" s="12">
        <v>0</v>
      </c>
      <c r="N82" s="12" t="s">
        <v>329</v>
      </c>
    </row>
    <row r="83" spans="1:14" x14ac:dyDescent="0.3">
      <c r="A83" s="12">
        <v>1823780035</v>
      </c>
      <c r="B83" s="14" t="s">
        <v>330</v>
      </c>
      <c r="C83" s="12" t="s">
        <v>27</v>
      </c>
      <c r="D83" s="12">
        <v>2</v>
      </c>
      <c r="E83" s="12" t="s">
        <v>331</v>
      </c>
      <c r="F83" s="12">
        <v>0.93511</v>
      </c>
      <c r="G83" s="12">
        <v>0.93200000000000005</v>
      </c>
      <c r="H83" s="12">
        <v>0.93799999999999994</v>
      </c>
      <c r="I83" s="13" t="s">
        <v>332</v>
      </c>
      <c r="J83" s="12">
        <v>0.93623999999999996</v>
      </c>
      <c r="K83" s="12">
        <v>-6.4</v>
      </c>
      <c r="L83" s="12">
        <v>0</v>
      </c>
      <c r="M83" s="12">
        <v>0</v>
      </c>
      <c r="N83" s="12">
        <v>241.39</v>
      </c>
    </row>
    <row r="84" spans="1:14" x14ac:dyDescent="0.3">
      <c r="A84" s="12">
        <v>1824193376</v>
      </c>
      <c r="B84" s="14" t="s">
        <v>333</v>
      </c>
      <c r="C84" s="12" t="s">
        <v>0</v>
      </c>
      <c r="D84" s="12">
        <v>2</v>
      </c>
      <c r="E84" s="12" t="s">
        <v>58</v>
      </c>
      <c r="F84" s="12">
        <v>1.25084</v>
      </c>
      <c r="G84" s="12">
        <v>1.2549999999999999</v>
      </c>
      <c r="H84" s="12">
        <v>1.248</v>
      </c>
      <c r="I84" s="13" t="s">
        <v>334</v>
      </c>
      <c r="J84" s="12">
        <v>1.2503</v>
      </c>
      <c r="K84" s="12">
        <v>-6.4</v>
      </c>
      <c r="L84" s="12">
        <v>0</v>
      </c>
      <c r="M84" s="12">
        <v>0</v>
      </c>
      <c r="N84" s="12">
        <v>86.38</v>
      </c>
    </row>
    <row r="85" spans="1:14" x14ac:dyDescent="0.3">
      <c r="A85" s="12">
        <v>1824270653</v>
      </c>
      <c r="B85" s="14" t="s">
        <v>335</v>
      </c>
      <c r="C85" s="12" t="s">
        <v>27</v>
      </c>
      <c r="D85" s="12">
        <v>2</v>
      </c>
      <c r="E85" s="12" t="s">
        <v>1</v>
      </c>
      <c r="F85" s="12">
        <v>4610.7</v>
      </c>
      <c r="G85" s="12">
        <v>4580</v>
      </c>
      <c r="H85" s="12">
        <v>4625</v>
      </c>
      <c r="I85" s="13" t="s">
        <v>336</v>
      </c>
      <c r="J85" s="12">
        <v>4614.8</v>
      </c>
      <c r="K85" s="12">
        <v>-2.95</v>
      </c>
      <c r="L85" s="12">
        <v>0</v>
      </c>
      <c r="M85" s="12">
        <v>0</v>
      </c>
      <c r="N85" s="12">
        <v>820</v>
      </c>
    </row>
    <row r="86" spans="1:14" x14ac:dyDescent="0.3">
      <c r="A86" s="12">
        <v>1824464529</v>
      </c>
      <c r="B86" s="14" t="s">
        <v>337</v>
      </c>
      <c r="C86" s="12" t="s">
        <v>27</v>
      </c>
      <c r="D86" s="12">
        <v>2</v>
      </c>
      <c r="E86" s="12" t="s">
        <v>1</v>
      </c>
      <c r="F86" s="12">
        <v>4617.6000000000004</v>
      </c>
      <c r="G86" s="12">
        <v>4590</v>
      </c>
      <c r="H86" s="12">
        <v>4630</v>
      </c>
      <c r="I86" s="13" t="s">
        <v>338</v>
      </c>
      <c r="J86" s="12">
        <v>4617.8</v>
      </c>
      <c r="K86" s="12">
        <v>-2.96</v>
      </c>
      <c r="L86" s="12">
        <v>0</v>
      </c>
      <c r="M86" s="12">
        <v>0</v>
      </c>
      <c r="N86" s="12">
        <v>40</v>
      </c>
    </row>
    <row r="87" spans="1:14" x14ac:dyDescent="0.3">
      <c r="A87" s="12">
        <v>1824490358</v>
      </c>
      <c r="B87" s="14" t="s">
        <v>339</v>
      </c>
      <c r="C87" s="12" t="s">
        <v>27</v>
      </c>
      <c r="D87" s="12">
        <v>2</v>
      </c>
      <c r="E87" s="12" t="s">
        <v>1</v>
      </c>
      <c r="F87" s="12">
        <v>4623.6000000000004</v>
      </c>
      <c r="G87" s="12">
        <v>4600</v>
      </c>
      <c r="H87" s="12">
        <v>4635</v>
      </c>
      <c r="I87" s="13" t="s">
        <v>340</v>
      </c>
      <c r="J87" s="12">
        <v>4628</v>
      </c>
      <c r="K87" s="12">
        <v>-2.96</v>
      </c>
      <c r="L87" s="12">
        <v>0</v>
      </c>
      <c r="M87" s="12">
        <v>0</v>
      </c>
      <c r="N87" s="12">
        <v>880</v>
      </c>
    </row>
    <row r="88" spans="1:14" x14ac:dyDescent="0.3">
      <c r="A88" s="12">
        <v>1824703467</v>
      </c>
      <c r="B88" s="14" t="s">
        <v>341</v>
      </c>
      <c r="C88" s="12" t="s">
        <v>0</v>
      </c>
      <c r="D88" s="12">
        <v>2</v>
      </c>
      <c r="E88" s="12" t="s">
        <v>1</v>
      </c>
      <c r="F88" s="12">
        <v>4614.8</v>
      </c>
      <c r="G88" s="12">
        <v>4630</v>
      </c>
      <c r="H88" s="12">
        <v>4405</v>
      </c>
      <c r="I88" s="13" t="s">
        <v>342</v>
      </c>
      <c r="J88" s="12">
        <v>4610.3</v>
      </c>
      <c r="K88" s="12">
        <v>-3.14</v>
      </c>
      <c r="L88" s="12">
        <v>0</v>
      </c>
      <c r="M88" s="12">
        <v>0</v>
      </c>
      <c r="N88" s="12">
        <v>900</v>
      </c>
    </row>
    <row r="89" spans="1:14" x14ac:dyDescent="0.3">
      <c r="A89" s="12">
        <v>1824758562</v>
      </c>
      <c r="B89" s="14" t="s">
        <v>343</v>
      </c>
      <c r="C89" s="12" t="s">
        <v>0</v>
      </c>
      <c r="D89" s="12">
        <v>2</v>
      </c>
      <c r="E89" s="12" t="s">
        <v>1</v>
      </c>
      <c r="F89" s="12">
        <v>4610.8</v>
      </c>
      <c r="G89" s="12">
        <v>4630</v>
      </c>
      <c r="H89" s="12">
        <v>4585</v>
      </c>
      <c r="I89" s="13" t="s">
        <v>344</v>
      </c>
      <c r="J89" s="12">
        <v>4610.8</v>
      </c>
      <c r="K89" s="12">
        <v>-3.14</v>
      </c>
      <c r="L89" s="12">
        <v>0</v>
      </c>
      <c r="M89" s="12">
        <v>0</v>
      </c>
      <c r="N89" s="12">
        <v>0</v>
      </c>
    </row>
    <row r="90" spans="1:14" x14ac:dyDescent="0.3">
      <c r="A90" s="12">
        <v>1824892656</v>
      </c>
      <c r="B90" s="14" t="s">
        <v>345</v>
      </c>
      <c r="C90" s="12" t="s">
        <v>0</v>
      </c>
      <c r="D90" s="12">
        <v>2</v>
      </c>
      <c r="E90" s="12" t="s">
        <v>1</v>
      </c>
      <c r="F90" s="12">
        <v>4593.7</v>
      </c>
      <c r="G90" s="12">
        <v>4625</v>
      </c>
      <c r="H90" s="12">
        <v>4560</v>
      </c>
      <c r="I90" s="13" t="s">
        <v>346</v>
      </c>
      <c r="J90" s="12">
        <v>4587.3</v>
      </c>
      <c r="K90" s="12">
        <v>-3.12</v>
      </c>
      <c r="L90" s="12">
        <v>0</v>
      </c>
      <c r="M90" s="12">
        <v>0</v>
      </c>
      <c r="N90" s="12" t="s">
        <v>347</v>
      </c>
    </row>
    <row r="91" spans="1:14" x14ac:dyDescent="0.3">
      <c r="A91" s="12">
        <v>1825083292</v>
      </c>
      <c r="B91" s="14" t="s">
        <v>348</v>
      </c>
      <c r="C91" s="12" t="s">
        <v>0</v>
      </c>
      <c r="D91" s="12">
        <v>2</v>
      </c>
      <c r="E91" s="12" t="s">
        <v>1</v>
      </c>
      <c r="F91" s="12">
        <v>4560.8</v>
      </c>
      <c r="G91" s="12">
        <v>4585</v>
      </c>
      <c r="H91" s="12">
        <v>4540</v>
      </c>
      <c r="I91" s="13" t="s">
        <v>349</v>
      </c>
      <c r="J91" s="12">
        <v>4560.6000000000004</v>
      </c>
      <c r="K91" s="12">
        <v>-3.1</v>
      </c>
      <c r="L91" s="12">
        <v>0</v>
      </c>
      <c r="M91" s="12">
        <v>0</v>
      </c>
      <c r="N91" s="12">
        <v>40</v>
      </c>
    </row>
    <row r="92" spans="1:14" x14ac:dyDescent="0.3">
      <c r="A92" s="12">
        <v>1825016866</v>
      </c>
      <c r="B92" s="14" t="s">
        <v>350</v>
      </c>
      <c r="C92" s="12" t="s">
        <v>0</v>
      </c>
      <c r="D92" s="12">
        <v>2</v>
      </c>
      <c r="E92" s="12" t="s">
        <v>1</v>
      </c>
      <c r="F92" s="12">
        <v>4554.2</v>
      </c>
      <c r="G92" s="12">
        <v>4580</v>
      </c>
      <c r="H92" s="12">
        <v>4535</v>
      </c>
      <c r="I92" s="13" t="s">
        <v>351</v>
      </c>
      <c r="J92" s="12">
        <v>4560.6000000000004</v>
      </c>
      <c r="K92" s="12">
        <v>-3.1</v>
      </c>
      <c r="L92" s="12">
        <v>0</v>
      </c>
      <c r="M92" s="12">
        <v>0</v>
      </c>
      <c r="N92" s="12" t="s">
        <v>352</v>
      </c>
    </row>
    <row r="93" spans="1:14" x14ac:dyDescent="0.3">
      <c r="A93" s="12">
        <v>1825106057</v>
      </c>
      <c r="B93" s="14" t="s">
        <v>353</v>
      </c>
      <c r="C93" s="12" t="s">
        <v>0</v>
      </c>
      <c r="D93" s="12">
        <v>2</v>
      </c>
      <c r="E93" s="12" t="s">
        <v>1</v>
      </c>
      <c r="F93" s="12">
        <v>4556.2</v>
      </c>
      <c r="G93" s="12">
        <v>0</v>
      </c>
      <c r="H93" s="12">
        <v>0</v>
      </c>
      <c r="I93" s="13" t="s">
        <v>354</v>
      </c>
      <c r="J93" s="12">
        <v>4537.1000000000004</v>
      </c>
      <c r="K93" s="12">
        <v>-3.1</v>
      </c>
      <c r="L93" s="12">
        <v>0</v>
      </c>
      <c r="M93" s="12">
        <v>0</v>
      </c>
      <c r="N93" s="12" t="s">
        <v>355</v>
      </c>
    </row>
    <row r="94" spans="1:14" x14ac:dyDescent="0.3">
      <c r="A94" s="12">
        <v>1825383456</v>
      </c>
      <c r="B94" s="14" t="s">
        <v>356</v>
      </c>
      <c r="C94" s="12" t="s">
        <v>0</v>
      </c>
      <c r="D94" s="12">
        <v>1</v>
      </c>
      <c r="E94" s="12" t="s">
        <v>1</v>
      </c>
      <c r="F94" s="12">
        <v>4547.8999999999996</v>
      </c>
      <c r="G94" s="12">
        <v>4565</v>
      </c>
      <c r="H94" s="12">
        <v>4535</v>
      </c>
      <c r="I94" s="13" t="s">
        <v>357</v>
      </c>
      <c r="J94" s="12">
        <v>4543.3999999999996</v>
      </c>
      <c r="K94" s="12">
        <v>-1.55</v>
      </c>
      <c r="L94" s="12">
        <v>0</v>
      </c>
      <c r="M94" s="12">
        <v>0</v>
      </c>
      <c r="N94" s="12">
        <v>450</v>
      </c>
    </row>
    <row r="95" spans="1:14" x14ac:dyDescent="0.3">
      <c r="A95" s="12">
        <v>1825397336</v>
      </c>
      <c r="B95" s="14" t="s">
        <v>356</v>
      </c>
      <c r="C95" s="12" t="s">
        <v>0</v>
      </c>
      <c r="D95" s="12">
        <v>1</v>
      </c>
      <c r="E95" s="12" t="s">
        <v>1</v>
      </c>
      <c r="F95" s="12">
        <v>4547.8999999999996</v>
      </c>
      <c r="G95" s="12">
        <v>4565</v>
      </c>
      <c r="H95" s="12">
        <v>4535</v>
      </c>
      <c r="I95" s="13" t="s">
        <v>358</v>
      </c>
      <c r="J95" s="12">
        <v>4545.3999999999996</v>
      </c>
      <c r="K95" s="12">
        <v>-1.54</v>
      </c>
      <c r="L95" s="12">
        <v>0</v>
      </c>
      <c r="M95" s="12">
        <v>0</v>
      </c>
      <c r="N95" s="12">
        <v>250</v>
      </c>
    </row>
    <row r="96" spans="1:14" x14ac:dyDescent="0.3">
      <c r="A96" s="12">
        <v>1825322138</v>
      </c>
      <c r="B96" s="14" t="s">
        <v>359</v>
      </c>
      <c r="C96" s="12" t="s">
        <v>0</v>
      </c>
      <c r="D96" s="12">
        <v>2.0099999999999998</v>
      </c>
      <c r="E96" s="12" t="s">
        <v>58</v>
      </c>
      <c r="F96" s="12">
        <v>1.24936</v>
      </c>
      <c r="G96" s="12">
        <v>1.2549999999999999</v>
      </c>
      <c r="H96" s="12">
        <v>1.2450000000000001</v>
      </c>
      <c r="I96" s="13" t="s">
        <v>360</v>
      </c>
      <c r="J96" s="12">
        <v>1.2484599999999999</v>
      </c>
      <c r="K96" s="12">
        <v>-6.83</v>
      </c>
      <c r="L96" s="12">
        <v>0</v>
      </c>
      <c r="M96" s="12">
        <v>0</v>
      </c>
      <c r="N96" s="12">
        <v>144.9</v>
      </c>
    </row>
    <row r="97" spans="1:14" x14ac:dyDescent="0.3">
      <c r="A97" s="12">
        <v>1825439654</v>
      </c>
      <c r="B97" s="14" t="s">
        <v>361</v>
      </c>
      <c r="C97" s="12" t="s">
        <v>27</v>
      </c>
      <c r="D97" s="12">
        <v>2</v>
      </c>
      <c r="E97" s="12" t="s">
        <v>1</v>
      </c>
      <c r="F97" s="12">
        <v>4568.8999999999996</v>
      </c>
      <c r="G97" s="12">
        <v>4540</v>
      </c>
      <c r="H97" s="12">
        <v>4600</v>
      </c>
      <c r="I97" s="13" t="s">
        <v>362</v>
      </c>
      <c r="J97" s="12">
        <v>4570.1000000000004</v>
      </c>
      <c r="K97" s="12">
        <v>-3.11</v>
      </c>
      <c r="L97" s="12">
        <v>0</v>
      </c>
      <c r="M97" s="12">
        <v>0</v>
      </c>
      <c r="N97" s="12">
        <v>240</v>
      </c>
    </row>
    <row r="98" spans="1:14" x14ac:dyDescent="0.3">
      <c r="A98" s="12">
        <v>1825443509</v>
      </c>
      <c r="B98" s="14" t="s">
        <v>363</v>
      </c>
      <c r="C98" s="12" t="s">
        <v>27</v>
      </c>
      <c r="D98" s="12">
        <v>2</v>
      </c>
      <c r="E98" s="12" t="s">
        <v>1</v>
      </c>
      <c r="F98" s="12">
        <v>4568.8999999999996</v>
      </c>
      <c r="G98" s="12">
        <v>4540</v>
      </c>
      <c r="H98" s="12">
        <v>4572</v>
      </c>
      <c r="I98" s="13" t="s">
        <v>364</v>
      </c>
      <c r="J98" s="12">
        <v>4572.1000000000004</v>
      </c>
      <c r="K98" s="12">
        <v>-3.11</v>
      </c>
      <c r="L98" s="12">
        <v>0</v>
      </c>
      <c r="M98" s="12">
        <v>0</v>
      </c>
      <c r="N98" s="12">
        <v>640</v>
      </c>
    </row>
    <row r="99" spans="1:14" x14ac:dyDescent="0.3">
      <c r="A99" s="12">
        <v>1825461628</v>
      </c>
      <c r="B99" s="14" t="s">
        <v>365</v>
      </c>
      <c r="C99" s="12" t="s">
        <v>27</v>
      </c>
      <c r="D99" s="12">
        <v>2</v>
      </c>
      <c r="E99" s="12" t="s">
        <v>1</v>
      </c>
      <c r="F99" s="12">
        <v>4571.2</v>
      </c>
      <c r="G99" s="12">
        <v>4540</v>
      </c>
      <c r="H99" s="12">
        <v>4574</v>
      </c>
      <c r="I99" s="13" t="s">
        <v>366</v>
      </c>
      <c r="J99" s="12">
        <v>4573.1000000000004</v>
      </c>
      <c r="K99" s="12">
        <v>-3.11</v>
      </c>
      <c r="L99" s="12">
        <v>0</v>
      </c>
      <c r="M99" s="12">
        <v>0</v>
      </c>
      <c r="N99" s="12">
        <v>380</v>
      </c>
    </row>
    <row r="100" spans="1:14" x14ac:dyDescent="0.3">
      <c r="A100" s="12">
        <v>1825464640</v>
      </c>
      <c r="B100" s="14" t="s">
        <v>367</v>
      </c>
      <c r="C100" s="12" t="s">
        <v>27</v>
      </c>
      <c r="D100" s="12">
        <v>2</v>
      </c>
      <c r="E100" s="12" t="s">
        <v>1</v>
      </c>
      <c r="F100" s="12">
        <v>4570.2</v>
      </c>
      <c r="G100" s="12">
        <v>4540</v>
      </c>
      <c r="H100" s="12">
        <v>4573</v>
      </c>
      <c r="I100" s="13" t="s">
        <v>368</v>
      </c>
      <c r="J100" s="12">
        <v>4573.1000000000004</v>
      </c>
      <c r="K100" s="12">
        <v>-3.11</v>
      </c>
      <c r="L100" s="12">
        <v>0</v>
      </c>
      <c r="M100" s="12">
        <v>0</v>
      </c>
      <c r="N100" s="12">
        <v>580</v>
      </c>
    </row>
    <row r="101" spans="1:14" x14ac:dyDescent="0.3">
      <c r="A101" s="12">
        <v>1825469253</v>
      </c>
      <c r="B101" s="14" t="s">
        <v>369</v>
      </c>
      <c r="C101" s="12" t="s">
        <v>27</v>
      </c>
      <c r="D101" s="12">
        <v>2</v>
      </c>
      <c r="E101" s="12" t="s">
        <v>1</v>
      </c>
      <c r="F101" s="12">
        <v>4577.8999999999996</v>
      </c>
      <c r="G101" s="12">
        <v>4560</v>
      </c>
      <c r="H101" s="12">
        <v>4580</v>
      </c>
      <c r="I101" s="13" t="s">
        <v>370</v>
      </c>
      <c r="J101" s="12">
        <v>4580.1000000000004</v>
      </c>
      <c r="K101" s="12">
        <v>-3.11</v>
      </c>
      <c r="L101" s="12">
        <v>0</v>
      </c>
      <c r="M101" s="12">
        <v>0</v>
      </c>
      <c r="N101" s="12">
        <v>440</v>
      </c>
    </row>
    <row r="102" spans="1:14" x14ac:dyDescent="0.3">
      <c r="A102" s="12">
        <v>1825574990</v>
      </c>
      <c r="B102" s="14" t="s">
        <v>371</v>
      </c>
      <c r="C102" s="12" t="s">
        <v>27</v>
      </c>
      <c r="D102" s="12">
        <v>2</v>
      </c>
      <c r="E102" s="12" t="s">
        <v>1</v>
      </c>
      <c r="F102" s="12">
        <v>4588.2</v>
      </c>
      <c r="G102" s="12">
        <v>4570</v>
      </c>
      <c r="H102" s="12">
        <v>4591</v>
      </c>
      <c r="I102" s="13" t="s">
        <v>372</v>
      </c>
      <c r="J102" s="12">
        <v>4589</v>
      </c>
      <c r="K102" s="12">
        <v>-3.12</v>
      </c>
      <c r="L102" s="12">
        <v>0</v>
      </c>
      <c r="M102" s="12">
        <v>0</v>
      </c>
      <c r="N102" s="12">
        <v>160</v>
      </c>
    </row>
    <row r="103" spans="1:14" x14ac:dyDescent="0.3">
      <c r="A103" s="12">
        <v>1825612143</v>
      </c>
      <c r="B103" s="14" t="s">
        <v>373</v>
      </c>
      <c r="C103" s="12" t="s">
        <v>0</v>
      </c>
      <c r="D103" s="12">
        <v>2</v>
      </c>
      <c r="E103" s="12" t="s">
        <v>1</v>
      </c>
      <c r="F103" s="12">
        <v>4573.7</v>
      </c>
      <c r="G103" s="12">
        <v>0</v>
      </c>
      <c r="H103" s="12">
        <v>0</v>
      </c>
      <c r="I103" s="13" t="s">
        <v>374</v>
      </c>
      <c r="J103" s="12">
        <v>4576.2</v>
      </c>
      <c r="K103" s="12">
        <v>-3.11</v>
      </c>
      <c r="L103" s="12">
        <v>0</v>
      </c>
      <c r="M103" s="12">
        <v>0</v>
      </c>
      <c r="N103" s="12">
        <v>-500</v>
      </c>
    </row>
    <row r="104" spans="1:14" x14ac:dyDescent="0.3">
      <c r="A104" s="12">
        <v>1825624870</v>
      </c>
      <c r="B104" s="14" t="s">
        <v>375</v>
      </c>
      <c r="C104" s="12" t="s">
        <v>27</v>
      </c>
      <c r="D104" s="12">
        <v>2</v>
      </c>
      <c r="E104" s="12" t="s">
        <v>1</v>
      </c>
      <c r="F104" s="12">
        <v>4579</v>
      </c>
      <c r="G104" s="12">
        <v>4560</v>
      </c>
      <c r="H104" s="12">
        <v>4590</v>
      </c>
      <c r="I104" s="13" t="s">
        <v>376</v>
      </c>
      <c r="J104" s="12">
        <v>4581.5</v>
      </c>
      <c r="K104" s="12">
        <v>-3.11</v>
      </c>
      <c r="L104" s="12">
        <v>0</v>
      </c>
      <c r="M104" s="12">
        <v>0</v>
      </c>
      <c r="N104" s="12">
        <v>500</v>
      </c>
    </row>
    <row r="105" spans="1:14" x14ac:dyDescent="0.3">
      <c r="A105" s="12">
        <v>1825684491</v>
      </c>
      <c r="B105" s="14" t="s">
        <v>377</v>
      </c>
      <c r="C105" s="12" t="s">
        <v>0</v>
      </c>
      <c r="D105" s="12">
        <v>3</v>
      </c>
      <c r="E105" s="12" t="s">
        <v>1</v>
      </c>
      <c r="F105" s="12">
        <v>4560.8</v>
      </c>
      <c r="G105" s="12">
        <v>4600</v>
      </c>
      <c r="H105" s="12">
        <v>4520</v>
      </c>
      <c r="I105" s="13" t="s">
        <v>378</v>
      </c>
      <c r="J105" s="12">
        <v>4553.5</v>
      </c>
      <c r="K105" s="12">
        <v>-4.6500000000000004</v>
      </c>
      <c r="L105" s="12">
        <v>0</v>
      </c>
      <c r="M105" s="12">
        <v>0</v>
      </c>
      <c r="N105" s="12" t="s">
        <v>379</v>
      </c>
    </row>
    <row r="106" spans="1:14" x14ac:dyDescent="0.3">
      <c r="A106" s="12">
        <v>1825686997</v>
      </c>
      <c r="B106" s="14" t="s">
        <v>380</v>
      </c>
      <c r="C106" s="12" t="s">
        <v>0</v>
      </c>
      <c r="D106" s="12">
        <v>2</v>
      </c>
      <c r="E106" s="12" t="s">
        <v>1</v>
      </c>
      <c r="F106" s="12">
        <v>4558.8999999999996</v>
      </c>
      <c r="G106" s="12">
        <v>4599</v>
      </c>
      <c r="H106" s="12">
        <v>4553</v>
      </c>
      <c r="I106" s="13" t="s">
        <v>381</v>
      </c>
      <c r="J106" s="12">
        <v>4552.7</v>
      </c>
      <c r="K106" s="12">
        <v>-3.1</v>
      </c>
      <c r="L106" s="12">
        <v>0</v>
      </c>
      <c r="M106" s="12">
        <v>0</v>
      </c>
      <c r="N106" s="12" t="s">
        <v>382</v>
      </c>
    </row>
    <row r="107" spans="1:14" x14ac:dyDescent="0.3">
      <c r="A107" s="12">
        <v>1825720783</v>
      </c>
      <c r="B107" s="14" t="s">
        <v>383</v>
      </c>
      <c r="C107" s="12" t="s">
        <v>0</v>
      </c>
      <c r="D107" s="12">
        <v>2</v>
      </c>
      <c r="E107" s="12" t="s">
        <v>1</v>
      </c>
      <c r="F107" s="12">
        <v>4555.3</v>
      </c>
      <c r="G107" s="12">
        <v>4590</v>
      </c>
      <c r="H107" s="12">
        <v>4552</v>
      </c>
      <c r="I107" s="13" t="s">
        <v>384</v>
      </c>
      <c r="J107" s="12">
        <v>4552</v>
      </c>
      <c r="K107" s="12">
        <v>-3.1</v>
      </c>
      <c r="L107" s="12">
        <v>0</v>
      </c>
      <c r="M107" s="12">
        <v>0</v>
      </c>
      <c r="N107" s="12">
        <v>660</v>
      </c>
    </row>
    <row r="108" spans="1:14" x14ac:dyDescent="0.3">
      <c r="A108" s="12">
        <v>1825729265</v>
      </c>
      <c r="B108" s="14" t="s">
        <v>385</v>
      </c>
      <c r="C108" s="12" t="s">
        <v>0</v>
      </c>
      <c r="D108" s="12">
        <v>2</v>
      </c>
      <c r="E108" s="12" t="s">
        <v>1</v>
      </c>
      <c r="F108" s="12">
        <v>4552.3999999999996</v>
      </c>
      <c r="G108" s="12">
        <v>4590</v>
      </c>
      <c r="H108" s="12">
        <v>4546</v>
      </c>
      <c r="I108" s="13" t="s">
        <v>386</v>
      </c>
      <c r="J108" s="12">
        <v>4555.8</v>
      </c>
      <c r="K108" s="12">
        <v>-3.1</v>
      </c>
      <c r="L108" s="12">
        <v>0</v>
      </c>
      <c r="M108" s="12">
        <v>0</v>
      </c>
      <c r="N108" s="12">
        <v>-680</v>
      </c>
    </row>
    <row r="109" spans="1:14" x14ac:dyDescent="0.3">
      <c r="A109" s="12">
        <v>1826037055</v>
      </c>
      <c r="B109" s="14" t="s">
        <v>387</v>
      </c>
      <c r="C109" s="12" t="s">
        <v>0</v>
      </c>
      <c r="D109" s="12">
        <v>2</v>
      </c>
      <c r="E109" s="12" t="s">
        <v>1</v>
      </c>
      <c r="F109" s="12">
        <v>4498.8999999999996</v>
      </c>
      <c r="G109" s="12">
        <v>4520</v>
      </c>
      <c r="H109" s="12">
        <v>4465</v>
      </c>
      <c r="I109" s="13" t="s">
        <v>388</v>
      </c>
      <c r="J109" s="12">
        <v>4467.3999999999996</v>
      </c>
      <c r="K109" s="12">
        <v>-3.06</v>
      </c>
      <c r="L109" s="12">
        <v>0</v>
      </c>
      <c r="M109" s="12">
        <v>0</v>
      </c>
      <c r="N109" s="12" t="s">
        <v>389</v>
      </c>
    </row>
    <row r="110" spans="1:14" x14ac:dyDescent="0.3">
      <c r="A110" s="12">
        <v>1826084212</v>
      </c>
      <c r="B110" s="14" t="s">
        <v>390</v>
      </c>
      <c r="C110" s="12" t="s">
        <v>0</v>
      </c>
      <c r="D110" s="12">
        <v>2</v>
      </c>
      <c r="E110" s="12" t="s">
        <v>1</v>
      </c>
      <c r="F110" s="12">
        <v>4496.8999999999996</v>
      </c>
      <c r="G110" s="12">
        <v>4520</v>
      </c>
      <c r="H110" s="12">
        <v>4470</v>
      </c>
      <c r="I110" s="13" t="s">
        <v>391</v>
      </c>
      <c r="J110" s="12">
        <v>4484.3999999999996</v>
      </c>
      <c r="K110" s="12">
        <v>-2.88</v>
      </c>
      <c r="L110" s="12">
        <v>0</v>
      </c>
      <c r="M110" s="12">
        <v>0</v>
      </c>
      <c r="N110" s="12" t="s">
        <v>392</v>
      </c>
    </row>
    <row r="111" spans="1:14" x14ac:dyDescent="0.3">
      <c r="A111" s="12">
        <v>1825881041</v>
      </c>
      <c r="B111" s="14" t="s">
        <v>393</v>
      </c>
      <c r="C111" s="12" t="s">
        <v>27</v>
      </c>
      <c r="D111" s="12">
        <v>2</v>
      </c>
      <c r="E111" s="12" t="s">
        <v>2</v>
      </c>
      <c r="F111" s="12">
        <v>1.09134</v>
      </c>
      <c r="G111" s="12">
        <v>1.085</v>
      </c>
      <c r="H111" s="12">
        <v>1.095</v>
      </c>
      <c r="I111" s="13" t="s">
        <v>394</v>
      </c>
      <c r="J111" s="12">
        <v>1.08951</v>
      </c>
      <c r="K111" s="12">
        <v>-7.42</v>
      </c>
      <c r="L111" s="12">
        <v>0</v>
      </c>
      <c r="M111" s="12">
        <v>-23.4</v>
      </c>
      <c r="N111" s="12">
        <v>-366</v>
      </c>
    </row>
    <row r="112" spans="1:14" x14ac:dyDescent="0.3">
      <c r="A112" s="12">
        <v>1826274430</v>
      </c>
      <c r="B112" s="14" t="s">
        <v>395</v>
      </c>
      <c r="C112" s="12" t="s">
        <v>0</v>
      </c>
      <c r="D112" s="12">
        <v>2</v>
      </c>
      <c r="E112" s="12" t="s">
        <v>1</v>
      </c>
      <c r="F112" s="12">
        <v>4490.2</v>
      </c>
      <c r="G112" s="12">
        <v>4510</v>
      </c>
      <c r="H112" s="12">
        <v>4470</v>
      </c>
      <c r="I112" s="13" t="s">
        <v>396</v>
      </c>
      <c r="J112" s="12">
        <v>4482.2</v>
      </c>
      <c r="K112" s="12">
        <v>-2.87</v>
      </c>
      <c r="L112" s="12">
        <v>0</v>
      </c>
      <c r="M112" s="12">
        <v>0</v>
      </c>
      <c r="N112" s="12" t="s">
        <v>397</v>
      </c>
    </row>
    <row r="113" spans="1:14" x14ac:dyDescent="0.3">
      <c r="A113" s="12">
        <v>1826244642</v>
      </c>
      <c r="B113" s="14" t="s">
        <v>398</v>
      </c>
      <c r="C113" s="12" t="s">
        <v>0</v>
      </c>
      <c r="D113" s="12">
        <v>2</v>
      </c>
      <c r="E113" s="12" t="s">
        <v>2</v>
      </c>
      <c r="F113" s="12">
        <v>1.08891</v>
      </c>
      <c r="G113" s="12">
        <v>1.093</v>
      </c>
      <c r="H113" s="12">
        <v>1.087</v>
      </c>
      <c r="I113" s="13" t="s">
        <v>399</v>
      </c>
      <c r="J113" s="12">
        <v>1.0930200000000001</v>
      </c>
      <c r="K113" s="12">
        <v>-6.97</v>
      </c>
      <c r="L113" s="12">
        <v>0</v>
      </c>
      <c r="M113" s="12">
        <v>0</v>
      </c>
      <c r="N113" s="12">
        <v>-822</v>
      </c>
    </row>
    <row r="114" spans="1:14" x14ac:dyDescent="0.3">
      <c r="A114" s="12">
        <v>1826316204</v>
      </c>
      <c r="B114" s="14" t="s">
        <v>400</v>
      </c>
      <c r="C114" s="12" t="s">
        <v>0</v>
      </c>
      <c r="D114" s="12">
        <v>2</v>
      </c>
      <c r="E114" s="12" t="s">
        <v>1</v>
      </c>
      <c r="F114" s="12">
        <v>4485.8</v>
      </c>
      <c r="G114" s="12">
        <v>4510</v>
      </c>
      <c r="H114" s="12">
        <v>4470</v>
      </c>
      <c r="I114" s="13" t="s">
        <v>401</v>
      </c>
      <c r="J114" s="12">
        <v>4478.3</v>
      </c>
      <c r="K114" s="12">
        <v>-2.87</v>
      </c>
      <c r="L114" s="12">
        <v>0</v>
      </c>
      <c r="M114" s="12">
        <v>0</v>
      </c>
      <c r="N114" s="12" t="s">
        <v>206</v>
      </c>
    </row>
    <row r="115" spans="1:14" x14ac:dyDescent="0.3">
      <c r="A115" s="12">
        <v>1826380659</v>
      </c>
      <c r="B115" s="14" t="s">
        <v>402</v>
      </c>
      <c r="C115" s="12" t="s">
        <v>0</v>
      </c>
      <c r="D115" s="12">
        <v>2</v>
      </c>
      <c r="E115" s="12" t="s">
        <v>1</v>
      </c>
      <c r="F115" s="12">
        <v>4481.6000000000004</v>
      </c>
      <c r="G115" s="12">
        <v>4510</v>
      </c>
      <c r="H115" s="12">
        <v>4465</v>
      </c>
      <c r="I115" s="13" t="s">
        <v>403</v>
      </c>
      <c r="J115" s="12">
        <v>4478.5</v>
      </c>
      <c r="K115" s="12">
        <v>-2.87</v>
      </c>
      <c r="L115" s="12">
        <v>0</v>
      </c>
      <c r="M115" s="12">
        <v>0</v>
      </c>
      <c r="N115" s="12">
        <v>620</v>
      </c>
    </row>
    <row r="116" spans="1:14" x14ac:dyDescent="0.3">
      <c r="A116" s="12">
        <v>1826384345</v>
      </c>
      <c r="B116" s="14" t="s">
        <v>404</v>
      </c>
      <c r="C116" s="12" t="s">
        <v>0</v>
      </c>
      <c r="D116" s="12">
        <v>2</v>
      </c>
      <c r="E116" s="12" t="s">
        <v>1</v>
      </c>
      <c r="F116" s="12">
        <v>4493.7</v>
      </c>
      <c r="G116" s="12">
        <v>4510</v>
      </c>
      <c r="H116" s="12">
        <v>4470</v>
      </c>
      <c r="I116" s="13" t="s">
        <v>405</v>
      </c>
      <c r="J116" s="12">
        <v>4490.6000000000004</v>
      </c>
      <c r="K116" s="12">
        <v>-2.88</v>
      </c>
      <c r="L116" s="12">
        <v>0</v>
      </c>
      <c r="M116" s="12">
        <v>0</v>
      </c>
      <c r="N116" s="12">
        <v>620</v>
      </c>
    </row>
    <row r="117" spans="1:14" x14ac:dyDescent="0.3">
      <c r="A117" s="12">
        <v>1826532652</v>
      </c>
      <c r="B117" s="14" t="s">
        <v>406</v>
      </c>
      <c r="C117" s="12" t="s">
        <v>27</v>
      </c>
      <c r="D117" s="12">
        <v>2</v>
      </c>
      <c r="E117" s="12" t="s">
        <v>1</v>
      </c>
      <c r="F117" s="12">
        <v>4509.3</v>
      </c>
      <c r="G117" s="12">
        <v>4475</v>
      </c>
      <c r="H117" s="12">
        <v>4525</v>
      </c>
      <c r="I117" s="13" t="s">
        <v>407</v>
      </c>
      <c r="J117" s="12">
        <v>4515.8</v>
      </c>
      <c r="K117" s="12">
        <v>-2.89</v>
      </c>
      <c r="L117" s="12">
        <v>0</v>
      </c>
      <c r="M117" s="12">
        <v>0</v>
      </c>
      <c r="N117" s="12" t="s">
        <v>408</v>
      </c>
    </row>
    <row r="118" spans="1:14" x14ac:dyDescent="0.3">
      <c r="A118" s="12">
        <v>1826562436</v>
      </c>
      <c r="B118" s="14" t="s">
        <v>409</v>
      </c>
      <c r="C118" s="12" t="s">
        <v>27</v>
      </c>
      <c r="D118" s="12">
        <v>2</v>
      </c>
      <c r="E118" s="12" t="s">
        <v>1</v>
      </c>
      <c r="F118" s="12">
        <v>4513.8999999999996</v>
      </c>
      <c r="G118" s="12">
        <v>4450</v>
      </c>
      <c r="H118" s="12">
        <v>4525</v>
      </c>
      <c r="I118" s="13" t="s">
        <v>410</v>
      </c>
      <c r="J118" s="12">
        <v>4509</v>
      </c>
      <c r="K118" s="12">
        <v>-2.89</v>
      </c>
      <c r="L118" s="12">
        <v>0</v>
      </c>
      <c r="M118" s="12">
        <v>0</v>
      </c>
      <c r="N118" s="12">
        <v>-980</v>
      </c>
    </row>
    <row r="119" spans="1:14" x14ac:dyDescent="0.3">
      <c r="A119" s="12">
        <v>1826550615</v>
      </c>
      <c r="B119" s="14" t="s">
        <v>411</v>
      </c>
      <c r="C119" s="12" t="s">
        <v>27</v>
      </c>
      <c r="D119" s="12">
        <v>2</v>
      </c>
      <c r="E119" s="12" t="s">
        <v>1</v>
      </c>
      <c r="F119" s="12">
        <v>4518.3</v>
      </c>
      <c r="G119" s="12">
        <v>4450</v>
      </c>
      <c r="H119" s="12">
        <v>4520</v>
      </c>
      <c r="I119" s="13" t="s">
        <v>412</v>
      </c>
      <c r="J119" s="12">
        <v>4508.8999999999996</v>
      </c>
      <c r="K119" s="12">
        <v>-2.89</v>
      </c>
      <c r="L119" s="12">
        <v>0</v>
      </c>
      <c r="M119" s="12">
        <v>0</v>
      </c>
      <c r="N119" s="12" t="s">
        <v>413</v>
      </c>
    </row>
    <row r="120" spans="1:14" x14ac:dyDescent="0.3">
      <c r="A120" s="12">
        <v>1826633077</v>
      </c>
      <c r="B120" s="14" t="s">
        <v>414</v>
      </c>
      <c r="C120" s="12" t="s">
        <v>0</v>
      </c>
      <c r="D120" s="12">
        <v>3</v>
      </c>
      <c r="E120" s="12" t="s">
        <v>1</v>
      </c>
      <c r="F120" s="12">
        <v>4513.2</v>
      </c>
      <c r="G120" s="12">
        <v>4535</v>
      </c>
      <c r="H120" s="12">
        <v>4495</v>
      </c>
      <c r="I120" s="13" t="s">
        <v>415</v>
      </c>
      <c r="J120" s="12">
        <v>4509.2</v>
      </c>
      <c r="K120" s="12">
        <v>-4.33</v>
      </c>
      <c r="L120" s="12">
        <v>0</v>
      </c>
      <c r="M120" s="12">
        <v>0</v>
      </c>
      <c r="N120" s="12" t="s">
        <v>296</v>
      </c>
    </row>
    <row r="121" spans="1:14" x14ac:dyDescent="0.3">
      <c r="A121" s="12">
        <v>1826642912</v>
      </c>
      <c r="B121" s="14" t="s">
        <v>416</v>
      </c>
      <c r="C121" s="12" t="s">
        <v>27</v>
      </c>
      <c r="D121" s="12">
        <v>3</v>
      </c>
      <c r="E121" s="12" t="s">
        <v>1</v>
      </c>
      <c r="F121" s="12">
        <v>4510.1000000000004</v>
      </c>
      <c r="G121" s="12">
        <v>4470</v>
      </c>
      <c r="H121" s="12">
        <v>4525</v>
      </c>
      <c r="I121" s="13" t="s">
        <v>417</v>
      </c>
      <c r="J121" s="12">
        <v>4518.5</v>
      </c>
      <c r="K121" s="12">
        <v>-4.33</v>
      </c>
      <c r="L121" s="12">
        <v>0</v>
      </c>
      <c r="M121" s="12">
        <v>0</v>
      </c>
      <c r="N121" s="12" t="s">
        <v>418</v>
      </c>
    </row>
    <row r="122" spans="1:14" x14ac:dyDescent="0.3">
      <c r="A122" s="12">
        <v>1826661552</v>
      </c>
      <c r="B122" s="14" t="s">
        <v>419</v>
      </c>
      <c r="C122" s="12" t="s">
        <v>27</v>
      </c>
      <c r="D122" s="12">
        <v>2</v>
      </c>
      <c r="E122" s="12" t="s">
        <v>1</v>
      </c>
      <c r="F122" s="12">
        <v>4495.8999999999996</v>
      </c>
      <c r="G122" s="12">
        <v>4470</v>
      </c>
      <c r="H122" s="12">
        <v>4505</v>
      </c>
      <c r="I122" s="13" t="s">
        <v>420</v>
      </c>
      <c r="J122" s="12">
        <v>4502</v>
      </c>
      <c r="K122" s="12">
        <v>-2.88</v>
      </c>
      <c r="L122" s="12">
        <v>0</v>
      </c>
      <c r="M122" s="12">
        <v>0</v>
      </c>
      <c r="N122" s="12" t="s">
        <v>421</v>
      </c>
    </row>
    <row r="123" spans="1:14" x14ac:dyDescent="0.3">
      <c r="A123" s="12">
        <v>1827234165</v>
      </c>
      <c r="B123" s="14" t="s">
        <v>422</v>
      </c>
      <c r="C123" s="12" t="s">
        <v>27</v>
      </c>
      <c r="D123" s="12">
        <v>2</v>
      </c>
      <c r="E123" s="12" t="s">
        <v>1</v>
      </c>
      <c r="F123" s="12">
        <v>4448.7</v>
      </c>
      <c r="G123" s="12">
        <v>4390</v>
      </c>
      <c r="H123" s="12">
        <v>4500</v>
      </c>
      <c r="I123" s="13" t="s">
        <v>423</v>
      </c>
      <c r="J123" s="12">
        <v>4456.7</v>
      </c>
      <c r="K123" s="12">
        <v>-2.85</v>
      </c>
      <c r="L123" s="12">
        <v>0</v>
      </c>
      <c r="M123" s="12">
        <v>0</v>
      </c>
      <c r="N123" s="12" t="s">
        <v>397</v>
      </c>
    </row>
    <row r="124" spans="1:14" x14ac:dyDescent="0.3">
      <c r="A124" s="12">
        <v>1827280670</v>
      </c>
      <c r="B124" s="14" t="s">
        <v>424</v>
      </c>
      <c r="C124" s="12" t="s">
        <v>27</v>
      </c>
      <c r="D124" s="12">
        <v>3</v>
      </c>
      <c r="E124" s="12" t="s">
        <v>1</v>
      </c>
      <c r="F124" s="12">
        <v>4444.6000000000004</v>
      </c>
      <c r="G124" s="12">
        <v>4400</v>
      </c>
      <c r="H124" s="12">
        <v>4452</v>
      </c>
      <c r="I124" s="13" t="s">
        <v>425</v>
      </c>
      <c r="J124" s="12">
        <v>4447.8</v>
      </c>
      <c r="K124" s="12">
        <v>-4.2699999999999996</v>
      </c>
      <c r="L124" s="12">
        <v>0</v>
      </c>
      <c r="M124" s="12">
        <v>0</v>
      </c>
      <c r="N124" s="12">
        <v>960</v>
      </c>
    </row>
    <row r="125" spans="1:14" x14ac:dyDescent="0.3">
      <c r="A125" s="12">
        <v>1827263887</v>
      </c>
      <c r="B125" s="14" t="s">
        <v>426</v>
      </c>
      <c r="C125" s="12" t="s">
        <v>27</v>
      </c>
      <c r="D125" s="12">
        <v>2</v>
      </c>
      <c r="E125" s="12" t="s">
        <v>1</v>
      </c>
      <c r="F125" s="12">
        <v>4455</v>
      </c>
      <c r="G125" s="12">
        <v>4400</v>
      </c>
      <c r="H125" s="12">
        <v>4460</v>
      </c>
      <c r="I125" s="13" t="s">
        <v>427</v>
      </c>
      <c r="J125" s="12">
        <v>4454.8999999999996</v>
      </c>
      <c r="K125" s="12">
        <v>-2.85</v>
      </c>
      <c r="L125" s="12">
        <v>0</v>
      </c>
      <c r="M125" s="12">
        <v>0</v>
      </c>
      <c r="N125" s="12">
        <v>-20</v>
      </c>
    </row>
    <row r="126" spans="1:14" x14ac:dyDescent="0.3">
      <c r="A126" s="12">
        <v>1827508960</v>
      </c>
      <c r="B126" s="14" t="s">
        <v>428</v>
      </c>
      <c r="C126" s="12" t="s">
        <v>0</v>
      </c>
      <c r="D126" s="12">
        <v>2</v>
      </c>
      <c r="E126" s="12" t="s">
        <v>1</v>
      </c>
      <c r="F126" s="12">
        <v>4423.8</v>
      </c>
      <c r="G126" s="12">
        <v>4460</v>
      </c>
      <c r="H126" s="12">
        <v>4412</v>
      </c>
      <c r="I126" s="13" t="s">
        <v>429</v>
      </c>
      <c r="J126" s="12">
        <v>4411.8</v>
      </c>
      <c r="K126" s="12">
        <v>-3.01</v>
      </c>
      <c r="L126" s="12">
        <v>0</v>
      </c>
      <c r="M126" s="12">
        <v>0</v>
      </c>
      <c r="N126" s="12" t="s">
        <v>146</v>
      </c>
    </row>
    <row r="127" spans="1:14" x14ac:dyDescent="0.3">
      <c r="A127" s="12">
        <v>1827596009</v>
      </c>
      <c r="B127" s="14" t="s">
        <v>430</v>
      </c>
      <c r="C127" s="12" t="s">
        <v>0</v>
      </c>
      <c r="D127" s="12">
        <v>2</v>
      </c>
      <c r="E127" s="12" t="s">
        <v>1</v>
      </c>
      <c r="F127" s="12">
        <v>4413</v>
      </c>
      <c r="G127" s="12">
        <v>4450</v>
      </c>
      <c r="H127" s="12">
        <v>4395</v>
      </c>
      <c r="I127" s="13" t="s">
        <v>431</v>
      </c>
      <c r="J127" s="12">
        <v>4426.5</v>
      </c>
      <c r="K127" s="12">
        <v>-3</v>
      </c>
      <c r="L127" s="12">
        <v>0</v>
      </c>
      <c r="M127" s="12">
        <v>0</v>
      </c>
      <c r="N127" s="12" t="s">
        <v>432</v>
      </c>
    </row>
    <row r="128" spans="1:14" x14ac:dyDescent="0.3">
      <c r="A128" s="12">
        <v>1827310409</v>
      </c>
      <c r="B128" s="14" t="s">
        <v>433</v>
      </c>
      <c r="C128" s="12" t="s">
        <v>27</v>
      </c>
      <c r="D128" s="12">
        <v>2</v>
      </c>
      <c r="E128" s="12" t="s">
        <v>1</v>
      </c>
      <c r="F128" s="12">
        <v>4435.7</v>
      </c>
      <c r="G128" s="12">
        <v>4375</v>
      </c>
      <c r="H128" s="12">
        <v>4445</v>
      </c>
      <c r="I128" s="13" t="s">
        <v>434</v>
      </c>
      <c r="J128" s="12">
        <v>4434.7</v>
      </c>
      <c r="K128" s="12">
        <v>-2.84</v>
      </c>
      <c r="L128" s="12">
        <v>0</v>
      </c>
      <c r="M128" s="12">
        <v>-82.82</v>
      </c>
      <c r="N128" s="12">
        <v>-200</v>
      </c>
    </row>
    <row r="129" spans="1:14" x14ac:dyDescent="0.3">
      <c r="A129" s="12">
        <v>1827302115</v>
      </c>
      <c r="B129" s="14" t="s">
        <v>435</v>
      </c>
      <c r="C129" s="12" t="s">
        <v>27</v>
      </c>
      <c r="D129" s="12">
        <v>2</v>
      </c>
      <c r="E129" s="12" t="s">
        <v>1</v>
      </c>
      <c r="F129" s="12">
        <v>4452.8999999999996</v>
      </c>
      <c r="G129" s="12">
        <v>4375</v>
      </c>
      <c r="H129" s="12">
        <v>4460</v>
      </c>
      <c r="I129" s="13" t="s">
        <v>436</v>
      </c>
      <c r="J129" s="12">
        <v>4460</v>
      </c>
      <c r="K129" s="12">
        <v>-2.85</v>
      </c>
      <c r="L129" s="12">
        <v>0</v>
      </c>
      <c r="M129" s="12">
        <v>-331.28</v>
      </c>
      <c r="N129" s="12" t="s">
        <v>437</v>
      </c>
    </row>
    <row r="130" spans="1:14" x14ac:dyDescent="0.3">
      <c r="A130" s="12">
        <v>1827803551</v>
      </c>
      <c r="B130" s="14" t="s">
        <v>438</v>
      </c>
      <c r="C130" s="12" t="s">
        <v>27</v>
      </c>
      <c r="D130" s="12">
        <v>3</v>
      </c>
      <c r="E130" s="12" t="s">
        <v>1</v>
      </c>
      <c r="F130" s="12">
        <v>4441.8</v>
      </c>
      <c r="G130" s="12">
        <v>4420</v>
      </c>
      <c r="H130" s="12">
        <v>4460</v>
      </c>
      <c r="I130" s="13" t="s">
        <v>439</v>
      </c>
      <c r="J130" s="12">
        <v>4446.5</v>
      </c>
      <c r="K130" s="12">
        <v>-4.26</v>
      </c>
      <c r="L130" s="12">
        <v>0</v>
      </c>
      <c r="M130" s="12">
        <v>0</v>
      </c>
      <c r="N130" s="12" t="s">
        <v>440</v>
      </c>
    </row>
    <row r="131" spans="1:14" x14ac:dyDescent="0.3">
      <c r="A131" s="12">
        <v>1827836427</v>
      </c>
      <c r="B131" s="14" t="s">
        <v>441</v>
      </c>
      <c r="C131" s="12" t="s">
        <v>27</v>
      </c>
      <c r="D131" s="12">
        <v>3</v>
      </c>
      <c r="E131" s="12" t="s">
        <v>1</v>
      </c>
      <c r="F131" s="12">
        <v>4436.6000000000004</v>
      </c>
      <c r="G131" s="12">
        <v>0</v>
      </c>
      <c r="H131" s="12">
        <v>0</v>
      </c>
      <c r="I131" s="13" t="s">
        <v>442</v>
      </c>
      <c r="J131" s="12">
        <v>4443.2</v>
      </c>
      <c r="K131" s="12">
        <v>-4.26</v>
      </c>
      <c r="L131" s="12">
        <v>0</v>
      </c>
      <c r="M131" s="12">
        <v>0</v>
      </c>
      <c r="N131" s="12" t="s">
        <v>443</v>
      </c>
    </row>
    <row r="132" spans="1:14" x14ac:dyDescent="0.3">
      <c r="A132" s="12">
        <v>1827878188</v>
      </c>
      <c r="B132" s="14" t="s">
        <v>444</v>
      </c>
      <c r="C132" s="12" t="s">
        <v>27</v>
      </c>
      <c r="D132" s="12">
        <v>3</v>
      </c>
      <c r="E132" s="12" t="s">
        <v>1</v>
      </c>
      <c r="F132" s="12">
        <v>4436.6000000000004</v>
      </c>
      <c r="G132" s="12">
        <v>4410</v>
      </c>
      <c r="H132" s="12">
        <v>4450</v>
      </c>
      <c r="I132" s="13" t="s">
        <v>445</v>
      </c>
      <c r="J132" s="12">
        <v>4427.2</v>
      </c>
      <c r="K132" s="12">
        <v>-4.26</v>
      </c>
      <c r="L132" s="12">
        <v>0</v>
      </c>
      <c r="M132" s="12">
        <v>0</v>
      </c>
      <c r="N132" s="12" t="s">
        <v>446</v>
      </c>
    </row>
    <row r="133" spans="1:14" x14ac:dyDescent="0.3">
      <c r="A133" s="12">
        <v>1827916750</v>
      </c>
      <c r="B133" s="14" t="s">
        <v>447</v>
      </c>
      <c r="C133" s="12" t="s">
        <v>0</v>
      </c>
      <c r="D133" s="12">
        <v>3</v>
      </c>
      <c r="E133" s="12" t="s">
        <v>1</v>
      </c>
      <c r="F133" s="12">
        <v>4433.7</v>
      </c>
      <c r="G133" s="12">
        <v>0</v>
      </c>
      <c r="H133" s="12">
        <v>0</v>
      </c>
      <c r="I133" s="13" t="s">
        <v>448</v>
      </c>
      <c r="J133" s="12">
        <v>4423.8</v>
      </c>
      <c r="K133" s="12">
        <v>-4.26</v>
      </c>
      <c r="L133" s="12">
        <v>0</v>
      </c>
      <c r="M133" s="12">
        <v>0</v>
      </c>
      <c r="N133" s="12" t="s">
        <v>449</v>
      </c>
    </row>
    <row r="134" spans="1:14" x14ac:dyDescent="0.3">
      <c r="A134" s="12">
        <v>1827959305</v>
      </c>
      <c r="B134" s="14" t="s">
        <v>450</v>
      </c>
      <c r="C134" s="12" t="s">
        <v>0</v>
      </c>
      <c r="D134" s="12">
        <v>2</v>
      </c>
      <c r="E134" s="12" t="s">
        <v>1</v>
      </c>
      <c r="F134" s="12">
        <v>4415</v>
      </c>
      <c r="G134" s="12">
        <v>4460</v>
      </c>
      <c r="H134" s="12">
        <v>4400</v>
      </c>
      <c r="I134" s="13" t="s">
        <v>451</v>
      </c>
      <c r="J134" s="12">
        <v>4421.5</v>
      </c>
      <c r="K134" s="12">
        <v>-2.83</v>
      </c>
      <c r="L134" s="12">
        <v>0</v>
      </c>
      <c r="M134" s="12">
        <v>0</v>
      </c>
      <c r="N134" s="12" t="s">
        <v>452</v>
      </c>
    </row>
    <row r="135" spans="1:14" x14ac:dyDescent="0.3">
      <c r="A135" s="12">
        <v>1828257184</v>
      </c>
      <c r="B135" s="14" t="s">
        <v>453</v>
      </c>
      <c r="C135" s="12" t="s">
        <v>0</v>
      </c>
      <c r="D135" s="12">
        <v>2</v>
      </c>
      <c r="E135" s="12" t="s">
        <v>1</v>
      </c>
      <c r="F135" s="12">
        <v>4383.6000000000004</v>
      </c>
      <c r="G135" s="12">
        <v>4425</v>
      </c>
      <c r="H135" s="12">
        <v>4382</v>
      </c>
      <c r="I135" s="13" t="s">
        <v>454</v>
      </c>
      <c r="J135" s="12">
        <v>4385.3</v>
      </c>
      <c r="K135" s="12">
        <v>-2.81</v>
      </c>
      <c r="L135" s="12">
        <v>0</v>
      </c>
      <c r="M135" s="12">
        <v>0</v>
      </c>
      <c r="N135" s="12">
        <v>-340</v>
      </c>
    </row>
    <row r="136" spans="1:14" x14ac:dyDescent="0.3">
      <c r="A136" s="12">
        <v>1828303009</v>
      </c>
      <c r="B136" s="14" t="s">
        <v>455</v>
      </c>
      <c r="C136" s="12" t="s">
        <v>27</v>
      </c>
      <c r="D136" s="12">
        <v>2</v>
      </c>
      <c r="E136" s="12" t="s">
        <v>1</v>
      </c>
      <c r="F136" s="12">
        <v>4384.1000000000004</v>
      </c>
      <c r="G136" s="12">
        <v>4350</v>
      </c>
      <c r="H136" s="12">
        <v>4400</v>
      </c>
      <c r="I136" s="13" t="s">
        <v>456</v>
      </c>
      <c r="J136" s="12">
        <v>4389.1000000000004</v>
      </c>
      <c r="K136" s="12">
        <v>-2.81</v>
      </c>
      <c r="L136" s="12">
        <v>0</v>
      </c>
      <c r="M136" s="12">
        <v>0</v>
      </c>
      <c r="N136" s="12" t="s">
        <v>457</v>
      </c>
    </row>
    <row r="137" spans="1:14" x14ac:dyDescent="0.3">
      <c r="A137" s="12">
        <v>1828292602</v>
      </c>
      <c r="B137" s="14" t="s">
        <v>458</v>
      </c>
      <c r="C137" s="12" t="s">
        <v>27</v>
      </c>
      <c r="D137" s="12">
        <v>2</v>
      </c>
      <c r="E137" s="12" t="s">
        <v>1</v>
      </c>
      <c r="F137" s="12">
        <v>4390.8</v>
      </c>
      <c r="G137" s="12">
        <v>4355</v>
      </c>
      <c r="H137" s="12">
        <v>4410</v>
      </c>
      <c r="I137" s="13" t="s">
        <v>459</v>
      </c>
      <c r="J137" s="12">
        <v>4410</v>
      </c>
      <c r="K137" s="12">
        <v>-2.81</v>
      </c>
      <c r="L137" s="12">
        <v>0</v>
      </c>
      <c r="M137" s="12">
        <v>0</v>
      </c>
      <c r="N137" s="12" t="s">
        <v>460</v>
      </c>
    </row>
    <row r="138" spans="1:14" x14ac:dyDescent="0.3">
      <c r="A138" s="12">
        <v>1828324698</v>
      </c>
      <c r="B138" s="14" t="s">
        <v>461</v>
      </c>
      <c r="C138" s="12" t="s">
        <v>0</v>
      </c>
      <c r="D138" s="12">
        <v>2</v>
      </c>
      <c r="E138" s="12" t="s">
        <v>1</v>
      </c>
      <c r="F138" s="12">
        <v>4410.3</v>
      </c>
      <c r="G138" s="12">
        <v>4426</v>
      </c>
      <c r="H138" s="12">
        <v>4390</v>
      </c>
      <c r="I138" s="13" t="s">
        <v>462</v>
      </c>
      <c r="J138" s="12">
        <v>4404.8</v>
      </c>
      <c r="K138" s="12">
        <v>-2.82</v>
      </c>
      <c r="L138" s="12">
        <v>0</v>
      </c>
      <c r="M138" s="12">
        <v>0</v>
      </c>
      <c r="N138" s="12" t="s">
        <v>463</v>
      </c>
    </row>
    <row r="139" spans="1:14" x14ac:dyDescent="0.3">
      <c r="A139" s="12">
        <v>1828420124</v>
      </c>
      <c r="B139" s="14" t="s">
        <v>464</v>
      </c>
      <c r="C139" s="12" t="s">
        <v>0</v>
      </c>
      <c r="D139" s="12">
        <v>2</v>
      </c>
      <c r="E139" s="12" t="s">
        <v>1</v>
      </c>
      <c r="F139" s="12">
        <v>4412.2</v>
      </c>
      <c r="G139" s="12">
        <v>4425</v>
      </c>
      <c r="H139" s="12">
        <v>4390</v>
      </c>
      <c r="I139" s="13" t="s">
        <v>465</v>
      </c>
      <c r="J139" s="12">
        <v>4403.5</v>
      </c>
      <c r="K139" s="12">
        <v>-2.82</v>
      </c>
      <c r="L139" s="12">
        <v>0</v>
      </c>
      <c r="M139" s="12">
        <v>0</v>
      </c>
      <c r="N139" s="12" t="s">
        <v>466</v>
      </c>
    </row>
    <row r="140" spans="1:14" x14ac:dyDescent="0.3">
      <c r="A140" s="12">
        <v>1828489515</v>
      </c>
      <c r="B140" s="14" t="s">
        <v>467</v>
      </c>
      <c r="C140" s="12" t="s">
        <v>27</v>
      </c>
      <c r="D140" s="12">
        <v>2</v>
      </c>
      <c r="E140" s="12" t="s">
        <v>1</v>
      </c>
      <c r="F140" s="12">
        <v>4383.3</v>
      </c>
      <c r="G140" s="12">
        <v>4350</v>
      </c>
      <c r="H140" s="12">
        <v>4400</v>
      </c>
      <c r="I140" s="13" t="s">
        <v>468</v>
      </c>
      <c r="J140" s="12">
        <v>4387.6000000000004</v>
      </c>
      <c r="K140" s="12">
        <v>-2.81</v>
      </c>
      <c r="L140" s="12">
        <v>0</v>
      </c>
      <c r="M140" s="12">
        <v>0</v>
      </c>
      <c r="N140" s="12">
        <v>860</v>
      </c>
    </row>
    <row r="141" spans="1:14" x14ac:dyDescent="0.3">
      <c r="A141" s="12">
        <v>1828473980</v>
      </c>
      <c r="B141" s="14" t="s">
        <v>469</v>
      </c>
      <c r="C141" s="12" t="s">
        <v>27</v>
      </c>
      <c r="D141" s="12">
        <v>2</v>
      </c>
      <c r="E141" s="12" t="s">
        <v>1</v>
      </c>
      <c r="F141" s="12">
        <v>4390.2</v>
      </c>
      <c r="G141" s="12">
        <v>4350</v>
      </c>
      <c r="H141" s="12">
        <v>4410</v>
      </c>
      <c r="I141" s="13" t="s">
        <v>470</v>
      </c>
      <c r="J141" s="12">
        <v>4387.5</v>
      </c>
      <c r="K141" s="12">
        <v>-2.81</v>
      </c>
      <c r="L141" s="12">
        <v>0</v>
      </c>
      <c r="M141" s="12">
        <v>0</v>
      </c>
      <c r="N141" s="12">
        <v>-540</v>
      </c>
    </row>
    <row r="142" spans="1:14" x14ac:dyDescent="0.3">
      <c r="A142" s="12">
        <v>1828560695</v>
      </c>
      <c r="B142" s="14" t="s">
        <v>471</v>
      </c>
      <c r="C142" s="12" t="s">
        <v>27</v>
      </c>
      <c r="D142" s="12">
        <v>2</v>
      </c>
      <c r="E142" s="12" t="s">
        <v>1</v>
      </c>
      <c r="F142" s="12">
        <v>4393.2</v>
      </c>
      <c r="G142" s="12">
        <v>4350</v>
      </c>
      <c r="H142" s="12">
        <v>4405</v>
      </c>
      <c r="I142" s="13" t="s">
        <v>472</v>
      </c>
      <c r="J142" s="12">
        <v>4400.7</v>
      </c>
      <c r="K142" s="12">
        <v>-2.81</v>
      </c>
      <c r="L142" s="12">
        <v>0</v>
      </c>
      <c r="M142" s="12">
        <v>0</v>
      </c>
      <c r="N142" s="12" t="s">
        <v>206</v>
      </c>
    </row>
    <row r="143" spans="1:14" x14ac:dyDescent="0.3">
      <c r="A143" s="12">
        <v>1828637118</v>
      </c>
      <c r="B143" s="14" t="s">
        <v>473</v>
      </c>
      <c r="C143" s="12" t="s">
        <v>0</v>
      </c>
      <c r="D143" s="12">
        <v>2</v>
      </c>
      <c r="E143" s="12" t="s">
        <v>1</v>
      </c>
      <c r="F143" s="12">
        <v>4450.2</v>
      </c>
      <c r="G143" s="12">
        <v>4480</v>
      </c>
      <c r="H143" s="12">
        <v>4430</v>
      </c>
      <c r="I143" s="13" t="s">
        <v>474</v>
      </c>
      <c r="J143" s="12">
        <v>4444.1000000000004</v>
      </c>
      <c r="K143" s="12">
        <v>-2.85</v>
      </c>
      <c r="L143" s="12">
        <v>0</v>
      </c>
      <c r="M143" s="12">
        <v>0</v>
      </c>
      <c r="N143" s="12" t="s">
        <v>421</v>
      </c>
    </row>
    <row r="144" spans="1:14" x14ac:dyDescent="0.3">
      <c r="A144" s="12">
        <v>1828599918</v>
      </c>
      <c r="B144" s="14" t="s">
        <v>475</v>
      </c>
      <c r="C144" s="12" t="s">
        <v>0</v>
      </c>
      <c r="D144" s="12">
        <v>2</v>
      </c>
      <c r="E144" s="12" t="s">
        <v>1</v>
      </c>
      <c r="F144" s="12">
        <v>4446.5</v>
      </c>
      <c r="G144" s="12">
        <v>4480.6000000000004</v>
      </c>
      <c r="H144" s="12">
        <v>4430</v>
      </c>
      <c r="I144" s="13" t="s">
        <v>476</v>
      </c>
      <c r="J144" s="12">
        <v>4444.1000000000004</v>
      </c>
      <c r="K144" s="12">
        <v>-2.85</v>
      </c>
      <c r="L144" s="12">
        <v>0</v>
      </c>
      <c r="M144" s="12">
        <v>0</v>
      </c>
      <c r="N144" s="12">
        <v>480</v>
      </c>
    </row>
    <row r="145" spans="1:14" x14ac:dyDescent="0.3">
      <c r="A145" s="12">
        <v>1828651100</v>
      </c>
      <c r="B145" s="14" t="s">
        <v>477</v>
      </c>
      <c r="C145" s="12" t="s">
        <v>0</v>
      </c>
      <c r="D145" s="12">
        <v>2</v>
      </c>
      <c r="E145" s="12" t="s">
        <v>1</v>
      </c>
      <c r="F145" s="12">
        <v>4464.1000000000004</v>
      </c>
      <c r="G145" s="12">
        <v>4485</v>
      </c>
      <c r="H145" s="12">
        <v>4450</v>
      </c>
      <c r="I145" s="13" t="s">
        <v>478</v>
      </c>
      <c r="J145" s="12">
        <v>4450</v>
      </c>
      <c r="K145" s="12">
        <v>-2.86</v>
      </c>
      <c r="L145" s="12">
        <v>0</v>
      </c>
      <c r="M145" s="12">
        <v>-70</v>
      </c>
      <c r="N145" s="12" t="s">
        <v>479</v>
      </c>
    </row>
    <row r="146" spans="1:14" x14ac:dyDescent="0.3">
      <c r="A146" s="12">
        <v>1828642642</v>
      </c>
      <c r="B146" s="14" t="s">
        <v>480</v>
      </c>
      <c r="C146" s="12" t="s">
        <v>0</v>
      </c>
      <c r="D146" s="12">
        <v>2</v>
      </c>
      <c r="E146" s="12" t="s">
        <v>1</v>
      </c>
      <c r="F146" s="12">
        <v>4451.1000000000004</v>
      </c>
      <c r="G146" s="12">
        <v>4485</v>
      </c>
      <c r="H146" s="12">
        <v>4441</v>
      </c>
      <c r="I146" s="13" t="s">
        <v>481</v>
      </c>
      <c r="J146" s="12">
        <v>4446.3999999999996</v>
      </c>
      <c r="K146" s="12">
        <v>-2.85</v>
      </c>
      <c r="L146" s="12">
        <v>0</v>
      </c>
      <c r="M146" s="12">
        <v>-70</v>
      </c>
      <c r="N146" s="12">
        <v>940</v>
      </c>
    </row>
    <row r="147" spans="1:14" x14ac:dyDescent="0.3">
      <c r="A147" s="12">
        <v>1828807654</v>
      </c>
      <c r="B147" s="14" t="s">
        <v>482</v>
      </c>
      <c r="C147" s="12" t="s">
        <v>0</v>
      </c>
      <c r="D147" s="12">
        <v>2</v>
      </c>
      <c r="E147" s="12" t="s">
        <v>1</v>
      </c>
      <c r="F147" s="12">
        <v>4463.8999999999996</v>
      </c>
      <c r="G147" s="12">
        <v>4480</v>
      </c>
      <c r="H147" s="12">
        <v>4450</v>
      </c>
      <c r="I147" s="13" t="s">
        <v>483</v>
      </c>
      <c r="J147" s="12">
        <v>4480.5</v>
      </c>
      <c r="K147" s="12">
        <v>-2.86</v>
      </c>
      <c r="L147" s="12">
        <v>0</v>
      </c>
      <c r="M147" s="12">
        <v>0</v>
      </c>
      <c r="N147" s="12" t="s">
        <v>484</v>
      </c>
    </row>
    <row r="148" spans="1:14" x14ac:dyDescent="0.3">
      <c r="A148" s="12">
        <v>1828785060</v>
      </c>
      <c r="B148" s="14" t="s">
        <v>485</v>
      </c>
      <c r="C148" s="12" t="s">
        <v>0</v>
      </c>
      <c r="D148" s="12">
        <v>2</v>
      </c>
      <c r="E148" s="12" t="s">
        <v>1</v>
      </c>
      <c r="F148" s="12">
        <v>4455.3</v>
      </c>
      <c r="G148" s="12">
        <v>4480</v>
      </c>
      <c r="H148" s="12">
        <v>4445</v>
      </c>
      <c r="I148" s="13" t="s">
        <v>483</v>
      </c>
      <c r="J148" s="12">
        <v>4480.5</v>
      </c>
      <c r="K148" s="12">
        <v>-2.85</v>
      </c>
      <c r="L148" s="12">
        <v>0</v>
      </c>
      <c r="M148" s="12">
        <v>0</v>
      </c>
      <c r="N148" s="12" t="s">
        <v>486</v>
      </c>
    </row>
    <row r="149" spans="1:14" x14ac:dyDescent="0.3">
      <c r="A149" s="12">
        <v>1828831038</v>
      </c>
      <c r="B149" s="14" t="s">
        <v>487</v>
      </c>
      <c r="C149" s="12" t="s">
        <v>0</v>
      </c>
      <c r="D149" s="12">
        <v>5</v>
      </c>
      <c r="E149" s="12" t="s">
        <v>1</v>
      </c>
      <c r="F149" s="12">
        <v>4476.5</v>
      </c>
      <c r="G149" s="12">
        <v>4510</v>
      </c>
      <c r="H149" s="12">
        <v>4460</v>
      </c>
      <c r="I149" s="13" t="s">
        <v>488</v>
      </c>
      <c r="J149" s="12">
        <v>4467</v>
      </c>
      <c r="K149" s="12">
        <v>-7.16</v>
      </c>
      <c r="L149" s="12">
        <v>0</v>
      </c>
      <c r="M149" s="12">
        <v>0</v>
      </c>
      <c r="N149" s="12" t="s">
        <v>489</v>
      </c>
    </row>
    <row r="150" spans="1:14" x14ac:dyDescent="0.3">
      <c r="A150" s="12">
        <v>1828878546</v>
      </c>
      <c r="B150" s="14" t="s">
        <v>490</v>
      </c>
      <c r="C150" s="12" t="s">
        <v>27</v>
      </c>
      <c r="D150" s="12">
        <v>3</v>
      </c>
      <c r="E150" s="12" t="s">
        <v>1</v>
      </c>
      <c r="F150" s="12">
        <v>4464.3</v>
      </c>
      <c r="G150" s="12">
        <v>4430</v>
      </c>
      <c r="H150" s="12">
        <v>4482</v>
      </c>
      <c r="I150" s="13" t="s">
        <v>491</v>
      </c>
      <c r="J150" s="12">
        <v>4482.2</v>
      </c>
      <c r="K150" s="12">
        <v>-4.29</v>
      </c>
      <c r="L150" s="12">
        <v>0</v>
      </c>
      <c r="M150" s="12">
        <v>0</v>
      </c>
      <c r="N150" s="12" t="s">
        <v>492</v>
      </c>
    </row>
    <row r="151" spans="1:14" x14ac:dyDescent="0.3">
      <c r="A151" s="12">
        <v>1828919520</v>
      </c>
      <c r="B151" s="14" t="s">
        <v>493</v>
      </c>
      <c r="C151" s="12" t="s">
        <v>27</v>
      </c>
      <c r="D151" s="12">
        <v>2</v>
      </c>
      <c r="E151" s="12" t="s">
        <v>1</v>
      </c>
      <c r="F151" s="12">
        <v>4467.3</v>
      </c>
      <c r="G151" s="12">
        <v>0</v>
      </c>
      <c r="H151" s="12">
        <v>0</v>
      </c>
      <c r="I151" s="13" t="s">
        <v>494</v>
      </c>
      <c r="J151" s="12">
        <v>4477.8</v>
      </c>
      <c r="K151" s="12">
        <v>-2.86</v>
      </c>
      <c r="L151" s="12">
        <v>0</v>
      </c>
      <c r="M151" s="12">
        <v>0</v>
      </c>
      <c r="N151" s="12" t="s">
        <v>222</v>
      </c>
    </row>
    <row r="152" spans="1:14" x14ac:dyDescent="0.3">
      <c r="A152" s="12">
        <v>1828925938</v>
      </c>
      <c r="B152" s="14" t="s">
        <v>495</v>
      </c>
      <c r="C152" s="12" t="s">
        <v>0</v>
      </c>
      <c r="D152" s="12">
        <v>2</v>
      </c>
      <c r="E152" s="12" t="s">
        <v>1</v>
      </c>
      <c r="F152" s="12">
        <v>4480.1000000000004</v>
      </c>
      <c r="G152" s="12">
        <v>4500</v>
      </c>
      <c r="H152" s="12">
        <v>4466</v>
      </c>
      <c r="I152" s="13" t="s">
        <v>496</v>
      </c>
      <c r="J152" s="12">
        <v>4472.5</v>
      </c>
      <c r="K152" s="12">
        <v>-2.87</v>
      </c>
      <c r="L152" s="12">
        <v>0</v>
      </c>
      <c r="M152" s="12">
        <v>0</v>
      </c>
      <c r="N152" s="12" t="s">
        <v>497</v>
      </c>
    </row>
    <row r="153" spans="1:14" x14ac:dyDescent="0.3">
      <c r="A153" s="12">
        <v>1828944714</v>
      </c>
      <c r="B153" s="14" t="s">
        <v>498</v>
      </c>
      <c r="C153" s="12" t="s">
        <v>27</v>
      </c>
      <c r="D153" s="12">
        <v>2</v>
      </c>
      <c r="E153" s="12" t="s">
        <v>1</v>
      </c>
      <c r="F153" s="12">
        <v>4462.3</v>
      </c>
      <c r="G153" s="12">
        <v>4420</v>
      </c>
      <c r="H153" s="12">
        <v>4475</v>
      </c>
      <c r="I153" s="13" t="s">
        <v>499</v>
      </c>
      <c r="J153" s="12">
        <v>4472.7</v>
      </c>
      <c r="K153" s="12">
        <v>-2.86</v>
      </c>
      <c r="L153" s="12">
        <v>0</v>
      </c>
      <c r="M153" s="12">
        <v>0</v>
      </c>
      <c r="N153" s="12" t="s">
        <v>500</v>
      </c>
    </row>
    <row r="154" spans="1:14" x14ac:dyDescent="0.3">
      <c r="A154" s="12">
        <v>1829525407</v>
      </c>
      <c r="B154" s="14" t="s">
        <v>501</v>
      </c>
      <c r="C154" s="12" t="s">
        <v>0</v>
      </c>
      <c r="D154" s="12">
        <v>2</v>
      </c>
      <c r="E154" s="12" t="s">
        <v>1</v>
      </c>
      <c r="F154" s="12">
        <v>4392.3999999999996</v>
      </c>
      <c r="G154" s="12">
        <v>4440</v>
      </c>
      <c r="H154" s="12">
        <v>4380</v>
      </c>
      <c r="I154" s="13" t="s">
        <v>502</v>
      </c>
      <c r="J154" s="12">
        <v>4386.3</v>
      </c>
      <c r="K154" s="12">
        <v>-2.99</v>
      </c>
      <c r="L154" s="12">
        <v>0</v>
      </c>
      <c r="M154" s="12">
        <v>0</v>
      </c>
      <c r="N154" s="12" t="s">
        <v>421</v>
      </c>
    </row>
    <row r="155" spans="1:14" x14ac:dyDescent="0.3">
      <c r="A155" s="12">
        <v>1829501425</v>
      </c>
      <c r="B155" s="14" t="s">
        <v>503</v>
      </c>
      <c r="C155" s="12" t="s">
        <v>0</v>
      </c>
      <c r="D155" s="12">
        <v>1</v>
      </c>
      <c r="E155" s="12" t="s">
        <v>2</v>
      </c>
      <c r="F155" s="12">
        <v>1.0814299999999999</v>
      </c>
      <c r="G155" s="12">
        <v>1.0865</v>
      </c>
      <c r="H155" s="12">
        <v>1.0780000000000001</v>
      </c>
      <c r="I155" s="13" t="s">
        <v>504</v>
      </c>
      <c r="J155" s="12">
        <v>1.0779099999999999</v>
      </c>
      <c r="K155" s="12">
        <v>-3.68</v>
      </c>
      <c r="L155" s="12">
        <v>0</v>
      </c>
      <c r="M155" s="12">
        <v>0</v>
      </c>
      <c r="N155" s="12">
        <v>352</v>
      </c>
    </row>
    <row r="156" spans="1:14" x14ac:dyDescent="0.3">
      <c r="A156" s="12">
        <v>1829832084</v>
      </c>
      <c r="B156" s="14" t="s">
        <v>505</v>
      </c>
      <c r="C156" s="12" t="s">
        <v>0</v>
      </c>
      <c r="D156" s="12">
        <v>2</v>
      </c>
      <c r="E156" s="12" t="s">
        <v>506</v>
      </c>
      <c r="F156" s="12">
        <v>0.71894999999999998</v>
      </c>
      <c r="G156" s="12">
        <v>0.72499999999999998</v>
      </c>
      <c r="H156" s="12">
        <v>0.71499999999999997</v>
      </c>
      <c r="I156" s="13" t="s">
        <v>507</v>
      </c>
      <c r="J156" s="12">
        <v>0.71745000000000003</v>
      </c>
      <c r="K156" s="12">
        <v>-4.5999999999999996</v>
      </c>
      <c r="L156" s="12">
        <v>0</v>
      </c>
      <c r="M156" s="12">
        <v>0</v>
      </c>
      <c r="N156" s="12">
        <v>300</v>
      </c>
    </row>
    <row r="157" spans="1:14" x14ac:dyDescent="0.3">
      <c r="A157" s="12">
        <v>1829845362</v>
      </c>
      <c r="B157" s="14" t="s">
        <v>508</v>
      </c>
      <c r="C157" s="12" t="s">
        <v>27</v>
      </c>
      <c r="D157" s="12">
        <v>2</v>
      </c>
      <c r="E157" s="12" t="s">
        <v>1</v>
      </c>
      <c r="F157" s="12">
        <v>4234.3</v>
      </c>
      <c r="G157" s="12">
        <v>4220</v>
      </c>
      <c r="H157" s="12">
        <v>4250</v>
      </c>
      <c r="I157" s="13" t="s">
        <v>509</v>
      </c>
      <c r="J157" s="12">
        <v>4242.3999999999996</v>
      </c>
      <c r="K157" s="12">
        <v>-2.71</v>
      </c>
      <c r="L157" s="12">
        <v>0</v>
      </c>
      <c r="M157" s="12">
        <v>0</v>
      </c>
      <c r="N157" s="12" t="s">
        <v>19</v>
      </c>
    </row>
    <row r="158" spans="1:14" x14ac:dyDescent="0.3">
      <c r="A158" s="12">
        <v>1829861791</v>
      </c>
      <c r="B158" s="14" t="s">
        <v>510</v>
      </c>
      <c r="C158" s="12" t="s">
        <v>0</v>
      </c>
      <c r="D158" s="12">
        <v>2</v>
      </c>
      <c r="E158" s="12" t="s">
        <v>1</v>
      </c>
      <c r="F158" s="12">
        <v>4237.8999999999996</v>
      </c>
      <c r="G158" s="12">
        <v>4290</v>
      </c>
      <c r="H158" s="12">
        <v>4226</v>
      </c>
      <c r="I158" s="13" t="s">
        <v>511</v>
      </c>
      <c r="J158" s="12">
        <v>4234.8</v>
      </c>
      <c r="K158" s="12">
        <v>-2.71</v>
      </c>
      <c r="L158" s="12">
        <v>0</v>
      </c>
      <c r="M158" s="12">
        <v>0</v>
      </c>
      <c r="N158" s="12">
        <v>620</v>
      </c>
    </row>
    <row r="159" spans="1:14" x14ac:dyDescent="0.3">
      <c r="A159" s="12">
        <v>1829939441</v>
      </c>
      <c r="B159" s="14" t="s">
        <v>512</v>
      </c>
      <c r="C159" s="12" t="s">
        <v>0</v>
      </c>
      <c r="D159" s="12">
        <v>2</v>
      </c>
      <c r="E159" s="12" t="s">
        <v>1</v>
      </c>
      <c r="F159" s="12">
        <v>4253.2</v>
      </c>
      <c r="G159" s="12">
        <v>4290</v>
      </c>
      <c r="H159" s="12">
        <v>4230</v>
      </c>
      <c r="I159" s="13" t="s">
        <v>513</v>
      </c>
      <c r="J159" s="12">
        <v>4243.2</v>
      </c>
      <c r="K159" s="12">
        <v>-2.72</v>
      </c>
      <c r="L159" s="12">
        <v>0</v>
      </c>
      <c r="M159" s="12">
        <v>0</v>
      </c>
      <c r="N159" s="12" t="s">
        <v>514</v>
      </c>
    </row>
    <row r="160" spans="1:14" x14ac:dyDescent="0.3">
      <c r="A160" s="12">
        <v>1830288487</v>
      </c>
      <c r="B160" s="14" t="s">
        <v>515</v>
      </c>
      <c r="C160" s="12" t="s">
        <v>27</v>
      </c>
      <c r="D160" s="12">
        <v>2</v>
      </c>
      <c r="E160" s="12" t="s">
        <v>1</v>
      </c>
      <c r="F160" s="12">
        <v>4276</v>
      </c>
      <c r="G160" s="12">
        <v>4220</v>
      </c>
      <c r="H160" s="12">
        <v>4300</v>
      </c>
      <c r="I160" s="13" t="s">
        <v>516</v>
      </c>
      <c r="J160" s="12">
        <v>4257.1000000000004</v>
      </c>
      <c r="K160" s="12">
        <v>-2.91</v>
      </c>
      <c r="L160" s="12">
        <v>0</v>
      </c>
      <c r="M160" s="12">
        <v>0</v>
      </c>
      <c r="N160" s="12" t="s">
        <v>517</v>
      </c>
    </row>
    <row r="161" spans="1:14" x14ac:dyDescent="0.3">
      <c r="A161" s="12">
        <v>1830674456</v>
      </c>
      <c r="B161" s="14" t="s">
        <v>518</v>
      </c>
      <c r="C161" s="12" t="s">
        <v>0</v>
      </c>
      <c r="D161" s="12">
        <v>2</v>
      </c>
      <c r="E161" s="12" t="s">
        <v>1</v>
      </c>
      <c r="F161" s="12">
        <v>4212.8</v>
      </c>
      <c r="G161" s="12">
        <v>4240</v>
      </c>
      <c r="H161" s="12">
        <v>4190</v>
      </c>
      <c r="I161" s="13" t="s">
        <v>519</v>
      </c>
      <c r="J161" s="12">
        <v>4210.1000000000004</v>
      </c>
      <c r="K161" s="12">
        <v>-2.86</v>
      </c>
      <c r="L161" s="12">
        <v>0</v>
      </c>
      <c r="M161" s="12">
        <v>0</v>
      </c>
      <c r="N161" s="12">
        <v>540</v>
      </c>
    </row>
    <row r="162" spans="1:14" x14ac:dyDescent="0.3">
      <c r="A162" s="12">
        <v>1830645474</v>
      </c>
      <c r="B162" s="14" t="s">
        <v>520</v>
      </c>
      <c r="C162" s="12" t="s">
        <v>0</v>
      </c>
      <c r="D162" s="12">
        <v>2</v>
      </c>
      <c r="E162" s="12" t="s">
        <v>1</v>
      </c>
      <c r="F162" s="12">
        <v>4211.3999999999996</v>
      </c>
      <c r="G162" s="12">
        <v>4250</v>
      </c>
      <c r="H162" s="12">
        <v>4190</v>
      </c>
      <c r="I162" s="13" t="s">
        <v>521</v>
      </c>
      <c r="J162" s="12">
        <v>4210.1000000000004</v>
      </c>
      <c r="K162" s="12">
        <v>-2.86</v>
      </c>
      <c r="L162" s="12">
        <v>0</v>
      </c>
      <c r="M162" s="12">
        <v>0</v>
      </c>
      <c r="N162" s="12">
        <v>260</v>
      </c>
    </row>
    <row r="163" spans="1:14" x14ac:dyDescent="0.3">
      <c r="A163" s="12">
        <v>1830877572</v>
      </c>
      <c r="B163" s="14" t="s">
        <v>522</v>
      </c>
      <c r="C163" s="12" t="s">
        <v>0</v>
      </c>
      <c r="D163" s="12">
        <v>2</v>
      </c>
      <c r="E163" s="12" t="s">
        <v>1</v>
      </c>
      <c r="F163" s="12">
        <v>4229.1000000000004</v>
      </c>
      <c r="G163" s="12">
        <v>4280</v>
      </c>
      <c r="H163" s="12">
        <v>4205</v>
      </c>
      <c r="I163" s="13" t="s">
        <v>523</v>
      </c>
      <c r="J163" s="12">
        <v>4221.1000000000004</v>
      </c>
      <c r="K163" s="12">
        <v>-2.88</v>
      </c>
      <c r="L163" s="12">
        <v>0</v>
      </c>
      <c r="M163" s="12">
        <v>0</v>
      </c>
      <c r="N163" s="12" t="s">
        <v>397</v>
      </c>
    </row>
    <row r="164" spans="1:14" x14ac:dyDescent="0.3">
      <c r="A164" s="12">
        <v>1830900571</v>
      </c>
      <c r="B164" s="14" t="s">
        <v>524</v>
      </c>
      <c r="C164" s="12" t="s">
        <v>0</v>
      </c>
      <c r="D164" s="12">
        <v>2</v>
      </c>
      <c r="E164" s="12" t="s">
        <v>2</v>
      </c>
      <c r="F164" s="12">
        <v>1.05566</v>
      </c>
      <c r="G164" s="12">
        <v>1.0620000000000001</v>
      </c>
      <c r="H164" s="12">
        <v>1.0515000000000001</v>
      </c>
      <c r="I164" s="13" t="s">
        <v>525</v>
      </c>
      <c r="J164" s="12">
        <v>1.0515000000000001</v>
      </c>
      <c r="K164" s="12">
        <v>-7.18</v>
      </c>
      <c r="L164" s="12">
        <v>0</v>
      </c>
      <c r="M164" s="12">
        <v>3.6</v>
      </c>
      <c r="N164" s="12">
        <v>832</v>
      </c>
    </row>
    <row r="165" spans="1:14" x14ac:dyDescent="0.3">
      <c r="A165" s="12">
        <v>1831086998</v>
      </c>
      <c r="B165" s="14" t="s">
        <v>526</v>
      </c>
      <c r="C165" s="12" t="s">
        <v>0</v>
      </c>
      <c r="D165" s="12">
        <v>2</v>
      </c>
      <c r="E165" s="12" t="s">
        <v>1</v>
      </c>
      <c r="F165" s="12">
        <v>4249.6000000000004</v>
      </c>
      <c r="G165" s="12">
        <v>4280</v>
      </c>
      <c r="H165" s="12">
        <v>4220</v>
      </c>
      <c r="I165" s="13" t="s">
        <v>527</v>
      </c>
      <c r="J165" s="12">
        <v>4247.6000000000004</v>
      </c>
      <c r="K165" s="12">
        <v>-2.89</v>
      </c>
      <c r="L165" s="12">
        <v>0</v>
      </c>
      <c r="M165" s="12">
        <v>0</v>
      </c>
      <c r="N165" s="12">
        <v>400</v>
      </c>
    </row>
    <row r="166" spans="1:14" x14ac:dyDescent="0.3">
      <c r="A166" s="12">
        <v>1831050165</v>
      </c>
      <c r="B166" s="14" t="s">
        <v>528</v>
      </c>
      <c r="C166" s="12" t="s">
        <v>0</v>
      </c>
      <c r="D166" s="12">
        <v>1</v>
      </c>
      <c r="E166" s="12" t="s">
        <v>1</v>
      </c>
      <c r="F166" s="12">
        <v>4232.6000000000004</v>
      </c>
      <c r="G166" s="12">
        <v>4280</v>
      </c>
      <c r="H166" s="12">
        <v>4210</v>
      </c>
      <c r="I166" s="13" t="s">
        <v>529</v>
      </c>
      <c r="J166" s="12">
        <v>4230</v>
      </c>
      <c r="K166" s="12">
        <v>-1.44</v>
      </c>
      <c r="L166" s="12">
        <v>0</v>
      </c>
      <c r="M166" s="12">
        <v>0</v>
      </c>
      <c r="N166" s="12">
        <v>260</v>
      </c>
    </row>
    <row r="167" spans="1:14" x14ac:dyDescent="0.3">
      <c r="A167" s="12">
        <v>1831203692</v>
      </c>
      <c r="B167" s="14" t="s">
        <v>528</v>
      </c>
      <c r="C167" s="12" t="s">
        <v>0</v>
      </c>
      <c r="D167" s="12">
        <v>1</v>
      </c>
      <c r="E167" s="12" t="s">
        <v>1</v>
      </c>
      <c r="F167" s="12">
        <v>4232.6000000000004</v>
      </c>
      <c r="G167" s="12">
        <v>4280</v>
      </c>
      <c r="H167" s="12">
        <v>4210</v>
      </c>
      <c r="I167" s="13" t="s">
        <v>530</v>
      </c>
      <c r="J167" s="12">
        <v>4209.8999999999996</v>
      </c>
      <c r="K167" s="12">
        <v>-1.44</v>
      </c>
      <c r="L167" s="12">
        <v>0</v>
      </c>
      <c r="M167" s="12">
        <v>0</v>
      </c>
      <c r="N167" s="12" t="s">
        <v>531</v>
      </c>
    </row>
    <row r="168" spans="1:14" x14ac:dyDescent="0.3">
      <c r="A168" s="12">
        <v>1831320542</v>
      </c>
      <c r="B168" s="14" t="s">
        <v>532</v>
      </c>
      <c r="C168" s="12" t="s">
        <v>0</v>
      </c>
      <c r="D168" s="12">
        <v>2</v>
      </c>
      <c r="E168" s="12" t="s">
        <v>1</v>
      </c>
      <c r="F168" s="12">
        <v>4303.6000000000004</v>
      </c>
      <c r="G168" s="12">
        <v>4330</v>
      </c>
      <c r="H168" s="12">
        <v>4270</v>
      </c>
      <c r="I168" s="13" t="s">
        <v>533</v>
      </c>
      <c r="J168" s="12">
        <v>4293.3999999999996</v>
      </c>
      <c r="K168" s="12">
        <v>-2.75</v>
      </c>
      <c r="L168" s="12">
        <v>0</v>
      </c>
      <c r="M168" s="12">
        <v>0</v>
      </c>
      <c r="N168" s="12" t="s">
        <v>534</v>
      </c>
    </row>
    <row r="169" spans="1:14" x14ac:dyDescent="0.3">
      <c r="A169" s="12">
        <v>1831328263</v>
      </c>
      <c r="B169" s="14" t="s">
        <v>532</v>
      </c>
      <c r="C169" s="12" t="s">
        <v>0</v>
      </c>
      <c r="D169" s="12">
        <v>1</v>
      </c>
      <c r="E169" s="12" t="s">
        <v>1</v>
      </c>
      <c r="F169" s="12">
        <v>4303.6000000000004</v>
      </c>
      <c r="G169" s="12">
        <v>4330</v>
      </c>
      <c r="H169" s="12">
        <v>4270</v>
      </c>
      <c r="I169" s="13" t="s">
        <v>535</v>
      </c>
      <c r="J169" s="12">
        <v>4281.6000000000004</v>
      </c>
      <c r="K169" s="12">
        <v>-1.38</v>
      </c>
      <c r="L169" s="12">
        <v>0</v>
      </c>
      <c r="M169" s="12">
        <v>0</v>
      </c>
      <c r="N169" s="12" t="s">
        <v>536</v>
      </c>
    </row>
    <row r="170" spans="1:14" x14ac:dyDescent="0.3">
      <c r="A170" s="15">
        <v>1832264621</v>
      </c>
      <c r="B170" s="16" t="s">
        <v>537</v>
      </c>
      <c r="C170" s="15" t="s">
        <v>0</v>
      </c>
      <c r="D170" s="15">
        <v>2</v>
      </c>
      <c r="E170" s="15" t="s">
        <v>1</v>
      </c>
      <c r="F170" s="17">
        <v>4182.3999999999996</v>
      </c>
      <c r="G170" s="17">
        <v>4210</v>
      </c>
      <c r="H170" s="17">
        <v>4150</v>
      </c>
      <c r="I170" s="18" t="s">
        <v>538</v>
      </c>
      <c r="J170" s="17">
        <v>4178.8</v>
      </c>
      <c r="K170" s="15">
        <v>-2.68</v>
      </c>
      <c r="L170" s="15">
        <v>0</v>
      </c>
      <c r="M170" s="15">
        <v>-70</v>
      </c>
      <c r="N170" s="15">
        <v>720</v>
      </c>
    </row>
    <row r="171" spans="1:14" x14ac:dyDescent="0.3">
      <c r="A171" s="15">
        <v>1832175626</v>
      </c>
      <c r="B171" s="16" t="s">
        <v>539</v>
      </c>
      <c r="C171" s="15" t="s">
        <v>0</v>
      </c>
      <c r="D171" s="15">
        <v>2</v>
      </c>
      <c r="E171" s="15" t="s">
        <v>1</v>
      </c>
      <c r="F171" s="17">
        <v>4164.8</v>
      </c>
      <c r="G171" s="17">
        <v>4250</v>
      </c>
      <c r="H171" s="17">
        <v>4140</v>
      </c>
      <c r="I171" s="18" t="s">
        <v>540</v>
      </c>
      <c r="J171" s="17">
        <v>4165.3999999999996</v>
      </c>
      <c r="K171" s="15">
        <v>-2.67</v>
      </c>
      <c r="L171" s="15">
        <v>0</v>
      </c>
      <c r="M171" s="15">
        <v>-70</v>
      </c>
      <c r="N171" s="15">
        <v>-120</v>
      </c>
    </row>
    <row r="172" spans="1:14" x14ac:dyDescent="0.3">
      <c r="A172" s="15">
        <v>1832780046</v>
      </c>
      <c r="B172" s="16" t="s">
        <v>541</v>
      </c>
      <c r="C172" s="15" t="s">
        <v>27</v>
      </c>
      <c r="D172" s="15">
        <v>2</v>
      </c>
      <c r="E172" s="15" t="s">
        <v>1</v>
      </c>
      <c r="F172" s="17">
        <v>4274.8999999999996</v>
      </c>
      <c r="G172" s="17">
        <v>4250</v>
      </c>
      <c r="H172" s="17">
        <v>4290</v>
      </c>
      <c r="I172" s="18" t="s">
        <v>542</v>
      </c>
      <c r="J172" s="17">
        <v>4276.3</v>
      </c>
      <c r="K172" s="15">
        <v>-2.74</v>
      </c>
      <c r="L172" s="15">
        <v>0</v>
      </c>
      <c r="M172" s="15">
        <v>0</v>
      </c>
      <c r="N172" s="15">
        <v>280</v>
      </c>
    </row>
    <row r="173" spans="1:14" x14ac:dyDescent="0.3">
      <c r="A173" s="15">
        <v>1833290880</v>
      </c>
      <c r="B173" s="16" t="s">
        <v>543</v>
      </c>
      <c r="C173" s="15" t="s">
        <v>27</v>
      </c>
      <c r="D173" s="15">
        <v>2</v>
      </c>
      <c r="E173" s="15" t="s">
        <v>24</v>
      </c>
      <c r="F173" s="19">
        <v>130.44300000000001</v>
      </c>
      <c r="G173" s="19">
        <v>130</v>
      </c>
      <c r="H173" s="19">
        <v>130.69999999999999</v>
      </c>
      <c r="I173" s="18" t="s">
        <v>544</v>
      </c>
      <c r="J173" s="19">
        <v>130.702</v>
      </c>
      <c r="K173" s="15">
        <v>-6.4</v>
      </c>
      <c r="L173" s="15">
        <v>0</v>
      </c>
      <c r="M173" s="15">
        <v>-2.14</v>
      </c>
      <c r="N173" s="15">
        <v>396.32</v>
      </c>
    </row>
    <row r="174" spans="1:14" x14ac:dyDescent="0.3">
      <c r="A174" s="15">
        <v>1833548816</v>
      </c>
      <c r="B174" s="16" t="s">
        <v>545</v>
      </c>
      <c r="C174" s="15" t="s">
        <v>0</v>
      </c>
      <c r="D174" s="15">
        <v>2</v>
      </c>
      <c r="E174" s="15" t="s">
        <v>325</v>
      </c>
      <c r="F174" s="20">
        <v>1.23339</v>
      </c>
      <c r="G174" s="20">
        <v>1.25</v>
      </c>
      <c r="H174" s="20">
        <v>1.228</v>
      </c>
      <c r="I174" s="18" t="s">
        <v>546</v>
      </c>
      <c r="J174" s="20">
        <v>1.2321200000000001</v>
      </c>
      <c r="K174" s="15">
        <v>-7.89</v>
      </c>
      <c r="L174" s="15">
        <v>0</v>
      </c>
      <c r="M174" s="15">
        <v>0</v>
      </c>
      <c r="N174" s="15">
        <v>254</v>
      </c>
    </row>
    <row r="175" spans="1:14" x14ac:dyDescent="0.3">
      <c r="A175" s="15">
        <v>1833686138</v>
      </c>
      <c r="B175" s="16" t="s">
        <v>547</v>
      </c>
      <c r="C175" s="15" t="s">
        <v>0</v>
      </c>
      <c r="D175" s="15">
        <v>2</v>
      </c>
      <c r="E175" s="15" t="s">
        <v>2</v>
      </c>
      <c r="F175" s="20">
        <v>1.05803</v>
      </c>
      <c r="G175" s="20">
        <v>1.0629999999999999</v>
      </c>
      <c r="H175" s="20">
        <v>1.054</v>
      </c>
      <c r="I175" s="18" t="s">
        <v>548</v>
      </c>
      <c r="J175" s="20">
        <v>1.0539700000000001</v>
      </c>
      <c r="K175" s="15">
        <v>-6.77</v>
      </c>
      <c r="L175" s="15">
        <v>0</v>
      </c>
      <c r="M175" s="15">
        <v>2.4</v>
      </c>
      <c r="N175" s="15">
        <v>812</v>
      </c>
    </row>
    <row r="176" spans="1:14" x14ac:dyDescent="0.3">
      <c r="A176" s="15">
        <v>1833978007</v>
      </c>
      <c r="B176" s="16" t="s">
        <v>549</v>
      </c>
      <c r="C176" s="15" t="s">
        <v>0</v>
      </c>
      <c r="D176" s="15">
        <v>2</v>
      </c>
      <c r="E176" s="15" t="s">
        <v>1</v>
      </c>
      <c r="F176" s="17">
        <v>4045.6</v>
      </c>
      <c r="G176" s="17">
        <v>4070</v>
      </c>
      <c r="H176" s="17">
        <v>4020</v>
      </c>
      <c r="I176" s="18" t="s">
        <v>550</v>
      </c>
      <c r="J176" s="17">
        <v>4019.8</v>
      </c>
      <c r="K176" s="15">
        <v>-2.59</v>
      </c>
      <c r="L176" s="15">
        <v>0</v>
      </c>
      <c r="M176" s="15">
        <v>0</v>
      </c>
      <c r="N176" s="15" t="s">
        <v>551</v>
      </c>
    </row>
    <row r="177" spans="1:14" x14ac:dyDescent="0.3">
      <c r="A177" s="15">
        <v>1834072531</v>
      </c>
      <c r="B177" s="16" t="s">
        <v>552</v>
      </c>
      <c r="C177" s="15" t="s">
        <v>0</v>
      </c>
      <c r="D177" s="15">
        <v>2</v>
      </c>
      <c r="E177" s="15" t="s">
        <v>1</v>
      </c>
      <c r="F177" s="17">
        <v>4030.9</v>
      </c>
      <c r="G177" s="17">
        <v>4075</v>
      </c>
      <c r="H177" s="17">
        <v>4000</v>
      </c>
      <c r="I177" s="18" t="s">
        <v>553</v>
      </c>
      <c r="J177" s="17">
        <v>3999.7</v>
      </c>
      <c r="K177" s="15">
        <v>-2.58</v>
      </c>
      <c r="L177" s="15">
        <v>0</v>
      </c>
      <c r="M177" s="15">
        <v>0</v>
      </c>
      <c r="N177" s="15" t="s">
        <v>554</v>
      </c>
    </row>
    <row r="178" spans="1:14" x14ac:dyDescent="0.3">
      <c r="A178" s="15">
        <v>1834239321</v>
      </c>
      <c r="B178" s="16" t="s">
        <v>555</v>
      </c>
      <c r="C178" s="15" t="s">
        <v>0</v>
      </c>
      <c r="D178" s="15">
        <v>1</v>
      </c>
      <c r="E178" s="15" t="s">
        <v>1</v>
      </c>
      <c r="F178" s="17">
        <v>4047.2</v>
      </c>
      <c r="G178" s="17">
        <v>4100</v>
      </c>
      <c r="H178" s="17">
        <v>4000</v>
      </c>
      <c r="I178" s="18" t="s">
        <v>556</v>
      </c>
      <c r="J178" s="17">
        <v>4000</v>
      </c>
      <c r="K178" s="15">
        <v>-1.3</v>
      </c>
      <c r="L178" s="15">
        <v>0</v>
      </c>
      <c r="M178" s="15">
        <v>0</v>
      </c>
      <c r="N178" s="15" t="s">
        <v>130</v>
      </c>
    </row>
    <row r="179" spans="1:14" x14ac:dyDescent="0.3">
      <c r="A179" s="15">
        <v>1834397580</v>
      </c>
      <c r="B179" s="16" t="s">
        <v>557</v>
      </c>
      <c r="C179" s="15" t="s">
        <v>0</v>
      </c>
      <c r="D179" s="15">
        <v>2</v>
      </c>
      <c r="E179" s="15" t="s">
        <v>325</v>
      </c>
      <c r="F179" s="20">
        <v>1.2369600000000001</v>
      </c>
      <c r="G179" s="20">
        <v>1.2450000000000001</v>
      </c>
      <c r="H179" s="20">
        <v>1.2330000000000001</v>
      </c>
      <c r="I179" s="18" t="s">
        <v>558</v>
      </c>
      <c r="J179" s="20">
        <v>1.23369</v>
      </c>
      <c r="K179" s="15">
        <v>-7.92</v>
      </c>
      <c r="L179" s="15">
        <v>0</v>
      </c>
      <c r="M179" s="15">
        <v>0</v>
      </c>
      <c r="N179" s="15">
        <v>654</v>
      </c>
    </row>
    <row r="180" spans="1:14" x14ac:dyDescent="0.3">
      <c r="A180" s="15">
        <v>1834396191</v>
      </c>
      <c r="B180" s="16" t="s">
        <v>559</v>
      </c>
      <c r="C180" s="15" t="s">
        <v>0</v>
      </c>
      <c r="D180" s="15">
        <v>1</v>
      </c>
      <c r="E180" s="15" t="s">
        <v>1</v>
      </c>
      <c r="F180" s="17">
        <v>4015.1</v>
      </c>
      <c r="G180" s="17">
        <v>4070</v>
      </c>
      <c r="H180" s="17">
        <v>3980</v>
      </c>
      <c r="I180" s="18" t="s">
        <v>560</v>
      </c>
      <c r="J180" s="17">
        <v>4008.2</v>
      </c>
      <c r="K180" s="15">
        <v>-1.29</v>
      </c>
      <c r="L180" s="15">
        <v>0</v>
      </c>
      <c r="M180" s="15">
        <v>0</v>
      </c>
      <c r="N180" s="15">
        <v>690</v>
      </c>
    </row>
    <row r="181" spans="1:14" x14ac:dyDescent="0.3">
      <c r="A181" s="15">
        <v>1834436261</v>
      </c>
      <c r="B181" s="16" t="s">
        <v>561</v>
      </c>
      <c r="C181" s="15" t="s">
        <v>0</v>
      </c>
      <c r="D181" s="15">
        <v>1</v>
      </c>
      <c r="E181" s="15" t="s">
        <v>1</v>
      </c>
      <c r="F181" s="17">
        <v>4044.4</v>
      </c>
      <c r="G181" s="17">
        <v>4100</v>
      </c>
      <c r="H181" s="17">
        <v>4010</v>
      </c>
      <c r="I181" s="18" t="s">
        <v>562</v>
      </c>
      <c r="J181" s="17">
        <v>4010</v>
      </c>
      <c r="K181" s="15">
        <v>-1.29</v>
      </c>
      <c r="L181" s="15">
        <v>0</v>
      </c>
      <c r="M181" s="15">
        <v>0</v>
      </c>
      <c r="N181" s="15" t="s">
        <v>563</v>
      </c>
    </row>
    <row r="182" spans="1:14" x14ac:dyDescent="0.3">
      <c r="A182" s="15">
        <v>1834427453</v>
      </c>
      <c r="B182" s="16" t="s">
        <v>559</v>
      </c>
      <c r="C182" s="15" t="s">
        <v>0</v>
      </c>
      <c r="D182" s="15">
        <v>1</v>
      </c>
      <c r="E182" s="15" t="s">
        <v>1</v>
      </c>
      <c r="F182" s="17">
        <v>4015.1</v>
      </c>
      <c r="G182" s="17">
        <v>4070</v>
      </c>
      <c r="H182" s="17">
        <v>3980</v>
      </c>
      <c r="I182" s="18" t="s">
        <v>564</v>
      </c>
      <c r="J182" s="17">
        <v>4002.5</v>
      </c>
      <c r="K182" s="15">
        <v>-1.28</v>
      </c>
      <c r="L182" s="15">
        <v>0</v>
      </c>
      <c r="M182" s="15">
        <v>0</v>
      </c>
      <c r="N182" s="15" t="s">
        <v>565</v>
      </c>
    </row>
    <row r="183" spans="1:14" x14ac:dyDescent="0.3">
      <c r="A183" s="15">
        <v>1834422916</v>
      </c>
      <c r="B183" s="16" t="s">
        <v>566</v>
      </c>
      <c r="C183" s="15" t="s">
        <v>27</v>
      </c>
      <c r="D183" s="15">
        <v>2</v>
      </c>
      <c r="E183" s="15" t="s">
        <v>58</v>
      </c>
      <c r="F183" s="20">
        <v>1.2944800000000001</v>
      </c>
      <c r="G183" s="20">
        <v>1.2849999999999999</v>
      </c>
      <c r="H183" s="20">
        <v>1.2989999999999999</v>
      </c>
      <c r="I183" s="18" t="s">
        <v>567</v>
      </c>
      <c r="J183" s="20">
        <v>1.2965599999999999</v>
      </c>
      <c r="K183" s="15">
        <v>-6.4</v>
      </c>
      <c r="L183" s="15">
        <v>0</v>
      </c>
      <c r="M183" s="15">
        <v>0</v>
      </c>
      <c r="N183" s="15">
        <v>320.85000000000002</v>
      </c>
    </row>
    <row r="184" spans="1:14" x14ac:dyDescent="0.3">
      <c r="A184" s="15">
        <v>1834452959</v>
      </c>
      <c r="B184" s="16" t="s">
        <v>568</v>
      </c>
      <c r="C184" s="15" t="s">
        <v>27</v>
      </c>
      <c r="D184" s="15">
        <v>2</v>
      </c>
      <c r="E184" s="15" t="s">
        <v>24</v>
      </c>
      <c r="F184" s="19">
        <v>130.124</v>
      </c>
      <c r="G184" s="19">
        <v>129.5</v>
      </c>
      <c r="H184" s="19">
        <v>130.6</v>
      </c>
      <c r="I184" s="18" t="s">
        <v>569</v>
      </c>
      <c r="J184" s="19">
        <v>129.5</v>
      </c>
      <c r="K184" s="15">
        <v>-6.4</v>
      </c>
      <c r="L184" s="15">
        <v>0</v>
      </c>
      <c r="M184" s="15">
        <v>0</v>
      </c>
      <c r="N184" s="15">
        <v>-963.71</v>
      </c>
    </row>
    <row r="185" spans="1:14" x14ac:dyDescent="0.3">
      <c r="A185" s="15">
        <v>1834496482</v>
      </c>
      <c r="B185" s="16" t="s">
        <v>570</v>
      </c>
      <c r="C185" s="15" t="s">
        <v>27</v>
      </c>
      <c r="D185" s="15">
        <v>1</v>
      </c>
      <c r="E185" s="15" t="s">
        <v>24</v>
      </c>
      <c r="F185" s="19">
        <v>129.85300000000001</v>
      </c>
      <c r="G185" s="19">
        <v>129</v>
      </c>
      <c r="H185" s="19">
        <v>130.4</v>
      </c>
      <c r="I185" s="18" t="s">
        <v>571</v>
      </c>
      <c r="J185" s="19">
        <v>130.01400000000001</v>
      </c>
      <c r="K185" s="15">
        <v>-3.2</v>
      </c>
      <c r="L185" s="15">
        <v>0</v>
      </c>
      <c r="M185" s="15">
        <v>0</v>
      </c>
      <c r="N185" s="15">
        <v>123.83</v>
      </c>
    </row>
    <row r="186" spans="1:14" x14ac:dyDescent="0.3">
      <c r="A186" s="15">
        <v>1834854196</v>
      </c>
      <c r="B186" s="16" t="s">
        <v>572</v>
      </c>
      <c r="C186" s="15" t="s">
        <v>0</v>
      </c>
      <c r="D186" s="15">
        <v>1</v>
      </c>
      <c r="E186" s="15" t="s">
        <v>1</v>
      </c>
      <c r="F186" s="17">
        <v>3943.7</v>
      </c>
      <c r="G186" s="17">
        <v>3980</v>
      </c>
      <c r="H186" s="17">
        <v>3900</v>
      </c>
      <c r="I186" s="18" t="s">
        <v>573</v>
      </c>
      <c r="J186" s="17">
        <v>3919.7</v>
      </c>
      <c r="K186" s="15">
        <v>-1.26</v>
      </c>
      <c r="L186" s="15">
        <v>0</v>
      </c>
      <c r="M186" s="15">
        <v>0</v>
      </c>
      <c r="N186" s="15" t="s">
        <v>146</v>
      </c>
    </row>
    <row r="187" spans="1:14" x14ac:dyDescent="0.3">
      <c r="A187" s="15">
        <v>1834864173</v>
      </c>
      <c r="B187" s="16" t="s">
        <v>572</v>
      </c>
      <c r="C187" s="15" t="s">
        <v>0</v>
      </c>
      <c r="D187" s="15">
        <v>1</v>
      </c>
      <c r="E187" s="15" t="s">
        <v>1</v>
      </c>
      <c r="F187" s="17">
        <v>3943.7</v>
      </c>
      <c r="G187" s="17">
        <v>3980</v>
      </c>
      <c r="H187" s="17">
        <v>3900</v>
      </c>
      <c r="I187" s="18" t="s">
        <v>574</v>
      </c>
      <c r="J187" s="17">
        <v>3902.5</v>
      </c>
      <c r="K187" s="15">
        <v>-1.26</v>
      </c>
      <c r="L187" s="15">
        <v>0</v>
      </c>
      <c r="M187" s="15">
        <v>0</v>
      </c>
      <c r="N187" s="15" t="s">
        <v>575</v>
      </c>
    </row>
    <row r="188" spans="1:14" x14ac:dyDescent="0.3">
      <c r="A188" s="15">
        <v>1835233082</v>
      </c>
      <c r="B188" s="16" t="s">
        <v>576</v>
      </c>
      <c r="C188" s="15" t="s">
        <v>0</v>
      </c>
      <c r="D188" s="15">
        <v>2</v>
      </c>
      <c r="E188" s="15" t="s">
        <v>1</v>
      </c>
      <c r="F188" s="17">
        <v>4011.3</v>
      </c>
      <c r="G188" s="17">
        <v>4080</v>
      </c>
      <c r="H188" s="17">
        <v>3970</v>
      </c>
      <c r="I188" s="18" t="s">
        <v>577</v>
      </c>
      <c r="J188" s="17">
        <v>3985.3</v>
      </c>
      <c r="K188" s="15">
        <v>-2.57</v>
      </c>
      <c r="L188" s="15">
        <v>0</v>
      </c>
      <c r="M188" s="15">
        <v>0</v>
      </c>
      <c r="N188" s="15" t="s">
        <v>578</v>
      </c>
    </row>
    <row r="189" spans="1:14" x14ac:dyDescent="0.3">
      <c r="A189" s="15">
        <v>1835274650</v>
      </c>
      <c r="B189" s="16" t="s">
        <v>579</v>
      </c>
      <c r="C189" s="15" t="s">
        <v>0</v>
      </c>
      <c r="D189" s="15">
        <v>2</v>
      </c>
      <c r="E189" s="15" t="s">
        <v>24</v>
      </c>
      <c r="F189" s="19">
        <v>129.32</v>
      </c>
      <c r="G189" s="19">
        <v>130.19999999999999</v>
      </c>
      <c r="H189" s="19">
        <v>128.5</v>
      </c>
      <c r="I189" s="18" t="s">
        <v>580</v>
      </c>
      <c r="J189" s="19">
        <v>128.923</v>
      </c>
      <c r="K189" s="15">
        <v>-6.4</v>
      </c>
      <c r="L189" s="15">
        <v>0</v>
      </c>
      <c r="M189" s="15">
        <v>-7.12</v>
      </c>
      <c r="N189" s="15">
        <v>615.87</v>
      </c>
    </row>
    <row r="190" spans="1:14" x14ac:dyDescent="0.3">
      <c r="A190" s="15">
        <v>1835274644</v>
      </c>
      <c r="B190" s="16" t="s">
        <v>581</v>
      </c>
      <c r="C190" s="15" t="s">
        <v>0</v>
      </c>
      <c r="D190" s="15">
        <v>2</v>
      </c>
      <c r="E190" s="15" t="s">
        <v>325</v>
      </c>
      <c r="F190" s="20">
        <v>1.22478</v>
      </c>
      <c r="G190" s="20">
        <v>1.2350000000000001</v>
      </c>
      <c r="H190" s="20">
        <v>1.22</v>
      </c>
      <c r="I190" s="18" t="s">
        <v>582</v>
      </c>
      <c r="J190" s="20">
        <v>1.2222200000000001</v>
      </c>
      <c r="K190" s="15">
        <v>-7.84</v>
      </c>
      <c r="L190" s="15">
        <v>0</v>
      </c>
      <c r="M190" s="15">
        <v>-6</v>
      </c>
      <c r="N190" s="15">
        <v>512</v>
      </c>
    </row>
    <row r="191" spans="1:14" x14ac:dyDescent="0.3">
      <c r="A191" s="15">
        <v>1835680804</v>
      </c>
      <c r="B191" s="16" t="s">
        <v>583</v>
      </c>
      <c r="C191" s="15" t="s">
        <v>0</v>
      </c>
      <c r="D191" s="15">
        <v>2</v>
      </c>
      <c r="E191" s="15" t="s">
        <v>325</v>
      </c>
      <c r="F191" s="20">
        <v>1.22705</v>
      </c>
      <c r="G191" s="20">
        <v>1.2330000000000001</v>
      </c>
      <c r="H191" s="20">
        <v>1.222</v>
      </c>
      <c r="I191" s="18" t="s">
        <v>584</v>
      </c>
      <c r="J191" s="20">
        <v>1.23302</v>
      </c>
      <c r="K191" s="15">
        <v>-7.85</v>
      </c>
      <c r="L191" s="15">
        <v>0</v>
      </c>
      <c r="M191" s="15">
        <v>-6</v>
      </c>
      <c r="N191" s="15" t="s">
        <v>585</v>
      </c>
    </row>
    <row r="192" spans="1:14" x14ac:dyDescent="0.3">
      <c r="A192" s="15">
        <v>1835850022</v>
      </c>
      <c r="B192" s="16" t="s">
        <v>586</v>
      </c>
      <c r="C192" s="15" t="s">
        <v>0</v>
      </c>
      <c r="D192" s="15">
        <v>2</v>
      </c>
      <c r="E192" s="15" t="s">
        <v>325</v>
      </c>
      <c r="F192" s="20">
        <v>1.2375499999999999</v>
      </c>
      <c r="G192" s="20">
        <v>1.242</v>
      </c>
      <c r="H192" s="20">
        <v>1.23</v>
      </c>
      <c r="I192" s="18" t="s">
        <v>587</v>
      </c>
      <c r="J192" s="20">
        <v>1.242</v>
      </c>
      <c r="K192" s="15">
        <v>-7.92</v>
      </c>
      <c r="L192" s="15">
        <v>0</v>
      </c>
      <c r="M192" s="15">
        <v>0</v>
      </c>
      <c r="N192" s="15">
        <v>-890</v>
      </c>
    </row>
    <row r="193" spans="1:14" x14ac:dyDescent="0.3">
      <c r="A193" s="15">
        <v>1835961865</v>
      </c>
      <c r="B193" s="16" t="s">
        <v>588</v>
      </c>
      <c r="C193" s="15" t="s">
        <v>0</v>
      </c>
      <c r="D193" s="15">
        <v>2</v>
      </c>
      <c r="E193" s="15" t="s">
        <v>1</v>
      </c>
      <c r="F193" s="17">
        <v>4077.3</v>
      </c>
      <c r="G193" s="17">
        <v>4120</v>
      </c>
      <c r="H193" s="17">
        <v>3980</v>
      </c>
      <c r="I193" s="18" t="s">
        <v>589</v>
      </c>
      <c r="J193" s="17">
        <v>4070.3</v>
      </c>
      <c r="K193" s="15">
        <v>-2.61</v>
      </c>
      <c r="L193" s="15">
        <v>0</v>
      </c>
      <c r="M193" s="15">
        <v>0</v>
      </c>
      <c r="N193" s="15" t="s">
        <v>590</v>
      </c>
    </row>
    <row r="194" spans="1:14" x14ac:dyDescent="0.3">
      <c r="A194" s="15">
        <v>1836838865</v>
      </c>
      <c r="B194" s="16" t="s">
        <v>591</v>
      </c>
      <c r="C194" s="15" t="s">
        <v>0</v>
      </c>
      <c r="D194" s="15">
        <v>2</v>
      </c>
      <c r="E194" s="15" t="s">
        <v>2</v>
      </c>
      <c r="F194" s="20">
        <v>1.05884</v>
      </c>
      <c r="G194" s="20">
        <v>1.0649999999999999</v>
      </c>
      <c r="H194" s="20">
        <v>1.052</v>
      </c>
      <c r="I194" s="18" t="s">
        <v>592</v>
      </c>
      <c r="J194" s="20">
        <v>1.05585</v>
      </c>
      <c r="K194" s="15">
        <v>-6.78</v>
      </c>
      <c r="L194" s="15">
        <v>0</v>
      </c>
      <c r="M194" s="15">
        <v>2.4</v>
      </c>
      <c r="N194" s="15">
        <v>598</v>
      </c>
    </row>
    <row r="195" spans="1:14" x14ac:dyDescent="0.3">
      <c r="A195" s="15">
        <v>1837139816</v>
      </c>
      <c r="B195" s="16" t="s">
        <v>593</v>
      </c>
      <c r="C195" s="15" t="s">
        <v>0</v>
      </c>
      <c r="D195" s="15">
        <v>2</v>
      </c>
      <c r="E195" s="15" t="s">
        <v>24</v>
      </c>
      <c r="F195" s="19">
        <v>128.13300000000001</v>
      </c>
      <c r="G195" s="19">
        <v>129</v>
      </c>
      <c r="H195" s="19">
        <v>127.3</v>
      </c>
      <c r="I195" s="18" t="s">
        <v>594</v>
      </c>
      <c r="J195" s="19">
        <v>127.67100000000001</v>
      </c>
      <c r="K195" s="15">
        <v>-6.4</v>
      </c>
      <c r="L195" s="15">
        <v>0</v>
      </c>
      <c r="M195" s="15">
        <v>0</v>
      </c>
      <c r="N195" s="15">
        <v>723.74</v>
      </c>
    </row>
    <row r="196" spans="1:14" x14ac:dyDescent="0.3">
      <c r="A196" s="15">
        <v>1837530069</v>
      </c>
      <c r="B196" s="16" t="s">
        <v>595</v>
      </c>
      <c r="C196" s="15" t="s">
        <v>0</v>
      </c>
      <c r="D196" s="15">
        <v>1</v>
      </c>
      <c r="E196" s="15" t="s">
        <v>1</v>
      </c>
      <c r="F196" s="17">
        <v>3969.8</v>
      </c>
      <c r="G196" s="17">
        <v>4000</v>
      </c>
      <c r="H196" s="17">
        <v>3920</v>
      </c>
      <c r="I196" s="18" t="s">
        <v>596</v>
      </c>
      <c r="J196" s="17">
        <v>3964.7</v>
      </c>
      <c r="K196" s="15">
        <v>-1.27</v>
      </c>
      <c r="L196" s="15">
        <v>0</v>
      </c>
      <c r="M196" s="15">
        <v>0</v>
      </c>
      <c r="N196" s="15">
        <v>510</v>
      </c>
    </row>
    <row r="197" spans="1:14" x14ac:dyDescent="0.3">
      <c r="A197" s="15">
        <v>1837534750</v>
      </c>
      <c r="B197" s="16" t="s">
        <v>595</v>
      </c>
      <c r="C197" s="15" t="s">
        <v>0</v>
      </c>
      <c r="D197" s="15">
        <v>1</v>
      </c>
      <c r="E197" s="15" t="s">
        <v>1</v>
      </c>
      <c r="F197" s="17">
        <v>3969.8</v>
      </c>
      <c r="G197" s="17">
        <v>4000</v>
      </c>
      <c r="H197" s="17">
        <v>3920</v>
      </c>
      <c r="I197" s="18" t="s">
        <v>597</v>
      </c>
      <c r="J197" s="17">
        <v>3960.1</v>
      </c>
      <c r="K197" s="15">
        <v>-1.27</v>
      </c>
      <c r="L197" s="15">
        <v>0</v>
      </c>
      <c r="M197" s="15">
        <v>0</v>
      </c>
      <c r="N197" s="15">
        <v>970</v>
      </c>
    </row>
    <row r="198" spans="1:14" x14ac:dyDescent="0.3">
      <c r="A198" s="15">
        <v>1837535824</v>
      </c>
      <c r="B198" s="16" t="s">
        <v>598</v>
      </c>
      <c r="C198" s="15" t="s">
        <v>0</v>
      </c>
      <c r="D198" s="15">
        <v>2</v>
      </c>
      <c r="E198" s="15" t="s">
        <v>24</v>
      </c>
      <c r="F198" s="19">
        <v>127.824</v>
      </c>
      <c r="G198" s="19">
        <v>128.1</v>
      </c>
      <c r="H198" s="19">
        <v>127.4</v>
      </c>
      <c r="I198" s="18" t="s">
        <v>599</v>
      </c>
      <c r="J198" s="19">
        <v>127.4</v>
      </c>
      <c r="K198" s="15">
        <v>-6.4</v>
      </c>
      <c r="L198" s="15">
        <v>0</v>
      </c>
      <c r="M198" s="15">
        <v>-7.19</v>
      </c>
      <c r="N198" s="15">
        <v>665.62</v>
      </c>
    </row>
    <row r="199" spans="1:14" x14ac:dyDescent="0.3">
      <c r="A199" s="15">
        <v>1837751135</v>
      </c>
      <c r="B199" s="16" t="s">
        <v>600</v>
      </c>
      <c r="C199" s="15" t="s">
        <v>27</v>
      </c>
      <c r="D199" s="15">
        <v>2</v>
      </c>
      <c r="E199" s="15" t="s">
        <v>325</v>
      </c>
      <c r="F199" s="20">
        <v>1.24854</v>
      </c>
      <c r="G199" s="20">
        <v>1.244</v>
      </c>
      <c r="H199" s="20">
        <v>1.252</v>
      </c>
      <c r="I199" s="18" t="s">
        <v>601</v>
      </c>
      <c r="J199" s="20">
        <v>1.25031</v>
      </c>
      <c r="K199" s="15">
        <v>-7.99</v>
      </c>
      <c r="L199" s="15">
        <v>0</v>
      </c>
      <c r="M199" s="15">
        <v>0</v>
      </c>
      <c r="N199" s="15">
        <v>354</v>
      </c>
    </row>
    <row r="200" spans="1:14" x14ac:dyDescent="0.3">
      <c r="A200" s="15">
        <v>1837829801</v>
      </c>
      <c r="B200" s="16" t="s">
        <v>602</v>
      </c>
      <c r="C200" s="15" t="s">
        <v>0</v>
      </c>
      <c r="D200" s="15">
        <v>2</v>
      </c>
      <c r="E200" s="15" t="s">
        <v>325</v>
      </c>
      <c r="F200" s="20">
        <v>1.2545200000000001</v>
      </c>
      <c r="G200" s="20">
        <v>1.26</v>
      </c>
      <c r="H200" s="20">
        <v>1.25</v>
      </c>
      <c r="I200" s="18" t="s">
        <v>603</v>
      </c>
      <c r="J200" s="20">
        <v>1.2531600000000001</v>
      </c>
      <c r="K200" s="15">
        <v>-8.0299999999999994</v>
      </c>
      <c r="L200" s="15">
        <v>0</v>
      </c>
      <c r="M200" s="15">
        <v>-6</v>
      </c>
      <c r="N200" s="15">
        <v>272</v>
      </c>
    </row>
    <row r="201" spans="1:14" x14ac:dyDescent="0.3">
      <c r="A201" s="15">
        <v>1837831033</v>
      </c>
      <c r="B201" s="16" t="s">
        <v>604</v>
      </c>
      <c r="C201" s="15" t="s">
        <v>27</v>
      </c>
      <c r="D201" s="15">
        <v>1</v>
      </c>
      <c r="E201" s="15" t="s">
        <v>58</v>
      </c>
      <c r="F201" s="20">
        <v>1.2834000000000001</v>
      </c>
      <c r="G201" s="20">
        <v>1.276</v>
      </c>
      <c r="H201" s="20">
        <v>1.288</v>
      </c>
      <c r="I201" s="18" t="s">
        <v>605</v>
      </c>
      <c r="J201" s="20">
        <v>1.2839</v>
      </c>
      <c r="K201" s="15">
        <v>-3.2</v>
      </c>
      <c r="L201" s="15">
        <v>0</v>
      </c>
      <c r="M201" s="15">
        <v>-2.89</v>
      </c>
      <c r="N201" s="15">
        <v>38.94</v>
      </c>
    </row>
    <row r="202" spans="1:14" x14ac:dyDescent="0.3">
      <c r="A202" s="15">
        <v>1838007651</v>
      </c>
      <c r="B202" s="16" t="s">
        <v>604</v>
      </c>
      <c r="C202" s="15" t="s">
        <v>27</v>
      </c>
      <c r="D202" s="15">
        <v>1</v>
      </c>
      <c r="E202" s="15" t="s">
        <v>58</v>
      </c>
      <c r="F202" s="20">
        <v>1.2834000000000001</v>
      </c>
      <c r="G202" s="20">
        <v>1.276</v>
      </c>
      <c r="H202" s="20">
        <v>1.288</v>
      </c>
      <c r="I202" s="18" t="s">
        <v>606</v>
      </c>
      <c r="J202" s="20">
        <v>1.28559</v>
      </c>
      <c r="K202" s="15">
        <v>-3.2</v>
      </c>
      <c r="L202" s="15">
        <v>0</v>
      </c>
      <c r="M202" s="15">
        <v>-2.88</v>
      </c>
      <c r="N202" s="15">
        <v>170.35</v>
      </c>
    </row>
    <row r="203" spans="1:14" x14ac:dyDescent="0.3">
      <c r="A203" s="15">
        <v>1838053023</v>
      </c>
      <c r="B203" s="16" t="s">
        <v>607</v>
      </c>
      <c r="C203" s="15" t="s">
        <v>0</v>
      </c>
      <c r="D203" s="15">
        <v>1</v>
      </c>
      <c r="E203" s="15" t="s">
        <v>24</v>
      </c>
      <c r="F203" s="19">
        <v>127.157</v>
      </c>
      <c r="G203" s="19">
        <v>127.5</v>
      </c>
      <c r="H203" s="19">
        <v>126.8</v>
      </c>
      <c r="I203" s="18" t="s">
        <v>608</v>
      </c>
      <c r="J203" s="19">
        <v>127.029</v>
      </c>
      <c r="K203" s="15">
        <v>-3.2</v>
      </c>
      <c r="L203" s="15">
        <v>0</v>
      </c>
      <c r="M203" s="15">
        <v>0</v>
      </c>
      <c r="N203" s="15">
        <v>100.76</v>
      </c>
    </row>
    <row r="204" spans="1:14" x14ac:dyDescent="0.3">
      <c r="A204" s="15">
        <v>1838057269</v>
      </c>
      <c r="B204" s="16" t="s">
        <v>607</v>
      </c>
      <c r="C204" s="15" t="s">
        <v>0</v>
      </c>
      <c r="D204" s="15">
        <v>1</v>
      </c>
      <c r="E204" s="15" t="s">
        <v>24</v>
      </c>
      <c r="F204" s="19">
        <v>127.157</v>
      </c>
      <c r="G204" s="19">
        <v>127.5</v>
      </c>
      <c r="H204" s="19">
        <v>126.8</v>
      </c>
      <c r="I204" s="18" t="s">
        <v>609</v>
      </c>
      <c r="J204" s="19">
        <v>126.902</v>
      </c>
      <c r="K204" s="15">
        <v>-3.2</v>
      </c>
      <c r="L204" s="15">
        <v>0</v>
      </c>
      <c r="M204" s="15">
        <v>0</v>
      </c>
      <c r="N204" s="15">
        <v>200.94</v>
      </c>
    </row>
    <row r="205" spans="1:14" x14ac:dyDescent="0.3">
      <c r="A205" s="15">
        <v>1838053019</v>
      </c>
      <c r="B205" s="16" t="s">
        <v>610</v>
      </c>
      <c r="C205" s="15" t="s">
        <v>0</v>
      </c>
      <c r="D205" s="15">
        <v>1</v>
      </c>
      <c r="E205" s="15" t="s">
        <v>2</v>
      </c>
      <c r="F205" s="20">
        <v>1.06647</v>
      </c>
      <c r="G205" s="20">
        <v>1.0685</v>
      </c>
      <c r="H205" s="20">
        <v>1.06</v>
      </c>
      <c r="I205" s="18" t="s">
        <v>611</v>
      </c>
      <c r="J205" s="20">
        <v>1.06501</v>
      </c>
      <c r="K205" s="15">
        <v>-3.42</v>
      </c>
      <c r="L205" s="15">
        <v>0</v>
      </c>
      <c r="M205" s="15">
        <v>0</v>
      </c>
      <c r="N205" s="15">
        <v>146</v>
      </c>
    </row>
    <row r="206" spans="1:14" x14ac:dyDescent="0.3">
      <c r="A206" s="15">
        <v>1838076618</v>
      </c>
      <c r="B206" s="16" t="s">
        <v>610</v>
      </c>
      <c r="C206" s="15" t="s">
        <v>0</v>
      </c>
      <c r="D206" s="15">
        <v>1</v>
      </c>
      <c r="E206" s="15" t="s">
        <v>2</v>
      </c>
      <c r="F206" s="20">
        <v>1.06647</v>
      </c>
      <c r="G206" s="20">
        <v>1.0685</v>
      </c>
      <c r="H206" s="20">
        <v>1.06</v>
      </c>
      <c r="I206" s="18" t="s">
        <v>612</v>
      </c>
      <c r="J206" s="20">
        <v>1.06423</v>
      </c>
      <c r="K206" s="15">
        <v>-3.41</v>
      </c>
      <c r="L206" s="15">
        <v>0</v>
      </c>
      <c r="M206" s="15">
        <v>0</v>
      </c>
      <c r="N206" s="15">
        <v>224</v>
      </c>
    </row>
    <row r="207" spans="1:14" x14ac:dyDescent="0.3">
      <c r="A207" s="15">
        <v>1838087249</v>
      </c>
      <c r="B207" s="16" t="s">
        <v>613</v>
      </c>
      <c r="C207" s="15" t="s">
        <v>27</v>
      </c>
      <c r="D207" s="15">
        <v>2.0099999999999998</v>
      </c>
      <c r="E207" s="15" t="s">
        <v>325</v>
      </c>
      <c r="F207" s="20">
        <v>1.25013</v>
      </c>
      <c r="G207" s="20">
        <v>1.2475000000000001</v>
      </c>
      <c r="H207" s="20">
        <v>1.2535000000000001</v>
      </c>
      <c r="I207" s="18" t="s">
        <v>614</v>
      </c>
      <c r="J207" s="20">
        <v>1.2535000000000001</v>
      </c>
      <c r="K207" s="15">
        <v>-8.0399999999999991</v>
      </c>
      <c r="L207" s="15">
        <v>0</v>
      </c>
      <c r="M207" s="15">
        <v>0</v>
      </c>
      <c r="N207" s="15">
        <v>677.37</v>
      </c>
    </row>
    <row r="208" spans="1:14" x14ac:dyDescent="0.3">
      <c r="A208" s="15">
        <v>1838156818</v>
      </c>
      <c r="B208" s="16" t="s">
        <v>615</v>
      </c>
      <c r="C208" s="15" t="s">
        <v>27</v>
      </c>
      <c r="D208" s="15">
        <v>1</v>
      </c>
      <c r="E208" s="15" t="s">
        <v>1</v>
      </c>
      <c r="F208" s="17">
        <v>3946.9</v>
      </c>
      <c r="G208" s="17">
        <v>3915</v>
      </c>
      <c r="H208" s="17">
        <v>3975</v>
      </c>
      <c r="I208" s="18" t="s">
        <v>616</v>
      </c>
      <c r="J208" s="17">
        <v>3956.5</v>
      </c>
      <c r="K208" s="15">
        <v>-1.27</v>
      </c>
      <c r="L208" s="15">
        <v>0</v>
      </c>
      <c r="M208" s="15">
        <v>0</v>
      </c>
      <c r="N208" s="15">
        <v>960</v>
      </c>
    </row>
    <row r="209" spans="1:14" x14ac:dyDescent="0.3">
      <c r="A209" s="15">
        <v>1838164593</v>
      </c>
      <c r="B209" s="16" t="s">
        <v>615</v>
      </c>
      <c r="C209" s="15" t="s">
        <v>27</v>
      </c>
      <c r="D209" s="15">
        <v>1</v>
      </c>
      <c r="E209" s="15" t="s">
        <v>1</v>
      </c>
      <c r="F209" s="17">
        <v>3946.9</v>
      </c>
      <c r="G209" s="17">
        <v>3915</v>
      </c>
      <c r="H209" s="17">
        <v>3975</v>
      </c>
      <c r="I209" s="18" t="s">
        <v>617</v>
      </c>
      <c r="J209" s="17">
        <v>3966.3</v>
      </c>
      <c r="K209" s="15">
        <v>-1.26</v>
      </c>
      <c r="L209" s="15">
        <v>0</v>
      </c>
      <c r="M209" s="15">
        <v>0</v>
      </c>
      <c r="N209" s="15" t="s">
        <v>618</v>
      </c>
    </row>
    <row r="210" spans="1:14" x14ac:dyDescent="0.3">
      <c r="A210" s="15">
        <v>1838181980</v>
      </c>
      <c r="B210" s="16" t="s">
        <v>619</v>
      </c>
      <c r="C210" s="15" t="s">
        <v>0</v>
      </c>
      <c r="D210" s="15">
        <v>2</v>
      </c>
      <c r="E210" s="15" t="s">
        <v>24</v>
      </c>
      <c r="F210" s="19">
        <v>127.366</v>
      </c>
      <c r="G210" s="19">
        <v>128.1</v>
      </c>
      <c r="H210" s="19">
        <v>127</v>
      </c>
      <c r="I210" s="18" t="s">
        <v>620</v>
      </c>
      <c r="J210" s="19">
        <v>127.289</v>
      </c>
      <c r="K210" s="15">
        <v>-6.4</v>
      </c>
      <c r="L210" s="15">
        <v>0</v>
      </c>
      <c r="M210" s="15">
        <v>0</v>
      </c>
      <c r="N210" s="15">
        <v>120.98</v>
      </c>
    </row>
    <row r="211" spans="1:14" x14ac:dyDescent="0.3">
      <c r="A211" s="15">
        <v>1838367374</v>
      </c>
      <c r="B211" s="16" t="s">
        <v>621</v>
      </c>
      <c r="C211" s="15" t="s">
        <v>27</v>
      </c>
      <c r="D211" s="15">
        <v>2</v>
      </c>
      <c r="E211" s="15" t="s">
        <v>58</v>
      </c>
      <c r="F211" s="20">
        <v>1.2823800000000001</v>
      </c>
      <c r="G211" s="20">
        <v>1.2789999999999999</v>
      </c>
      <c r="H211" s="20">
        <v>1.2845</v>
      </c>
      <c r="I211" s="18" t="s">
        <v>622</v>
      </c>
      <c r="J211" s="20">
        <v>1.27898</v>
      </c>
      <c r="K211" s="15">
        <v>-6.4</v>
      </c>
      <c r="L211" s="15">
        <v>0</v>
      </c>
      <c r="M211" s="15">
        <v>0</v>
      </c>
      <c r="N211" s="15">
        <v>-531.66999999999996</v>
      </c>
    </row>
    <row r="212" spans="1:14" x14ac:dyDescent="0.3">
      <c r="A212" s="15">
        <v>1838476878</v>
      </c>
      <c r="B212" s="16" t="s">
        <v>623</v>
      </c>
      <c r="C212" s="15" t="s">
        <v>0</v>
      </c>
      <c r="D212" s="15">
        <v>2</v>
      </c>
      <c r="E212" s="15" t="s">
        <v>1</v>
      </c>
      <c r="F212" s="17">
        <v>4063.4</v>
      </c>
      <c r="G212" s="17">
        <v>4080</v>
      </c>
      <c r="H212" s="17">
        <v>4045</v>
      </c>
      <c r="I212" s="18" t="s">
        <v>624</v>
      </c>
      <c r="J212" s="17">
        <v>4054.1</v>
      </c>
      <c r="K212" s="15">
        <v>-2.6</v>
      </c>
      <c r="L212" s="15">
        <v>0</v>
      </c>
      <c r="M212" s="15">
        <v>0</v>
      </c>
      <c r="N212" s="15" t="s">
        <v>625</v>
      </c>
    </row>
    <row r="213" spans="1:14" x14ac:dyDescent="0.3">
      <c r="A213" s="15">
        <v>1838471563</v>
      </c>
      <c r="B213" s="16" t="s">
        <v>626</v>
      </c>
      <c r="C213" s="15" t="s">
        <v>0</v>
      </c>
      <c r="D213" s="15">
        <v>2</v>
      </c>
      <c r="E213" s="15" t="s">
        <v>1</v>
      </c>
      <c r="F213" s="17">
        <v>4068.7</v>
      </c>
      <c r="G213" s="17">
        <v>4090</v>
      </c>
      <c r="H213" s="17">
        <v>4045</v>
      </c>
      <c r="I213" s="18" t="s">
        <v>627</v>
      </c>
      <c r="J213" s="17">
        <v>4054.4</v>
      </c>
      <c r="K213" s="15">
        <v>-2.6</v>
      </c>
      <c r="L213" s="15">
        <v>0</v>
      </c>
      <c r="M213" s="15">
        <v>0</v>
      </c>
      <c r="N213" s="15" t="s">
        <v>628</v>
      </c>
    </row>
    <row r="214" spans="1:14" x14ac:dyDescent="0.3">
      <c r="A214" s="15">
        <v>1838554687</v>
      </c>
      <c r="B214" s="16" t="s">
        <v>629</v>
      </c>
      <c r="C214" s="15" t="s">
        <v>27</v>
      </c>
      <c r="D214" s="15">
        <v>1</v>
      </c>
      <c r="E214" s="15" t="s">
        <v>1</v>
      </c>
      <c r="F214" s="17">
        <v>4054.1</v>
      </c>
      <c r="G214" s="17">
        <v>4040</v>
      </c>
      <c r="H214" s="17">
        <v>4060</v>
      </c>
      <c r="I214" s="18" t="s">
        <v>630</v>
      </c>
      <c r="J214" s="17">
        <v>4055.4</v>
      </c>
      <c r="K214" s="15">
        <v>-1.3</v>
      </c>
      <c r="L214" s="15">
        <v>0</v>
      </c>
      <c r="M214" s="15">
        <v>0</v>
      </c>
      <c r="N214" s="15">
        <v>130</v>
      </c>
    </row>
    <row r="215" spans="1:14" x14ac:dyDescent="0.3">
      <c r="A215" s="15">
        <v>1838646306</v>
      </c>
      <c r="B215" s="16" t="s">
        <v>631</v>
      </c>
      <c r="C215" s="15" t="s">
        <v>0</v>
      </c>
      <c r="D215" s="15">
        <v>2</v>
      </c>
      <c r="E215" s="15" t="s">
        <v>1</v>
      </c>
      <c r="F215" s="17">
        <v>4067.3</v>
      </c>
      <c r="G215" s="17">
        <v>4080</v>
      </c>
      <c r="H215" s="17">
        <v>4055</v>
      </c>
      <c r="I215" s="18" t="s">
        <v>632</v>
      </c>
      <c r="J215" s="17">
        <v>4061.4</v>
      </c>
      <c r="K215" s="15">
        <v>-2.6</v>
      </c>
      <c r="L215" s="15">
        <v>0</v>
      </c>
      <c r="M215" s="15">
        <v>0</v>
      </c>
      <c r="N215" s="15" t="s">
        <v>306</v>
      </c>
    </row>
    <row r="216" spans="1:14" x14ac:dyDescent="0.3">
      <c r="A216" s="15">
        <v>1838591503</v>
      </c>
      <c r="B216" s="16" t="s">
        <v>633</v>
      </c>
      <c r="C216" s="15" t="s">
        <v>27</v>
      </c>
      <c r="D216" s="15">
        <v>1</v>
      </c>
      <c r="E216" s="15" t="s">
        <v>325</v>
      </c>
      <c r="F216" s="20">
        <v>1.26275</v>
      </c>
      <c r="G216" s="20">
        <v>1.2575000000000001</v>
      </c>
      <c r="H216" s="20">
        <v>1.2649999999999999</v>
      </c>
      <c r="I216" s="18" t="s">
        <v>634</v>
      </c>
      <c r="J216" s="20">
        <v>1.2630600000000001</v>
      </c>
      <c r="K216" s="15">
        <v>-4.04</v>
      </c>
      <c r="L216" s="15">
        <v>0</v>
      </c>
      <c r="M216" s="15">
        <v>0</v>
      </c>
      <c r="N216" s="15">
        <v>31</v>
      </c>
    </row>
    <row r="217" spans="1:14" x14ac:dyDescent="0.3">
      <c r="A217" s="15">
        <v>1838662284</v>
      </c>
      <c r="B217" s="16" t="s">
        <v>633</v>
      </c>
      <c r="C217" s="15" t="s">
        <v>27</v>
      </c>
      <c r="D217" s="15">
        <v>1</v>
      </c>
      <c r="E217" s="15" t="s">
        <v>325</v>
      </c>
      <c r="F217" s="20">
        <v>1.26275</v>
      </c>
      <c r="G217" s="20">
        <v>1.2575000000000001</v>
      </c>
      <c r="H217" s="20">
        <v>1.2649999999999999</v>
      </c>
      <c r="I217" s="18" t="s">
        <v>635</v>
      </c>
      <c r="J217" s="20">
        <v>1.2635400000000001</v>
      </c>
      <c r="K217" s="15">
        <v>-4.04</v>
      </c>
      <c r="L217" s="15">
        <v>0</v>
      </c>
      <c r="M217" s="15">
        <v>0</v>
      </c>
      <c r="N217" s="15">
        <v>79</v>
      </c>
    </row>
    <row r="218" spans="1:14" x14ac:dyDescent="0.3">
      <c r="A218" s="15">
        <v>1838938585</v>
      </c>
      <c r="B218" s="16" t="s">
        <v>636</v>
      </c>
      <c r="C218" s="15" t="s">
        <v>0</v>
      </c>
      <c r="D218" s="15">
        <v>2</v>
      </c>
      <c r="E218" s="15" t="s">
        <v>1</v>
      </c>
      <c r="F218" s="17">
        <v>4190.1000000000004</v>
      </c>
      <c r="G218" s="17">
        <v>4210</v>
      </c>
      <c r="H218" s="17">
        <v>4178</v>
      </c>
      <c r="I218" s="18" t="s">
        <v>637</v>
      </c>
      <c r="J218" s="17">
        <v>4178</v>
      </c>
      <c r="K218" s="15">
        <v>-2.68</v>
      </c>
      <c r="L218" s="15">
        <v>0</v>
      </c>
      <c r="M218" s="15">
        <v>0</v>
      </c>
      <c r="N218" s="15" t="s">
        <v>638</v>
      </c>
    </row>
    <row r="219" spans="1:14" x14ac:dyDescent="0.3">
      <c r="A219" s="15">
        <v>1839033411</v>
      </c>
      <c r="B219" s="16" t="s">
        <v>639</v>
      </c>
      <c r="C219" s="15" t="s">
        <v>0</v>
      </c>
      <c r="D219" s="15">
        <v>2</v>
      </c>
      <c r="E219" s="15" t="s">
        <v>24</v>
      </c>
      <c r="F219" s="19">
        <v>127.542</v>
      </c>
      <c r="G219" s="19">
        <v>128</v>
      </c>
      <c r="H219" s="19">
        <v>127.2</v>
      </c>
      <c r="I219" s="18" t="s">
        <v>640</v>
      </c>
      <c r="J219" s="19">
        <v>127.547</v>
      </c>
      <c r="K219" s="15">
        <v>-6.4</v>
      </c>
      <c r="L219" s="15">
        <v>0</v>
      </c>
      <c r="M219" s="15">
        <v>0</v>
      </c>
      <c r="N219" s="15">
        <v>-7.84</v>
      </c>
    </row>
    <row r="220" spans="1:14" x14ac:dyDescent="0.3">
      <c r="A220" s="15">
        <v>1839146357</v>
      </c>
      <c r="B220" s="16" t="s">
        <v>641</v>
      </c>
      <c r="C220" s="15" t="s">
        <v>0</v>
      </c>
      <c r="D220" s="15">
        <v>0.02</v>
      </c>
      <c r="E220" s="15" t="s">
        <v>2</v>
      </c>
      <c r="F220" s="20">
        <v>1.07481</v>
      </c>
      <c r="G220" s="20">
        <v>0</v>
      </c>
      <c r="H220" s="20">
        <v>0</v>
      </c>
      <c r="I220" s="18" t="s">
        <v>642</v>
      </c>
      <c r="J220" s="20">
        <v>1.0730599999999999</v>
      </c>
      <c r="K220" s="15">
        <v>-7.0000000000000007E-2</v>
      </c>
      <c r="L220" s="15">
        <v>0</v>
      </c>
      <c r="M220" s="15">
        <v>0</v>
      </c>
      <c r="N220" s="15">
        <v>3.5</v>
      </c>
    </row>
    <row r="221" spans="1:14" x14ac:dyDescent="0.3">
      <c r="A221" s="15">
        <v>1839147504</v>
      </c>
      <c r="B221" s="16" t="s">
        <v>643</v>
      </c>
      <c r="C221" s="15" t="s">
        <v>0</v>
      </c>
      <c r="D221" s="15">
        <v>2</v>
      </c>
      <c r="E221" s="15" t="s">
        <v>2</v>
      </c>
      <c r="F221" s="20">
        <v>1.07456</v>
      </c>
      <c r="G221" s="20">
        <v>1.079</v>
      </c>
      <c r="H221" s="20">
        <v>1.07</v>
      </c>
      <c r="I221" s="18" t="s">
        <v>644</v>
      </c>
      <c r="J221" s="20">
        <v>1.0699399999999999</v>
      </c>
      <c r="K221" s="15">
        <v>-6.88</v>
      </c>
      <c r="L221" s="15">
        <v>0</v>
      </c>
      <c r="M221" s="15">
        <v>0</v>
      </c>
      <c r="N221" s="15">
        <v>924</v>
      </c>
    </row>
    <row r="222" spans="1:14" x14ac:dyDescent="0.3">
      <c r="A222" s="15">
        <v>1839166458</v>
      </c>
      <c r="B222" s="16" t="s">
        <v>645</v>
      </c>
      <c r="C222" s="15" t="s">
        <v>27</v>
      </c>
      <c r="D222" s="15">
        <v>2.0099999999999998</v>
      </c>
      <c r="E222" s="15" t="s">
        <v>24</v>
      </c>
      <c r="F222" s="19">
        <v>127.842</v>
      </c>
      <c r="G222" s="19">
        <v>127.4</v>
      </c>
      <c r="H222" s="19">
        <v>128.5</v>
      </c>
      <c r="I222" s="18" t="s">
        <v>646</v>
      </c>
      <c r="J222" s="19">
        <v>128.505</v>
      </c>
      <c r="K222" s="15">
        <v>-6.43</v>
      </c>
      <c r="L222" s="15">
        <v>0</v>
      </c>
      <c r="M222" s="15">
        <v>0</v>
      </c>
      <c r="N222" s="15" t="s">
        <v>647</v>
      </c>
    </row>
    <row r="223" spans="1:14" x14ac:dyDescent="0.3">
      <c r="A223" s="15">
        <v>1839378484</v>
      </c>
      <c r="B223" s="16" t="s">
        <v>648</v>
      </c>
      <c r="C223" s="15" t="s">
        <v>0</v>
      </c>
      <c r="D223" s="15">
        <v>1</v>
      </c>
      <c r="E223" s="15" t="s">
        <v>1</v>
      </c>
      <c r="F223" s="17">
        <v>4154.5</v>
      </c>
      <c r="G223" s="17">
        <v>4190</v>
      </c>
      <c r="H223" s="17">
        <v>4125</v>
      </c>
      <c r="I223" s="18" t="s">
        <v>649</v>
      </c>
      <c r="J223" s="17">
        <v>4143.7</v>
      </c>
      <c r="K223" s="15">
        <v>-1.33</v>
      </c>
      <c r="L223" s="15">
        <v>0</v>
      </c>
      <c r="M223" s="15">
        <v>0</v>
      </c>
      <c r="N223" s="15" t="s">
        <v>151</v>
      </c>
    </row>
    <row r="224" spans="1:14" x14ac:dyDescent="0.3">
      <c r="A224" s="15">
        <v>1839389697</v>
      </c>
      <c r="B224" s="16" t="s">
        <v>648</v>
      </c>
      <c r="C224" s="15" t="s">
        <v>0</v>
      </c>
      <c r="D224" s="15">
        <v>1</v>
      </c>
      <c r="E224" s="15" t="s">
        <v>1</v>
      </c>
      <c r="F224" s="17">
        <v>4154.5</v>
      </c>
      <c r="G224" s="17">
        <v>4190</v>
      </c>
      <c r="H224" s="17">
        <v>4125</v>
      </c>
      <c r="I224" s="18" t="s">
        <v>650</v>
      </c>
      <c r="J224" s="17">
        <v>4146.6000000000004</v>
      </c>
      <c r="K224" s="15">
        <v>-1.33</v>
      </c>
      <c r="L224" s="15">
        <v>0</v>
      </c>
      <c r="M224" s="15">
        <v>0</v>
      </c>
      <c r="N224" s="15">
        <v>790</v>
      </c>
    </row>
    <row r="225" spans="1:14" x14ac:dyDescent="0.3">
      <c r="A225" s="15">
        <v>1839604205</v>
      </c>
      <c r="B225" s="16" t="s">
        <v>651</v>
      </c>
      <c r="C225" s="15" t="s">
        <v>27</v>
      </c>
      <c r="D225" s="15">
        <v>0.02</v>
      </c>
      <c r="E225" s="15" t="s">
        <v>2</v>
      </c>
      <c r="F225" s="20">
        <v>1.07229</v>
      </c>
      <c r="G225" s="20">
        <v>0</v>
      </c>
      <c r="H225" s="20">
        <v>0</v>
      </c>
      <c r="I225" s="16" t="s">
        <v>652</v>
      </c>
      <c r="J225" s="20">
        <v>1.0654399999999999</v>
      </c>
      <c r="K225" s="15">
        <v>-7.0000000000000007E-2</v>
      </c>
      <c r="L225" s="15">
        <v>0</v>
      </c>
      <c r="M225" s="15">
        <v>0</v>
      </c>
      <c r="N225" s="15">
        <v>-13.7</v>
      </c>
    </row>
    <row r="226" spans="1:14" x14ac:dyDescent="0.3">
      <c r="A226" s="15">
        <v>1839703473</v>
      </c>
      <c r="B226" s="16" t="s">
        <v>653</v>
      </c>
      <c r="C226" s="15" t="s">
        <v>27</v>
      </c>
      <c r="D226" s="15">
        <v>2</v>
      </c>
      <c r="E226" s="15" t="s">
        <v>1</v>
      </c>
      <c r="F226" s="17">
        <v>4085.1</v>
      </c>
      <c r="G226" s="17">
        <v>4070</v>
      </c>
      <c r="H226" s="17">
        <v>4100</v>
      </c>
      <c r="I226" s="16" t="s">
        <v>654</v>
      </c>
      <c r="J226" s="17">
        <v>4093.3</v>
      </c>
      <c r="K226" s="15">
        <v>-2.61</v>
      </c>
      <c r="L226" s="15">
        <v>0</v>
      </c>
      <c r="M226" s="15">
        <v>0</v>
      </c>
      <c r="N226" s="15" t="s">
        <v>655</v>
      </c>
    </row>
    <row r="227" spans="1:14" x14ac:dyDescent="0.3">
      <c r="A227" s="15">
        <v>1839724264</v>
      </c>
      <c r="B227" s="16" t="s">
        <v>656</v>
      </c>
      <c r="C227" s="15" t="s">
        <v>27</v>
      </c>
      <c r="D227" s="15">
        <v>1</v>
      </c>
      <c r="E227" s="15" t="s">
        <v>1</v>
      </c>
      <c r="F227" s="17">
        <v>4106.1000000000004</v>
      </c>
      <c r="G227" s="17">
        <v>4080</v>
      </c>
      <c r="H227" s="17">
        <v>4113</v>
      </c>
      <c r="I227" s="16" t="s">
        <v>657</v>
      </c>
      <c r="J227" s="17">
        <v>4108.3999999999996</v>
      </c>
      <c r="K227" s="15">
        <v>-1.31</v>
      </c>
      <c r="L227" s="15">
        <v>0</v>
      </c>
      <c r="M227" s="15">
        <v>0</v>
      </c>
      <c r="N227" s="15">
        <v>230</v>
      </c>
    </row>
    <row r="228" spans="1:14" x14ac:dyDescent="0.3">
      <c r="A228" s="15">
        <v>1839735125</v>
      </c>
      <c r="B228" s="16" t="s">
        <v>658</v>
      </c>
      <c r="C228" s="15" t="s">
        <v>0</v>
      </c>
      <c r="D228" s="15">
        <v>2</v>
      </c>
      <c r="E228" s="15" t="s">
        <v>1</v>
      </c>
      <c r="F228" s="17">
        <v>4119</v>
      </c>
      <c r="G228" s="17">
        <v>4135</v>
      </c>
      <c r="H228" s="17">
        <v>4112</v>
      </c>
      <c r="I228" s="16" t="s">
        <v>659</v>
      </c>
      <c r="J228" s="17">
        <v>4113.5</v>
      </c>
      <c r="K228" s="15">
        <v>-2.64</v>
      </c>
      <c r="L228" s="15">
        <v>0</v>
      </c>
      <c r="M228" s="15">
        <v>0</v>
      </c>
      <c r="N228" s="15" t="s">
        <v>463</v>
      </c>
    </row>
    <row r="229" spans="1:14" x14ac:dyDescent="0.3">
      <c r="A229" s="15">
        <v>1839723614</v>
      </c>
      <c r="B229" s="16" t="s">
        <v>660</v>
      </c>
      <c r="C229" s="15" t="s">
        <v>27</v>
      </c>
      <c r="D229" s="15">
        <v>2.0099999999999998</v>
      </c>
      <c r="E229" s="15" t="s">
        <v>2</v>
      </c>
      <c r="F229" s="20">
        <v>1.0656000000000001</v>
      </c>
      <c r="G229" s="20">
        <v>1.0620000000000001</v>
      </c>
      <c r="H229" s="20">
        <v>1.0674999999999999</v>
      </c>
      <c r="I229" s="16" t="s">
        <v>661</v>
      </c>
      <c r="J229" s="20">
        <v>1.0674999999999999</v>
      </c>
      <c r="K229" s="15">
        <v>-6.85</v>
      </c>
      <c r="L229" s="15">
        <v>0</v>
      </c>
      <c r="M229" s="15">
        <v>-34.369999999999997</v>
      </c>
      <c r="N229" s="15">
        <v>381.9</v>
      </c>
    </row>
    <row r="230" spans="1:14" x14ac:dyDescent="0.3">
      <c r="A230" s="15">
        <v>1839865912</v>
      </c>
      <c r="B230" s="16" t="s">
        <v>662</v>
      </c>
      <c r="C230" s="15" t="s">
        <v>0</v>
      </c>
      <c r="D230" s="15">
        <v>1</v>
      </c>
      <c r="E230" s="15" t="s">
        <v>1</v>
      </c>
      <c r="F230" s="17">
        <v>4120.6000000000004</v>
      </c>
      <c r="G230" s="17">
        <v>4135</v>
      </c>
      <c r="H230" s="17">
        <v>4100</v>
      </c>
      <c r="I230" s="16" t="s">
        <v>663</v>
      </c>
      <c r="J230" s="17">
        <v>4115.2</v>
      </c>
      <c r="K230" s="15">
        <v>-1.32</v>
      </c>
      <c r="L230" s="15">
        <v>0</v>
      </c>
      <c r="M230" s="15">
        <v>0</v>
      </c>
      <c r="N230" s="15">
        <v>540</v>
      </c>
    </row>
    <row r="231" spans="1:14" x14ac:dyDescent="0.3">
      <c r="A231" s="15">
        <v>1839864641</v>
      </c>
      <c r="B231" s="16" t="s">
        <v>664</v>
      </c>
      <c r="C231" s="15" t="s">
        <v>0</v>
      </c>
      <c r="D231" s="15">
        <v>2</v>
      </c>
      <c r="E231" s="15" t="s">
        <v>1</v>
      </c>
      <c r="F231" s="17">
        <v>4114.6000000000004</v>
      </c>
      <c r="G231" s="17">
        <v>4135</v>
      </c>
      <c r="H231" s="17">
        <v>4100</v>
      </c>
      <c r="I231" s="16" t="s">
        <v>665</v>
      </c>
      <c r="J231" s="17">
        <v>4114.1000000000004</v>
      </c>
      <c r="K231" s="15">
        <v>-2.63</v>
      </c>
      <c r="L231" s="15">
        <v>0</v>
      </c>
      <c r="M231" s="15">
        <v>0</v>
      </c>
      <c r="N231" s="15">
        <v>100</v>
      </c>
    </row>
    <row r="232" spans="1:14" x14ac:dyDescent="0.3">
      <c r="A232" s="15">
        <v>1840017784</v>
      </c>
      <c r="B232" s="16" t="s">
        <v>666</v>
      </c>
      <c r="C232" s="15" t="s">
        <v>0</v>
      </c>
      <c r="D232" s="15">
        <v>2</v>
      </c>
      <c r="E232" s="15" t="s">
        <v>1</v>
      </c>
      <c r="F232" s="17">
        <v>4155.7</v>
      </c>
      <c r="G232" s="17">
        <v>4210</v>
      </c>
      <c r="H232" s="17">
        <v>4100</v>
      </c>
      <c r="I232" s="16" t="s">
        <v>667</v>
      </c>
      <c r="J232" s="17">
        <v>4148.3</v>
      </c>
      <c r="K232" s="15">
        <v>-2.66</v>
      </c>
      <c r="L232" s="15">
        <v>0</v>
      </c>
      <c r="M232" s="15">
        <v>-70</v>
      </c>
      <c r="N232" s="15" t="s">
        <v>195</v>
      </c>
    </row>
    <row r="233" spans="1:14" x14ac:dyDescent="0.3">
      <c r="A233" s="15">
        <v>1839992506</v>
      </c>
      <c r="B233" s="16" t="s">
        <v>668</v>
      </c>
      <c r="C233" s="15" t="s">
        <v>0</v>
      </c>
      <c r="D233" s="15">
        <v>1</v>
      </c>
      <c r="E233" s="15" t="s">
        <v>2</v>
      </c>
      <c r="F233" s="20">
        <v>1.07352</v>
      </c>
      <c r="G233" s="20">
        <v>1.077</v>
      </c>
      <c r="H233" s="20">
        <v>1.07</v>
      </c>
      <c r="I233" s="16" t="s">
        <v>669</v>
      </c>
      <c r="J233" s="20">
        <v>1.07281</v>
      </c>
      <c r="K233" s="15">
        <v>-3.44</v>
      </c>
      <c r="L233" s="15">
        <v>0</v>
      </c>
      <c r="M233" s="15">
        <v>1.2</v>
      </c>
      <c r="N233" s="15">
        <v>71</v>
      </c>
    </row>
    <row r="234" spans="1:14" x14ac:dyDescent="0.3">
      <c r="A234" s="15">
        <v>1840130082</v>
      </c>
      <c r="B234" s="16" t="s">
        <v>668</v>
      </c>
      <c r="C234" s="15" t="s">
        <v>0</v>
      </c>
      <c r="D234" s="15">
        <v>1</v>
      </c>
      <c r="E234" s="15" t="s">
        <v>2</v>
      </c>
      <c r="F234" s="20">
        <v>1.07352</v>
      </c>
      <c r="G234" s="20">
        <v>1.077</v>
      </c>
      <c r="H234" s="20">
        <v>1.07</v>
      </c>
      <c r="I234" s="16" t="s">
        <v>670</v>
      </c>
      <c r="J234" s="20">
        <v>1.0708200000000001</v>
      </c>
      <c r="K234" s="15">
        <v>-3.43</v>
      </c>
      <c r="L234" s="15">
        <v>0</v>
      </c>
      <c r="M234" s="15">
        <v>1.2</v>
      </c>
      <c r="N234" s="15">
        <v>270</v>
      </c>
    </row>
    <row r="235" spans="1:14" x14ac:dyDescent="0.3">
      <c r="A235" s="15">
        <v>1839992532</v>
      </c>
      <c r="B235" s="16" t="s">
        <v>671</v>
      </c>
      <c r="C235" s="15" t="s">
        <v>0</v>
      </c>
      <c r="D235" s="15">
        <v>1</v>
      </c>
      <c r="E235" s="15" t="s">
        <v>1</v>
      </c>
      <c r="F235" s="17">
        <v>4129.3</v>
      </c>
      <c r="G235" s="17">
        <v>4210</v>
      </c>
      <c r="H235" s="17">
        <v>4100</v>
      </c>
      <c r="I235" s="16" t="s">
        <v>672</v>
      </c>
      <c r="J235" s="17">
        <v>4137.8999999999996</v>
      </c>
      <c r="K235" s="15">
        <v>-1.32</v>
      </c>
      <c r="L235" s="15">
        <v>0</v>
      </c>
      <c r="M235" s="15">
        <v>-35</v>
      </c>
      <c r="N235" s="15">
        <v>-860</v>
      </c>
    </row>
    <row r="236" spans="1:14" x14ac:dyDescent="0.3">
      <c r="A236" s="15">
        <v>1840152241</v>
      </c>
      <c r="B236" s="16" t="s">
        <v>671</v>
      </c>
      <c r="C236" s="15" t="s">
        <v>0</v>
      </c>
      <c r="D236" s="15">
        <v>1</v>
      </c>
      <c r="E236" s="15" t="s">
        <v>1</v>
      </c>
      <c r="F236" s="17">
        <v>4129.3</v>
      </c>
      <c r="G236" s="17">
        <v>4210</v>
      </c>
      <c r="H236" s="17">
        <v>4100</v>
      </c>
      <c r="I236" s="16" t="s">
        <v>673</v>
      </c>
      <c r="J236" s="17">
        <v>4116.5</v>
      </c>
      <c r="K236" s="15">
        <v>-1.32</v>
      </c>
      <c r="L236" s="15">
        <v>0</v>
      </c>
      <c r="M236" s="15">
        <v>-35</v>
      </c>
      <c r="N236" s="15" t="s">
        <v>347</v>
      </c>
    </row>
    <row r="237" spans="1:14" x14ac:dyDescent="0.3">
      <c r="A237" s="15">
        <v>1840164720</v>
      </c>
      <c r="B237" s="16" t="s">
        <v>674</v>
      </c>
      <c r="C237" s="15" t="s">
        <v>0</v>
      </c>
      <c r="D237" s="15">
        <v>2</v>
      </c>
      <c r="E237" s="15" t="s">
        <v>2</v>
      </c>
      <c r="F237" s="20">
        <v>1.0729299999999999</v>
      </c>
      <c r="G237" s="20">
        <v>1.077</v>
      </c>
      <c r="H237" s="20">
        <v>1.07</v>
      </c>
      <c r="I237" s="16" t="s">
        <v>675</v>
      </c>
      <c r="J237" s="20">
        <v>1.07239</v>
      </c>
      <c r="K237" s="15">
        <v>-6.87</v>
      </c>
      <c r="L237" s="15">
        <v>0</v>
      </c>
      <c r="M237" s="15">
        <v>0</v>
      </c>
      <c r="N237" s="15">
        <v>108</v>
      </c>
    </row>
    <row r="238" spans="1:14" x14ac:dyDescent="0.3">
      <c r="A238" s="15">
        <v>1839850274</v>
      </c>
      <c r="B238" s="16" t="s">
        <v>676</v>
      </c>
      <c r="C238" s="15" t="s">
        <v>0</v>
      </c>
      <c r="D238" s="15">
        <v>2</v>
      </c>
      <c r="E238" s="15" t="s">
        <v>2</v>
      </c>
      <c r="F238" s="20">
        <v>1.06823</v>
      </c>
      <c r="G238" s="20">
        <v>1.077</v>
      </c>
      <c r="H238" s="20">
        <v>1.0660000000000001</v>
      </c>
      <c r="I238" s="16" t="s">
        <v>677</v>
      </c>
      <c r="J238" s="20">
        <v>1.06948</v>
      </c>
      <c r="K238" s="15">
        <v>-6.84</v>
      </c>
      <c r="L238" s="15">
        <v>0</v>
      </c>
      <c r="M238" s="15">
        <v>4.8</v>
      </c>
      <c r="N238" s="15">
        <v>-250</v>
      </c>
    </row>
    <row r="239" spans="1:14" x14ac:dyDescent="0.3">
      <c r="A239" s="15">
        <v>1840458650</v>
      </c>
      <c r="B239" s="16" t="s">
        <v>678</v>
      </c>
      <c r="C239" s="15" t="s">
        <v>0</v>
      </c>
      <c r="D239" s="15">
        <v>1</v>
      </c>
      <c r="E239" s="15" t="s">
        <v>1</v>
      </c>
      <c r="F239" s="17">
        <v>4140.7</v>
      </c>
      <c r="G239" s="17">
        <v>4180</v>
      </c>
      <c r="H239" s="17">
        <v>4110</v>
      </c>
      <c r="I239" s="16" t="s">
        <v>679</v>
      </c>
      <c r="J239" s="17">
        <v>4126.8999999999996</v>
      </c>
      <c r="K239" s="15">
        <v>-1.33</v>
      </c>
      <c r="L239" s="15">
        <v>0</v>
      </c>
      <c r="M239" s="15">
        <v>0</v>
      </c>
      <c r="N239" s="15" t="s">
        <v>680</v>
      </c>
    </row>
    <row r="240" spans="1:14" x14ac:dyDescent="0.3">
      <c r="A240" s="15">
        <v>1840460010</v>
      </c>
      <c r="B240" s="16" t="s">
        <v>678</v>
      </c>
      <c r="C240" s="15" t="s">
        <v>0</v>
      </c>
      <c r="D240" s="15">
        <v>1</v>
      </c>
      <c r="E240" s="15" t="s">
        <v>1</v>
      </c>
      <c r="F240" s="17">
        <v>4140.7</v>
      </c>
      <c r="G240" s="17">
        <v>4180</v>
      </c>
      <c r="H240" s="17">
        <v>4110</v>
      </c>
      <c r="I240" s="16" t="s">
        <v>681</v>
      </c>
      <c r="J240" s="17">
        <v>4118.6000000000004</v>
      </c>
      <c r="K240" s="15">
        <v>-1.32</v>
      </c>
      <c r="L240" s="15">
        <v>0</v>
      </c>
      <c r="M240" s="15">
        <v>0</v>
      </c>
      <c r="N240" s="15" t="s">
        <v>682</v>
      </c>
    </row>
    <row r="241" spans="1:14" x14ac:dyDescent="0.3">
      <c r="A241" s="15">
        <v>1841134799</v>
      </c>
      <c r="B241" s="16" t="s">
        <v>683</v>
      </c>
      <c r="C241" s="15" t="s">
        <v>0</v>
      </c>
      <c r="D241" s="15">
        <v>2</v>
      </c>
      <c r="E241" s="15" t="s">
        <v>24</v>
      </c>
      <c r="F241" s="19">
        <v>134.124</v>
      </c>
      <c r="G241" s="19">
        <v>135</v>
      </c>
      <c r="H241" s="19">
        <v>133</v>
      </c>
      <c r="I241" s="16" t="s">
        <v>684</v>
      </c>
      <c r="J241" s="19">
        <v>133.666</v>
      </c>
      <c r="K241" s="15">
        <v>-6.4</v>
      </c>
      <c r="L241" s="15">
        <v>0</v>
      </c>
      <c r="M241" s="15">
        <v>0</v>
      </c>
      <c r="N241" s="15">
        <v>685.29</v>
      </c>
    </row>
    <row r="242" spans="1:14" x14ac:dyDescent="0.3">
      <c r="A242" s="15">
        <v>1841283606</v>
      </c>
      <c r="B242" s="16" t="s">
        <v>685</v>
      </c>
      <c r="C242" s="15" t="s">
        <v>27</v>
      </c>
      <c r="D242" s="15">
        <v>2</v>
      </c>
      <c r="E242" s="15" t="s">
        <v>325</v>
      </c>
      <c r="F242" s="20">
        <v>1.2540800000000001</v>
      </c>
      <c r="G242" s="20">
        <v>1.2490000000000001</v>
      </c>
      <c r="H242" s="20">
        <v>1.2569999999999999</v>
      </c>
      <c r="I242" s="16" t="s">
        <v>686</v>
      </c>
      <c r="J242" s="20">
        <v>1.25495</v>
      </c>
      <c r="K242" s="15">
        <v>-8.0299999999999994</v>
      </c>
      <c r="L242" s="15">
        <v>0</v>
      </c>
      <c r="M242" s="15">
        <v>0</v>
      </c>
      <c r="N242" s="15">
        <v>174</v>
      </c>
    </row>
    <row r="243" spans="1:14" x14ac:dyDescent="0.3">
      <c r="A243" s="15">
        <v>1841948597</v>
      </c>
      <c r="B243" s="16" t="s">
        <v>687</v>
      </c>
      <c r="C243" s="15" t="s">
        <v>0</v>
      </c>
      <c r="D243" s="15">
        <v>2</v>
      </c>
      <c r="E243" s="15" t="s">
        <v>24</v>
      </c>
      <c r="F243" s="19">
        <v>134.709</v>
      </c>
      <c r="G243" s="19">
        <v>135.30000000000001</v>
      </c>
      <c r="H243" s="19">
        <v>134.4</v>
      </c>
      <c r="I243" s="16" t="s">
        <v>688</v>
      </c>
      <c r="J243" s="19">
        <v>134.48599999999999</v>
      </c>
      <c r="K243" s="15">
        <v>-6.4</v>
      </c>
      <c r="L243" s="15">
        <v>0</v>
      </c>
      <c r="M243" s="15">
        <v>0</v>
      </c>
      <c r="N243" s="15">
        <v>331.63</v>
      </c>
    </row>
    <row r="244" spans="1:14" x14ac:dyDescent="0.3">
      <c r="A244" s="15">
        <v>1842929128</v>
      </c>
      <c r="B244" s="16" t="s">
        <v>689</v>
      </c>
      <c r="C244" s="15" t="s">
        <v>0</v>
      </c>
      <c r="D244" s="15">
        <v>2</v>
      </c>
      <c r="E244" s="15" t="s">
        <v>2</v>
      </c>
      <c r="F244" s="20">
        <v>1.0475000000000001</v>
      </c>
      <c r="G244" s="20">
        <v>1.052</v>
      </c>
      <c r="H244" s="20">
        <v>1.042</v>
      </c>
      <c r="I244" s="16" t="s">
        <v>690</v>
      </c>
      <c r="J244" s="20">
        <v>1.0447</v>
      </c>
      <c r="K244" s="15">
        <v>-6.7</v>
      </c>
      <c r="L244" s="15">
        <v>0</v>
      </c>
      <c r="M244" s="15">
        <v>0</v>
      </c>
      <c r="N244" s="15">
        <v>560</v>
      </c>
    </row>
    <row r="245" spans="1:14" x14ac:dyDescent="0.3">
      <c r="A245" s="15">
        <v>1842229107</v>
      </c>
      <c r="B245" s="16" t="s">
        <v>691</v>
      </c>
      <c r="C245" s="15" t="s">
        <v>0</v>
      </c>
      <c r="D245" s="15">
        <v>2</v>
      </c>
      <c r="E245" s="15" t="s">
        <v>58</v>
      </c>
      <c r="F245" s="20">
        <v>1.2847</v>
      </c>
      <c r="G245" s="20">
        <v>1.31</v>
      </c>
      <c r="H245" s="20">
        <v>1.2809999999999999</v>
      </c>
      <c r="I245" s="16" t="s">
        <v>692</v>
      </c>
      <c r="J245" s="20">
        <v>1.2889600000000001</v>
      </c>
      <c r="K245" s="15">
        <v>-6.4</v>
      </c>
      <c r="L245" s="15">
        <v>0</v>
      </c>
      <c r="M245" s="15">
        <v>-3.1</v>
      </c>
      <c r="N245" s="15">
        <v>-661</v>
      </c>
    </row>
    <row r="246" spans="1:14" x14ac:dyDescent="0.3">
      <c r="A246" s="15">
        <v>1843571770</v>
      </c>
      <c r="B246" s="16" t="s">
        <v>693</v>
      </c>
      <c r="C246" s="15" t="s">
        <v>27</v>
      </c>
      <c r="D246" s="15">
        <v>1</v>
      </c>
      <c r="E246" s="15" t="s">
        <v>506</v>
      </c>
      <c r="F246" s="20">
        <v>0.69779000000000002</v>
      </c>
      <c r="G246" s="20">
        <v>0.69</v>
      </c>
      <c r="H246" s="20">
        <v>0.70299999999999996</v>
      </c>
      <c r="I246" s="16" t="s">
        <v>694</v>
      </c>
      <c r="J246" s="20">
        <v>0.70011999999999996</v>
      </c>
      <c r="K246" s="15">
        <v>-2.2400000000000002</v>
      </c>
      <c r="L246" s="15">
        <v>0</v>
      </c>
      <c r="M246" s="15">
        <v>0</v>
      </c>
      <c r="N246" s="15">
        <v>233</v>
      </c>
    </row>
    <row r="247" spans="1:14" x14ac:dyDescent="0.3">
      <c r="A247" s="15">
        <v>1843653707</v>
      </c>
      <c r="B247" s="16" t="s">
        <v>693</v>
      </c>
      <c r="C247" s="15" t="s">
        <v>27</v>
      </c>
      <c r="D247" s="15">
        <v>1</v>
      </c>
      <c r="E247" s="15" t="s">
        <v>506</v>
      </c>
      <c r="F247" s="20">
        <v>0.69779000000000002</v>
      </c>
      <c r="G247" s="20">
        <v>0.69</v>
      </c>
      <c r="H247" s="20">
        <v>0.70199999999999996</v>
      </c>
      <c r="I247" s="16" t="s">
        <v>695</v>
      </c>
      <c r="J247" s="20">
        <v>0.70125000000000004</v>
      </c>
      <c r="K247" s="15">
        <v>-2.23</v>
      </c>
      <c r="L247" s="15">
        <v>0</v>
      </c>
      <c r="M247" s="15">
        <v>0</v>
      </c>
      <c r="N247" s="15">
        <v>346</v>
      </c>
    </row>
    <row r="248" spans="1:14" x14ac:dyDescent="0.3">
      <c r="A248" s="15">
        <v>1843734952</v>
      </c>
      <c r="B248" s="16" t="s">
        <v>696</v>
      </c>
      <c r="C248" s="15" t="s">
        <v>27</v>
      </c>
      <c r="D248" s="15">
        <v>2</v>
      </c>
      <c r="E248" s="15" t="s">
        <v>24</v>
      </c>
      <c r="F248" s="19">
        <v>132.28</v>
      </c>
      <c r="G248" s="19">
        <v>131</v>
      </c>
      <c r="H248" s="19">
        <v>132.9</v>
      </c>
      <c r="I248" s="16" t="s">
        <v>697</v>
      </c>
      <c r="J248" s="19">
        <v>132.59100000000001</v>
      </c>
      <c r="K248" s="15">
        <v>-6.4</v>
      </c>
      <c r="L248" s="15">
        <v>0</v>
      </c>
      <c r="M248" s="15">
        <v>0</v>
      </c>
      <c r="N248" s="15">
        <v>469.11</v>
      </c>
    </row>
    <row r="249" spans="1:14" x14ac:dyDescent="0.3">
      <c r="A249" s="15">
        <v>1844641511</v>
      </c>
      <c r="B249" s="16" t="s">
        <v>698</v>
      </c>
      <c r="C249" s="15" t="s">
        <v>27</v>
      </c>
      <c r="D249" s="15">
        <v>0.01</v>
      </c>
      <c r="E249" s="15" t="s">
        <v>325</v>
      </c>
      <c r="F249" s="20">
        <v>1.22794</v>
      </c>
      <c r="G249" s="20">
        <v>1.2250000000000001</v>
      </c>
      <c r="H249" s="20">
        <v>1.23</v>
      </c>
      <c r="I249" s="16" t="s">
        <v>699</v>
      </c>
      <c r="J249" s="20">
        <v>1.22499</v>
      </c>
      <c r="K249" s="15">
        <v>-0.04</v>
      </c>
      <c r="L249" s="15">
        <v>0</v>
      </c>
      <c r="M249" s="15">
        <v>0</v>
      </c>
      <c r="N249" s="15">
        <v>-2.95</v>
      </c>
    </row>
    <row r="250" spans="1:14" x14ac:dyDescent="0.3">
      <c r="A250" s="15">
        <v>1844723618</v>
      </c>
      <c r="B250" s="16" t="s">
        <v>700</v>
      </c>
      <c r="C250" s="15" t="s">
        <v>27</v>
      </c>
      <c r="D250" s="15">
        <v>2</v>
      </c>
      <c r="E250" s="15" t="s">
        <v>1</v>
      </c>
      <c r="F250" s="17">
        <v>3770.9</v>
      </c>
      <c r="G250" s="17">
        <v>3750</v>
      </c>
      <c r="H250" s="17">
        <v>3780</v>
      </c>
      <c r="I250" s="16" t="s">
        <v>701</v>
      </c>
      <c r="J250" s="17">
        <v>3772.4</v>
      </c>
      <c r="K250" s="15">
        <v>-2.41</v>
      </c>
      <c r="L250" s="15">
        <v>0</v>
      </c>
      <c r="M250" s="15">
        <v>0</v>
      </c>
      <c r="N250" s="15">
        <v>300</v>
      </c>
    </row>
    <row r="251" spans="1:14" x14ac:dyDescent="0.3">
      <c r="A251" s="15">
        <v>1844652033</v>
      </c>
      <c r="B251" s="16" t="s">
        <v>702</v>
      </c>
      <c r="C251" s="15" t="s">
        <v>27</v>
      </c>
      <c r="D251" s="15">
        <v>2</v>
      </c>
      <c r="E251" s="15" t="s">
        <v>325</v>
      </c>
      <c r="F251" s="20">
        <v>1.22855</v>
      </c>
      <c r="G251" s="20">
        <v>1.224</v>
      </c>
      <c r="H251" s="20">
        <v>1.2310000000000001</v>
      </c>
      <c r="I251" s="16" t="s">
        <v>703</v>
      </c>
      <c r="J251" s="20">
        <v>1.224</v>
      </c>
      <c r="K251" s="15">
        <v>-7.86</v>
      </c>
      <c r="L251" s="15">
        <v>0</v>
      </c>
      <c r="M251" s="15">
        <v>-5.4</v>
      </c>
      <c r="N251" s="15">
        <v>-910</v>
      </c>
    </row>
    <row r="252" spans="1:14" x14ac:dyDescent="0.3">
      <c r="A252" s="15">
        <v>1844933980</v>
      </c>
      <c r="B252" s="16" t="s">
        <v>704</v>
      </c>
      <c r="C252" s="15" t="s">
        <v>27</v>
      </c>
      <c r="D252" s="15">
        <v>2</v>
      </c>
      <c r="E252" s="15" t="s">
        <v>2</v>
      </c>
      <c r="F252" s="20">
        <v>1.0508999999999999</v>
      </c>
      <c r="G252" s="20">
        <v>1.046</v>
      </c>
      <c r="H252" s="20">
        <v>1.0549999999999999</v>
      </c>
      <c r="I252" s="16" t="s">
        <v>705</v>
      </c>
      <c r="J252" s="20">
        <v>1.05505</v>
      </c>
      <c r="K252" s="15">
        <v>-6.73</v>
      </c>
      <c r="L252" s="15">
        <v>0</v>
      </c>
      <c r="M252" s="15">
        <v>0</v>
      </c>
      <c r="N252" s="15">
        <v>830</v>
      </c>
    </row>
    <row r="253" spans="1:14" x14ac:dyDescent="0.3">
      <c r="A253" s="15">
        <v>1845355010</v>
      </c>
      <c r="B253" s="16" t="s">
        <v>706</v>
      </c>
      <c r="C253" s="15" t="s">
        <v>27</v>
      </c>
      <c r="D253" s="15">
        <v>2</v>
      </c>
      <c r="E253" s="15" t="s">
        <v>24</v>
      </c>
      <c r="F253" s="19">
        <v>135.494</v>
      </c>
      <c r="G253" s="19">
        <v>135</v>
      </c>
      <c r="H253" s="19">
        <v>135.9</v>
      </c>
      <c r="I253" s="16" t="s">
        <v>707</v>
      </c>
      <c r="J253" s="19">
        <v>134.983</v>
      </c>
      <c r="K253" s="15">
        <v>-6.4</v>
      </c>
      <c r="L253" s="15">
        <v>0</v>
      </c>
      <c r="M253" s="15">
        <v>0</v>
      </c>
      <c r="N253" s="15">
        <v>-757.13</v>
      </c>
    </row>
    <row r="254" spans="1:14" x14ac:dyDescent="0.3">
      <c r="A254" s="15">
        <v>1846065851</v>
      </c>
      <c r="B254" s="16" t="s">
        <v>708</v>
      </c>
      <c r="C254" s="15" t="s">
        <v>27</v>
      </c>
      <c r="D254" s="15">
        <v>2</v>
      </c>
      <c r="E254" s="15" t="s">
        <v>58</v>
      </c>
      <c r="F254" s="20">
        <v>1.28996</v>
      </c>
      <c r="G254" s="20">
        <v>1.2869999999999999</v>
      </c>
      <c r="H254" s="20">
        <v>1.294</v>
      </c>
      <c r="I254" s="16" t="s">
        <v>709</v>
      </c>
      <c r="J254" s="20">
        <v>1.2910299999999999</v>
      </c>
      <c r="K254" s="15">
        <v>-6.4</v>
      </c>
      <c r="L254" s="15">
        <v>0</v>
      </c>
      <c r="M254" s="15">
        <v>0</v>
      </c>
      <c r="N254" s="15">
        <v>165.76</v>
      </c>
    </row>
    <row r="255" spans="1:14" x14ac:dyDescent="0.3">
      <c r="A255" s="15">
        <v>1846127221</v>
      </c>
      <c r="B255" s="16" t="s">
        <v>710</v>
      </c>
      <c r="C255" s="15" t="s">
        <v>27</v>
      </c>
      <c r="D255" s="15">
        <v>2</v>
      </c>
      <c r="E255" s="15" t="s">
        <v>24</v>
      </c>
      <c r="F255" s="19">
        <v>135.21299999999999</v>
      </c>
      <c r="G255" s="19">
        <v>134.9</v>
      </c>
      <c r="H255" s="19">
        <v>135.44999999999999</v>
      </c>
      <c r="I255" s="16" t="s">
        <v>711</v>
      </c>
      <c r="J255" s="19">
        <v>135.39599999999999</v>
      </c>
      <c r="K255" s="15">
        <v>-6.4</v>
      </c>
      <c r="L255" s="15">
        <v>0</v>
      </c>
      <c r="M255" s="15">
        <v>0</v>
      </c>
      <c r="N255" s="15">
        <v>270.32</v>
      </c>
    </row>
    <row r="256" spans="1:14" x14ac:dyDescent="0.3">
      <c r="A256" s="15">
        <v>1846173207</v>
      </c>
      <c r="B256" s="16" t="s">
        <v>712</v>
      </c>
      <c r="C256" s="15" t="s">
        <v>0</v>
      </c>
      <c r="D256" s="15">
        <v>2</v>
      </c>
      <c r="E256" s="15" t="s">
        <v>1</v>
      </c>
      <c r="F256" s="17">
        <v>3915.6</v>
      </c>
      <c r="G256" s="17">
        <v>3945</v>
      </c>
      <c r="H256" s="17">
        <v>3890</v>
      </c>
      <c r="I256" s="16" t="s">
        <v>713</v>
      </c>
      <c r="J256" s="17">
        <v>3900.2</v>
      </c>
      <c r="K256" s="15">
        <v>-2.5099999999999998</v>
      </c>
      <c r="L256" s="15">
        <v>0</v>
      </c>
      <c r="M256" s="15">
        <v>0</v>
      </c>
      <c r="N256" s="15" t="s">
        <v>714</v>
      </c>
    </row>
    <row r="257" spans="1:14" x14ac:dyDescent="0.3">
      <c r="A257" s="15">
        <v>1846421067</v>
      </c>
      <c r="B257" s="16" t="s">
        <v>715</v>
      </c>
      <c r="C257" s="15" t="s">
        <v>27</v>
      </c>
      <c r="D257" s="15">
        <v>2</v>
      </c>
      <c r="E257" s="15" t="s">
        <v>58</v>
      </c>
      <c r="F257" s="20">
        <v>1.28332</v>
      </c>
      <c r="G257" s="20">
        <v>1.2809999999999999</v>
      </c>
      <c r="H257" s="20">
        <v>1.2849999999999999</v>
      </c>
      <c r="I257" s="16" t="s">
        <v>716</v>
      </c>
      <c r="J257" s="20">
        <v>1.28501</v>
      </c>
      <c r="K257" s="15">
        <v>-6.4</v>
      </c>
      <c r="L257" s="15">
        <v>0</v>
      </c>
      <c r="M257" s="15">
        <v>0</v>
      </c>
      <c r="N257" s="15">
        <v>263.02999999999997</v>
      </c>
    </row>
    <row r="258" spans="1:14" x14ac:dyDescent="0.3">
      <c r="A258" s="15">
        <v>1846588162</v>
      </c>
      <c r="B258" s="16" t="s">
        <v>717</v>
      </c>
      <c r="C258" s="15" t="s">
        <v>27</v>
      </c>
      <c r="D258" s="15">
        <v>2</v>
      </c>
      <c r="E258" s="15" t="s">
        <v>24</v>
      </c>
      <c r="F258" s="19">
        <v>136.25899999999999</v>
      </c>
      <c r="G258" s="19">
        <v>135.9</v>
      </c>
      <c r="H258" s="19">
        <v>136.69999999999999</v>
      </c>
      <c r="I258" s="16" t="s">
        <v>718</v>
      </c>
      <c r="J258" s="19">
        <v>135.9</v>
      </c>
      <c r="K258" s="15">
        <v>-6.4</v>
      </c>
      <c r="L258" s="15">
        <v>0</v>
      </c>
      <c r="M258" s="15">
        <v>2.2000000000000002</v>
      </c>
      <c r="N258" s="15">
        <v>-528.33000000000004</v>
      </c>
    </row>
    <row r="259" spans="1:14" x14ac:dyDescent="0.3">
      <c r="A259" s="15">
        <v>1847215617</v>
      </c>
      <c r="B259" s="16" t="s">
        <v>719</v>
      </c>
      <c r="C259" s="15" t="s">
        <v>0</v>
      </c>
      <c r="D259" s="15">
        <v>2</v>
      </c>
      <c r="E259" s="15" t="s">
        <v>58</v>
      </c>
      <c r="F259" s="20">
        <v>1.2906200000000001</v>
      </c>
      <c r="G259" s="20">
        <v>1.2949999999999999</v>
      </c>
      <c r="H259" s="20">
        <v>1.288</v>
      </c>
      <c r="I259" s="16" t="s">
        <v>720</v>
      </c>
      <c r="J259" s="20">
        <v>1.288</v>
      </c>
      <c r="K259" s="15">
        <v>-6.4</v>
      </c>
      <c r="L259" s="15">
        <v>0</v>
      </c>
      <c r="M259" s="15">
        <v>0</v>
      </c>
      <c r="N259" s="15">
        <v>406.83</v>
      </c>
    </row>
    <row r="260" spans="1:14" x14ac:dyDescent="0.3">
      <c r="A260" s="15">
        <v>1847645606</v>
      </c>
      <c r="B260" s="16" t="s">
        <v>721</v>
      </c>
      <c r="C260" s="15" t="s">
        <v>0</v>
      </c>
      <c r="D260" s="15">
        <v>2</v>
      </c>
      <c r="E260" s="15" t="s">
        <v>2</v>
      </c>
      <c r="F260" s="20">
        <v>1.0451999999999999</v>
      </c>
      <c r="G260" s="20">
        <v>1.048</v>
      </c>
      <c r="H260" s="20">
        <v>1.0435000000000001</v>
      </c>
      <c r="I260" s="16" t="s">
        <v>722</v>
      </c>
      <c r="J260" s="20">
        <v>1.0445899999999999</v>
      </c>
      <c r="K260" s="15">
        <v>-6.69</v>
      </c>
      <c r="L260" s="15">
        <v>0</v>
      </c>
      <c r="M260" s="15">
        <v>0</v>
      </c>
      <c r="N260" s="15">
        <v>122</v>
      </c>
    </row>
    <row r="261" spans="1:14" x14ac:dyDescent="0.3">
      <c r="A261" s="15">
        <v>1847645700</v>
      </c>
      <c r="B261" s="16" t="s">
        <v>723</v>
      </c>
      <c r="C261" s="15" t="s">
        <v>0</v>
      </c>
      <c r="D261" s="15">
        <v>2</v>
      </c>
      <c r="E261" s="15" t="s">
        <v>24</v>
      </c>
      <c r="F261" s="19">
        <v>135.31299999999999</v>
      </c>
      <c r="G261" s="19">
        <v>136</v>
      </c>
      <c r="H261" s="19">
        <v>134.80000000000001</v>
      </c>
      <c r="I261" s="16" t="s">
        <v>724</v>
      </c>
      <c r="J261" s="19">
        <v>135.20099999999999</v>
      </c>
      <c r="K261" s="15">
        <v>-6.4</v>
      </c>
      <c r="L261" s="15">
        <v>0</v>
      </c>
      <c r="M261" s="15">
        <v>0</v>
      </c>
      <c r="N261" s="15">
        <v>165.68</v>
      </c>
    </row>
    <row r="262" spans="1:14" x14ac:dyDescent="0.3">
      <c r="A262" s="15">
        <v>1847606783</v>
      </c>
      <c r="B262" s="16" t="s">
        <v>725</v>
      </c>
      <c r="C262" s="15" t="s">
        <v>0</v>
      </c>
      <c r="D262" s="15">
        <v>2</v>
      </c>
      <c r="E262" s="15" t="s">
        <v>58</v>
      </c>
      <c r="F262" s="20">
        <v>1.2913699999999999</v>
      </c>
      <c r="G262" s="20">
        <v>1.3049999999999999</v>
      </c>
      <c r="H262" s="20">
        <v>1.2869999999999999</v>
      </c>
      <c r="I262" s="16" t="s">
        <v>726</v>
      </c>
      <c r="J262" s="20">
        <v>1.2911600000000001</v>
      </c>
      <c r="K262" s="15">
        <v>-6.4</v>
      </c>
      <c r="L262" s="15">
        <v>0</v>
      </c>
      <c r="M262" s="15">
        <v>0</v>
      </c>
      <c r="N262" s="15">
        <v>32.53</v>
      </c>
    </row>
    <row r="263" spans="1:14" x14ac:dyDescent="0.3">
      <c r="A263" s="15">
        <v>1847776685</v>
      </c>
      <c r="B263" s="16" t="s">
        <v>727</v>
      </c>
      <c r="C263" s="15" t="s">
        <v>27</v>
      </c>
      <c r="D263" s="15">
        <v>2</v>
      </c>
      <c r="E263" s="15" t="s">
        <v>24</v>
      </c>
      <c r="F263" s="19">
        <v>135.25399999999999</v>
      </c>
      <c r="G263" s="19">
        <v>134.69999999999999</v>
      </c>
      <c r="H263" s="19">
        <v>135.6</v>
      </c>
      <c r="I263" s="16" t="s">
        <v>728</v>
      </c>
      <c r="J263" s="19">
        <v>135.31800000000001</v>
      </c>
      <c r="K263" s="15">
        <v>-6.4</v>
      </c>
      <c r="L263" s="15">
        <v>0</v>
      </c>
      <c r="M263" s="15">
        <v>0</v>
      </c>
      <c r="N263" s="15">
        <v>94.59</v>
      </c>
    </row>
    <row r="264" spans="1:14" x14ac:dyDescent="0.3">
      <c r="A264" s="15">
        <v>1847975291</v>
      </c>
      <c r="B264" s="16" t="s">
        <v>729</v>
      </c>
      <c r="C264" s="15" t="s">
        <v>27</v>
      </c>
      <c r="D264" s="15">
        <v>2</v>
      </c>
      <c r="E264" s="15" t="s">
        <v>2</v>
      </c>
      <c r="F264" s="20">
        <v>1.0445599999999999</v>
      </c>
      <c r="G264" s="20">
        <v>1.0409999999999999</v>
      </c>
      <c r="H264" s="20">
        <v>1.0469999999999999</v>
      </c>
      <c r="I264" s="16" t="s">
        <v>730</v>
      </c>
      <c r="J264" s="20">
        <v>1.0455399999999999</v>
      </c>
      <c r="K264" s="15">
        <v>-6.69</v>
      </c>
      <c r="L264" s="15">
        <v>0</v>
      </c>
      <c r="M264" s="15">
        <v>0</v>
      </c>
      <c r="N264" s="15">
        <v>196</v>
      </c>
    </row>
    <row r="265" spans="1:14" x14ac:dyDescent="0.3">
      <c r="A265" s="15">
        <v>1848006758</v>
      </c>
      <c r="B265" s="16" t="s">
        <v>731</v>
      </c>
      <c r="C265" s="15" t="s">
        <v>27</v>
      </c>
      <c r="D265" s="15">
        <v>1</v>
      </c>
      <c r="E265" s="15" t="s">
        <v>58</v>
      </c>
      <c r="F265" s="20">
        <v>1.2855099999999999</v>
      </c>
      <c r="G265" s="20">
        <v>1.282</v>
      </c>
      <c r="H265" s="20">
        <v>1.2869999999999999</v>
      </c>
      <c r="I265" s="16" t="s">
        <v>732</v>
      </c>
      <c r="J265" s="20">
        <v>1.28664</v>
      </c>
      <c r="K265" s="15">
        <v>-3.2</v>
      </c>
      <c r="L265" s="15">
        <v>0</v>
      </c>
      <c r="M265" s="15">
        <v>0</v>
      </c>
      <c r="N265" s="15">
        <v>87.83</v>
      </c>
    </row>
    <row r="266" spans="1:14" x14ac:dyDescent="0.3">
      <c r="A266" s="15">
        <v>1848017462</v>
      </c>
      <c r="B266" s="16" t="s">
        <v>731</v>
      </c>
      <c r="C266" s="15" t="s">
        <v>27</v>
      </c>
      <c r="D266" s="15">
        <v>1</v>
      </c>
      <c r="E266" s="15" t="s">
        <v>58</v>
      </c>
      <c r="F266" s="20">
        <v>1.2855099999999999</v>
      </c>
      <c r="G266" s="20">
        <v>1.282</v>
      </c>
      <c r="H266" s="20">
        <v>1.2869999999999999</v>
      </c>
      <c r="I266" s="16" t="s">
        <v>733</v>
      </c>
      <c r="J266" s="20">
        <v>1.2865500000000001</v>
      </c>
      <c r="K266" s="15">
        <v>-3.2</v>
      </c>
      <c r="L266" s="15">
        <v>0</v>
      </c>
      <c r="M266" s="15">
        <v>0</v>
      </c>
      <c r="N266" s="15">
        <v>80.84</v>
      </c>
    </row>
    <row r="267" spans="1:14" x14ac:dyDescent="0.3">
      <c r="A267" s="15">
        <v>1848015147</v>
      </c>
      <c r="B267" s="16" t="s">
        <v>734</v>
      </c>
      <c r="C267" s="15" t="s">
        <v>0</v>
      </c>
      <c r="D267" s="15">
        <v>1</v>
      </c>
      <c r="E267" s="15" t="s">
        <v>2</v>
      </c>
      <c r="F267" s="20">
        <v>1.04491</v>
      </c>
      <c r="G267" s="20">
        <v>1.0469999999999999</v>
      </c>
      <c r="H267" s="20">
        <v>1.044</v>
      </c>
      <c r="I267" s="16" t="s">
        <v>735</v>
      </c>
      <c r="J267" s="20">
        <v>1.04522</v>
      </c>
      <c r="K267" s="15">
        <v>-3.35</v>
      </c>
      <c r="L267" s="15">
        <v>0</v>
      </c>
      <c r="M267" s="15">
        <v>0</v>
      </c>
      <c r="N267" s="15">
        <v>-31</v>
      </c>
    </row>
    <row r="268" spans="1:14" x14ac:dyDescent="0.3">
      <c r="A268" s="15">
        <v>1848019388</v>
      </c>
      <c r="B268" s="16" t="s">
        <v>734</v>
      </c>
      <c r="C268" s="15" t="s">
        <v>0</v>
      </c>
      <c r="D268" s="15">
        <v>1</v>
      </c>
      <c r="E268" s="15" t="s">
        <v>2</v>
      </c>
      <c r="F268" s="20">
        <v>1.04491</v>
      </c>
      <c r="G268" s="20">
        <v>1.0469999999999999</v>
      </c>
      <c r="H268" s="20">
        <v>1.044</v>
      </c>
      <c r="I268" s="16" t="s">
        <v>736</v>
      </c>
      <c r="J268" s="20">
        <v>1.04457</v>
      </c>
      <c r="K268" s="15">
        <v>-3.34</v>
      </c>
      <c r="L268" s="15">
        <v>0</v>
      </c>
      <c r="M268" s="15">
        <v>0</v>
      </c>
      <c r="N268" s="15">
        <v>34</v>
      </c>
    </row>
    <row r="269" spans="1:14" x14ac:dyDescent="0.3">
      <c r="A269" s="15">
        <v>1848034749</v>
      </c>
      <c r="B269" s="16" t="s">
        <v>737</v>
      </c>
      <c r="C269" s="15" t="s">
        <v>27</v>
      </c>
      <c r="D269" s="15">
        <v>1</v>
      </c>
      <c r="E269" s="15" t="s">
        <v>58</v>
      </c>
      <c r="F269" s="20">
        <v>1.28775</v>
      </c>
      <c r="G269" s="20">
        <v>1.2829999999999999</v>
      </c>
      <c r="H269" s="20">
        <v>1.29</v>
      </c>
      <c r="I269" s="16" t="s">
        <v>738</v>
      </c>
      <c r="J269" s="20">
        <v>1.28843</v>
      </c>
      <c r="K269" s="15">
        <v>-3.2</v>
      </c>
      <c r="L269" s="15">
        <v>0</v>
      </c>
      <c r="M269" s="15">
        <v>0</v>
      </c>
      <c r="N269" s="15">
        <v>52.78</v>
      </c>
    </row>
    <row r="270" spans="1:14" x14ac:dyDescent="0.3">
      <c r="A270" s="15">
        <v>1848034761</v>
      </c>
      <c r="B270" s="16" t="s">
        <v>739</v>
      </c>
      <c r="C270" s="15" t="s">
        <v>27</v>
      </c>
      <c r="D270" s="15">
        <v>1</v>
      </c>
      <c r="E270" s="15" t="s">
        <v>24</v>
      </c>
      <c r="F270" s="19">
        <v>135.59100000000001</v>
      </c>
      <c r="G270" s="19">
        <v>135.19999999999999</v>
      </c>
      <c r="H270" s="19">
        <v>135.80000000000001</v>
      </c>
      <c r="I270" s="16" t="s">
        <v>740</v>
      </c>
      <c r="J270" s="19">
        <v>135.74799999999999</v>
      </c>
      <c r="K270" s="15">
        <v>-3.2</v>
      </c>
      <c r="L270" s="15">
        <v>0</v>
      </c>
      <c r="M270" s="15">
        <v>0</v>
      </c>
      <c r="N270" s="15">
        <v>115.66</v>
      </c>
    </row>
    <row r="271" spans="1:14" x14ac:dyDescent="0.3">
      <c r="A271" s="15">
        <v>1848040647</v>
      </c>
      <c r="B271" s="16" t="s">
        <v>737</v>
      </c>
      <c r="C271" s="15" t="s">
        <v>27</v>
      </c>
      <c r="D271" s="15">
        <v>1</v>
      </c>
      <c r="E271" s="15" t="s">
        <v>58</v>
      </c>
      <c r="F271" s="20">
        <v>1.28775</v>
      </c>
      <c r="G271" s="20">
        <v>1.2829999999999999</v>
      </c>
      <c r="H271" s="20">
        <v>1.29</v>
      </c>
      <c r="I271" s="16" t="s">
        <v>741</v>
      </c>
      <c r="J271" s="20">
        <v>1.2883100000000001</v>
      </c>
      <c r="K271" s="15">
        <v>-3.2</v>
      </c>
      <c r="L271" s="15">
        <v>0</v>
      </c>
      <c r="M271" s="15">
        <v>0</v>
      </c>
      <c r="N271" s="15">
        <v>43.47</v>
      </c>
    </row>
    <row r="272" spans="1:14" x14ac:dyDescent="0.3">
      <c r="A272" s="15">
        <v>1848040679</v>
      </c>
      <c r="B272" s="16" t="s">
        <v>739</v>
      </c>
      <c r="C272" s="15" t="s">
        <v>27</v>
      </c>
      <c r="D272" s="15">
        <v>1</v>
      </c>
      <c r="E272" s="15" t="s">
        <v>24</v>
      </c>
      <c r="F272" s="19">
        <v>135.59100000000001</v>
      </c>
      <c r="G272" s="19">
        <v>135.19999999999999</v>
      </c>
      <c r="H272" s="19">
        <v>135.80000000000001</v>
      </c>
      <c r="I272" s="16" t="s">
        <v>742</v>
      </c>
      <c r="J272" s="19">
        <v>135.69999999999999</v>
      </c>
      <c r="K272" s="15">
        <v>-3.2</v>
      </c>
      <c r="L272" s="15">
        <v>0</v>
      </c>
      <c r="M272" s="15">
        <v>0</v>
      </c>
      <c r="N272" s="15">
        <v>80.319999999999993</v>
      </c>
    </row>
    <row r="273" spans="1:14" x14ac:dyDescent="0.3">
      <c r="A273" s="15">
        <v>1848081429</v>
      </c>
      <c r="B273" s="16" t="s">
        <v>743</v>
      </c>
      <c r="C273" s="15" t="s">
        <v>27</v>
      </c>
      <c r="D273" s="15">
        <v>2</v>
      </c>
      <c r="E273" s="15" t="s">
        <v>2</v>
      </c>
      <c r="F273" s="20">
        <v>1.0426899999999999</v>
      </c>
      <c r="G273" s="20">
        <v>1.04</v>
      </c>
      <c r="H273" s="20">
        <v>1.0449999999999999</v>
      </c>
      <c r="I273" s="16" t="s">
        <v>744</v>
      </c>
      <c r="J273" s="20">
        <v>1.04331</v>
      </c>
      <c r="K273" s="15">
        <v>-6.67</v>
      </c>
      <c r="L273" s="15">
        <v>0</v>
      </c>
      <c r="M273" s="15">
        <v>0</v>
      </c>
      <c r="N273" s="15">
        <v>124</v>
      </c>
    </row>
    <row r="274" spans="1:14" x14ac:dyDescent="0.3">
      <c r="A274" s="15">
        <v>1848949290</v>
      </c>
      <c r="B274" s="16" t="s">
        <v>745</v>
      </c>
      <c r="C274" s="15" t="s">
        <v>0</v>
      </c>
      <c r="D274" s="15">
        <v>2</v>
      </c>
      <c r="E274" s="15" t="s">
        <v>24</v>
      </c>
      <c r="F274" s="19">
        <v>135.876</v>
      </c>
      <c r="G274" s="19">
        <v>136.1</v>
      </c>
      <c r="H274" s="19">
        <v>135.6</v>
      </c>
      <c r="I274" s="16" t="s">
        <v>746</v>
      </c>
      <c r="J274" s="19">
        <v>136.1</v>
      </c>
      <c r="K274" s="15">
        <v>-6.4</v>
      </c>
      <c r="L274" s="15">
        <v>0</v>
      </c>
      <c r="M274" s="15">
        <v>-38.39</v>
      </c>
      <c r="N274" s="15">
        <v>-329.17</v>
      </c>
    </row>
    <row r="275" spans="1:14" x14ac:dyDescent="0.3">
      <c r="A275" s="15">
        <v>1848839399</v>
      </c>
      <c r="B275" s="16" t="s">
        <v>747</v>
      </c>
      <c r="C275" s="15" t="s">
        <v>27</v>
      </c>
      <c r="D275" s="15">
        <v>2</v>
      </c>
      <c r="E275" s="15" t="s">
        <v>2</v>
      </c>
      <c r="F275" s="20">
        <v>1.01831</v>
      </c>
      <c r="G275" s="20">
        <v>1.0149999999999999</v>
      </c>
      <c r="H275" s="20">
        <v>1.0229999999999999</v>
      </c>
      <c r="I275" s="16" t="s">
        <v>748</v>
      </c>
      <c r="J275" s="20">
        <v>1.0193700000000001</v>
      </c>
      <c r="K275" s="15">
        <v>-6.52</v>
      </c>
      <c r="L275" s="15">
        <v>0</v>
      </c>
      <c r="M275" s="15">
        <v>-35.4</v>
      </c>
      <c r="N275" s="15">
        <v>212</v>
      </c>
    </row>
    <row r="276" spans="1:14" x14ac:dyDescent="0.3">
      <c r="A276" s="15">
        <v>1849057531</v>
      </c>
      <c r="B276" s="16" t="s">
        <v>749</v>
      </c>
      <c r="C276" s="15" t="s">
        <v>27</v>
      </c>
      <c r="D276" s="15">
        <v>2</v>
      </c>
      <c r="E276" s="15" t="s">
        <v>58</v>
      </c>
      <c r="F276" s="20">
        <v>1.3022</v>
      </c>
      <c r="G276" s="20">
        <v>0</v>
      </c>
      <c r="H276" s="20">
        <v>0</v>
      </c>
      <c r="I276" s="16" t="s">
        <v>750</v>
      </c>
      <c r="J276" s="20">
        <v>1.2982899999999999</v>
      </c>
      <c r="K276" s="15">
        <v>-6.4</v>
      </c>
      <c r="L276" s="15">
        <v>0</v>
      </c>
      <c r="M276" s="15">
        <v>0</v>
      </c>
      <c r="N276" s="15">
        <v>-602.33000000000004</v>
      </c>
    </row>
    <row r="277" spans="1:14" x14ac:dyDescent="0.3">
      <c r="A277" s="15">
        <v>1849134809</v>
      </c>
      <c r="B277" s="16" t="s">
        <v>751</v>
      </c>
      <c r="C277" s="15" t="s">
        <v>0</v>
      </c>
      <c r="D277" s="15">
        <v>2</v>
      </c>
      <c r="E277" s="15" t="s">
        <v>58</v>
      </c>
      <c r="F277" s="20">
        <v>1.2990200000000001</v>
      </c>
      <c r="G277" s="20">
        <v>1.304</v>
      </c>
      <c r="H277" s="20">
        <v>1.2949999999999999</v>
      </c>
      <c r="I277" s="16" t="s">
        <v>752</v>
      </c>
      <c r="J277" s="20">
        <v>1.2984800000000001</v>
      </c>
      <c r="K277" s="15">
        <v>-6.4</v>
      </c>
      <c r="L277" s="15">
        <v>0</v>
      </c>
      <c r="M277" s="15">
        <v>0</v>
      </c>
      <c r="N277" s="15">
        <v>83.17</v>
      </c>
    </row>
    <row r="278" spans="1:14" x14ac:dyDescent="0.3">
      <c r="A278" s="15">
        <v>1849284395</v>
      </c>
      <c r="B278" s="16" t="s">
        <v>753</v>
      </c>
      <c r="C278" s="15" t="s">
        <v>0</v>
      </c>
      <c r="D278" s="15">
        <v>2</v>
      </c>
      <c r="E278" s="15" t="s">
        <v>24</v>
      </c>
      <c r="F278" s="19">
        <v>135.99299999999999</v>
      </c>
      <c r="G278" s="19">
        <v>136.30000000000001</v>
      </c>
      <c r="H278" s="19">
        <v>135.69999999999999</v>
      </c>
      <c r="I278" s="16" t="s">
        <v>754</v>
      </c>
      <c r="J278" s="19">
        <v>135.67699999999999</v>
      </c>
      <c r="K278" s="15">
        <v>-6.4</v>
      </c>
      <c r="L278" s="15">
        <v>0</v>
      </c>
      <c r="M278" s="15">
        <v>-12.79</v>
      </c>
      <c r="N278" s="15">
        <v>465.81</v>
      </c>
    </row>
    <row r="279" spans="1:14" x14ac:dyDescent="0.3">
      <c r="A279" s="15">
        <v>1849379089</v>
      </c>
      <c r="B279" s="16" t="s">
        <v>755</v>
      </c>
      <c r="C279" s="15" t="s">
        <v>27</v>
      </c>
      <c r="D279" s="15">
        <v>2</v>
      </c>
      <c r="E279" s="15" t="s">
        <v>2</v>
      </c>
      <c r="F279" s="20">
        <v>1.0157400000000001</v>
      </c>
      <c r="G279" s="20">
        <v>1.0129999999999999</v>
      </c>
      <c r="H279" s="20">
        <v>1.0189999999999999</v>
      </c>
      <c r="I279" s="16" t="s">
        <v>756</v>
      </c>
      <c r="J279" s="20">
        <v>1.0129999999999999</v>
      </c>
      <c r="K279" s="15">
        <v>-6.5</v>
      </c>
      <c r="L279" s="15">
        <v>0</v>
      </c>
      <c r="M279" s="15">
        <v>0</v>
      </c>
      <c r="N279" s="15">
        <v>-548</v>
      </c>
    </row>
    <row r="280" spans="1:14" x14ac:dyDescent="0.3">
      <c r="A280" s="15">
        <v>1849605982</v>
      </c>
      <c r="B280" s="16" t="s">
        <v>757</v>
      </c>
      <c r="C280" s="15" t="s">
        <v>0</v>
      </c>
      <c r="D280" s="15">
        <v>2</v>
      </c>
      <c r="E280" s="15" t="s">
        <v>2</v>
      </c>
      <c r="F280" s="20">
        <v>1.01827</v>
      </c>
      <c r="G280" s="20">
        <v>1.0229999999999999</v>
      </c>
      <c r="H280" s="20">
        <v>1.014</v>
      </c>
      <c r="I280" s="16" t="s">
        <v>758</v>
      </c>
      <c r="J280" s="20">
        <v>1.0139800000000001</v>
      </c>
      <c r="K280" s="15">
        <v>-6.52</v>
      </c>
      <c r="L280" s="15">
        <v>0</v>
      </c>
      <c r="M280" s="15">
        <v>7.8</v>
      </c>
      <c r="N280" s="15">
        <v>858</v>
      </c>
    </row>
    <row r="281" spans="1:14" x14ac:dyDescent="0.3">
      <c r="A281" s="15">
        <v>1849916159</v>
      </c>
      <c r="B281" s="16" t="s">
        <v>759</v>
      </c>
      <c r="C281" s="15" t="s">
        <v>27</v>
      </c>
      <c r="D281" s="15">
        <v>2</v>
      </c>
      <c r="E281" s="15" t="s">
        <v>2</v>
      </c>
      <c r="F281" s="20">
        <v>1.00827</v>
      </c>
      <c r="G281" s="20">
        <v>1.004</v>
      </c>
      <c r="H281" s="20">
        <v>1.0129999999999999</v>
      </c>
      <c r="I281" s="16" t="s">
        <v>760</v>
      </c>
      <c r="J281" s="20">
        <v>1.0039899999999999</v>
      </c>
      <c r="K281" s="15">
        <v>-6.45</v>
      </c>
      <c r="L281" s="15">
        <v>0</v>
      </c>
      <c r="M281" s="15">
        <v>0</v>
      </c>
      <c r="N281" s="15">
        <v>-856</v>
      </c>
    </row>
    <row r="282" spans="1:14" x14ac:dyDescent="0.3">
      <c r="A282" s="15">
        <v>1849964197</v>
      </c>
      <c r="B282" s="16" t="s">
        <v>761</v>
      </c>
      <c r="C282" s="15" t="s">
        <v>0</v>
      </c>
      <c r="D282" s="15">
        <v>2</v>
      </c>
      <c r="E282" s="15" t="s">
        <v>24</v>
      </c>
      <c r="F282" s="19">
        <v>137.28399999999999</v>
      </c>
      <c r="G282" s="19">
        <v>137.80000000000001</v>
      </c>
      <c r="H282" s="19">
        <v>136.9</v>
      </c>
      <c r="I282" s="16" t="s">
        <v>762</v>
      </c>
      <c r="J282" s="19">
        <v>136.98099999999999</v>
      </c>
      <c r="K282" s="15">
        <v>-6.4</v>
      </c>
      <c r="L282" s="15">
        <v>0</v>
      </c>
      <c r="M282" s="15">
        <v>-12.66</v>
      </c>
      <c r="N282" s="15">
        <v>442.4</v>
      </c>
    </row>
    <row r="283" spans="1:14" x14ac:dyDescent="0.3">
      <c r="A283" s="15">
        <v>1850302056</v>
      </c>
      <c r="B283" s="16" t="s">
        <v>763</v>
      </c>
      <c r="C283" s="15" t="s">
        <v>27</v>
      </c>
      <c r="D283" s="15">
        <v>2</v>
      </c>
      <c r="E283" s="15" t="s">
        <v>24</v>
      </c>
      <c r="F283" s="19">
        <v>136.68600000000001</v>
      </c>
      <c r="G283" s="19">
        <v>136.4</v>
      </c>
      <c r="H283" s="19">
        <v>137</v>
      </c>
      <c r="I283" s="16" t="s">
        <v>764</v>
      </c>
      <c r="J283" s="19">
        <v>137</v>
      </c>
      <c r="K283" s="15">
        <v>-6.4</v>
      </c>
      <c r="L283" s="15">
        <v>0</v>
      </c>
      <c r="M283" s="15">
        <v>7.16</v>
      </c>
      <c r="N283" s="15">
        <v>458.39</v>
      </c>
    </row>
    <row r="284" spans="1:14" x14ac:dyDescent="0.3">
      <c r="A284" s="15">
        <v>1850229571</v>
      </c>
      <c r="B284" s="16" t="s">
        <v>765</v>
      </c>
      <c r="C284" s="15" t="s">
        <v>0</v>
      </c>
      <c r="D284" s="15">
        <v>2</v>
      </c>
      <c r="E284" s="15" t="s">
        <v>766</v>
      </c>
      <c r="F284" s="20">
        <v>0.98721000000000003</v>
      </c>
      <c r="G284" s="20">
        <v>0.99</v>
      </c>
      <c r="H284" s="20">
        <v>0.98399999999999999</v>
      </c>
      <c r="I284" s="16" t="s">
        <v>767</v>
      </c>
      <c r="J284" s="20">
        <v>0.98397999999999997</v>
      </c>
      <c r="K284" s="15">
        <v>-6.43</v>
      </c>
      <c r="L284" s="15">
        <v>0</v>
      </c>
      <c r="M284" s="15">
        <v>-5.09</v>
      </c>
      <c r="N284" s="15">
        <v>658.68</v>
      </c>
    </row>
    <row r="285" spans="1:14" x14ac:dyDescent="0.3">
      <c r="A285" s="15">
        <v>1850989232</v>
      </c>
      <c r="B285" s="16" t="s">
        <v>768</v>
      </c>
      <c r="C285" s="15" t="s">
        <v>27</v>
      </c>
      <c r="D285" s="15">
        <v>2</v>
      </c>
      <c r="E285" s="15" t="s">
        <v>2</v>
      </c>
      <c r="F285" s="20">
        <v>1.0042899999999999</v>
      </c>
      <c r="G285" s="20">
        <v>1</v>
      </c>
      <c r="H285" s="20">
        <v>1.01</v>
      </c>
      <c r="I285" s="16" t="s">
        <v>769</v>
      </c>
      <c r="J285" s="20">
        <v>0.99997000000000003</v>
      </c>
      <c r="K285" s="15">
        <v>-6.43</v>
      </c>
      <c r="L285" s="15">
        <v>0</v>
      </c>
      <c r="M285" s="15">
        <v>0</v>
      </c>
      <c r="N285" s="15">
        <v>-864</v>
      </c>
    </row>
    <row r="286" spans="1:14" x14ac:dyDescent="0.3">
      <c r="A286" s="15">
        <v>1850976139</v>
      </c>
      <c r="B286" s="16" t="s">
        <v>770</v>
      </c>
      <c r="C286" s="15" t="s">
        <v>0</v>
      </c>
      <c r="D286" s="15">
        <v>2</v>
      </c>
      <c r="E286" s="15" t="s">
        <v>24</v>
      </c>
      <c r="F286" s="19">
        <v>138.869</v>
      </c>
      <c r="G286" s="19">
        <v>139.5</v>
      </c>
      <c r="H286" s="19">
        <v>138</v>
      </c>
      <c r="I286" s="16" t="s">
        <v>771</v>
      </c>
      <c r="J286" s="19">
        <v>138.68</v>
      </c>
      <c r="K286" s="15">
        <v>-6.4</v>
      </c>
      <c r="L286" s="15">
        <v>0</v>
      </c>
      <c r="M286" s="15">
        <v>-12.52</v>
      </c>
      <c r="N286" s="15">
        <v>272.57</v>
      </c>
    </row>
    <row r="287" spans="1:14" x14ac:dyDescent="0.3">
      <c r="A287" s="15">
        <v>1851697050</v>
      </c>
      <c r="B287" s="16" t="s">
        <v>772</v>
      </c>
      <c r="C287" s="15" t="s">
        <v>0</v>
      </c>
      <c r="D287" s="15">
        <v>2</v>
      </c>
      <c r="E287" s="15" t="s">
        <v>24</v>
      </c>
      <c r="F287" s="19">
        <v>138.20400000000001</v>
      </c>
      <c r="G287" s="19">
        <v>138.4</v>
      </c>
      <c r="H287" s="19">
        <v>137.9</v>
      </c>
      <c r="I287" s="16" t="s">
        <v>773</v>
      </c>
      <c r="J287" s="19">
        <v>138.161</v>
      </c>
      <c r="K287" s="15">
        <v>-6.4</v>
      </c>
      <c r="L287" s="15">
        <v>0</v>
      </c>
      <c r="M287" s="15">
        <v>0</v>
      </c>
      <c r="N287" s="15">
        <v>62.25</v>
      </c>
    </row>
    <row r="288" spans="1:14" x14ac:dyDescent="0.3">
      <c r="A288" s="15">
        <v>1851756062</v>
      </c>
      <c r="B288" s="16" t="s">
        <v>774</v>
      </c>
      <c r="C288" s="15" t="s">
        <v>27</v>
      </c>
      <c r="D288" s="15">
        <v>2</v>
      </c>
      <c r="E288" s="15" t="s">
        <v>2</v>
      </c>
      <c r="F288" s="20">
        <v>1.01288</v>
      </c>
      <c r="G288" s="20">
        <v>1.01</v>
      </c>
      <c r="H288" s="20">
        <v>1.0169999999999999</v>
      </c>
      <c r="I288" s="16" t="s">
        <v>775</v>
      </c>
      <c r="J288" s="20">
        <v>1.0158400000000001</v>
      </c>
      <c r="K288" s="15">
        <v>-6.48</v>
      </c>
      <c r="L288" s="15">
        <v>0</v>
      </c>
      <c r="M288" s="15">
        <v>0</v>
      </c>
      <c r="N288" s="15">
        <v>592</v>
      </c>
    </row>
    <row r="289" spans="1:14" x14ac:dyDescent="0.3">
      <c r="A289" s="15">
        <v>1851833931</v>
      </c>
      <c r="B289" s="16" t="s">
        <v>776</v>
      </c>
      <c r="C289" s="15" t="s">
        <v>0</v>
      </c>
      <c r="D289" s="15">
        <v>2</v>
      </c>
      <c r="E289" s="15" t="s">
        <v>58</v>
      </c>
      <c r="F289" s="20">
        <v>1.2925</v>
      </c>
      <c r="G289" s="20">
        <v>1.2989999999999999</v>
      </c>
      <c r="H289" s="20">
        <v>1.29</v>
      </c>
      <c r="I289" s="16" t="s">
        <v>777</v>
      </c>
      <c r="J289" s="20">
        <v>1.2990299999999999</v>
      </c>
      <c r="K289" s="15">
        <v>-6.4</v>
      </c>
      <c r="L289" s="15">
        <v>0</v>
      </c>
      <c r="M289" s="15">
        <v>-3.39</v>
      </c>
      <c r="N289" s="15" t="s">
        <v>778</v>
      </c>
    </row>
    <row r="290" spans="1:14" x14ac:dyDescent="0.3">
      <c r="A290" s="15">
        <v>1851833907</v>
      </c>
      <c r="B290" s="16" t="s">
        <v>779</v>
      </c>
      <c r="C290" s="15" t="s">
        <v>27</v>
      </c>
      <c r="D290" s="15">
        <v>2</v>
      </c>
      <c r="E290" s="15" t="s">
        <v>2</v>
      </c>
      <c r="F290" s="20">
        <v>1.0160800000000001</v>
      </c>
      <c r="G290" s="20">
        <v>1.012</v>
      </c>
      <c r="H290" s="20">
        <v>1.0189999999999999</v>
      </c>
      <c r="I290" s="16" t="s">
        <v>780</v>
      </c>
      <c r="J290" s="20">
        <v>1.0119800000000001</v>
      </c>
      <c r="K290" s="15">
        <v>-6.5</v>
      </c>
      <c r="L290" s="15">
        <v>0</v>
      </c>
      <c r="M290" s="15">
        <v>-11.8</v>
      </c>
      <c r="N290" s="15">
        <v>-820</v>
      </c>
    </row>
    <row r="291" spans="1:14" x14ac:dyDescent="0.3">
      <c r="A291" s="15">
        <v>1851852997</v>
      </c>
      <c r="B291" s="16" t="s">
        <v>781</v>
      </c>
      <c r="C291" s="15" t="s">
        <v>0</v>
      </c>
      <c r="D291" s="15">
        <v>2</v>
      </c>
      <c r="E291" s="15" t="s">
        <v>58</v>
      </c>
      <c r="F291" s="20">
        <v>1.2948999999999999</v>
      </c>
      <c r="G291" s="20">
        <v>1.3</v>
      </c>
      <c r="H291" s="20">
        <v>1.292</v>
      </c>
      <c r="I291" s="16" t="s">
        <v>782</v>
      </c>
      <c r="J291" s="20">
        <v>1.29413</v>
      </c>
      <c r="K291" s="15">
        <v>-6.4</v>
      </c>
      <c r="L291" s="15">
        <v>0</v>
      </c>
      <c r="M291" s="15">
        <v>-3.39</v>
      </c>
      <c r="N291" s="15">
        <v>119</v>
      </c>
    </row>
    <row r="292" spans="1:14" x14ac:dyDescent="0.3">
      <c r="A292" s="15">
        <v>1852190353</v>
      </c>
      <c r="B292" s="16" t="s">
        <v>783</v>
      </c>
      <c r="C292" s="15" t="s">
        <v>0</v>
      </c>
      <c r="D292" s="15">
        <v>2</v>
      </c>
      <c r="E292" s="15" t="s">
        <v>24</v>
      </c>
      <c r="F292" s="19">
        <v>137.90299999999999</v>
      </c>
      <c r="G292" s="19">
        <v>138.15</v>
      </c>
      <c r="H292" s="19">
        <v>137.5</v>
      </c>
      <c r="I292" s="16" t="s">
        <v>784</v>
      </c>
      <c r="J292" s="19">
        <v>138.15100000000001</v>
      </c>
      <c r="K292" s="15">
        <v>-6.4</v>
      </c>
      <c r="L292" s="15">
        <v>0</v>
      </c>
      <c r="M292" s="15">
        <v>0</v>
      </c>
      <c r="N292" s="15">
        <v>-359.03</v>
      </c>
    </row>
    <row r="293" spans="1:14" x14ac:dyDescent="0.3">
      <c r="A293" s="15">
        <v>1852347753</v>
      </c>
      <c r="B293" s="16" t="s">
        <v>785</v>
      </c>
      <c r="C293" s="15" t="s">
        <v>27</v>
      </c>
      <c r="D293" s="15">
        <v>0.02</v>
      </c>
      <c r="E293" s="15" t="s">
        <v>24</v>
      </c>
      <c r="F293" s="19">
        <v>138.13499999999999</v>
      </c>
      <c r="G293" s="19">
        <v>0</v>
      </c>
      <c r="H293" s="19">
        <v>0</v>
      </c>
      <c r="I293" s="16" t="s">
        <v>786</v>
      </c>
      <c r="J293" s="19">
        <v>138.18799999999999</v>
      </c>
      <c r="K293" s="15">
        <v>-0.06</v>
      </c>
      <c r="L293" s="15">
        <v>0</v>
      </c>
      <c r="M293" s="15">
        <v>0</v>
      </c>
      <c r="N293" s="15">
        <v>0.77</v>
      </c>
    </row>
    <row r="294" spans="1:14" x14ac:dyDescent="0.3">
      <c r="A294" s="15">
        <v>1852401979</v>
      </c>
      <c r="B294" s="16" t="s">
        <v>787</v>
      </c>
      <c r="C294" s="15" t="s">
        <v>0</v>
      </c>
      <c r="D294" s="15">
        <v>2</v>
      </c>
      <c r="E294" s="15" t="s">
        <v>2</v>
      </c>
      <c r="F294" s="20">
        <v>1.0195700000000001</v>
      </c>
      <c r="G294" s="20">
        <v>1.0249999999999999</v>
      </c>
      <c r="H294" s="20">
        <v>1.0169999999999999</v>
      </c>
      <c r="I294" s="16" t="s">
        <v>788</v>
      </c>
      <c r="J294" s="20">
        <v>1.0200100000000001</v>
      </c>
      <c r="K294" s="15">
        <v>-6.53</v>
      </c>
      <c r="L294" s="15">
        <v>0</v>
      </c>
      <c r="M294" s="15">
        <v>0</v>
      </c>
      <c r="N294" s="15">
        <v>-88</v>
      </c>
    </row>
    <row r="295" spans="1:14" x14ac:dyDescent="0.3">
      <c r="A295" s="15">
        <v>1852499594</v>
      </c>
      <c r="B295" s="16" t="s">
        <v>789</v>
      </c>
      <c r="C295" s="15" t="s">
        <v>27</v>
      </c>
      <c r="D295" s="15">
        <v>2</v>
      </c>
      <c r="E295" s="15" t="s">
        <v>2</v>
      </c>
      <c r="F295" s="20">
        <v>1.0192399999999999</v>
      </c>
      <c r="G295" s="20">
        <v>0</v>
      </c>
      <c r="H295" s="20">
        <v>0</v>
      </c>
      <c r="I295" s="16" t="s">
        <v>790</v>
      </c>
      <c r="J295" s="20">
        <v>1.0160400000000001</v>
      </c>
      <c r="K295" s="15">
        <v>-6.52</v>
      </c>
      <c r="L295" s="15">
        <v>0</v>
      </c>
      <c r="M295" s="15">
        <v>0</v>
      </c>
      <c r="N295" s="15">
        <v>-640</v>
      </c>
    </row>
    <row r="296" spans="1:14" x14ac:dyDescent="0.3">
      <c r="A296" s="15">
        <v>1852512436</v>
      </c>
      <c r="B296" s="16" t="s">
        <v>791</v>
      </c>
      <c r="C296" s="15" t="s">
        <v>0</v>
      </c>
      <c r="D296" s="15">
        <v>2</v>
      </c>
      <c r="E296" s="15" t="s">
        <v>58</v>
      </c>
      <c r="F296" s="20">
        <v>1.28894</v>
      </c>
      <c r="G296" s="20">
        <v>1.292</v>
      </c>
      <c r="H296" s="20">
        <v>1.286</v>
      </c>
      <c r="I296" s="16" t="s">
        <v>792</v>
      </c>
      <c r="J296" s="20">
        <v>1.2881899999999999</v>
      </c>
      <c r="K296" s="15">
        <v>-6.4</v>
      </c>
      <c r="L296" s="15">
        <v>0</v>
      </c>
      <c r="M296" s="15">
        <v>0</v>
      </c>
      <c r="N296" s="15">
        <v>116.44</v>
      </c>
    </row>
    <row r="297" spans="1:14" x14ac:dyDescent="0.3">
      <c r="A297" s="15">
        <v>1852523006</v>
      </c>
      <c r="B297" s="16" t="s">
        <v>793</v>
      </c>
      <c r="C297" s="15" t="s">
        <v>27</v>
      </c>
      <c r="D297" s="15">
        <v>2</v>
      </c>
      <c r="E297" s="15" t="s">
        <v>58</v>
      </c>
      <c r="F297" s="20">
        <v>1.28813</v>
      </c>
      <c r="G297" s="20">
        <v>0</v>
      </c>
      <c r="H297" s="20">
        <v>0</v>
      </c>
      <c r="I297" s="16" t="s">
        <v>794</v>
      </c>
      <c r="J297" s="20">
        <v>1.2893699999999999</v>
      </c>
      <c r="K297" s="15">
        <v>-6.4</v>
      </c>
      <c r="L297" s="15">
        <v>0</v>
      </c>
      <c r="M297" s="15">
        <v>-7.92</v>
      </c>
      <c r="N297" s="15">
        <v>192.34</v>
      </c>
    </row>
    <row r="298" spans="1:14" x14ac:dyDescent="0.3">
      <c r="A298" s="15">
        <v>1852712018</v>
      </c>
      <c r="B298" s="16" t="s">
        <v>795</v>
      </c>
      <c r="C298" s="15" t="s">
        <v>27</v>
      </c>
      <c r="D298" s="15">
        <v>2</v>
      </c>
      <c r="E298" s="15" t="s">
        <v>24</v>
      </c>
      <c r="F298" s="19">
        <v>138.71299999999999</v>
      </c>
      <c r="G298" s="19">
        <v>138.30000000000001</v>
      </c>
      <c r="H298" s="19">
        <v>139</v>
      </c>
      <c r="I298" s="16" t="s">
        <v>796</v>
      </c>
      <c r="J298" s="19">
        <v>138.30000000000001</v>
      </c>
      <c r="K298" s="15">
        <v>-6.4</v>
      </c>
      <c r="L298" s="15">
        <v>0</v>
      </c>
      <c r="M298" s="15">
        <v>0</v>
      </c>
      <c r="N298" s="15">
        <v>-597.25</v>
      </c>
    </row>
    <row r="299" spans="1:14" x14ac:dyDescent="0.3">
      <c r="A299" s="15">
        <v>1852870058</v>
      </c>
      <c r="B299" s="16" t="s">
        <v>797</v>
      </c>
      <c r="C299" s="15" t="s">
        <v>0</v>
      </c>
      <c r="D299" s="15">
        <v>2</v>
      </c>
      <c r="E299" s="15" t="s">
        <v>2</v>
      </c>
      <c r="F299" s="20">
        <v>1.0197700000000001</v>
      </c>
      <c r="G299" s="20">
        <v>0</v>
      </c>
      <c r="H299" s="20">
        <v>1.018</v>
      </c>
      <c r="I299" s="16" t="s">
        <v>798</v>
      </c>
      <c r="J299" s="20">
        <v>1.0183599999999999</v>
      </c>
      <c r="K299" s="15">
        <v>-6.53</v>
      </c>
      <c r="L299" s="15">
        <v>0</v>
      </c>
      <c r="M299" s="15">
        <v>0</v>
      </c>
      <c r="N299" s="15">
        <v>282</v>
      </c>
    </row>
    <row r="300" spans="1:14" x14ac:dyDescent="0.3">
      <c r="A300" s="15">
        <v>1852878248</v>
      </c>
      <c r="B300" s="16" t="s">
        <v>799</v>
      </c>
      <c r="C300" s="15" t="s">
        <v>0</v>
      </c>
      <c r="D300" s="15">
        <v>2.0099999999999998</v>
      </c>
      <c r="E300" s="15" t="s">
        <v>24</v>
      </c>
      <c r="F300" s="19">
        <v>138.03700000000001</v>
      </c>
      <c r="G300" s="19">
        <v>0</v>
      </c>
      <c r="H300" s="19">
        <v>137.80000000000001</v>
      </c>
      <c r="I300" s="16" t="s">
        <v>800</v>
      </c>
      <c r="J300" s="19">
        <v>137.87</v>
      </c>
      <c r="K300" s="15">
        <v>-6.43</v>
      </c>
      <c r="L300" s="15">
        <v>0</v>
      </c>
      <c r="M300" s="15">
        <v>0</v>
      </c>
      <c r="N300" s="15">
        <v>243.47</v>
      </c>
    </row>
    <row r="301" spans="1:14" x14ac:dyDescent="0.3">
      <c r="A301" s="15">
        <v>1852895072</v>
      </c>
      <c r="B301" s="16" t="s">
        <v>801</v>
      </c>
      <c r="C301" s="15" t="s">
        <v>27</v>
      </c>
      <c r="D301" s="15">
        <v>2</v>
      </c>
      <c r="E301" s="15" t="s">
        <v>2</v>
      </c>
      <c r="F301" s="20">
        <v>1.0190399999999999</v>
      </c>
      <c r="G301" s="20">
        <v>1.0149999999999999</v>
      </c>
      <c r="H301" s="20">
        <v>1.0205</v>
      </c>
      <c r="I301" s="16" t="s">
        <v>802</v>
      </c>
      <c r="J301" s="20">
        <v>1.02051</v>
      </c>
      <c r="K301" s="15">
        <v>-6.52</v>
      </c>
      <c r="L301" s="15">
        <v>0</v>
      </c>
      <c r="M301" s="15">
        <v>0</v>
      </c>
      <c r="N301" s="15">
        <v>294</v>
      </c>
    </row>
    <row r="302" spans="1:14" x14ac:dyDescent="0.3">
      <c r="A302" s="15">
        <v>1853187978</v>
      </c>
      <c r="B302" s="16" t="s">
        <v>803</v>
      </c>
      <c r="C302" s="15" t="s">
        <v>0</v>
      </c>
      <c r="D302" s="15">
        <v>2</v>
      </c>
      <c r="E302" s="15" t="s">
        <v>2</v>
      </c>
      <c r="F302" s="20">
        <v>1.02366</v>
      </c>
      <c r="G302" s="20">
        <v>0</v>
      </c>
      <c r="H302" s="20">
        <v>0</v>
      </c>
      <c r="I302" s="16" t="s">
        <v>804</v>
      </c>
      <c r="J302" s="20">
        <v>1.0196700000000001</v>
      </c>
      <c r="K302" s="15">
        <v>-6.55</v>
      </c>
      <c r="L302" s="15">
        <v>0</v>
      </c>
      <c r="M302" s="15">
        <v>8.1999999999999993</v>
      </c>
      <c r="N302" s="15">
        <v>798</v>
      </c>
    </row>
    <row r="303" spans="1:14" x14ac:dyDescent="0.3">
      <c r="A303" s="15">
        <v>1853419031</v>
      </c>
      <c r="B303" s="16" t="s">
        <v>805</v>
      </c>
      <c r="C303" s="15" t="s">
        <v>27</v>
      </c>
      <c r="D303" s="15">
        <v>2</v>
      </c>
      <c r="E303" s="15" t="s">
        <v>24</v>
      </c>
      <c r="F303" s="19">
        <v>136.31800000000001</v>
      </c>
      <c r="G303" s="19">
        <v>136</v>
      </c>
      <c r="H303" s="19">
        <v>136.6</v>
      </c>
      <c r="I303" s="16" t="s">
        <v>806</v>
      </c>
      <c r="J303" s="19">
        <v>136.39099999999999</v>
      </c>
      <c r="K303" s="15">
        <v>-6.4</v>
      </c>
      <c r="L303" s="15">
        <v>0</v>
      </c>
      <c r="M303" s="15">
        <v>0</v>
      </c>
      <c r="N303" s="15">
        <v>107.05</v>
      </c>
    </row>
    <row r="304" spans="1:14" x14ac:dyDescent="0.3">
      <c r="A304" s="15">
        <v>1853486443</v>
      </c>
      <c r="B304" s="16" t="s">
        <v>807</v>
      </c>
      <c r="C304" s="15" t="s">
        <v>27</v>
      </c>
      <c r="D304" s="15">
        <v>2</v>
      </c>
      <c r="E304" s="15" t="s">
        <v>2</v>
      </c>
      <c r="F304" s="20">
        <v>1.02213</v>
      </c>
      <c r="G304" s="20">
        <v>1.018</v>
      </c>
      <c r="H304" s="20">
        <v>1.0249999999999999</v>
      </c>
      <c r="I304" s="16" t="s">
        <v>808</v>
      </c>
      <c r="J304" s="20">
        <v>1.02501</v>
      </c>
      <c r="K304" s="15">
        <v>-6.54</v>
      </c>
      <c r="L304" s="15">
        <v>0</v>
      </c>
      <c r="M304" s="15">
        <v>0</v>
      </c>
      <c r="N304" s="15">
        <v>576</v>
      </c>
    </row>
    <row r="305" spans="1:14" x14ac:dyDescent="0.3">
      <c r="A305" s="15">
        <v>1853559266</v>
      </c>
      <c r="B305" s="16" t="s">
        <v>809</v>
      </c>
      <c r="C305" s="15" t="s">
        <v>0</v>
      </c>
      <c r="D305" s="15">
        <v>2</v>
      </c>
      <c r="E305" s="15" t="s">
        <v>2</v>
      </c>
      <c r="F305" s="20">
        <v>1.02417</v>
      </c>
      <c r="G305" s="20">
        <v>1.026</v>
      </c>
      <c r="H305" s="20">
        <v>1.022</v>
      </c>
      <c r="I305" s="16" t="s">
        <v>810</v>
      </c>
      <c r="J305" s="20">
        <v>1.02189</v>
      </c>
      <c r="K305" s="15">
        <v>-6.55</v>
      </c>
      <c r="L305" s="15">
        <v>0</v>
      </c>
      <c r="M305" s="15">
        <v>0</v>
      </c>
      <c r="N305" s="15">
        <v>456</v>
      </c>
    </row>
    <row r="306" spans="1:14" x14ac:dyDescent="0.3">
      <c r="A306" s="15">
        <v>1853559287</v>
      </c>
      <c r="B306" s="16" t="s">
        <v>811</v>
      </c>
      <c r="C306" s="15" t="s">
        <v>27</v>
      </c>
      <c r="D306" s="15">
        <v>2</v>
      </c>
      <c r="E306" s="15" t="s">
        <v>24</v>
      </c>
      <c r="F306" s="19">
        <v>136.565</v>
      </c>
      <c r="G306" s="19">
        <v>136.1</v>
      </c>
      <c r="H306" s="19">
        <v>136.80000000000001</v>
      </c>
      <c r="I306" s="16" t="s">
        <v>812</v>
      </c>
      <c r="J306" s="19">
        <v>136.71799999999999</v>
      </c>
      <c r="K306" s="15">
        <v>-6.4</v>
      </c>
      <c r="L306" s="15">
        <v>0</v>
      </c>
      <c r="M306" s="15">
        <v>0</v>
      </c>
      <c r="N306" s="15">
        <v>223.82</v>
      </c>
    </row>
    <row r="307" spans="1:14" x14ac:dyDescent="0.3">
      <c r="A307" s="15">
        <v>1853637547</v>
      </c>
      <c r="B307" s="16" t="s">
        <v>813</v>
      </c>
      <c r="C307" s="15" t="s">
        <v>0</v>
      </c>
      <c r="D307" s="15">
        <v>2</v>
      </c>
      <c r="E307" s="15" t="s">
        <v>2</v>
      </c>
      <c r="F307" s="20">
        <v>1.0221100000000001</v>
      </c>
      <c r="G307" s="20">
        <v>1.026</v>
      </c>
      <c r="H307" s="20">
        <v>1.0209999999999999</v>
      </c>
      <c r="I307" s="16" t="s">
        <v>814</v>
      </c>
      <c r="J307" s="20">
        <v>1.02098</v>
      </c>
      <c r="K307" s="15">
        <v>-6.54</v>
      </c>
      <c r="L307" s="15">
        <v>0</v>
      </c>
      <c r="M307" s="15">
        <v>8.1999999999999993</v>
      </c>
      <c r="N307" s="15">
        <v>226</v>
      </c>
    </row>
    <row r="308" spans="1:14" x14ac:dyDescent="0.3">
      <c r="A308" s="15">
        <v>1853841280</v>
      </c>
      <c r="B308" s="16" t="s">
        <v>815</v>
      </c>
      <c r="C308" s="15" t="s">
        <v>0</v>
      </c>
      <c r="D308" s="15">
        <v>2</v>
      </c>
      <c r="E308" s="15" t="s">
        <v>24</v>
      </c>
      <c r="F308" s="19">
        <v>136.673</v>
      </c>
      <c r="G308" s="19">
        <v>136.9</v>
      </c>
      <c r="H308" s="19">
        <v>136.30000000000001</v>
      </c>
      <c r="I308" s="16" t="s">
        <v>816</v>
      </c>
      <c r="J308" s="19">
        <v>136.35599999999999</v>
      </c>
      <c r="K308" s="15">
        <v>-6.4</v>
      </c>
      <c r="L308" s="15">
        <v>0</v>
      </c>
      <c r="M308" s="15">
        <v>0</v>
      </c>
      <c r="N308" s="15">
        <v>464.96</v>
      </c>
    </row>
    <row r="309" spans="1:14" x14ac:dyDescent="0.3">
      <c r="A309" s="15">
        <v>1853874036</v>
      </c>
      <c r="B309" s="16" t="s">
        <v>817</v>
      </c>
      <c r="C309" s="15" t="s">
        <v>0</v>
      </c>
      <c r="D309" s="15">
        <v>2</v>
      </c>
      <c r="E309" s="15" t="s">
        <v>2</v>
      </c>
      <c r="F309" s="20">
        <v>1.0144599999999999</v>
      </c>
      <c r="G309" s="20">
        <v>1.0189999999999999</v>
      </c>
      <c r="H309" s="20">
        <v>1.012</v>
      </c>
      <c r="I309" s="16" t="s">
        <v>818</v>
      </c>
      <c r="J309" s="20">
        <v>1.0132099999999999</v>
      </c>
      <c r="K309" s="15">
        <v>-6.49</v>
      </c>
      <c r="L309" s="15">
        <v>0</v>
      </c>
      <c r="M309" s="15">
        <v>0</v>
      </c>
      <c r="N309" s="15">
        <v>250</v>
      </c>
    </row>
    <row r="310" spans="1:14" x14ac:dyDescent="0.3">
      <c r="A310" s="15">
        <v>1853874083</v>
      </c>
      <c r="B310" s="16" t="s">
        <v>819</v>
      </c>
      <c r="C310" s="15" t="s">
        <v>27</v>
      </c>
      <c r="D310" s="15">
        <v>2</v>
      </c>
      <c r="E310" s="15" t="s">
        <v>58</v>
      </c>
      <c r="F310" s="20">
        <v>1.28701</v>
      </c>
      <c r="G310" s="20">
        <v>1.282</v>
      </c>
      <c r="H310" s="20">
        <v>1.2889999999999999</v>
      </c>
      <c r="I310" s="16" t="s">
        <v>820</v>
      </c>
      <c r="J310" s="20">
        <v>1.28837</v>
      </c>
      <c r="K310" s="15">
        <v>-6.4</v>
      </c>
      <c r="L310" s="15">
        <v>0</v>
      </c>
      <c r="M310" s="15">
        <v>0</v>
      </c>
      <c r="N310" s="15">
        <v>211.12</v>
      </c>
    </row>
    <row r="311" spans="1:14" x14ac:dyDescent="0.3">
      <c r="A311" s="15">
        <v>1854052716</v>
      </c>
      <c r="B311" s="16" t="s">
        <v>821</v>
      </c>
      <c r="C311" s="15" t="s">
        <v>0</v>
      </c>
      <c r="D311" s="15">
        <v>2</v>
      </c>
      <c r="E311" s="15" t="s">
        <v>58</v>
      </c>
      <c r="F311" s="20">
        <v>1.28616</v>
      </c>
      <c r="G311" s="20">
        <v>0</v>
      </c>
      <c r="H311" s="20">
        <v>0</v>
      </c>
      <c r="I311" s="16" t="s">
        <v>822</v>
      </c>
      <c r="J311" s="20">
        <v>1.28531</v>
      </c>
      <c r="K311" s="15">
        <v>-6.4</v>
      </c>
      <c r="L311" s="15">
        <v>0</v>
      </c>
      <c r="M311" s="15">
        <v>0</v>
      </c>
      <c r="N311" s="15">
        <v>132.26</v>
      </c>
    </row>
    <row r="312" spans="1:14" x14ac:dyDescent="0.3">
      <c r="A312" s="15">
        <v>1854051579</v>
      </c>
      <c r="B312" s="16" t="s">
        <v>823</v>
      </c>
      <c r="C312" s="15" t="s">
        <v>27</v>
      </c>
      <c r="D312" s="15">
        <v>2</v>
      </c>
      <c r="E312" s="15" t="s">
        <v>2</v>
      </c>
      <c r="F312" s="20">
        <v>1.01461</v>
      </c>
      <c r="G312" s="20">
        <v>1.01</v>
      </c>
      <c r="H312" s="20">
        <v>1.0189999999999999</v>
      </c>
      <c r="I312" s="16" t="s">
        <v>824</v>
      </c>
      <c r="J312" s="20">
        <v>1.01623</v>
      </c>
      <c r="K312" s="15">
        <v>-6.49</v>
      </c>
      <c r="L312" s="15">
        <v>0</v>
      </c>
      <c r="M312" s="15">
        <v>0</v>
      </c>
      <c r="N312" s="15">
        <v>324</v>
      </c>
    </row>
    <row r="313" spans="1:14" x14ac:dyDescent="0.3">
      <c r="A313" s="15">
        <v>1854200657</v>
      </c>
      <c r="B313" s="16" t="s">
        <v>825</v>
      </c>
      <c r="C313" s="15" t="s">
        <v>27</v>
      </c>
      <c r="D313" s="15">
        <v>2</v>
      </c>
      <c r="E313" s="15" t="s">
        <v>2</v>
      </c>
      <c r="F313" s="20">
        <v>1.0113799999999999</v>
      </c>
      <c r="G313" s="20">
        <v>1</v>
      </c>
      <c r="H313" s="20">
        <v>1.014</v>
      </c>
      <c r="I313" s="16" t="s">
        <v>826</v>
      </c>
      <c r="J313" s="20">
        <v>1.0123599999999999</v>
      </c>
      <c r="K313" s="15">
        <v>-6.47</v>
      </c>
      <c r="L313" s="15">
        <v>0</v>
      </c>
      <c r="M313" s="15">
        <v>0</v>
      </c>
      <c r="N313" s="15">
        <v>196</v>
      </c>
    </row>
    <row r="314" spans="1:14" x14ac:dyDescent="0.3">
      <c r="A314" s="15">
        <v>1854200720</v>
      </c>
      <c r="B314" s="16" t="s">
        <v>827</v>
      </c>
      <c r="C314" s="15" t="s">
        <v>0</v>
      </c>
      <c r="D314" s="15">
        <v>2</v>
      </c>
      <c r="E314" s="15" t="s">
        <v>24</v>
      </c>
      <c r="F314" s="19">
        <v>137.24799999999999</v>
      </c>
      <c r="G314" s="19">
        <v>137.5</v>
      </c>
      <c r="H314" s="19">
        <v>137</v>
      </c>
      <c r="I314" s="16" t="s">
        <v>828</v>
      </c>
      <c r="J314" s="19">
        <v>136.989</v>
      </c>
      <c r="K314" s="15">
        <v>-6.4</v>
      </c>
      <c r="L314" s="15">
        <v>0</v>
      </c>
      <c r="M314" s="15">
        <v>0</v>
      </c>
      <c r="N314" s="15">
        <v>378.13</v>
      </c>
    </row>
    <row r="315" spans="1:14" x14ac:dyDescent="0.3">
      <c r="A315" s="15">
        <v>1854144582</v>
      </c>
      <c r="B315" s="16" t="s">
        <v>829</v>
      </c>
      <c r="C315" s="15" t="s">
        <v>27</v>
      </c>
      <c r="D315" s="15">
        <v>2.0099999999999998</v>
      </c>
      <c r="E315" s="15" t="s">
        <v>2</v>
      </c>
      <c r="F315" s="20">
        <v>1.0144599999999999</v>
      </c>
      <c r="G315" s="20">
        <v>1</v>
      </c>
      <c r="H315" s="20">
        <v>1.0169999999999999</v>
      </c>
      <c r="I315" s="16" t="s">
        <v>830</v>
      </c>
      <c r="J315" s="20">
        <v>1.0145200000000001</v>
      </c>
      <c r="K315" s="15">
        <v>-6.53</v>
      </c>
      <c r="L315" s="15">
        <v>0</v>
      </c>
      <c r="M315" s="15">
        <v>0</v>
      </c>
      <c r="N315" s="15">
        <v>12.06</v>
      </c>
    </row>
    <row r="316" spans="1:14" x14ac:dyDescent="0.3">
      <c r="A316" s="15">
        <v>1854110822</v>
      </c>
      <c r="B316" s="16" t="s">
        <v>831</v>
      </c>
      <c r="C316" s="15" t="s">
        <v>0</v>
      </c>
      <c r="D316" s="15">
        <v>1</v>
      </c>
      <c r="E316" s="15" t="s">
        <v>24</v>
      </c>
      <c r="F316" s="19">
        <v>136.70099999999999</v>
      </c>
      <c r="G316" s="19">
        <v>0</v>
      </c>
      <c r="H316" s="19">
        <v>136.5</v>
      </c>
      <c r="I316" s="16" t="s">
        <v>832</v>
      </c>
      <c r="J316" s="19">
        <v>136.61500000000001</v>
      </c>
      <c r="K316" s="15">
        <v>-3.2</v>
      </c>
      <c r="L316" s="15">
        <v>0</v>
      </c>
      <c r="M316" s="15">
        <v>0</v>
      </c>
      <c r="N316" s="15">
        <v>62.95</v>
      </c>
    </row>
    <row r="317" spans="1:14" x14ac:dyDescent="0.3">
      <c r="A317" s="15">
        <v>1854423234</v>
      </c>
      <c r="B317" s="16" t="s">
        <v>833</v>
      </c>
      <c r="C317" s="15" t="s">
        <v>0</v>
      </c>
      <c r="D317" s="15">
        <v>1.01</v>
      </c>
      <c r="E317" s="15" t="s">
        <v>58</v>
      </c>
      <c r="F317" s="20">
        <v>1.28165</v>
      </c>
      <c r="G317" s="20">
        <v>0</v>
      </c>
      <c r="H317" s="20">
        <v>1.28</v>
      </c>
      <c r="I317" s="16" t="s">
        <v>834</v>
      </c>
      <c r="J317" s="20">
        <v>1.28078</v>
      </c>
      <c r="K317" s="15">
        <v>-3.23</v>
      </c>
      <c r="L317" s="15">
        <v>0</v>
      </c>
      <c r="M317" s="15">
        <v>0</v>
      </c>
      <c r="N317" s="15">
        <v>68.61</v>
      </c>
    </row>
    <row r="318" spans="1:14" x14ac:dyDescent="0.3">
      <c r="A318" s="15">
        <v>1854461181</v>
      </c>
      <c r="B318" s="16" t="s">
        <v>835</v>
      </c>
      <c r="C318" s="15" t="s">
        <v>0</v>
      </c>
      <c r="D318" s="15">
        <v>2.0099999999999998</v>
      </c>
      <c r="E318" s="15" t="s">
        <v>2</v>
      </c>
      <c r="F318" s="20">
        <v>1.0208699999999999</v>
      </c>
      <c r="G318" s="20">
        <v>1.0235000000000001</v>
      </c>
      <c r="H318" s="20">
        <v>1.018</v>
      </c>
      <c r="I318" s="16" t="s">
        <v>836</v>
      </c>
      <c r="J318" s="20">
        <v>1.02027</v>
      </c>
      <c r="K318" s="15">
        <v>-6.57</v>
      </c>
      <c r="L318" s="15">
        <v>0</v>
      </c>
      <c r="M318" s="15">
        <v>0</v>
      </c>
      <c r="N318" s="15">
        <v>120.6</v>
      </c>
    </row>
    <row r="319" spans="1:14" x14ac:dyDescent="0.3">
      <c r="A319" s="15">
        <v>1854460714</v>
      </c>
      <c r="B319" s="16" t="s">
        <v>837</v>
      </c>
      <c r="C319" s="15" t="s">
        <v>0</v>
      </c>
      <c r="D319" s="15">
        <v>0.04</v>
      </c>
      <c r="E319" s="15" t="s">
        <v>2</v>
      </c>
      <c r="F319" s="20">
        <v>1.02077</v>
      </c>
      <c r="G319" s="20">
        <v>0</v>
      </c>
      <c r="H319" s="20">
        <v>0</v>
      </c>
      <c r="I319" s="16" t="s">
        <v>838</v>
      </c>
      <c r="J319" s="20">
        <v>1.0202899999999999</v>
      </c>
      <c r="K319" s="15">
        <v>-0.13</v>
      </c>
      <c r="L319" s="15">
        <v>0</v>
      </c>
      <c r="M319" s="15">
        <v>0</v>
      </c>
      <c r="N319" s="15">
        <v>1.92</v>
      </c>
    </row>
    <row r="320" spans="1:14" x14ac:dyDescent="0.3">
      <c r="A320" s="15">
        <v>1854500579</v>
      </c>
      <c r="B320" s="16" t="s">
        <v>839</v>
      </c>
      <c r="C320" s="15" t="s">
        <v>0</v>
      </c>
      <c r="D320" s="15">
        <v>3.01</v>
      </c>
      <c r="E320" s="15" t="s">
        <v>58</v>
      </c>
      <c r="F320" s="20">
        <v>1.2811600000000001</v>
      </c>
      <c r="G320" s="20">
        <v>1.2835000000000001</v>
      </c>
      <c r="H320" s="20">
        <v>1.28</v>
      </c>
      <c r="I320" s="16" t="s">
        <v>840</v>
      </c>
      <c r="J320" s="20">
        <v>1.2811600000000001</v>
      </c>
      <c r="K320" s="15">
        <v>-9.6300000000000008</v>
      </c>
      <c r="L320" s="15">
        <v>0</v>
      </c>
      <c r="M320" s="15">
        <v>0</v>
      </c>
      <c r="N320" s="15">
        <v>0</v>
      </c>
    </row>
    <row r="321" spans="1:14" x14ac:dyDescent="0.3">
      <c r="A321" s="15">
        <v>1854500546</v>
      </c>
      <c r="B321" s="16" t="s">
        <v>841</v>
      </c>
      <c r="C321" s="15" t="s">
        <v>0</v>
      </c>
      <c r="D321" s="15">
        <v>1.01</v>
      </c>
      <c r="E321" s="15" t="s">
        <v>58</v>
      </c>
      <c r="F321" s="20">
        <v>1.2811699999999999</v>
      </c>
      <c r="G321" s="20">
        <v>0</v>
      </c>
      <c r="H321" s="20">
        <v>0</v>
      </c>
      <c r="I321" s="16" t="s">
        <v>842</v>
      </c>
      <c r="J321" s="20">
        <v>1.28115</v>
      </c>
      <c r="K321" s="15">
        <v>-3.23</v>
      </c>
      <c r="L321" s="15">
        <v>0</v>
      </c>
      <c r="M321" s="15">
        <v>0</v>
      </c>
      <c r="N321" s="15">
        <v>1.58</v>
      </c>
    </row>
    <row r="322" spans="1:14" x14ac:dyDescent="0.3">
      <c r="A322" s="15">
        <v>1854548728</v>
      </c>
      <c r="B322" s="16" t="s">
        <v>843</v>
      </c>
      <c r="C322" s="15" t="s">
        <v>27</v>
      </c>
      <c r="D322" s="15">
        <v>3.01</v>
      </c>
      <c r="E322" s="15" t="s">
        <v>58</v>
      </c>
      <c r="F322" s="20">
        <v>1.2825200000000001</v>
      </c>
      <c r="G322" s="20">
        <v>0</v>
      </c>
      <c r="H322" s="20">
        <v>0</v>
      </c>
      <c r="I322" s="16" t="s">
        <v>844</v>
      </c>
      <c r="J322" s="20">
        <v>1.2828599999999999</v>
      </c>
      <c r="K322" s="15">
        <v>-9.6300000000000008</v>
      </c>
      <c r="L322" s="15">
        <v>0</v>
      </c>
      <c r="M322" s="15">
        <v>0</v>
      </c>
      <c r="N322" s="15">
        <v>79.77</v>
      </c>
    </row>
    <row r="323" spans="1:14" x14ac:dyDescent="0.3">
      <c r="A323" s="15">
        <v>1854612920</v>
      </c>
      <c r="B323" s="16" t="s">
        <v>845</v>
      </c>
      <c r="C323" s="15" t="s">
        <v>0</v>
      </c>
      <c r="D323" s="15">
        <v>3.01</v>
      </c>
      <c r="E323" s="15" t="s">
        <v>2</v>
      </c>
      <c r="F323" s="20">
        <v>1.0153799999999999</v>
      </c>
      <c r="G323" s="20">
        <v>1.018</v>
      </c>
      <c r="H323" s="20">
        <v>1.0129999999999999</v>
      </c>
      <c r="I323" s="16" t="s">
        <v>846</v>
      </c>
      <c r="J323" s="20">
        <v>1.0129999999999999</v>
      </c>
      <c r="K323" s="15">
        <v>-9.7799999999999994</v>
      </c>
      <c r="L323" s="15">
        <v>0</v>
      </c>
      <c r="M323" s="15">
        <v>0</v>
      </c>
      <c r="N323" s="15">
        <v>716.38</v>
      </c>
    </row>
    <row r="324" spans="1:14" x14ac:dyDescent="0.3">
      <c r="A324" s="15">
        <v>1854630060</v>
      </c>
      <c r="B324" s="16" t="s">
        <v>847</v>
      </c>
      <c r="C324" s="15" t="s">
        <v>0</v>
      </c>
      <c r="D324" s="15">
        <v>5.01</v>
      </c>
      <c r="E324" s="15" t="s">
        <v>24</v>
      </c>
      <c r="F324" s="19">
        <v>134.70400000000001</v>
      </c>
      <c r="G324" s="19">
        <v>0</v>
      </c>
      <c r="H324" s="19">
        <v>134.44999999999999</v>
      </c>
      <c r="I324" s="16" t="s">
        <v>848</v>
      </c>
      <c r="J324" s="19">
        <v>134.66300000000001</v>
      </c>
      <c r="K324" s="15">
        <v>-16.03</v>
      </c>
      <c r="L324" s="15">
        <v>0</v>
      </c>
      <c r="M324" s="15">
        <v>0</v>
      </c>
      <c r="N324" s="15">
        <v>152.54</v>
      </c>
    </row>
    <row r="325" spans="1:14" x14ac:dyDescent="0.3">
      <c r="A325" s="15">
        <v>1854655437</v>
      </c>
      <c r="B325" s="16" t="s">
        <v>849</v>
      </c>
      <c r="C325" s="15" t="s">
        <v>0</v>
      </c>
      <c r="D325" s="15">
        <v>3.01</v>
      </c>
      <c r="E325" s="15" t="s">
        <v>2</v>
      </c>
      <c r="F325" s="20">
        <v>1.01631</v>
      </c>
      <c r="G325" s="20">
        <v>1.02</v>
      </c>
      <c r="H325" s="20">
        <v>1.0129999999999999</v>
      </c>
      <c r="I325" s="16" t="s">
        <v>850</v>
      </c>
      <c r="J325" s="20">
        <v>1.0163</v>
      </c>
      <c r="K325" s="15">
        <v>-9.7899999999999991</v>
      </c>
      <c r="L325" s="15">
        <v>0</v>
      </c>
      <c r="M325" s="15">
        <v>0</v>
      </c>
      <c r="N325" s="15">
        <v>3.01</v>
      </c>
    </row>
    <row r="326" spans="1:14" x14ac:dyDescent="0.3">
      <c r="A326" s="15">
        <v>1854683924</v>
      </c>
      <c r="B326" s="16" t="s">
        <v>851</v>
      </c>
      <c r="C326" s="15" t="s">
        <v>27</v>
      </c>
      <c r="D326" s="15">
        <v>3.01</v>
      </c>
      <c r="E326" s="15" t="s">
        <v>58</v>
      </c>
      <c r="F326" s="20">
        <v>1.2835399999999999</v>
      </c>
      <c r="G326" s="20">
        <v>1.28</v>
      </c>
      <c r="H326" s="20">
        <v>1.2865</v>
      </c>
      <c r="I326" s="16" t="s">
        <v>852</v>
      </c>
      <c r="J326" s="20">
        <v>1.2850900000000001</v>
      </c>
      <c r="K326" s="15">
        <v>-9.6300000000000008</v>
      </c>
      <c r="L326" s="15">
        <v>0</v>
      </c>
      <c r="M326" s="15">
        <v>0</v>
      </c>
      <c r="N326" s="15">
        <v>363.05</v>
      </c>
    </row>
    <row r="327" spans="1:14" x14ac:dyDescent="0.3">
      <c r="A327" s="15">
        <v>1854698343</v>
      </c>
      <c r="B327" s="16" t="s">
        <v>853</v>
      </c>
      <c r="C327" s="15" t="s">
        <v>0</v>
      </c>
      <c r="D327" s="15">
        <v>3.01</v>
      </c>
      <c r="E327" s="15" t="s">
        <v>24</v>
      </c>
      <c r="F327" s="19">
        <v>134.506</v>
      </c>
      <c r="G327" s="19">
        <v>0</v>
      </c>
      <c r="H327" s="19">
        <v>0</v>
      </c>
      <c r="I327" s="16" t="s">
        <v>854</v>
      </c>
      <c r="J327" s="19">
        <v>134.44300000000001</v>
      </c>
      <c r="K327" s="15">
        <v>-9.6300000000000008</v>
      </c>
      <c r="L327" s="15">
        <v>0</v>
      </c>
      <c r="M327" s="15">
        <v>0</v>
      </c>
      <c r="N327" s="15">
        <v>141.05000000000001</v>
      </c>
    </row>
    <row r="328" spans="1:14" x14ac:dyDescent="0.3">
      <c r="A328" s="15">
        <v>1854915679</v>
      </c>
      <c r="B328" s="16" t="s">
        <v>855</v>
      </c>
      <c r="C328" s="15" t="s">
        <v>0</v>
      </c>
      <c r="D328" s="15">
        <v>3</v>
      </c>
      <c r="E328" s="15" t="s">
        <v>24</v>
      </c>
      <c r="F328" s="19">
        <v>133.19900000000001</v>
      </c>
      <c r="G328" s="19">
        <v>133.69999999999999</v>
      </c>
      <c r="H328" s="19">
        <v>132.80000000000001</v>
      </c>
      <c r="I328" s="16" t="s">
        <v>856</v>
      </c>
      <c r="J328" s="19">
        <v>133.31700000000001</v>
      </c>
      <c r="K328" s="15">
        <v>-9.6</v>
      </c>
      <c r="L328" s="15">
        <v>0</v>
      </c>
      <c r="M328" s="15">
        <v>0</v>
      </c>
      <c r="N328" s="15">
        <v>-265.52999999999997</v>
      </c>
    </row>
    <row r="329" spans="1:14" x14ac:dyDescent="0.3">
      <c r="A329" s="15">
        <v>1854937387</v>
      </c>
      <c r="B329" s="16" t="s">
        <v>857</v>
      </c>
      <c r="C329" s="15" t="s">
        <v>0</v>
      </c>
      <c r="D329" s="15">
        <v>2</v>
      </c>
      <c r="E329" s="15" t="s">
        <v>2</v>
      </c>
      <c r="F329" s="20">
        <v>1.02139</v>
      </c>
      <c r="G329" s="20">
        <v>1.0249999999999999</v>
      </c>
      <c r="H329" s="20">
        <v>1.018</v>
      </c>
      <c r="I329" s="16" t="s">
        <v>858</v>
      </c>
      <c r="J329" s="20">
        <v>1.02237</v>
      </c>
      <c r="K329" s="15">
        <v>-6.54</v>
      </c>
      <c r="L329" s="15">
        <v>0</v>
      </c>
      <c r="M329" s="15">
        <v>0</v>
      </c>
      <c r="N329" s="15">
        <v>-196</v>
      </c>
    </row>
    <row r="330" spans="1:14" x14ac:dyDescent="0.3">
      <c r="A330" s="15">
        <v>1854937213</v>
      </c>
      <c r="B330" s="16" t="s">
        <v>859</v>
      </c>
      <c r="C330" s="15" t="s">
        <v>0</v>
      </c>
      <c r="D330" s="15">
        <v>0.01</v>
      </c>
      <c r="E330" s="15" t="s">
        <v>2</v>
      </c>
      <c r="F330" s="20">
        <v>1.02145</v>
      </c>
      <c r="G330" s="20">
        <v>0</v>
      </c>
      <c r="H330" s="20">
        <v>0</v>
      </c>
      <c r="I330" s="16" t="s">
        <v>860</v>
      </c>
      <c r="J330" s="20">
        <v>1.0223599999999999</v>
      </c>
      <c r="K330" s="15">
        <v>-0.03</v>
      </c>
      <c r="L330" s="15">
        <v>0</v>
      </c>
      <c r="M330" s="15">
        <v>0</v>
      </c>
      <c r="N330" s="15">
        <v>-0.91</v>
      </c>
    </row>
    <row r="331" spans="1:14" x14ac:dyDescent="0.3">
      <c r="A331" s="15">
        <v>1855023407</v>
      </c>
      <c r="B331" s="16" t="s">
        <v>861</v>
      </c>
      <c r="C331" s="15" t="s">
        <v>0</v>
      </c>
      <c r="D331" s="15">
        <v>2</v>
      </c>
      <c r="E331" s="15" t="s">
        <v>24</v>
      </c>
      <c r="F331" s="19">
        <v>134.37899999999999</v>
      </c>
      <c r="G331" s="19">
        <v>135</v>
      </c>
      <c r="H331" s="19">
        <v>134</v>
      </c>
      <c r="I331" s="16" t="s">
        <v>862</v>
      </c>
      <c r="J331" s="19">
        <v>134.24100000000001</v>
      </c>
      <c r="K331" s="15">
        <v>-6.4</v>
      </c>
      <c r="L331" s="15">
        <v>0</v>
      </c>
      <c r="M331" s="15">
        <v>0</v>
      </c>
      <c r="N331" s="15">
        <v>205.6</v>
      </c>
    </row>
    <row r="332" spans="1:14" x14ac:dyDescent="0.3">
      <c r="A332" s="15">
        <v>1855361183</v>
      </c>
      <c r="B332" s="16" t="s">
        <v>863</v>
      </c>
      <c r="C332" s="15" t="s">
        <v>27</v>
      </c>
      <c r="D332" s="15">
        <v>2</v>
      </c>
      <c r="E332" s="15" t="s">
        <v>2</v>
      </c>
      <c r="F332" s="20">
        <v>1.0231699999999999</v>
      </c>
      <c r="G332" s="20">
        <v>1.02</v>
      </c>
      <c r="H332" s="20">
        <v>1.026</v>
      </c>
      <c r="I332" s="18" t="s">
        <v>864</v>
      </c>
      <c r="J332" s="20">
        <v>1.0260100000000001</v>
      </c>
      <c r="K332" s="15">
        <v>-6.55</v>
      </c>
      <c r="L332" s="15">
        <v>0</v>
      </c>
      <c r="M332" s="15">
        <v>0</v>
      </c>
      <c r="N332" s="15">
        <v>568</v>
      </c>
    </row>
    <row r="333" spans="1:14" x14ac:dyDescent="0.3">
      <c r="A333" s="15">
        <v>1855487066</v>
      </c>
      <c r="B333" s="16" t="s">
        <v>865</v>
      </c>
      <c r="C333" s="15" t="s">
        <v>27</v>
      </c>
      <c r="D333" s="15">
        <v>2</v>
      </c>
      <c r="E333" s="15" t="s">
        <v>2</v>
      </c>
      <c r="F333" s="20">
        <v>1.02572</v>
      </c>
      <c r="G333" s="20">
        <v>1.0209999999999999</v>
      </c>
      <c r="H333" s="20">
        <v>1.0275000000000001</v>
      </c>
      <c r="I333" s="18" t="s">
        <v>866</v>
      </c>
      <c r="J333" s="20">
        <v>1.0276700000000001</v>
      </c>
      <c r="K333" s="15">
        <v>-6.56</v>
      </c>
      <c r="L333" s="15">
        <v>0</v>
      </c>
      <c r="M333" s="15">
        <v>-13.4</v>
      </c>
      <c r="N333" s="15">
        <v>390</v>
      </c>
    </row>
    <row r="334" spans="1:14" x14ac:dyDescent="0.3">
      <c r="A334" s="15">
        <v>1855636537</v>
      </c>
      <c r="B334" s="16" t="s">
        <v>867</v>
      </c>
      <c r="C334" s="15" t="s">
        <v>0</v>
      </c>
      <c r="D334" s="15">
        <v>2</v>
      </c>
      <c r="E334" s="15" t="s">
        <v>24</v>
      </c>
      <c r="F334" s="19">
        <v>130.74600000000001</v>
      </c>
      <c r="G334" s="19">
        <v>131</v>
      </c>
      <c r="H334" s="19">
        <v>130.4</v>
      </c>
      <c r="I334" s="18" t="s">
        <v>868</v>
      </c>
      <c r="J334" s="19">
        <v>131</v>
      </c>
      <c r="K334" s="15">
        <v>-6.4</v>
      </c>
      <c r="L334" s="15">
        <v>0</v>
      </c>
      <c r="M334" s="15">
        <v>0</v>
      </c>
      <c r="N334" s="15">
        <v>-387.79</v>
      </c>
    </row>
    <row r="335" spans="1:14" x14ac:dyDescent="0.3">
      <c r="A335" s="15">
        <v>1855690694</v>
      </c>
      <c r="B335" s="16" t="s">
        <v>869</v>
      </c>
      <c r="C335" s="15" t="s">
        <v>0</v>
      </c>
      <c r="D335" s="15">
        <v>2</v>
      </c>
      <c r="E335" s="15" t="s">
        <v>2</v>
      </c>
      <c r="F335" s="20">
        <v>1.0238400000000001</v>
      </c>
      <c r="G335" s="20">
        <v>1.028</v>
      </c>
      <c r="H335" s="20">
        <v>1.02</v>
      </c>
      <c r="I335" s="18" t="s">
        <v>870</v>
      </c>
      <c r="J335" s="20">
        <v>1.0211399999999999</v>
      </c>
      <c r="K335" s="15">
        <v>-6.55</v>
      </c>
      <c r="L335" s="15">
        <v>0</v>
      </c>
      <c r="M335" s="15">
        <v>0</v>
      </c>
      <c r="N335" s="15">
        <v>540</v>
      </c>
    </row>
    <row r="336" spans="1:14" x14ac:dyDescent="0.3">
      <c r="A336" s="15">
        <v>1855875949</v>
      </c>
      <c r="B336" s="16" t="s">
        <v>871</v>
      </c>
      <c r="C336" s="15" t="s">
        <v>0</v>
      </c>
      <c r="D336" s="15">
        <v>2.0099999999999998</v>
      </c>
      <c r="E336" s="15" t="s">
        <v>2</v>
      </c>
      <c r="F336" s="20">
        <v>1.02067</v>
      </c>
      <c r="G336" s="20">
        <v>0</v>
      </c>
      <c r="H336" s="20">
        <v>0</v>
      </c>
      <c r="I336" s="18" t="s">
        <v>872</v>
      </c>
      <c r="J336" s="20">
        <v>1.0193700000000001</v>
      </c>
      <c r="K336" s="15">
        <v>-6.56</v>
      </c>
      <c r="L336" s="15">
        <v>0</v>
      </c>
      <c r="M336" s="15">
        <v>0</v>
      </c>
      <c r="N336" s="15">
        <v>261.3</v>
      </c>
    </row>
    <row r="337" spans="1:14" x14ac:dyDescent="0.3">
      <c r="A337" s="15">
        <v>1856093138</v>
      </c>
      <c r="B337" s="16" t="s">
        <v>873</v>
      </c>
      <c r="C337" s="15" t="s">
        <v>27</v>
      </c>
      <c r="D337" s="15">
        <v>2</v>
      </c>
      <c r="E337" s="15" t="s">
        <v>2</v>
      </c>
      <c r="F337" s="20">
        <v>1.01807</v>
      </c>
      <c r="G337" s="20">
        <v>1.014</v>
      </c>
      <c r="H337" s="20">
        <v>1.024</v>
      </c>
      <c r="I337" s="18" t="s">
        <v>874</v>
      </c>
      <c r="J337" s="20">
        <v>1.01932</v>
      </c>
      <c r="K337" s="15">
        <v>-6.52</v>
      </c>
      <c r="L337" s="15">
        <v>0</v>
      </c>
      <c r="M337" s="15">
        <v>0</v>
      </c>
      <c r="N337" s="15">
        <v>250</v>
      </c>
    </row>
    <row r="338" spans="1:14" x14ac:dyDescent="0.3">
      <c r="A338" s="15">
        <v>1856154807</v>
      </c>
      <c r="B338" s="16" t="s">
        <v>875</v>
      </c>
      <c r="C338" s="15" t="s">
        <v>27</v>
      </c>
      <c r="D338" s="15">
        <v>2</v>
      </c>
      <c r="E338" s="15" t="s">
        <v>24</v>
      </c>
      <c r="F338" s="19">
        <v>133.345</v>
      </c>
      <c r="G338" s="19">
        <v>132.9</v>
      </c>
      <c r="H338" s="19">
        <v>133.80000000000001</v>
      </c>
      <c r="I338" s="18" t="s">
        <v>876</v>
      </c>
      <c r="J338" s="19">
        <v>133.54900000000001</v>
      </c>
      <c r="K338" s="15">
        <v>-6.4</v>
      </c>
      <c r="L338" s="15">
        <v>0</v>
      </c>
      <c r="M338" s="15">
        <v>0</v>
      </c>
      <c r="N338" s="15">
        <v>305.51</v>
      </c>
    </row>
    <row r="339" spans="1:14" x14ac:dyDescent="0.3">
      <c r="A339" s="15">
        <v>1856684168</v>
      </c>
      <c r="B339" s="16" t="s">
        <v>877</v>
      </c>
      <c r="C339" s="15" t="s">
        <v>27</v>
      </c>
      <c r="D339" s="15">
        <v>3.01</v>
      </c>
      <c r="E339" s="15" t="s">
        <v>58</v>
      </c>
      <c r="F339" s="20">
        <v>1.28573</v>
      </c>
      <c r="G339" s="20">
        <v>1.2829999999999999</v>
      </c>
      <c r="H339" s="20">
        <v>1.288</v>
      </c>
      <c r="I339" s="18" t="s">
        <v>878</v>
      </c>
      <c r="J339" s="20">
        <v>1.28704</v>
      </c>
      <c r="K339" s="15">
        <v>-9.6300000000000008</v>
      </c>
      <c r="L339" s="15">
        <v>0</v>
      </c>
      <c r="M339" s="15">
        <v>0</v>
      </c>
      <c r="N339" s="15">
        <v>306.37</v>
      </c>
    </row>
    <row r="340" spans="1:14" x14ac:dyDescent="0.3">
      <c r="A340" s="15">
        <v>1856730677</v>
      </c>
      <c r="B340" s="16" t="s">
        <v>879</v>
      </c>
      <c r="C340" s="15" t="s">
        <v>0</v>
      </c>
      <c r="D340" s="15">
        <v>3.01</v>
      </c>
      <c r="E340" s="15" t="s">
        <v>24</v>
      </c>
      <c r="F340" s="19">
        <v>132.93199999999999</v>
      </c>
      <c r="G340" s="19">
        <v>0</v>
      </c>
      <c r="H340" s="19">
        <v>0</v>
      </c>
      <c r="I340" s="18" t="s">
        <v>880</v>
      </c>
      <c r="J340" s="19">
        <v>132.797</v>
      </c>
      <c r="K340" s="15">
        <v>-9.6300000000000008</v>
      </c>
      <c r="L340" s="15">
        <v>0</v>
      </c>
      <c r="M340" s="15">
        <v>0</v>
      </c>
      <c r="N340" s="15">
        <v>305.99</v>
      </c>
    </row>
    <row r="341" spans="1:14" x14ac:dyDescent="0.3">
      <c r="A341" s="15">
        <v>1856747922</v>
      </c>
      <c r="B341" s="16" t="s">
        <v>881</v>
      </c>
      <c r="C341" s="15" t="s">
        <v>0</v>
      </c>
      <c r="D341" s="15">
        <v>2.0099999999999998</v>
      </c>
      <c r="E341" s="15" t="s">
        <v>24</v>
      </c>
      <c r="F341" s="19">
        <v>132.99299999999999</v>
      </c>
      <c r="G341" s="19">
        <v>0</v>
      </c>
      <c r="H341" s="19">
        <v>0</v>
      </c>
      <c r="I341" s="18" t="s">
        <v>882</v>
      </c>
      <c r="J341" s="19">
        <v>133.256</v>
      </c>
      <c r="K341" s="15">
        <v>-6.43</v>
      </c>
      <c r="L341" s="15">
        <v>0</v>
      </c>
      <c r="M341" s="15">
        <v>0</v>
      </c>
      <c r="N341" s="15">
        <v>-396.7</v>
      </c>
    </row>
    <row r="342" spans="1:14" x14ac:dyDescent="0.3">
      <c r="A342" s="15">
        <v>1856730661</v>
      </c>
      <c r="B342" s="16" t="s">
        <v>883</v>
      </c>
      <c r="C342" s="15" t="s">
        <v>0</v>
      </c>
      <c r="D342" s="15">
        <v>1.01</v>
      </c>
      <c r="E342" s="15" t="s">
        <v>58</v>
      </c>
      <c r="F342" s="20">
        <v>1.2865899999999999</v>
      </c>
      <c r="G342" s="20">
        <v>0</v>
      </c>
      <c r="H342" s="20">
        <v>0</v>
      </c>
      <c r="I342" s="18" t="s">
        <v>884</v>
      </c>
      <c r="J342" s="20">
        <v>1.28651</v>
      </c>
      <c r="K342" s="15">
        <v>-3.23</v>
      </c>
      <c r="L342" s="15">
        <v>0</v>
      </c>
      <c r="M342" s="15">
        <v>0</v>
      </c>
      <c r="N342" s="15">
        <v>6.28</v>
      </c>
    </row>
    <row r="343" spans="1:14" x14ac:dyDescent="0.3">
      <c r="A343" s="15">
        <v>1856948703</v>
      </c>
      <c r="B343" s="16" t="s">
        <v>885</v>
      </c>
      <c r="C343" s="15" t="s">
        <v>27</v>
      </c>
      <c r="D343" s="15">
        <v>3.01</v>
      </c>
      <c r="E343" s="15" t="s">
        <v>58</v>
      </c>
      <c r="F343" s="20">
        <v>1.2936099999999999</v>
      </c>
      <c r="G343" s="20">
        <v>1.288</v>
      </c>
      <c r="H343" s="20">
        <v>1.298</v>
      </c>
      <c r="I343" s="18" t="s">
        <v>886</v>
      </c>
      <c r="J343" s="20">
        <v>1.2944599999999999</v>
      </c>
      <c r="K343" s="15">
        <v>-9.6300000000000008</v>
      </c>
      <c r="L343" s="15">
        <v>0</v>
      </c>
      <c r="M343" s="15">
        <v>0</v>
      </c>
      <c r="N343" s="15">
        <v>197.65</v>
      </c>
    </row>
    <row r="344" spans="1:14" x14ac:dyDescent="0.3">
      <c r="A344" s="15">
        <v>1857000049</v>
      </c>
      <c r="B344" s="16" t="s">
        <v>887</v>
      </c>
      <c r="C344" s="15" t="s">
        <v>0</v>
      </c>
      <c r="D344" s="15">
        <v>3.01</v>
      </c>
      <c r="E344" s="15" t="s">
        <v>2</v>
      </c>
      <c r="F344" s="20">
        <v>1.0170699999999999</v>
      </c>
      <c r="G344" s="20">
        <v>1.0189999999999999</v>
      </c>
      <c r="H344" s="20">
        <v>1.0149999999999999</v>
      </c>
      <c r="I344" s="18" t="s">
        <v>888</v>
      </c>
      <c r="J344" s="20">
        <v>1.01901</v>
      </c>
      <c r="K344" s="15">
        <v>-9.8000000000000007</v>
      </c>
      <c r="L344" s="15">
        <v>0</v>
      </c>
      <c r="M344" s="15">
        <v>0</v>
      </c>
      <c r="N344" s="15">
        <v>-583.94000000000005</v>
      </c>
    </row>
    <row r="345" spans="1:14" x14ac:dyDescent="0.3">
      <c r="A345" s="15">
        <v>1857195555</v>
      </c>
      <c r="B345" s="16" t="s">
        <v>889</v>
      </c>
      <c r="C345" s="15" t="s">
        <v>0</v>
      </c>
      <c r="D345" s="15">
        <v>3.01</v>
      </c>
      <c r="E345" s="15" t="s">
        <v>58</v>
      </c>
      <c r="F345" s="20">
        <v>1.29044</v>
      </c>
      <c r="G345" s="20">
        <v>1.2925</v>
      </c>
      <c r="H345" s="20">
        <v>1.2889999999999999</v>
      </c>
      <c r="I345" s="18" t="s">
        <v>890</v>
      </c>
      <c r="J345" s="20">
        <v>1.2889999999999999</v>
      </c>
      <c r="K345" s="15">
        <v>-9.6300000000000008</v>
      </c>
      <c r="L345" s="15">
        <v>0</v>
      </c>
      <c r="M345" s="15">
        <v>0</v>
      </c>
      <c r="N345" s="15">
        <v>336.26</v>
      </c>
    </row>
    <row r="346" spans="1:14" x14ac:dyDescent="0.3">
      <c r="A346" s="15">
        <v>1857247802</v>
      </c>
      <c r="B346" s="16" t="s">
        <v>891</v>
      </c>
      <c r="C346" s="15" t="s">
        <v>0</v>
      </c>
      <c r="D346" s="15">
        <v>3</v>
      </c>
      <c r="E346" s="15" t="s">
        <v>24</v>
      </c>
      <c r="F346" s="19">
        <v>134.83699999999999</v>
      </c>
      <c r="G346" s="19">
        <v>135.19999999999999</v>
      </c>
      <c r="H346" s="19">
        <v>134.6</v>
      </c>
      <c r="I346" s="18" t="s">
        <v>892</v>
      </c>
      <c r="J346" s="19">
        <v>134.6</v>
      </c>
      <c r="K346" s="15">
        <v>-9.6</v>
      </c>
      <c r="L346" s="15">
        <v>0</v>
      </c>
      <c r="M346" s="15">
        <v>0</v>
      </c>
      <c r="N346" s="15">
        <v>528.23</v>
      </c>
    </row>
    <row r="347" spans="1:14" x14ac:dyDescent="0.3">
      <c r="A347" s="15">
        <v>1857247697</v>
      </c>
      <c r="B347" s="16" t="s">
        <v>893</v>
      </c>
      <c r="C347" s="15" t="s">
        <v>0</v>
      </c>
      <c r="D347" s="15">
        <v>1.01</v>
      </c>
      <c r="E347" s="15" t="s">
        <v>24</v>
      </c>
      <c r="F347" s="19">
        <v>134.81200000000001</v>
      </c>
      <c r="G347" s="19">
        <v>0</v>
      </c>
      <c r="H347" s="19">
        <v>0</v>
      </c>
      <c r="I347" s="18" t="s">
        <v>894</v>
      </c>
      <c r="J347" s="19">
        <v>134.589</v>
      </c>
      <c r="K347" s="15">
        <v>-3.23</v>
      </c>
      <c r="L347" s="15">
        <v>0</v>
      </c>
      <c r="M347" s="15">
        <v>0</v>
      </c>
      <c r="N347" s="15">
        <v>167.35</v>
      </c>
    </row>
    <row r="348" spans="1:14" x14ac:dyDescent="0.3">
      <c r="A348" s="15">
        <v>1857359875</v>
      </c>
      <c r="B348" s="16" t="s">
        <v>895</v>
      </c>
      <c r="C348" s="15" t="s">
        <v>27</v>
      </c>
      <c r="D348" s="15">
        <v>3.01</v>
      </c>
      <c r="E348" s="15" t="s">
        <v>24</v>
      </c>
      <c r="F348" s="19">
        <v>134.95099999999999</v>
      </c>
      <c r="G348" s="19">
        <v>0</v>
      </c>
      <c r="H348" s="19">
        <v>135.1</v>
      </c>
      <c r="I348" s="18" t="s">
        <v>896</v>
      </c>
      <c r="J348" s="19">
        <v>135.101</v>
      </c>
      <c r="K348" s="15">
        <v>-9.6300000000000008</v>
      </c>
      <c r="L348" s="15">
        <v>0</v>
      </c>
      <c r="M348" s="15">
        <v>0</v>
      </c>
      <c r="N348" s="15">
        <v>334.19</v>
      </c>
    </row>
    <row r="349" spans="1:14" x14ac:dyDescent="0.3">
      <c r="A349" s="15">
        <v>1857485558</v>
      </c>
      <c r="B349" s="16" t="s">
        <v>897</v>
      </c>
      <c r="C349" s="15" t="s">
        <v>0</v>
      </c>
      <c r="D349" s="15">
        <v>1</v>
      </c>
      <c r="E349" s="15" t="s">
        <v>2</v>
      </c>
      <c r="F349" s="20">
        <v>1.02258</v>
      </c>
      <c r="G349" s="20">
        <v>1.02458</v>
      </c>
      <c r="H349" s="20">
        <v>1.02058</v>
      </c>
      <c r="I349" s="18" t="s">
        <v>898</v>
      </c>
      <c r="J349" s="20">
        <v>1.02277</v>
      </c>
      <c r="K349" s="15">
        <v>-3.27</v>
      </c>
      <c r="L349" s="15">
        <v>0</v>
      </c>
      <c r="M349" s="15">
        <v>0</v>
      </c>
      <c r="N349" s="15">
        <v>-19</v>
      </c>
    </row>
    <row r="350" spans="1:14" x14ac:dyDescent="0.3">
      <c r="A350" s="15">
        <v>1857487603</v>
      </c>
      <c r="B350" s="16" t="s">
        <v>899</v>
      </c>
      <c r="C350" s="15" t="s">
        <v>27</v>
      </c>
      <c r="D350" s="15">
        <v>3</v>
      </c>
      <c r="E350" s="15" t="s">
        <v>2</v>
      </c>
      <c r="F350" s="20">
        <v>1.02275</v>
      </c>
      <c r="G350" s="20">
        <v>1.02</v>
      </c>
      <c r="H350" s="20">
        <v>1.0245</v>
      </c>
      <c r="I350" s="18" t="s">
        <v>900</v>
      </c>
      <c r="J350" s="20">
        <v>1.02397</v>
      </c>
      <c r="K350" s="15">
        <v>-9.82</v>
      </c>
      <c r="L350" s="15">
        <v>0</v>
      </c>
      <c r="M350" s="15">
        <v>0</v>
      </c>
      <c r="N350" s="15">
        <v>366</v>
      </c>
    </row>
    <row r="351" spans="1:14" x14ac:dyDescent="0.3">
      <c r="A351" s="15">
        <v>1857552130</v>
      </c>
      <c r="B351" s="16" t="s">
        <v>901</v>
      </c>
      <c r="C351" s="15" t="s">
        <v>0</v>
      </c>
      <c r="D351" s="15">
        <v>3.01</v>
      </c>
      <c r="E351" s="15" t="s">
        <v>24</v>
      </c>
      <c r="F351" s="19">
        <v>134.94</v>
      </c>
      <c r="G351" s="19">
        <v>135.30000000000001</v>
      </c>
      <c r="H351" s="19">
        <v>134.5</v>
      </c>
      <c r="I351" s="18" t="s">
        <v>902</v>
      </c>
      <c r="J351" s="19">
        <v>135.155</v>
      </c>
      <c r="K351" s="15">
        <v>-9.6300000000000008</v>
      </c>
      <c r="L351" s="15">
        <v>0</v>
      </c>
      <c r="M351" s="15">
        <v>0</v>
      </c>
      <c r="N351" s="15">
        <v>-478.82</v>
      </c>
    </row>
    <row r="352" spans="1:14" x14ac:dyDescent="0.3">
      <c r="A352" s="15">
        <v>1857603069</v>
      </c>
      <c r="B352" s="16" t="s">
        <v>903</v>
      </c>
      <c r="C352" s="15" t="s">
        <v>27</v>
      </c>
      <c r="D352" s="15">
        <v>3.01</v>
      </c>
      <c r="E352" s="15" t="s">
        <v>58</v>
      </c>
      <c r="F352" s="20">
        <v>1.2885800000000001</v>
      </c>
      <c r="G352" s="20">
        <v>1.286</v>
      </c>
      <c r="H352" s="20">
        <v>1.29</v>
      </c>
      <c r="I352" s="18" t="s">
        <v>904</v>
      </c>
      <c r="J352" s="20">
        <v>1.28877</v>
      </c>
      <c r="K352" s="15">
        <v>-9.6300000000000008</v>
      </c>
      <c r="L352" s="15">
        <v>0</v>
      </c>
      <c r="M352" s="15">
        <v>-7</v>
      </c>
      <c r="N352" s="15">
        <v>44.38</v>
      </c>
    </row>
    <row r="353" spans="1:14" x14ac:dyDescent="0.3">
      <c r="A353" s="15">
        <v>1858337300</v>
      </c>
      <c r="B353" s="16" t="s">
        <v>905</v>
      </c>
      <c r="C353" s="15" t="s">
        <v>27</v>
      </c>
      <c r="D353" s="15">
        <v>3</v>
      </c>
      <c r="E353" s="15" t="s">
        <v>24</v>
      </c>
      <c r="F353" s="19">
        <v>133.262</v>
      </c>
      <c r="G353" s="19">
        <v>133</v>
      </c>
      <c r="H353" s="19">
        <v>133.5</v>
      </c>
      <c r="I353" s="18" t="s">
        <v>906</v>
      </c>
      <c r="J353" s="19">
        <v>133.36799999999999</v>
      </c>
      <c r="K353" s="15">
        <v>-9.6</v>
      </c>
      <c r="L353" s="15">
        <v>0</v>
      </c>
      <c r="M353" s="15">
        <v>0</v>
      </c>
      <c r="N353" s="15">
        <v>238.44</v>
      </c>
    </row>
    <row r="354" spans="1:14" x14ac:dyDescent="0.3">
      <c r="A354" s="15">
        <v>1858493912</v>
      </c>
      <c r="B354" s="16" t="s">
        <v>907</v>
      </c>
      <c r="C354" s="15" t="s">
        <v>27</v>
      </c>
      <c r="D354" s="15">
        <v>2.91</v>
      </c>
      <c r="E354" s="15" t="s">
        <v>24</v>
      </c>
      <c r="F354" s="19">
        <v>133.68700000000001</v>
      </c>
      <c r="G354" s="19">
        <v>133.19999999999999</v>
      </c>
      <c r="H354" s="19">
        <v>134</v>
      </c>
      <c r="I354" s="18" t="s">
        <v>908</v>
      </c>
      <c r="J354" s="19">
        <v>133.59100000000001</v>
      </c>
      <c r="K354" s="15">
        <v>-9.31</v>
      </c>
      <c r="L354" s="15">
        <v>0</v>
      </c>
      <c r="M354" s="15">
        <v>0</v>
      </c>
      <c r="N354" s="15">
        <v>-209.12</v>
      </c>
    </row>
    <row r="355" spans="1:14" x14ac:dyDescent="0.3">
      <c r="A355" s="15">
        <v>1858818175</v>
      </c>
      <c r="B355" s="16" t="s">
        <v>909</v>
      </c>
      <c r="C355" s="15" t="s">
        <v>0</v>
      </c>
      <c r="D355" s="15">
        <v>3</v>
      </c>
      <c r="E355" s="15" t="s">
        <v>2</v>
      </c>
      <c r="F355" s="20">
        <v>1.0196099999999999</v>
      </c>
      <c r="G355" s="20">
        <v>1.0229999999999999</v>
      </c>
      <c r="H355" s="20">
        <v>1.018</v>
      </c>
      <c r="I355" s="18" t="s">
        <v>910</v>
      </c>
      <c r="J355" s="20">
        <v>1.01915</v>
      </c>
      <c r="K355" s="15">
        <v>-9.7899999999999991</v>
      </c>
      <c r="L355" s="15">
        <v>0</v>
      </c>
      <c r="M355" s="15">
        <v>0</v>
      </c>
      <c r="N355" s="15">
        <v>138</v>
      </c>
    </row>
    <row r="356" spans="1:14" x14ac:dyDescent="0.3">
      <c r="A356" s="15">
        <v>1858782590</v>
      </c>
      <c r="B356" s="16" t="s">
        <v>911</v>
      </c>
      <c r="C356" s="15" t="s">
        <v>0</v>
      </c>
      <c r="D356" s="15">
        <v>3</v>
      </c>
      <c r="E356" s="15" t="s">
        <v>58</v>
      </c>
      <c r="F356" s="20">
        <v>1.2914000000000001</v>
      </c>
      <c r="G356" s="20">
        <v>1.2954000000000001</v>
      </c>
      <c r="H356" s="20">
        <v>1.288</v>
      </c>
      <c r="I356" s="18" t="s">
        <v>912</v>
      </c>
      <c r="J356" s="20">
        <v>1.2894600000000001</v>
      </c>
      <c r="K356" s="15">
        <v>-9.6</v>
      </c>
      <c r="L356" s="15">
        <v>0</v>
      </c>
      <c r="M356" s="15">
        <v>0</v>
      </c>
      <c r="N356" s="15">
        <v>451.35</v>
      </c>
    </row>
    <row r="357" spans="1:14" x14ac:dyDescent="0.3">
      <c r="A357" s="15">
        <v>1858869070</v>
      </c>
      <c r="B357" s="16" t="s">
        <v>913</v>
      </c>
      <c r="C357" s="15" t="s">
        <v>27</v>
      </c>
      <c r="D357" s="15">
        <v>3</v>
      </c>
      <c r="E357" s="15" t="s">
        <v>58</v>
      </c>
      <c r="F357" s="20">
        <v>1.29071</v>
      </c>
      <c r="G357" s="20">
        <v>1.2869999999999999</v>
      </c>
      <c r="H357" s="20">
        <v>1.2929999999999999</v>
      </c>
      <c r="I357" s="18" t="s">
        <v>914</v>
      </c>
      <c r="J357" s="20">
        <v>1.2908500000000001</v>
      </c>
      <c r="K357" s="15">
        <v>-9.6</v>
      </c>
      <c r="L357" s="15">
        <v>0</v>
      </c>
      <c r="M357" s="15">
        <v>0</v>
      </c>
      <c r="N357" s="15">
        <v>32.54</v>
      </c>
    </row>
    <row r="358" spans="1:14" x14ac:dyDescent="0.3">
      <c r="A358" s="15">
        <v>1859743313</v>
      </c>
      <c r="B358" s="16" t="s">
        <v>915</v>
      </c>
      <c r="C358" s="15" t="s">
        <v>0</v>
      </c>
      <c r="D358" s="15">
        <v>3</v>
      </c>
      <c r="E358" s="15" t="s">
        <v>2</v>
      </c>
      <c r="F358" s="20">
        <v>1.0162599999999999</v>
      </c>
      <c r="G358" s="20">
        <v>0</v>
      </c>
      <c r="H358" s="20">
        <v>0</v>
      </c>
      <c r="I358" s="18" t="s">
        <v>916</v>
      </c>
      <c r="J358" s="20">
        <v>1.01732</v>
      </c>
      <c r="K358" s="15">
        <v>-9.76</v>
      </c>
      <c r="L358" s="15">
        <v>0</v>
      </c>
      <c r="M358" s="15">
        <v>0</v>
      </c>
      <c r="N358" s="15">
        <v>-318</v>
      </c>
    </row>
    <row r="359" spans="1:14" x14ac:dyDescent="0.3">
      <c r="A359" s="15">
        <v>1859779014</v>
      </c>
      <c r="B359" s="16" t="s">
        <v>917</v>
      </c>
      <c r="C359" s="15" t="s">
        <v>0</v>
      </c>
      <c r="D359" s="15">
        <v>3</v>
      </c>
      <c r="E359" s="15" t="s">
        <v>24</v>
      </c>
      <c r="F359" s="19">
        <v>135.02000000000001</v>
      </c>
      <c r="G359" s="19">
        <v>135.30000000000001</v>
      </c>
      <c r="H359" s="19">
        <v>134.69999999999999</v>
      </c>
      <c r="I359" s="18" t="s">
        <v>918</v>
      </c>
      <c r="J359" s="19">
        <v>134.845</v>
      </c>
      <c r="K359" s="15">
        <v>-9.6</v>
      </c>
      <c r="L359" s="15">
        <v>0</v>
      </c>
      <c r="M359" s="15">
        <v>0</v>
      </c>
      <c r="N359" s="15">
        <v>389.34</v>
      </c>
    </row>
    <row r="360" spans="1:14" x14ac:dyDescent="0.3">
      <c r="A360" s="15">
        <v>1859812383</v>
      </c>
      <c r="B360" s="16" t="s">
        <v>919</v>
      </c>
      <c r="C360" s="15" t="s">
        <v>0</v>
      </c>
      <c r="D360" s="15">
        <v>3</v>
      </c>
      <c r="E360" s="15" t="s">
        <v>58</v>
      </c>
      <c r="F360" s="20">
        <v>1.28901</v>
      </c>
      <c r="G360" s="20">
        <v>1.292</v>
      </c>
      <c r="H360" s="20">
        <v>1.286</v>
      </c>
      <c r="I360" s="18" t="s">
        <v>920</v>
      </c>
      <c r="J360" s="20">
        <v>1.2920100000000001</v>
      </c>
      <c r="K360" s="15">
        <v>-9.6</v>
      </c>
      <c r="L360" s="15">
        <v>0</v>
      </c>
      <c r="M360" s="15">
        <v>0</v>
      </c>
      <c r="N360" s="15">
        <v>-696.59</v>
      </c>
    </row>
    <row r="361" spans="1:14" x14ac:dyDescent="0.3">
      <c r="A361" s="15">
        <v>1860062824</v>
      </c>
      <c r="B361" s="16" t="s">
        <v>921</v>
      </c>
      <c r="C361" s="15" t="s">
        <v>0</v>
      </c>
      <c r="D361" s="15">
        <v>3</v>
      </c>
      <c r="E361" s="15" t="s">
        <v>2</v>
      </c>
      <c r="F361" s="20">
        <v>1.0078199999999999</v>
      </c>
      <c r="G361" s="20">
        <v>1.01</v>
      </c>
      <c r="H361" s="20">
        <v>1.0049999999999999</v>
      </c>
      <c r="I361" s="18" t="s">
        <v>922</v>
      </c>
      <c r="J361" s="20">
        <v>1.0059199999999999</v>
      </c>
      <c r="K361" s="15">
        <v>-9.68</v>
      </c>
      <c r="L361" s="15">
        <v>0</v>
      </c>
      <c r="M361" s="15">
        <v>0</v>
      </c>
      <c r="N361" s="15">
        <v>570</v>
      </c>
    </row>
    <row r="362" spans="1:14" x14ac:dyDescent="0.3">
      <c r="A362" s="15">
        <v>1860147393</v>
      </c>
      <c r="B362" s="16" t="s">
        <v>923</v>
      </c>
      <c r="C362" s="15" t="s">
        <v>0</v>
      </c>
      <c r="D362" s="15">
        <v>3.01</v>
      </c>
      <c r="E362" s="15" t="s">
        <v>2</v>
      </c>
      <c r="F362" s="20">
        <v>1.00444</v>
      </c>
      <c r="G362" s="20">
        <v>1.0069999999999999</v>
      </c>
      <c r="H362" s="20">
        <v>1.0029999999999999</v>
      </c>
      <c r="I362" s="18" t="s">
        <v>924</v>
      </c>
      <c r="J362" s="20">
        <v>1.0047299999999999</v>
      </c>
      <c r="K362" s="15">
        <v>-9.67</v>
      </c>
      <c r="L362" s="15">
        <v>0</v>
      </c>
      <c r="M362" s="15">
        <v>0</v>
      </c>
      <c r="N362" s="15">
        <v>-87.29</v>
      </c>
    </row>
    <row r="363" spans="1:14" x14ac:dyDescent="0.3">
      <c r="A363" s="15">
        <v>1860150019</v>
      </c>
      <c r="B363" s="16" t="s">
        <v>925</v>
      </c>
      <c r="C363" s="15" t="s">
        <v>0</v>
      </c>
      <c r="D363" s="15">
        <v>2</v>
      </c>
      <c r="E363" s="15" t="s">
        <v>1</v>
      </c>
      <c r="F363" s="17">
        <v>4238.3</v>
      </c>
      <c r="G363" s="17">
        <v>4270</v>
      </c>
      <c r="H363" s="17">
        <v>4210</v>
      </c>
      <c r="I363" s="18" t="s">
        <v>926</v>
      </c>
      <c r="J363" s="17">
        <v>4228.3</v>
      </c>
      <c r="K363" s="15">
        <v>-2.71</v>
      </c>
      <c r="L363" s="15">
        <v>0</v>
      </c>
      <c r="M363" s="15">
        <v>0</v>
      </c>
      <c r="N363" s="15" t="s">
        <v>514</v>
      </c>
    </row>
    <row r="364" spans="1:14" x14ac:dyDescent="0.3">
      <c r="A364" s="15">
        <v>1860280452</v>
      </c>
      <c r="B364" s="16" t="s">
        <v>927</v>
      </c>
      <c r="C364" s="15" t="s">
        <v>0</v>
      </c>
      <c r="D364" s="15">
        <v>1</v>
      </c>
      <c r="E364" s="15" t="s">
        <v>2</v>
      </c>
      <c r="F364" s="20">
        <v>1.00299</v>
      </c>
      <c r="G364" s="20">
        <v>0</v>
      </c>
      <c r="H364" s="20">
        <v>0</v>
      </c>
      <c r="I364" s="18" t="s">
        <v>928</v>
      </c>
      <c r="J364" s="20">
        <v>1.0022800000000001</v>
      </c>
      <c r="K364" s="15">
        <v>-3.21</v>
      </c>
      <c r="L364" s="15">
        <v>0</v>
      </c>
      <c r="M364" s="15">
        <v>0</v>
      </c>
      <c r="N364" s="15">
        <v>71</v>
      </c>
    </row>
    <row r="365" spans="1:14" x14ac:dyDescent="0.3">
      <c r="A365" s="15">
        <v>1860280460</v>
      </c>
      <c r="B365" s="16" t="s">
        <v>929</v>
      </c>
      <c r="C365" s="15" t="s">
        <v>0</v>
      </c>
      <c r="D365" s="15">
        <v>3</v>
      </c>
      <c r="E365" s="15" t="s">
        <v>2</v>
      </c>
      <c r="F365" s="20">
        <v>1.0029699999999999</v>
      </c>
      <c r="G365" s="20">
        <v>0</v>
      </c>
      <c r="H365" s="20">
        <v>0</v>
      </c>
      <c r="I365" s="18" t="s">
        <v>930</v>
      </c>
      <c r="J365" s="20">
        <v>1.0020199999999999</v>
      </c>
      <c r="K365" s="15">
        <v>-9.6300000000000008</v>
      </c>
      <c r="L365" s="15">
        <v>0</v>
      </c>
      <c r="M365" s="15">
        <v>0</v>
      </c>
      <c r="N365" s="15">
        <v>285</v>
      </c>
    </row>
    <row r="366" spans="1:14" x14ac:dyDescent="0.3">
      <c r="A366" s="15">
        <v>1860378761</v>
      </c>
      <c r="B366" s="16" t="s">
        <v>931</v>
      </c>
      <c r="C366" s="15" t="s">
        <v>0</v>
      </c>
      <c r="D366" s="15">
        <v>3</v>
      </c>
      <c r="E366" s="15" t="s">
        <v>2</v>
      </c>
      <c r="F366" s="20">
        <v>1.0001899999999999</v>
      </c>
      <c r="G366" s="20">
        <v>1.0029999999999999</v>
      </c>
      <c r="H366" s="20">
        <v>0.998</v>
      </c>
      <c r="I366" s="18" t="s">
        <v>932</v>
      </c>
      <c r="J366" s="20">
        <v>0.99973999999999996</v>
      </c>
      <c r="K366" s="15">
        <v>-9.6</v>
      </c>
      <c r="L366" s="15">
        <v>0</v>
      </c>
      <c r="M366" s="15">
        <v>0</v>
      </c>
      <c r="N366" s="15">
        <v>135</v>
      </c>
    </row>
    <row r="367" spans="1:14" x14ac:dyDescent="0.3">
      <c r="A367" s="15">
        <v>1860370248</v>
      </c>
      <c r="B367" s="16" t="s">
        <v>933</v>
      </c>
      <c r="C367" s="15" t="s">
        <v>0</v>
      </c>
      <c r="D367" s="15">
        <v>3</v>
      </c>
      <c r="E367" s="15" t="s">
        <v>58</v>
      </c>
      <c r="F367" s="20">
        <v>1.29854</v>
      </c>
      <c r="G367" s="20">
        <v>1.3009999999999999</v>
      </c>
      <c r="H367" s="20">
        <v>1.2949999999999999</v>
      </c>
      <c r="I367" s="18" t="s">
        <v>934</v>
      </c>
      <c r="J367" s="20">
        <v>1.30101</v>
      </c>
      <c r="K367" s="15">
        <v>-9.6</v>
      </c>
      <c r="L367" s="15">
        <v>0</v>
      </c>
      <c r="M367" s="15">
        <v>0</v>
      </c>
      <c r="N367" s="15">
        <v>-569.55999999999995</v>
      </c>
    </row>
    <row r="368" spans="1:14" x14ac:dyDescent="0.3">
      <c r="A368" s="15">
        <v>1860396035</v>
      </c>
      <c r="B368" s="16" t="s">
        <v>935</v>
      </c>
      <c r="C368" s="15" t="s">
        <v>27</v>
      </c>
      <c r="D368" s="15">
        <v>3</v>
      </c>
      <c r="E368" s="15" t="s">
        <v>24</v>
      </c>
      <c r="F368" s="19">
        <v>137.023</v>
      </c>
      <c r="G368" s="19">
        <v>136.69999999999999</v>
      </c>
      <c r="H368" s="19">
        <v>137.30000000000001</v>
      </c>
      <c r="I368" s="18" t="s">
        <v>936</v>
      </c>
      <c r="J368" s="19">
        <v>137.30099999999999</v>
      </c>
      <c r="K368" s="15">
        <v>-9.6</v>
      </c>
      <c r="L368" s="15">
        <v>0</v>
      </c>
      <c r="M368" s="15">
        <v>0</v>
      </c>
      <c r="N368" s="15">
        <v>607.41999999999996</v>
      </c>
    </row>
    <row r="369" spans="1:14" x14ac:dyDescent="0.3">
      <c r="A369" s="15">
        <v>1860605078</v>
      </c>
      <c r="B369" s="16" t="s">
        <v>937</v>
      </c>
      <c r="C369" s="15" t="s">
        <v>27</v>
      </c>
      <c r="D369" s="15">
        <v>3</v>
      </c>
      <c r="E369" s="15" t="s">
        <v>58</v>
      </c>
      <c r="F369" s="20">
        <v>1.3043</v>
      </c>
      <c r="G369" s="20">
        <v>1.3009999999999999</v>
      </c>
      <c r="H369" s="20">
        <v>1.3069999999999999</v>
      </c>
      <c r="I369" s="18" t="s">
        <v>938</v>
      </c>
      <c r="J369" s="20">
        <v>1.3053900000000001</v>
      </c>
      <c r="K369" s="15">
        <v>-9.6</v>
      </c>
      <c r="L369" s="15">
        <v>0</v>
      </c>
      <c r="M369" s="15">
        <v>0</v>
      </c>
      <c r="N369" s="15">
        <v>250.5</v>
      </c>
    </row>
    <row r="370" spans="1:14" x14ac:dyDescent="0.3">
      <c r="A370" s="15">
        <v>1860674788</v>
      </c>
      <c r="B370" s="16" t="s">
        <v>939</v>
      </c>
      <c r="C370" s="15" t="s">
        <v>0</v>
      </c>
      <c r="D370" s="15">
        <v>3</v>
      </c>
      <c r="E370" s="15" t="s">
        <v>2</v>
      </c>
      <c r="F370" s="20">
        <v>0.99211000000000005</v>
      </c>
      <c r="G370" s="20">
        <v>0.995</v>
      </c>
      <c r="H370" s="20">
        <v>0.99</v>
      </c>
      <c r="I370" s="18" t="s">
        <v>940</v>
      </c>
      <c r="J370" s="20">
        <v>0.99339999999999995</v>
      </c>
      <c r="K370" s="15">
        <v>-9.52</v>
      </c>
      <c r="L370" s="15">
        <v>0</v>
      </c>
      <c r="M370" s="15">
        <v>0</v>
      </c>
      <c r="N370" s="15">
        <v>-387</v>
      </c>
    </row>
    <row r="371" spans="1:14" x14ac:dyDescent="0.3">
      <c r="A371" s="15">
        <v>1860700934</v>
      </c>
      <c r="B371" s="16" t="s">
        <v>941</v>
      </c>
      <c r="C371" s="15" t="s">
        <v>0</v>
      </c>
      <c r="D371" s="15">
        <v>3</v>
      </c>
      <c r="E371" s="15" t="s">
        <v>58</v>
      </c>
      <c r="F371" s="20">
        <v>1.3022199999999999</v>
      </c>
      <c r="G371" s="20">
        <v>1.3049999999999999</v>
      </c>
      <c r="H371" s="20">
        <v>1.298</v>
      </c>
      <c r="I371" s="18" t="s">
        <v>942</v>
      </c>
      <c r="J371" s="20">
        <v>1.298</v>
      </c>
      <c r="K371" s="15">
        <v>-9.6</v>
      </c>
      <c r="L371" s="15">
        <v>0</v>
      </c>
      <c r="M371" s="15">
        <v>0</v>
      </c>
      <c r="N371" s="15">
        <v>975.35</v>
      </c>
    </row>
    <row r="372" spans="1:14" x14ac:dyDescent="0.3">
      <c r="A372" s="15">
        <v>1860803551</v>
      </c>
      <c r="B372" s="16" t="s">
        <v>943</v>
      </c>
      <c r="C372" s="15" t="s">
        <v>0</v>
      </c>
      <c r="D372" s="15">
        <v>2</v>
      </c>
      <c r="E372" s="15" t="s">
        <v>1</v>
      </c>
      <c r="F372" s="17">
        <v>4135.1000000000004</v>
      </c>
      <c r="G372" s="17">
        <v>4165</v>
      </c>
      <c r="H372" s="17">
        <v>4110</v>
      </c>
      <c r="I372" s="18" t="s">
        <v>944</v>
      </c>
      <c r="J372" s="17">
        <v>4134.5</v>
      </c>
      <c r="K372" s="15">
        <v>-2.65</v>
      </c>
      <c r="L372" s="15">
        <v>0</v>
      </c>
      <c r="M372" s="15">
        <v>0</v>
      </c>
      <c r="N372" s="15">
        <v>120</v>
      </c>
    </row>
    <row r="373" spans="1:14" x14ac:dyDescent="0.3">
      <c r="A373" s="15">
        <v>1860911836</v>
      </c>
      <c r="B373" s="16" t="s">
        <v>945</v>
      </c>
      <c r="C373" s="15" t="s">
        <v>27</v>
      </c>
      <c r="D373" s="15">
        <v>3</v>
      </c>
      <c r="E373" s="15" t="s">
        <v>2</v>
      </c>
      <c r="F373" s="20">
        <v>0.99578</v>
      </c>
      <c r="G373" s="20">
        <v>0.99399999999999999</v>
      </c>
      <c r="H373" s="20">
        <v>0.998</v>
      </c>
      <c r="I373" s="18" t="s">
        <v>946</v>
      </c>
      <c r="J373" s="20">
        <v>0.99397000000000002</v>
      </c>
      <c r="K373" s="15">
        <v>-9.56</v>
      </c>
      <c r="L373" s="15">
        <v>0</v>
      </c>
      <c r="M373" s="15">
        <v>0</v>
      </c>
      <c r="N373" s="15">
        <v>-543</v>
      </c>
    </row>
    <row r="374" spans="1:14" x14ac:dyDescent="0.3">
      <c r="A374" s="15">
        <v>1860949881</v>
      </c>
      <c r="B374" s="16" t="s">
        <v>947</v>
      </c>
      <c r="C374" s="15" t="s">
        <v>0</v>
      </c>
      <c r="D374" s="15">
        <v>3</v>
      </c>
      <c r="E374" s="15" t="s">
        <v>58</v>
      </c>
      <c r="F374" s="20">
        <v>1.29681</v>
      </c>
      <c r="G374" s="20">
        <v>1.2995000000000001</v>
      </c>
      <c r="H374" s="20">
        <v>1.294</v>
      </c>
      <c r="I374" s="18" t="s">
        <v>948</v>
      </c>
      <c r="J374" s="20">
        <v>1.2964599999999999</v>
      </c>
      <c r="K374" s="15">
        <v>-9.6</v>
      </c>
      <c r="L374" s="15">
        <v>0</v>
      </c>
      <c r="M374" s="15">
        <v>0</v>
      </c>
      <c r="N374" s="15">
        <v>80.989999999999995</v>
      </c>
    </row>
    <row r="375" spans="1:14" x14ac:dyDescent="0.3">
      <c r="A375" s="15">
        <v>1860949893</v>
      </c>
      <c r="B375" s="16" t="s">
        <v>949</v>
      </c>
      <c r="C375" s="15" t="s">
        <v>0</v>
      </c>
      <c r="D375" s="15">
        <v>3</v>
      </c>
      <c r="E375" s="15" t="s">
        <v>2</v>
      </c>
      <c r="F375" s="20">
        <v>0.99470999999999998</v>
      </c>
      <c r="G375" s="20">
        <v>0.99650000000000005</v>
      </c>
      <c r="H375" s="20">
        <v>0.99199999999999999</v>
      </c>
      <c r="I375" s="18" t="s">
        <v>950</v>
      </c>
      <c r="J375" s="20">
        <v>0.99226000000000003</v>
      </c>
      <c r="K375" s="15">
        <v>-9.5500000000000007</v>
      </c>
      <c r="L375" s="15">
        <v>0</v>
      </c>
      <c r="M375" s="15">
        <v>0</v>
      </c>
      <c r="N375" s="15">
        <v>735</v>
      </c>
    </row>
    <row r="376" spans="1:14" x14ac:dyDescent="0.3">
      <c r="A376" s="15">
        <v>1861097105</v>
      </c>
      <c r="B376" s="16" t="s">
        <v>951</v>
      </c>
      <c r="C376" s="15" t="s">
        <v>27</v>
      </c>
      <c r="D376" s="15">
        <v>3</v>
      </c>
      <c r="E376" s="15" t="s">
        <v>24</v>
      </c>
      <c r="F376" s="19">
        <v>136.94800000000001</v>
      </c>
      <c r="G376" s="19">
        <v>136.69999999999999</v>
      </c>
      <c r="H376" s="19">
        <v>137.30000000000001</v>
      </c>
      <c r="I376" s="18" t="s">
        <v>952</v>
      </c>
      <c r="J376" s="19">
        <v>137.10300000000001</v>
      </c>
      <c r="K376" s="15">
        <v>-9.6</v>
      </c>
      <c r="L376" s="15">
        <v>0</v>
      </c>
      <c r="M376" s="15">
        <v>0</v>
      </c>
      <c r="N376" s="15">
        <v>339.16</v>
      </c>
    </row>
    <row r="377" spans="1:14" x14ac:dyDescent="0.3">
      <c r="A377" s="15">
        <v>1861909916</v>
      </c>
      <c r="B377" s="16" t="s">
        <v>953</v>
      </c>
      <c r="C377" s="15" t="s">
        <v>0</v>
      </c>
      <c r="D377" s="15">
        <v>3</v>
      </c>
      <c r="E377" s="15" t="s">
        <v>2</v>
      </c>
      <c r="F377" s="20">
        <v>0.99299000000000004</v>
      </c>
      <c r="G377" s="20">
        <v>0.995</v>
      </c>
      <c r="H377" s="20">
        <v>0.99099999999999999</v>
      </c>
      <c r="I377" s="18" t="s">
        <v>954</v>
      </c>
      <c r="J377" s="20">
        <v>0.99390000000000001</v>
      </c>
      <c r="K377" s="15">
        <v>-9.5299999999999994</v>
      </c>
      <c r="L377" s="15">
        <v>0</v>
      </c>
      <c r="M377" s="15">
        <v>0</v>
      </c>
      <c r="N377" s="15">
        <v>-273</v>
      </c>
    </row>
    <row r="378" spans="1:14" x14ac:dyDescent="0.3">
      <c r="A378" s="15">
        <v>1862040988</v>
      </c>
      <c r="B378" s="16" t="s">
        <v>955</v>
      </c>
      <c r="C378" s="15" t="s">
        <v>27</v>
      </c>
      <c r="D378" s="15">
        <v>2</v>
      </c>
      <c r="E378" s="15" t="s">
        <v>24</v>
      </c>
      <c r="F378" s="19">
        <v>138.69999999999999</v>
      </c>
      <c r="G378" s="19">
        <v>138.19999999999999</v>
      </c>
      <c r="H378" s="19">
        <v>139</v>
      </c>
      <c r="I378" s="18" t="s">
        <v>956</v>
      </c>
      <c r="J378" s="19">
        <v>138.714</v>
      </c>
      <c r="K378" s="15">
        <v>-6.8</v>
      </c>
      <c r="L378" s="15">
        <v>0</v>
      </c>
      <c r="M378" s="15">
        <v>9.8000000000000007</v>
      </c>
      <c r="N378" s="15">
        <v>20.190000000000001</v>
      </c>
    </row>
    <row r="379" spans="1:14" x14ac:dyDescent="0.3">
      <c r="A379" s="15">
        <v>1862370785</v>
      </c>
      <c r="B379" s="16" t="s">
        <v>957</v>
      </c>
      <c r="C379" s="15" t="s">
        <v>27</v>
      </c>
      <c r="D379" s="15">
        <v>3</v>
      </c>
      <c r="E379" s="15" t="s">
        <v>2</v>
      </c>
      <c r="F379" s="20">
        <v>1.0023500000000001</v>
      </c>
      <c r="G379" s="20">
        <v>0.999</v>
      </c>
      <c r="H379" s="20">
        <v>1.0044999999999999</v>
      </c>
      <c r="I379" s="18" t="s">
        <v>958</v>
      </c>
      <c r="J379" s="20">
        <v>1.00153</v>
      </c>
      <c r="K379" s="15">
        <v>-10.220000000000001</v>
      </c>
      <c r="L379" s="15">
        <v>0</v>
      </c>
      <c r="M379" s="15">
        <v>-22.5</v>
      </c>
      <c r="N379" s="15">
        <v>-246</v>
      </c>
    </row>
    <row r="380" spans="1:14" x14ac:dyDescent="0.3">
      <c r="A380" s="15">
        <v>1862460325</v>
      </c>
      <c r="B380" s="16" t="s">
        <v>959</v>
      </c>
      <c r="C380" s="15" t="s">
        <v>27</v>
      </c>
      <c r="D380" s="15">
        <v>3</v>
      </c>
      <c r="E380" s="15" t="s">
        <v>58</v>
      </c>
      <c r="F380" s="20">
        <v>1.30768</v>
      </c>
      <c r="G380" s="20">
        <v>1.306</v>
      </c>
      <c r="H380" s="20">
        <v>1.3109999999999999</v>
      </c>
      <c r="I380" s="18" t="s">
        <v>960</v>
      </c>
      <c r="J380" s="20">
        <v>1.3087200000000001</v>
      </c>
      <c r="K380" s="15">
        <v>-10.199999999999999</v>
      </c>
      <c r="L380" s="15">
        <v>0</v>
      </c>
      <c r="M380" s="15">
        <v>0</v>
      </c>
      <c r="N380" s="15">
        <v>238.4</v>
      </c>
    </row>
    <row r="381" spans="1:14" x14ac:dyDescent="0.3">
      <c r="A381" s="15">
        <v>1862470526</v>
      </c>
      <c r="B381" s="16" t="s">
        <v>961</v>
      </c>
      <c r="C381" s="15" t="s">
        <v>0</v>
      </c>
      <c r="D381" s="15">
        <v>3</v>
      </c>
      <c r="E381" s="15" t="s">
        <v>2</v>
      </c>
      <c r="F381" s="20">
        <v>1.00098</v>
      </c>
      <c r="G381" s="20">
        <v>1.004</v>
      </c>
      <c r="H381" s="20">
        <v>0.99</v>
      </c>
      <c r="I381" s="18" t="s">
        <v>962</v>
      </c>
      <c r="J381" s="20">
        <v>0.99992999999999999</v>
      </c>
      <c r="K381" s="15">
        <v>-10.210000000000001</v>
      </c>
      <c r="L381" s="15">
        <v>0</v>
      </c>
      <c r="M381" s="15">
        <v>0</v>
      </c>
      <c r="N381" s="15">
        <v>315</v>
      </c>
    </row>
    <row r="382" spans="1:14" x14ac:dyDescent="0.3">
      <c r="A382" s="15">
        <v>1862510725</v>
      </c>
      <c r="B382" s="16" t="s">
        <v>963</v>
      </c>
      <c r="C382" s="15" t="s">
        <v>27</v>
      </c>
      <c r="D382" s="15">
        <v>3</v>
      </c>
      <c r="E382" s="15" t="s">
        <v>24</v>
      </c>
      <c r="F382" s="19">
        <v>138.65899999999999</v>
      </c>
      <c r="G382" s="19">
        <v>138.4</v>
      </c>
      <c r="H382" s="19">
        <v>138.9</v>
      </c>
      <c r="I382" s="18" t="s">
        <v>964</v>
      </c>
      <c r="J382" s="19">
        <v>138.79499999999999</v>
      </c>
      <c r="K382" s="15">
        <v>-10.199999999999999</v>
      </c>
      <c r="L382" s="15">
        <v>0</v>
      </c>
      <c r="M382" s="15">
        <v>0</v>
      </c>
      <c r="N382" s="15">
        <v>293.95999999999998</v>
      </c>
    </row>
    <row r="383" spans="1:14" x14ac:dyDescent="0.3">
      <c r="A383" s="15">
        <v>1862605258</v>
      </c>
      <c r="B383" s="16" t="s">
        <v>965</v>
      </c>
      <c r="C383" s="15" t="s">
        <v>27</v>
      </c>
      <c r="D383" s="15">
        <v>3</v>
      </c>
      <c r="E383" s="15" t="s">
        <v>2</v>
      </c>
      <c r="F383" s="20">
        <v>1.0022800000000001</v>
      </c>
      <c r="G383" s="20">
        <v>0</v>
      </c>
      <c r="H383" s="20">
        <v>0</v>
      </c>
      <c r="I383" s="18" t="s">
        <v>966</v>
      </c>
      <c r="J383" s="20">
        <v>1.00587</v>
      </c>
      <c r="K383" s="15">
        <v>-10.220000000000001</v>
      </c>
      <c r="L383" s="15">
        <v>0</v>
      </c>
      <c r="M383" s="15">
        <v>0</v>
      </c>
      <c r="N383" s="15" t="s">
        <v>967</v>
      </c>
    </row>
    <row r="384" spans="1:14" x14ac:dyDescent="0.3">
      <c r="A384" s="15">
        <v>1862628155</v>
      </c>
      <c r="B384" s="16" t="s">
        <v>968</v>
      </c>
      <c r="C384" s="15" t="s">
        <v>0</v>
      </c>
      <c r="D384" s="15">
        <v>2</v>
      </c>
      <c r="E384" s="15" t="s">
        <v>1</v>
      </c>
      <c r="F384" s="17">
        <v>3984.7</v>
      </c>
      <c r="G384" s="17">
        <v>4020</v>
      </c>
      <c r="H384" s="17">
        <v>3950</v>
      </c>
      <c r="I384" s="18" t="s">
        <v>969</v>
      </c>
      <c r="J384" s="17">
        <v>3980.9</v>
      </c>
      <c r="K384" s="15">
        <v>-2.71</v>
      </c>
      <c r="L384" s="15">
        <v>0</v>
      </c>
      <c r="M384" s="15">
        <v>0</v>
      </c>
      <c r="N384" s="15">
        <v>760</v>
      </c>
    </row>
    <row r="385" spans="1:14" x14ac:dyDescent="0.3">
      <c r="A385" s="15">
        <v>1862802340</v>
      </c>
      <c r="B385" s="16" t="s">
        <v>79</v>
      </c>
      <c r="C385" s="15" t="s">
        <v>27</v>
      </c>
      <c r="D385" s="15">
        <v>3</v>
      </c>
      <c r="E385" s="15" t="s">
        <v>2</v>
      </c>
      <c r="F385" s="20">
        <v>1.0032000000000001</v>
      </c>
      <c r="G385" s="20">
        <v>1</v>
      </c>
      <c r="H385" s="20">
        <v>1.0049999999999999</v>
      </c>
      <c r="I385" s="16" t="s">
        <v>80</v>
      </c>
      <c r="J385" s="20">
        <v>1.00166</v>
      </c>
      <c r="K385" s="15">
        <v>-10.23</v>
      </c>
      <c r="L385" s="15">
        <v>0</v>
      </c>
      <c r="M385" s="15">
        <v>0</v>
      </c>
      <c r="N385" s="15">
        <v>-462</v>
      </c>
    </row>
    <row r="386" spans="1:14" x14ac:dyDescent="0.3">
      <c r="A386" s="15">
        <v>1862852722</v>
      </c>
      <c r="B386" s="16" t="s">
        <v>77</v>
      </c>
      <c r="C386" s="15" t="s">
        <v>0</v>
      </c>
      <c r="D386" s="15">
        <v>3</v>
      </c>
      <c r="E386" s="15" t="s">
        <v>24</v>
      </c>
      <c r="F386" s="19">
        <v>139.28800000000001</v>
      </c>
      <c r="G386" s="19">
        <v>0</v>
      </c>
      <c r="H386" s="19">
        <v>0</v>
      </c>
      <c r="I386" s="16" t="s">
        <v>78</v>
      </c>
      <c r="J386" s="19">
        <v>139.28700000000001</v>
      </c>
      <c r="K386" s="15">
        <v>-10.199999999999999</v>
      </c>
      <c r="L386" s="15">
        <v>0</v>
      </c>
      <c r="M386" s="15">
        <v>0</v>
      </c>
      <c r="N386" s="15">
        <v>2.15</v>
      </c>
    </row>
    <row r="387" spans="1:14" x14ac:dyDescent="0.3">
      <c r="A387" s="15">
        <v>1862839922</v>
      </c>
      <c r="B387" s="16" t="s">
        <v>75</v>
      </c>
      <c r="C387" s="15" t="s">
        <v>0</v>
      </c>
      <c r="D387" s="15">
        <v>3</v>
      </c>
      <c r="E387" s="15" t="s">
        <v>2</v>
      </c>
      <c r="F387" s="20">
        <v>1.0016400000000001</v>
      </c>
      <c r="G387" s="20">
        <v>1.0049999999999999</v>
      </c>
      <c r="H387" s="20">
        <v>0.998</v>
      </c>
      <c r="I387" s="16" t="s">
        <v>76</v>
      </c>
      <c r="J387" s="20">
        <v>1.0002899999999999</v>
      </c>
      <c r="K387" s="15">
        <v>-10.220000000000001</v>
      </c>
      <c r="L387" s="15">
        <v>0</v>
      </c>
      <c r="M387" s="15">
        <v>0</v>
      </c>
      <c r="N387" s="15">
        <v>405</v>
      </c>
    </row>
    <row r="388" spans="1:14" x14ac:dyDescent="0.3">
      <c r="A388" s="15">
        <v>1862852750</v>
      </c>
      <c r="B388" s="16" t="s">
        <v>73</v>
      </c>
      <c r="C388" s="15" t="s">
        <v>27</v>
      </c>
      <c r="D388" s="15">
        <v>3</v>
      </c>
      <c r="E388" s="15" t="s">
        <v>24</v>
      </c>
      <c r="F388" s="19">
        <v>139.28700000000001</v>
      </c>
      <c r="G388" s="19">
        <v>139</v>
      </c>
      <c r="H388" s="19">
        <v>139.6</v>
      </c>
      <c r="I388" s="16" t="s">
        <v>74</v>
      </c>
      <c r="J388" s="19">
        <v>139.6</v>
      </c>
      <c r="K388" s="15">
        <v>-10.199999999999999</v>
      </c>
      <c r="L388" s="15">
        <v>0</v>
      </c>
      <c r="M388" s="15">
        <v>0</v>
      </c>
      <c r="N388" s="15">
        <v>672.64</v>
      </c>
    </row>
    <row r="389" spans="1:14" x14ac:dyDescent="0.3">
      <c r="A389" s="15">
        <v>1863053027</v>
      </c>
      <c r="B389" s="16" t="s">
        <v>71</v>
      </c>
      <c r="C389" s="15" t="s">
        <v>27</v>
      </c>
      <c r="D389" s="15">
        <v>3</v>
      </c>
      <c r="E389" s="15" t="s">
        <v>58</v>
      </c>
      <c r="F389" s="20">
        <v>1.31599</v>
      </c>
      <c r="G389" s="20">
        <v>0</v>
      </c>
      <c r="H389" s="20">
        <v>0</v>
      </c>
      <c r="I389" s="16" t="s">
        <v>72</v>
      </c>
      <c r="J389" s="20">
        <v>1.3148200000000001</v>
      </c>
      <c r="K389" s="15">
        <v>-10.199999999999999</v>
      </c>
      <c r="L389" s="15">
        <v>0</v>
      </c>
      <c r="M389" s="15">
        <v>0</v>
      </c>
      <c r="N389" s="15">
        <v>-266.95999999999998</v>
      </c>
    </row>
    <row r="390" spans="1:14" x14ac:dyDescent="0.3">
      <c r="A390" s="15">
        <v>1863076276</v>
      </c>
      <c r="B390" s="16" t="s">
        <v>69</v>
      </c>
      <c r="C390" s="15" t="s">
        <v>0</v>
      </c>
      <c r="D390" s="15">
        <v>3</v>
      </c>
      <c r="E390" s="15" t="s">
        <v>58</v>
      </c>
      <c r="F390" s="20">
        <v>1.31484</v>
      </c>
      <c r="G390" s="20">
        <v>1.32</v>
      </c>
      <c r="H390" s="20">
        <v>1.31</v>
      </c>
      <c r="I390" s="16" t="s">
        <v>70</v>
      </c>
      <c r="J390" s="20">
        <v>1.3147</v>
      </c>
      <c r="K390" s="15">
        <v>-10.199999999999999</v>
      </c>
      <c r="L390" s="15">
        <v>0</v>
      </c>
      <c r="M390" s="15">
        <v>0</v>
      </c>
      <c r="N390" s="15">
        <v>31.95</v>
      </c>
    </row>
    <row r="391" spans="1:14" x14ac:dyDescent="0.3">
      <c r="A391" s="15">
        <v>1863261203</v>
      </c>
      <c r="B391" s="16" t="s">
        <v>67</v>
      </c>
      <c r="C391" s="15" t="s">
        <v>0</v>
      </c>
      <c r="D391" s="15">
        <v>3</v>
      </c>
      <c r="E391" s="15" t="s">
        <v>2</v>
      </c>
      <c r="F391" s="20">
        <v>0.99624000000000001</v>
      </c>
      <c r="G391" s="20">
        <v>0.99990000000000001</v>
      </c>
      <c r="H391" s="20">
        <v>0.99199999999999999</v>
      </c>
      <c r="I391" s="16" t="s">
        <v>68</v>
      </c>
      <c r="J391" s="20">
        <v>0.99524000000000001</v>
      </c>
      <c r="K391" s="15">
        <v>-10.16</v>
      </c>
      <c r="L391" s="15">
        <v>0</v>
      </c>
      <c r="M391" s="15">
        <v>0</v>
      </c>
      <c r="N391" s="15">
        <v>300</v>
      </c>
    </row>
    <row r="392" spans="1:14" x14ac:dyDescent="0.3">
      <c r="A392" s="15">
        <v>1863459548</v>
      </c>
      <c r="B392" s="16" t="s">
        <v>120</v>
      </c>
      <c r="C392" s="15" t="s">
        <v>0</v>
      </c>
      <c r="D392" s="15">
        <v>1</v>
      </c>
      <c r="E392" s="15" t="s">
        <v>1</v>
      </c>
      <c r="F392" s="17">
        <v>3920.9</v>
      </c>
      <c r="G392" s="17">
        <v>3940</v>
      </c>
      <c r="H392" s="17">
        <v>3900</v>
      </c>
      <c r="I392" s="16" t="s">
        <v>121</v>
      </c>
      <c r="J392" s="17">
        <v>3940.1</v>
      </c>
      <c r="K392" s="15">
        <v>-1.33</v>
      </c>
      <c r="L392" s="15">
        <v>0</v>
      </c>
      <c r="M392" s="15">
        <v>0</v>
      </c>
      <c r="N392" s="15" t="s">
        <v>122</v>
      </c>
    </row>
    <row r="393" spans="1:14" x14ac:dyDescent="0.3">
      <c r="A393" s="15">
        <v>1863450083</v>
      </c>
      <c r="B393" s="16" t="s">
        <v>117</v>
      </c>
      <c r="C393" s="15" t="s">
        <v>0</v>
      </c>
      <c r="D393" s="15">
        <v>3</v>
      </c>
      <c r="E393" s="15" t="s">
        <v>2</v>
      </c>
      <c r="F393" s="20">
        <v>0.99173</v>
      </c>
      <c r="G393" s="20">
        <v>0.996</v>
      </c>
      <c r="H393" s="20">
        <v>0.98799999999999999</v>
      </c>
      <c r="I393" s="16" t="s">
        <v>118</v>
      </c>
      <c r="J393" s="20">
        <v>0.996</v>
      </c>
      <c r="K393" s="15">
        <v>-10.119999999999999</v>
      </c>
      <c r="L393" s="15">
        <v>0</v>
      </c>
      <c r="M393" s="15">
        <v>17.399999999999999</v>
      </c>
      <c r="N393" s="15" t="s">
        <v>119</v>
      </c>
    </row>
    <row r="394" spans="1:14" x14ac:dyDescent="0.3">
      <c r="A394" s="15">
        <v>1863632162</v>
      </c>
      <c r="B394" s="16" t="s">
        <v>65</v>
      </c>
      <c r="C394" s="15" t="s">
        <v>0</v>
      </c>
      <c r="D394" s="15">
        <v>3</v>
      </c>
      <c r="E394" s="15" t="s">
        <v>58</v>
      </c>
      <c r="F394" s="20">
        <v>1.3113900000000001</v>
      </c>
      <c r="G394" s="20">
        <v>1.3149999999999999</v>
      </c>
      <c r="H394" s="20">
        <v>1.3080000000000001</v>
      </c>
      <c r="I394" s="16" t="s">
        <v>66</v>
      </c>
      <c r="J394" s="20">
        <v>1.31402</v>
      </c>
      <c r="K394" s="15">
        <v>-10.199999999999999</v>
      </c>
      <c r="L394" s="15">
        <v>0</v>
      </c>
      <c r="M394" s="15">
        <v>0</v>
      </c>
      <c r="N394" s="15">
        <v>-600.45000000000005</v>
      </c>
    </row>
    <row r="395" spans="1:14" x14ac:dyDescent="0.3">
      <c r="A395" s="15">
        <v>1863628802</v>
      </c>
      <c r="B395" s="16" t="s">
        <v>63</v>
      </c>
      <c r="C395" s="15" t="s">
        <v>27</v>
      </c>
      <c r="D395" s="15">
        <v>3</v>
      </c>
      <c r="E395" s="15" t="s">
        <v>2</v>
      </c>
      <c r="F395" s="20">
        <v>0.99680999999999997</v>
      </c>
      <c r="G395" s="20">
        <v>0.99299999999999999</v>
      </c>
      <c r="H395" s="20">
        <v>1.002</v>
      </c>
      <c r="I395" s="16" t="s">
        <v>64</v>
      </c>
      <c r="J395" s="20">
        <v>0.99414999999999998</v>
      </c>
      <c r="K395" s="15">
        <v>-10.17</v>
      </c>
      <c r="L395" s="15">
        <v>0</v>
      </c>
      <c r="M395" s="15">
        <v>0</v>
      </c>
      <c r="N395" s="15">
        <v>-798</v>
      </c>
    </row>
    <row r="396" spans="1:14" x14ac:dyDescent="0.3">
      <c r="A396" s="15">
        <v>1863687270</v>
      </c>
      <c r="B396" s="16" t="s">
        <v>60</v>
      </c>
      <c r="C396" s="15" t="s">
        <v>0</v>
      </c>
      <c r="D396" s="15">
        <v>3</v>
      </c>
      <c r="E396" s="15" t="s">
        <v>2</v>
      </c>
      <c r="F396" s="20">
        <v>0.99341000000000002</v>
      </c>
      <c r="G396" s="20">
        <v>0.996</v>
      </c>
      <c r="H396" s="20">
        <v>0.98899999999999999</v>
      </c>
      <c r="I396" s="16" t="s">
        <v>61</v>
      </c>
      <c r="J396" s="20">
        <v>0.99007000000000001</v>
      </c>
      <c r="K396" s="15">
        <v>-10.130000000000001</v>
      </c>
      <c r="L396" s="15">
        <v>0</v>
      </c>
      <c r="M396" s="15">
        <v>0</v>
      </c>
      <c r="N396" s="15" t="s">
        <v>62</v>
      </c>
    </row>
    <row r="397" spans="1:14" x14ac:dyDescent="0.3">
      <c r="A397" s="15">
        <v>1863672284</v>
      </c>
      <c r="B397" s="16" t="s">
        <v>57</v>
      </c>
      <c r="C397" s="15" t="s">
        <v>27</v>
      </c>
      <c r="D397" s="15">
        <v>3</v>
      </c>
      <c r="E397" s="15" t="s">
        <v>58</v>
      </c>
      <c r="F397" s="20">
        <v>1.3132299999999999</v>
      </c>
      <c r="G397" s="20">
        <v>1.31</v>
      </c>
      <c r="H397" s="20">
        <v>1.3169999999999999</v>
      </c>
      <c r="I397" s="16" t="s">
        <v>59</v>
      </c>
      <c r="J397" s="20">
        <v>1.3135399999999999</v>
      </c>
      <c r="K397" s="15">
        <v>-10.199999999999999</v>
      </c>
      <c r="L397" s="15">
        <v>0</v>
      </c>
      <c r="M397" s="15">
        <v>0</v>
      </c>
      <c r="N397" s="15">
        <v>70.8</v>
      </c>
    </row>
    <row r="398" spans="1:14" x14ac:dyDescent="0.3">
      <c r="A398" s="15">
        <v>1863743853</v>
      </c>
      <c r="B398" s="16" t="s">
        <v>54</v>
      </c>
      <c r="C398" s="15" t="s">
        <v>0</v>
      </c>
      <c r="D398" s="15">
        <v>3</v>
      </c>
      <c r="E398" s="15" t="s">
        <v>1</v>
      </c>
      <c r="F398" s="17">
        <v>3936</v>
      </c>
      <c r="G398" s="17">
        <v>3960</v>
      </c>
      <c r="H398" s="17">
        <v>3910</v>
      </c>
      <c r="I398" s="16" t="s">
        <v>55</v>
      </c>
      <c r="J398" s="17">
        <v>3910</v>
      </c>
      <c r="K398" s="15">
        <v>-4.01</v>
      </c>
      <c r="L398" s="15">
        <v>0</v>
      </c>
      <c r="M398" s="15">
        <v>0</v>
      </c>
      <c r="N398" s="15" t="s">
        <v>56</v>
      </c>
    </row>
    <row r="399" spans="1:14" x14ac:dyDescent="0.3">
      <c r="A399" s="15">
        <v>1863989768</v>
      </c>
      <c r="B399" s="16" t="s">
        <v>115</v>
      </c>
      <c r="C399" s="15" t="s">
        <v>27</v>
      </c>
      <c r="D399" s="15">
        <v>3</v>
      </c>
      <c r="E399" s="15" t="s">
        <v>2</v>
      </c>
      <c r="F399" s="20">
        <v>0.99251</v>
      </c>
      <c r="G399" s="20">
        <v>0.98899999999999999</v>
      </c>
      <c r="H399" s="20">
        <v>0.997</v>
      </c>
      <c r="I399" s="16" t="s">
        <v>116</v>
      </c>
      <c r="J399" s="20">
        <v>0.98968999999999996</v>
      </c>
      <c r="K399" s="15">
        <v>-10.119999999999999</v>
      </c>
      <c r="L399" s="15">
        <v>0</v>
      </c>
      <c r="M399" s="15">
        <v>0</v>
      </c>
      <c r="N399" s="15">
        <v>-846</v>
      </c>
    </row>
    <row r="400" spans="1:14" x14ac:dyDescent="0.3">
      <c r="A400" s="15">
        <v>1864008679</v>
      </c>
      <c r="B400" s="16" t="s">
        <v>113</v>
      </c>
      <c r="C400" s="15" t="s">
        <v>0</v>
      </c>
      <c r="D400" s="15">
        <v>3</v>
      </c>
      <c r="E400" s="15" t="s">
        <v>2</v>
      </c>
      <c r="F400" s="20">
        <v>0.98984000000000005</v>
      </c>
      <c r="G400" s="20">
        <v>0.99299999999999999</v>
      </c>
      <c r="H400" s="20">
        <v>0.98799999999999999</v>
      </c>
      <c r="I400" s="16" t="s">
        <v>114</v>
      </c>
      <c r="J400" s="20">
        <v>0.99126999999999998</v>
      </c>
      <c r="K400" s="15">
        <v>-10.1</v>
      </c>
      <c r="L400" s="15">
        <v>0</v>
      </c>
      <c r="M400" s="15">
        <v>0</v>
      </c>
      <c r="N400" s="15">
        <v>-429</v>
      </c>
    </row>
    <row r="401" spans="1:14" x14ac:dyDescent="0.3">
      <c r="A401" s="15">
        <v>1864015350</v>
      </c>
      <c r="B401" s="16" t="s">
        <v>111</v>
      </c>
      <c r="C401" s="15" t="s">
        <v>27</v>
      </c>
      <c r="D401" s="15">
        <v>3</v>
      </c>
      <c r="E401" s="15" t="s">
        <v>2</v>
      </c>
      <c r="F401" s="20">
        <v>0.99119000000000002</v>
      </c>
      <c r="G401" s="20">
        <v>0.98850000000000005</v>
      </c>
      <c r="H401" s="20">
        <v>0.997</v>
      </c>
      <c r="I401" s="16" t="s">
        <v>112</v>
      </c>
      <c r="J401" s="20">
        <v>0.98845000000000005</v>
      </c>
      <c r="K401" s="15">
        <v>-10.11</v>
      </c>
      <c r="L401" s="15">
        <v>0</v>
      </c>
      <c r="M401" s="15">
        <v>0</v>
      </c>
      <c r="N401" s="15">
        <v>-822</v>
      </c>
    </row>
    <row r="402" spans="1:14" x14ac:dyDescent="0.3">
      <c r="A402" s="15">
        <v>1864001649</v>
      </c>
      <c r="B402" s="16" t="s">
        <v>108</v>
      </c>
      <c r="C402" s="15" t="s">
        <v>27</v>
      </c>
      <c r="D402" s="15">
        <v>1</v>
      </c>
      <c r="E402" s="15" t="s">
        <v>1</v>
      </c>
      <c r="F402" s="17">
        <v>3919.3</v>
      </c>
      <c r="G402" s="17">
        <v>3890</v>
      </c>
      <c r="H402" s="17">
        <v>3950</v>
      </c>
      <c r="I402" s="16" t="s">
        <v>109</v>
      </c>
      <c r="J402" s="17">
        <v>3908.8</v>
      </c>
      <c r="K402" s="15">
        <v>-1.33</v>
      </c>
      <c r="L402" s="15">
        <v>0</v>
      </c>
      <c r="M402" s="15">
        <v>0</v>
      </c>
      <c r="N402" s="15" t="s">
        <v>110</v>
      </c>
    </row>
    <row r="403" spans="1:14" x14ac:dyDescent="0.3">
      <c r="A403" s="15">
        <v>1864089674</v>
      </c>
      <c r="B403" s="16" t="s">
        <v>51</v>
      </c>
      <c r="C403" s="15" t="s">
        <v>27</v>
      </c>
      <c r="D403" s="15">
        <v>1</v>
      </c>
      <c r="E403" s="15" t="s">
        <v>1</v>
      </c>
      <c r="F403" s="17">
        <v>3928.2</v>
      </c>
      <c r="G403" s="17">
        <v>3890</v>
      </c>
      <c r="H403" s="17">
        <v>3955</v>
      </c>
      <c r="I403" s="16" t="s">
        <v>52</v>
      </c>
      <c r="J403" s="17">
        <v>3944.5</v>
      </c>
      <c r="K403" s="15">
        <v>-1.34</v>
      </c>
      <c r="L403" s="15">
        <v>0</v>
      </c>
      <c r="M403" s="15">
        <v>0</v>
      </c>
      <c r="N403" s="15" t="s">
        <v>53</v>
      </c>
    </row>
    <row r="404" spans="1:14" x14ac:dyDescent="0.3">
      <c r="A404" s="15">
        <v>1864103302</v>
      </c>
      <c r="B404" s="16" t="s">
        <v>48</v>
      </c>
      <c r="C404" s="15" t="s">
        <v>27</v>
      </c>
      <c r="D404" s="15">
        <v>3</v>
      </c>
      <c r="E404" s="15" t="s">
        <v>2</v>
      </c>
      <c r="F404" s="20">
        <v>0.99158999999999997</v>
      </c>
      <c r="G404" s="20">
        <v>0.98799999999999999</v>
      </c>
      <c r="H404" s="20">
        <v>0.997</v>
      </c>
      <c r="I404" s="16" t="s">
        <v>49</v>
      </c>
      <c r="J404" s="20">
        <v>0.99663000000000002</v>
      </c>
      <c r="K404" s="15">
        <v>-10.11</v>
      </c>
      <c r="L404" s="15">
        <v>0</v>
      </c>
      <c r="M404" s="15">
        <v>0</v>
      </c>
      <c r="N404" s="15" t="s">
        <v>50</v>
      </c>
    </row>
    <row r="405" spans="1:14" x14ac:dyDescent="0.3">
      <c r="A405" s="15">
        <v>1864398170</v>
      </c>
      <c r="B405" s="16" t="s">
        <v>45</v>
      </c>
      <c r="C405" s="15" t="s">
        <v>0</v>
      </c>
      <c r="D405" s="15">
        <v>3</v>
      </c>
      <c r="E405" s="15" t="s">
        <v>2</v>
      </c>
      <c r="F405" s="20">
        <v>1.0000599999999999</v>
      </c>
      <c r="G405" s="20">
        <v>1.0029999999999999</v>
      </c>
      <c r="H405" s="20">
        <v>0.995</v>
      </c>
      <c r="I405" s="16" t="s">
        <v>46</v>
      </c>
      <c r="J405" s="20">
        <v>0.99499000000000004</v>
      </c>
      <c r="K405" s="15">
        <v>-10.199999999999999</v>
      </c>
      <c r="L405" s="15">
        <v>0</v>
      </c>
      <c r="M405" s="15">
        <v>0</v>
      </c>
      <c r="N405" s="15" t="s">
        <v>47</v>
      </c>
    </row>
    <row r="406" spans="1:14" x14ac:dyDescent="0.3">
      <c r="A406" s="15">
        <v>1864464783</v>
      </c>
      <c r="B406" s="16" t="s">
        <v>105</v>
      </c>
      <c r="C406" s="15" t="s">
        <v>0</v>
      </c>
      <c r="D406" s="15">
        <v>3</v>
      </c>
      <c r="E406" s="15" t="s">
        <v>2</v>
      </c>
      <c r="F406" s="20">
        <v>0.99539999999999995</v>
      </c>
      <c r="G406" s="20">
        <v>0.999</v>
      </c>
      <c r="H406" s="20">
        <v>0.99099999999999999</v>
      </c>
      <c r="I406" s="16" t="s">
        <v>106</v>
      </c>
      <c r="J406" s="20">
        <v>0.999</v>
      </c>
      <c r="K406" s="15">
        <v>-10.15</v>
      </c>
      <c r="L406" s="15">
        <v>0</v>
      </c>
      <c r="M406" s="15">
        <v>0</v>
      </c>
      <c r="N406" s="15" t="s">
        <v>107</v>
      </c>
    </row>
    <row r="407" spans="1:14" x14ac:dyDescent="0.3">
      <c r="A407" s="15">
        <v>1864464871</v>
      </c>
      <c r="B407" s="16" t="s">
        <v>103</v>
      </c>
      <c r="C407" s="15" t="s">
        <v>27</v>
      </c>
      <c r="D407" s="15">
        <v>3</v>
      </c>
      <c r="E407" s="15" t="s">
        <v>24</v>
      </c>
      <c r="F407" s="19">
        <v>143.99100000000001</v>
      </c>
      <c r="G407" s="19">
        <v>143.5</v>
      </c>
      <c r="H407" s="19">
        <v>144.5</v>
      </c>
      <c r="I407" s="16" t="s">
        <v>104</v>
      </c>
      <c r="J407" s="19">
        <v>143.97999999999999</v>
      </c>
      <c r="K407" s="15">
        <v>-10.199999999999999</v>
      </c>
      <c r="L407" s="15">
        <v>0</v>
      </c>
      <c r="M407" s="15">
        <v>0</v>
      </c>
      <c r="N407" s="15">
        <v>-22.92</v>
      </c>
    </row>
    <row r="408" spans="1:14" x14ac:dyDescent="0.3">
      <c r="A408" s="15">
        <v>1864985418</v>
      </c>
      <c r="B408" s="16" t="s">
        <v>101</v>
      </c>
      <c r="C408" s="15" t="s">
        <v>0</v>
      </c>
      <c r="D408" s="15">
        <v>3</v>
      </c>
      <c r="E408" s="15" t="s">
        <v>24</v>
      </c>
      <c r="F408" s="19">
        <v>142.762</v>
      </c>
      <c r="G408" s="19">
        <v>143.6</v>
      </c>
      <c r="H408" s="19">
        <v>142</v>
      </c>
      <c r="I408" s="16" t="s">
        <v>102</v>
      </c>
      <c r="J408" s="19">
        <v>142.83000000000001</v>
      </c>
      <c r="K408" s="15">
        <v>-10.199999999999999</v>
      </c>
      <c r="L408" s="15">
        <v>0</v>
      </c>
      <c r="M408" s="15">
        <v>0</v>
      </c>
      <c r="N408" s="15">
        <v>-142.83000000000001</v>
      </c>
    </row>
    <row r="409" spans="1:14" x14ac:dyDescent="0.3">
      <c r="A409" s="15">
        <v>1865641602</v>
      </c>
      <c r="B409" s="16" t="s">
        <v>99</v>
      </c>
      <c r="C409" s="15" t="s">
        <v>0</v>
      </c>
      <c r="D409" s="15">
        <v>3</v>
      </c>
      <c r="E409" s="15" t="s">
        <v>24</v>
      </c>
      <c r="F409" s="19">
        <v>143.185</v>
      </c>
      <c r="G409" s="19">
        <v>143.6</v>
      </c>
      <c r="H409" s="19">
        <v>142.69999999999999</v>
      </c>
      <c r="I409" s="16" t="s">
        <v>100</v>
      </c>
      <c r="J409" s="19">
        <v>143.6</v>
      </c>
      <c r="K409" s="15">
        <v>-10.199999999999999</v>
      </c>
      <c r="L409" s="15">
        <v>0</v>
      </c>
      <c r="M409" s="15">
        <v>0</v>
      </c>
      <c r="N409" s="15">
        <v>-866.99</v>
      </c>
    </row>
    <row r="410" spans="1:14" x14ac:dyDescent="0.3">
      <c r="A410" s="15">
        <v>1865633107</v>
      </c>
      <c r="B410" s="16" t="s">
        <v>43</v>
      </c>
      <c r="C410" s="15" t="s">
        <v>27</v>
      </c>
      <c r="D410" s="15">
        <v>3</v>
      </c>
      <c r="E410" s="15" t="s">
        <v>2</v>
      </c>
      <c r="F410" s="20">
        <v>1.0001500000000001</v>
      </c>
      <c r="G410" s="20">
        <v>0.996</v>
      </c>
      <c r="H410" s="20">
        <v>1.0029999999999999</v>
      </c>
      <c r="I410" s="16" t="s">
        <v>44</v>
      </c>
      <c r="J410" s="20">
        <v>1.002</v>
      </c>
      <c r="K410" s="15">
        <v>-10.199999999999999</v>
      </c>
      <c r="L410" s="15">
        <v>0</v>
      </c>
      <c r="M410" s="15">
        <v>0</v>
      </c>
      <c r="N410" s="15">
        <v>555</v>
      </c>
    </row>
    <row r="411" spans="1:14" x14ac:dyDescent="0.3">
      <c r="A411" s="15">
        <v>1865865313</v>
      </c>
      <c r="B411" s="16" t="s">
        <v>41</v>
      </c>
      <c r="C411" s="15" t="s">
        <v>0</v>
      </c>
      <c r="D411" s="15">
        <v>3</v>
      </c>
      <c r="E411" s="15" t="s">
        <v>2</v>
      </c>
      <c r="F411" s="20">
        <v>0.99678</v>
      </c>
      <c r="G411" s="20">
        <v>1</v>
      </c>
      <c r="H411" s="20">
        <v>0.99199999999999999</v>
      </c>
      <c r="I411" s="16" t="s">
        <v>42</v>
      </c>
      <c r="J411" s="20">
        <v>0.99636999999999998</v>
      </c>
      <c r="K411" s="15">
        <v>-10.17</v>
      </c>
      <c r="L411" s="15">
        <v>0</v>
      </c>
      <c r="M411" s="15">
        <v>0</v>
      </c>
      <c r="N411" s="15">
        <v>123</v>
      </c>
    </row>
    <row r="412" spans="1:14" x14ac:dyDescent="0.3">
      <c r="A412" s="15">
        <v>1865865497</v>
      </c>
      <c r="B412" s="16" t="s">
        <v>39</v>
      </c>
      <c r="C412" s="15" t="s">
        <v>27</v>
      </c>
      <c r="D412" s="15">
        <v>3</v>
      </c>
      <c r="E412" s="15" t="s">
        <v>24</v>
      </c>
      <c r="F412" s="19">
        <v>143.626</v>
      </c>
      <c r="G412" s="19">
        <v>0</v>
      </c>
      <c r="H412" s="19">
        <v>0</v>
      </c>
      <c r="I412" s="16" t="s">
        <v>40</v>
      </c>
      <c r="J412" s="19">
        <v>143.69300000000001</v>
      </c>
      <c r="K412" s="15">
        <v>-10.199999999999999</v>
      </c>
      <c r="L412" s="15">
        <v>0</v>
      </c>
      <c r="M412" s="15">
        <v>0</v>
      </c>
      <c r="N412" s="15">
        <v>139.88</v>
      </c>
    </row>
    <row r="413" spans="1:14" x14ac:dyDescent="0.3">
      <c r="A413" s="15">
        <v>1866203913</v>
      </c>
      <c r="B413" s="16" t="s">
        <v>37</v>
      </c>
      <c r="C413" s="15" t="s">
        <v>0</v>
      </c>
      <c r="D413" s="15">
        <v>3</v>
      </c>
      <c r="E413" s="15" t="s">
        <v>2</v>
      </c>
      <c r="F413" s="20">
        <v>0.99841999999999997</v>
      </c>
      <c r="G413" s="20">
        <v>1.0029999999999999</v>
      </c>
      <c r="H413" s="20">
        <v>0.99199999999999999</v>
      </c>
      <c r="I413" s="16" t="s">
        <v>38</v>
      </c>
      <c r="J413" s="20">
        <v>0.99629999999999996</v>
      </c>
      <c r="K413" s="15">
        <v>-10.18</v>
      </c>
      <c r="L413" s="15">
        <v>0</v>
      </c>
      <c r="M413" s="15">
        <v>0</v>
      </c>
      <c r="N413" s="15">
        <v>636</v>
      </c>
    </row>
    <row r="414" spans="1:14" x14ac:dyDescent="0.3">
      <c r="A414" s="15">
        <v>1866001817</v>
      </c>
      <c r="B414" s="16" t="s">
        <v>35</v>
      </c>
      <c r="C414" s="15" t="s">
        <v>0</v>
      </c>
      <c r="D414" s="15">
        <v>3</v>
      </c>
      <c r="E414" s="15" t="s">
        <v>2</v>
      </c>
      <c r="F414" s="20">
        <v>0.99836999999999998</v>
      </c>
      <c r="G414" s="20">
        <v>1.0029999999999999</v>
      </c>
      <c r="H414" s="20">
        <v>0.99199999999999999</v>
      </c>
      <c r="I414" s="16" t="s">
        <v>36</v>
      </c>
      <c r="J414" s="20">
        <v>0.99633000000000005</v>
      </c>
      <c r="K414" s="15">
        <v>-10.18</v>
      </c>
      <c r="L414" s="15">
        <v>0</v>
      </c>
      <c r="M414" s="15">
        <v>17.399999999999999</v>
      </c>
      <c r="N414" s="15">
        <v>612</v>
      </c>
    </row>
    <row r="415" spans="1:14" x14ac:dyDescent="0.3">
      <c r="A415" s="15">
        <v>1866203945</v>
      </c>
      <c r="B415" s="16" t="s">
        <v>33</v>
      </c>
      <c r="C415" s="15" t="s">
        <v>27</v>
      </c>
      <c r="D415" s="15">
        <v>3</v>
      </c>
      <c r="E415" s="15" t="s">
        <v>24</v>
      </c>
      <c r="F415" s="19">
        <v>143.596</v>
      </c>
      <c r="G415" s="19">
        <v>143</v>
      </c>
      <c r="H415" s="19">
        <v>144.19999999999999</v>
      </c>
      <c r="I415" s="16" t="s">
        <v>34</v>
      </c>
      <c r="J415" s="19">
        <v>143.27500000000001</v>
      </c>
      <c r="K415" s="15">
        <v>-10.199999999999999</v>
      </c>
      <c r="L415" s="15">
        <v>0</v>
      </c>
      <c r="M415" s="15">
        <v>0</v>
      </c>
      <c r="N415" s="15">
        <v>-672.13</v>
      </c>
    </row>
    <row r="416" spans="1:14" x14ac:dyDescent="0.3">
      <c r="A416" s="15">
        <v>1866267203</v>
      </c>
      <c r="B416" s="16" t="s">
        <v>31</v>
      </c>
      <c r="C416" s="15" t="s">
        <v>0</v>
      </c>
      <c r="D416" s="15">
        <v>3</v>
      </c>
      <c r="E416" s="15" t="s">
        <v>24</v>
      </c>
      <c r="F416" s="19">
        <v>143.274</v>
      </c>
      <c r="G416" s="19">
        <v>143.9</v>
      </c>
      <c r="H416" s="19">
        <v>142.6</v>
      </c>
      <c r="I416" s="16" t="s">
        <v>32</v>
      </c>
      <c r="J416" s="19">
        <v>142.99799999999999</v>
      </c>
      <c r="K416" s="15">
        <v>-10.199999999999999</v>
      </c>
      <c r="L416" s="15">
        <v>0</v>
      </c>
      <c r="M416" s="15">
        <v>0</v>
      </c>
      <c r="N416" s="15">
        <v>579.03</v>
      </c>
    </row>
    <row r="417" spans="1:14" x14ac:dyDescent="0.3">
      <c r="A417" s="15">
        <v>1866349194</v>
      </c>
      <c r="B417" s="16" t="s">
        <v>29</v>
      </c>
      <c r="C417" s="15" t="s">
        <v>27</v>
      </c>
      <c r="D417" s="15">
        <v>3</v>
      </c>
      <c r="E417" s="15" t="s">
        <v>2</v>
      </c>
      <c r="F417" s="20">
        <v>1.00153</v>
      </c>
      <c r="G417" s="20">
        <v>0.998</v>
      </c>
      <c r="H417" s="20">
        <v>1.008</v>
      </c>
      <c r="I417" s="16" t="s">
        <v>30</v>
      </c>
      <c r="J417" s="20">
        <v>1.0012399999999999</v>
      </c>
      <c r="K417" s="15">
        <v>-10.220000000000001</v>
      </c>
      <c r="L417" s="15">
        <v>0</v>
      </c>
      <c r="M417" s="15">
        <v>0</v>
      </c>
      <c r="N417" s="15">
        <v>-87</v>
      </c>
    </row>
    <row r="418" spans="1:14" x14ac:dyDescent="0.3">
      <c r="A418" s="15">
        <v>1866587392</v>
      </c>
      <c r="B418" s="16" t="s">
        <v>26</v>
      </c>
      <c r="C418" s="15" t="s">
        <v>27</v>
      </c>
      <c r="D418" s="15">
        <v>3</v>
      </c>
      <c r="E418" s="15" t="s">
        <v>2</v>
      </c>
      <c r="F418" s="20">
        <v>1.0007900000000001</v>
      </c>
      <c r="G418" s="20">
        <v>0.997</v>
      </c>
      <c r="H418" s="20">
        <v>1.004</v>
      </c>
      <c r="I418" s="16" t="s">
        <v>28</v>
      </c>
      <c r="J418" s="20">
        <v>1.0006299999999999</v>
      </c>
      <c r="K418" s="15">
        <v>-10.210000000000001</v>
      </c>
      <c r="L418" s="15">
        <v>0</v>
      </c>
      <c r="M418" s="15">
        <v>0</v>
      </c>
      <c r="N418" s="15">
        <v>-48</v>
      </c>
    </row>
    <row r="419" spans="1:14" x14ac:dyDescent="0.3">
      <c r="A419" s="15">
        <v>1866606166</v>
      </c>
      <c r="B419" s="16" t="s">
        <v>23</v>
      </c>
      <c r="C419" s="15" t="s">
        <v>0</v>
      </c>
      <c r="D419" s="15">
        <v>3</v>
      </c>
      <c r="E419" s="15" t="s">
        <v>24</v>
      </c>
      <c r="F419" s="19">
        <v>143.21600000000001</v>
      </c>
      <c r="G419" s="19">
        <v>143.69999999999999</v>
      </c>
      <c r="H419" s="19">
        <v>142.69999999999999</v>
      </c>
      <c r="I419" s="16" t="s">
        <v>25</v>
      </c>
      <c r="J419" s="19">
        <v>143.376</v>
      </c>
      <c r="K419" s="15">
        <v>-10.199999999999999</v>
      </c>
      <c r="L419" s="15">
        <v>0</v>
      </c>
      <c r="M419" s="15">
        <v>0</v>
      </c>
      <c r="N419" s="15">
        <v>-334.78</v>
      </c>
    </row>
    <row r="420" spans="1:14" x14ac:dyDescent="0.3">
      <c r="A420" s="15">
        <v>1866737902</v>
      </c>
      <c r="B420" s="16" t="s">
        <v>20</v>
      </c>
      <c r="C420" s="15" t="s">
        <v>0</v>
      </c>
      <c r="D420" s="15">
        <v>3</v>
      </c>
      <c r="E420" s="15" t="s">
        <v>2</v>
      </c>
      <c r="F420" s="20">
        <v>1.0007200000000001</v>
      </c>
      <c r="G420" s="20">
        <v>1.006</v>
      </c>
      <c r="H420" s="20">
        <v>0.997</v>
      </c>
      <c r="I420" s="16" t="s">
        <v>21</v>
      </c>
      <c r="J420" s="20">
        <v>0.997</v>
      </c>
      <c r="K420" s="15">
        <v>-10.210000000000001</v>
      </c>
      <c r="L420" s="15">
        <v>0</v>
      </c>
      <c r="M420" s="15">
        <v>0</v>
      </c>
      <c r="N420" s="15" t="s">
        <v>22</v>
      </c>
    </row>
    <row r="421" spans="1:14" x14ac:dyDescent="0.3">
      <c r="A421" s="15">
        <v>1866744305</v>
      </c>
      <c r="B421" s="16" t="s">
        <v>17</v>
      </c>
      <c r="C421" s="15" t="s">
        <v>0</v>
      </c>
      <c r="D421" s="15">
        <v>3</v>
      </c>
      <c r="E421" s="15" t="s">
        <v>1</v>
      </c>
      <c r="F421" s="17">
        <v>3881.3</v>
      </c>
      <c r="G421" s="17">
        <v>3920</v>
      </c>
      <c r="H421" s="17">
        <v>3840</v>
      </c>
      <c r="I421" s="16" t="s">
        <v>18</v>
      </c>
      <c r="J421" s="17">
        <v>3875.9</v>
      </c>
      <c r="K421" s="15">
        <v>-3.96</v>
      </c>
      <c r="L421" s="15">
        <v>0</v>
      </c>
      <c r="M421" s="15">
        <v>0</v>
      </c>
      <c r="N421" s="15" t="s">
        <v>19</v>
      </c>
    </row>
    <row r="422" spans="1:14" x14ac:dyDescent="0.3">
      <c r="A422" s="15">
        <v>1867499982</v>
      </c>
      <c r="B422" s="16" t="s">
        <v>14</v>
      </c>
      <c r="C422" s="15" t="s">
        <v>0</v>
      </c>
      <c r="D422" s="15">
        <v>1</v>
      </c>
      <c r="E422" s="15" t="s">
        <v>2</v>
      </c>
      <c r="F422" s="20">
        <v>0.98433000000000004</v>
      </c>
      <c r="G422" s="20">
        <v>0.99</v>
      </c>
      <c r="H422" s="20">
        <v>0.98099999999999998</v>
      </c>
      <c r="I422" s="16" t="s">
        <v>16</v>
      </c>
      <c r="J422" s="20">
        <v>0.98182999999999998</v>
      </c>
      <c r="K422" s="15">
        <v>-3.15</v>
      </c>
      <c r="L422" s="15">
        <v>0</v>
      </c>
      <c r="M422" s="15">
        <v>0</v>
      </c>
      <c r="N422" s="15">
        <v>250</v>
      </c>
    </row>
    <row r="423" spans="1:14" x14ac:dyDescent="0.3">
      <c r="A423" s="15">
        <v>1867527315</v>
      </c>
      <c r="B423" s="16" t="s">
        <v>14</v>
      </c>
      <c r="C423" s="15" t="s">
        <v>0</v>
      </c>
      <c r="D423" s="15">
        <v>2</v>
      </c>
      <c r="E423" s="15" t="s">
        <v>2</v>
      </c>
      <c r="F423" s="20">
        <v>0.98433000000000004</v>
      </c>
      <c r="G423" s="20">
        <v>0.99</v>
      </c>
      <c r="H423" s="20">
        <v>0.98099999999999998</v>
      </c>
      <c r="I423" s="16" t="s">
        <v>15</v>
      </c>
      <c r="J423" s="20">
        <v>0.98173999999999995</v>
      </c>
      <c r="K423" s="15">
        <v>-6.3</v>
      </c>
      <c r="L423" s="15">
        <v>0</v>
      </c>
      <c r="M423" s="15">
        <v>0</v>
      </c>
      <c r="N423" s="15">
        <v>518</v>
      </c>
    </row>
    <row r="424" spans="1:14" x14ac:dyDescent="0.3">
      <c r="A424" s="15">
        <v>1868200434</v>
      </c>
      <c r="B424" s="16" t="s">
        <v>12</v>
      </c>
      <c r="C424" s="15" t="s">
        <v>0</v>
      </c>
      <c r="D424" s="15">
        <v>1</v>
      </c>
      <c r="E424" s="15" t="s">
        <v>2</v>
      </c>
      <c r="F424" s="20">
        <v>0.96306000000000003</v>
      </c>
      <c r="G424" s="20">
        <v>0.97299999999999998</v>
      </c>
      <c r="H424" s="20">
        <v>0.95699999999999996</v>
      </c>
      <c r="I424" s="16" t="s">
        <v>13</v>
      </c>
      <c r="J424" s="20">
        <v>0.96142000000000005</v>
      </c>
      <c r="K424" s="15">
        <v>-3.08</v>
      </c>
      <c r="L424" s="15">
        <v>0</v>
      </c>
      <c r="M424" s="15">
        <v>0</v>
      </c>
      <c r="N424" s="15">
        <v>164</v>
      </c>
    </row>
    <row r="425" spans="1:14" x14ac:dyDescent="0.3">
      <c r="A425" s="15">
        <v>1868526573</v>
      </c>
      <c r="B425" s="16" t="s">
        <v>9</v>
      </c>
      <c r="C425" s="15" t="s">
        <v>0</v>
      </c>
      <c r="D425" s="15">
        <v>1.5</v>
      </c>
      <c r="E425" s="15" t="s">
        <v>2</v>
      </c>
      <c r="F425" s="20">
        <v>0.96414999999999995</v>
      </c>
      <c r="G425" s="20">
        <v>0.97</v>
      </c>
      <c r="H425" s="20">
        <v>0.96</v>
      </c>
      <c r="I425" s="16" t="s">
        <v>11</v>
      </c>
      <c r="J425" s="20">
        <v>0.96238000000000001</v>
      </c>
      <c r="K425" s="15">
        <v>-4.63</v>
      </c>
      <c r="L425" s="15">
        <v>0</v>
      </c>
      <c r="M425" s="15">
        <v>0</v>
      </c>
      <c r="N425" s="15">
        <v>265.5</v>
      </c>
    </row>
    <row r="426" spans="1:14" x14ac:dyDescent="0.3">
      <c r="A426" s="15">
        <v>1868559171</v>
      </c>
      <c r="B426" s="16" t="s">
        <v>9</v>
      </c>
      <c r="C426" s="15" t="s">
        <v>0</v>
      </c>
      <c r="D426" s="15">
        <v>1.5</v>
      </c>
      <c r="E426" s="15" t="s">
        <v>2</v>
      </c>
      <c r="F426" s="20">
        <v>0.96414999999999995</v>
      </c>
      <c r="G426" s="20">
        <v>0.97</v>
      </c>
      <c r="H426" s="20">
        <v>0.96</v>
      </c>
      <c r="I426" s="16" t="s">
        <v>10</v>
      </c>
      <c r="J426" s="20">
        <v>0.96009999999999995</v>
      </c>
      <c r="K426" s="15">
        <v>-4.63</v>
      </c>
      <c r="L426" s="15">
        <v>0</v>
      </c>
      <c r="M426" s="15">
        <v>0</v>
      </c>
      <c r="N426" s="15">
        <v>607.5</v>
      </c>
    </row>
    <row r="427" spans="1:14" x14ac:dyDescent="0.3">
      <c r="A427" s="15">
        <v>1868661774</v>
      </c>
      <c r="B427" s="16" t="s">
        <v>6</v>
      </c>
      <c r="C427" s="15" t="s">
        <v>0</v>
      </c>
      <c r="D427" s="15">
        <v>1</v>
      </c>
      <c r="E427" s="15" t="s">
        <v>4</v>
      </c>
      <c r="F427" s="21">
        <v>1633.94</v>
      </c>
      <c r="G427" s="21">
        <v>0</v>
      </c>
      <c r="H427" s="21">
        <v>0</v>
      </c>
      <c r="I427" s="16" t="s">
        <v>8</v>
      </c>
      <c r="J427" s="21">
        <v>1632.45</v>
      </c>
      <c r="K427" s="15">
        <v>-5.23</v>
      </c>
      <c r="L427" s="15">
        <v>0</v>
      </c>
      <c r="M427" s="15">
        <v>0</v>
      </c>
      <c r="N427" s="15">
        <v>149</v>
      </c>
    </row>
    <row r="428" spans="1:14" x14ac:dyDescent="0.3">
      <c r="A428" s="15">
        <v>1868696266</v>
      </c>
      <c r="B428" s="16" t="s">
        <v>6</v>
      </c>
      <c r="C428" s="15" t="s">
        <v>0</v>
      </c>
      <c r="D428" s="15">
        <v>0.5</v>
      </c>
      <c r="E428" s="15" t="s">
        <v>4</v>
      </c>
      <c r="F428" s="21">
        <v>1633.94</v>
      </c>
      <c r="G428" s="21">
        <v>0</v>
      </c>
      <c r="H428" s="21">
        <v>0</v>
      </c>
      <c r="I428" s="16" t="s">
        <v>7</v>
      </c>
      <c r="J428" s="21">
        <v>1632.5</v>
      </c>
      <c r="K428" s="15">
        <v>-2.61</v>
      </c>
      <c r="L428" s="15">
        <v>0</v>
      </c>
      <c r="M428" s="15">
        <v>0</v>
      </c>
      <c r="N428" s="15">
        <v>72</v>
      </c>
    </row>
    <row r="429" spans="1:14" x14ac:dyDescent="0.3">
      <c r="A429" s="15">
        <v>1868661861</v>
      </c>
      <c r="B429" s="16" t="s">
        <v>3</v>
      </c>
      <c r="C429" s="15" t="s">
        <v>0</v>
      </c>
      <c r="D429" s="15">
        <v>1</v>
      </c>
      <c r="E429" s="15" t="s">
        <v>4</v>
      </c>
      <c r="F429" s="21">
        <v>1634.05</v>
      </c>
      <c r="G429" s="21">
        <v>1650</v>
      </c>
      <c r="H429" s="21">
        <v>1620</v>
      </c>
      <c r="I429" s="16" t="s">
        <v>5</v>
      </c>
      <c r="J429" s="21">
        <v>1629.87</v>
      </c>
      <c r="K429" s="15">
        <v>-5.23</v>
      </c>
      <c r="L429" s="15">
        <v>0</v>
      </c>
      <c r="M429" s="15">
        <v>0</v>
      </c>
      <c r="N429" s="15">
        <v>418</v>
      </c>
    </row>
    <row r="430" spans="1:14" x14ac:dyDescent="0.3">
      <c r="A430" s="15">
        <v>1869352749</v>
      </c>
      <c r="B430" s="16" t="s">
        <v>97</v>
      </c>
      <c r="C430" s="15" t="s">
        <v>0</v>
      </c>
      <c r="D430" s="15">
        <v>3</v>
      </c>
      <c r="E430" s="15" t="s">
        <v>2</v>
      </c>
      <c r="F430" s="20">
        <v>0.96414</v>
      </c>
      <c r="G430" s="20">
        <v>0.97</v>
      </c>
      <c r="H430" s="20">
        <v>0.96</v>
      </c>
      <c r="I430" s="16" t="s">
        <v>98</v>
      </c>
      <c r="J430" s="20">
        <v>0.96701000000000004</v>
      </c>
      <c r="K430" s="15">
        <v>-9.26</v>
      </c>
      <c r="L430" s="15">
        <v>0</v>
      </c>
      <c r="M430" s="15">
        <v>0</v>
      </c>
      <c r="N430" s="15">
        <v>-861</v>
      </c>
    </row>
    <row r="431" spans="1:14" x14ac:dyDescent="0.3">
      <c r="A431" s="15">
        <v>1869361485</v>
      </c>
      <c r="B431" s="16" t="s">
        <v>94</v>
      </c>
      <c r="C431" s="15" t="s">
        <v>0</v>
      </c>
      <c r="D431" s="15">
        <v>2</v>
      </c>
      <c r="E431" s="15" t="s">
        <v>1</v>
      </c>
      <c r="F431" s="17">
        <v>3676.4</v>
      </c>
      <c r="G431" s="17">
        <v>3710</v>
      </c>
      <c r="H431" s="17">
        <v>3620</v>
      </c>
      <c r="I431" s="16" t="s">
        <v>95</v>
      </c>
      <c r="J431" s="17">
        <v>3668.5</v>
      </c>
      <c r="K431" s="15">
        <v>-2.35</v>
      </c>
      <c r="L431" s="15">
        <v>0</v>
      </c>
      <c r="M431" s="15">
        <v>0</v>
      </c>
      <c r="N431" s="15" t="s">
        <v>96</v>
      </c>
    </row>
    <row r="432" spans="1:14" x14ac:dyDescent="0.3">
      <c r="A432" s="15">
        <v>1870083347</v>
      </c>
      <c r="B432" s="16" t="s">
        <v>970</v>
      </c>
      <c r="C432" s="15" t="s">
        <v>0</v>
      </c>
      <c r="D432" s="15">
        <v>3</v>
      </c>
      <c r="E432" s="15" t="s">
        <v>2</v>
      </c>
      <c r="F432" s="20">
        <v>0.97667000000000004</v>
      </c>
      <c r="G432" s="20">
        <v>0.98099999999999998</v>
      </c>
      <c r="H432" s="20">
        <v>0.97</v>
      </c>
      <c r="I432" s="16" t="s">
        <v>971</v>
      </c>
      <c r="J432" s="20">
        <v>0.97643999999999997</v>
      </c>
      <c r="K432" s="15">
        <v>-9.3800000000000008</v>
      </c>
      <c r="L432" s="15">
        <v>0</v>
      </c>
      <c r="M432" s="15">
        <v>0</v>
      </c>
      <c r="N432" s="15">
        <v>69</v>
      </c>
    </row>
    <row r="433" spans="1:14" x14ac:dyDescent="0.3">
      <c r="A433" s="15">
        <v>1870195745</v>
      </c>
      <c r="B433" s="16" t="s">
        <v>972</v>
      </c>
      <c r="C433" s="15" t="s">
        <v>27</v>
      </c>
      <c r="D433" s="15">
        <v>1.5</v>
      </c>
      <c r="E433" s="15" t="s">
        <v>2</v>
      </c>
      <c r="F433" s="20">
        <v>0.98275999999999997</v>
      </c>
      <c r="G433" s="20">
        <v>0.97699999999999998</v>
      </c>
      <c r="H433" s="20">
        <v>0.98899999999999999</v>
      </c>
      <c r="I433" s="16" t="s">
        <v>973</v>
      </c>
      <c r="J433" s="20">
        <v>0.98438000000000003</v>
      </c>
      <c r="K433" s="15">
        <v>-4.72</v>
      </c>
      <c r="L433" s="15">
        <v>0</v>
      </c>
      <c r="M433" s="15">
        <v>0</v>
      </c>
      <c r="N433" s="15">
        <v>243</v>
      </c>
    </row>
    <row r="434" spans="1:14" x14ac:dyDescent="0.3">
      <c r="A434" s="15">
        <v>1870201375</v>
      </c>
      <c r="B434" s="16" t="s">
        <v>972</v>
      </c>
      <c r="C434" s="15" t="s">
        <v>27</v>
      </c>
      <c r="D434" s="15">
        <v>1.5</v>
      </c>
      <c r="E434" s="15" t="s">
        <v>2</v>
      </c>
      <c r="F434" s="20">
        <v>0.98275999999999997</v>
      </c>
      <c r="G434" s="20">
        <v>0.97699999999999998</v>
      </c>
      <c r="H434" s="20">
        <v>0.98899999999999999</v>
      </c>
      <c r="I434" s="16" t="s">
        <v>974</v>
      </c>
      <c r="J434" s="20">
        <v>0.98273999999999995</v>
      </c>
      <c r="K434" s="15">
        <v>-4.71</v>
      </c>
      <c r="L434" s="15">
        <v>0</v>
      </c>
      <c r="M434" s="15">
        <v>0</v>
      </c>
      <c r="N434" s="15">
        <v>-3</v>
      </c>
    </row>
    <row r="435" spans="1:14" x14ac:dyDescent="0.3">
      <c r="A435" s="15">
        <v>1870803583</v>
      </c>
      <c r="B435" s="16" t="s">
        <v>975</v>
      </c>
      <c r="C435" s="15" t="s">
        <v>27</v>
      </c>
      <c r="D435" s="15">
        <v>2</v>
      </c>
      <c r="E435" s="15" t="s">
        <v>1</v>
      </c>
      <c r="F435" s="17">
        <v>3756.1</v>
      </c>
      <c r="G435" s="17">
        <v>3720</v>
      </c>
      <c r="H435" s="17">
        <v>3790</v>
      </c>
      <c r="I435" s="16" t="s">
        <v>976</v>
      </c>
      <c r="J435" s="17">
        <v>3770.1</v>
      </c>
      <c r="K435" s="15">
        <v>-2.4</v>
      </c>
      <c r="L435" s="15">
        <v>0</v>
      </c>
      <c r="M435" s="15">
        <v>0</v>
      </c>
      <c r="N435" s="15" t="s">
        <v>977</v>
      </c>
    </row>
    <row r="436" spans="1:14" x14ac:dyDescent="0.3">
      <c r="A436" s="15">
        <v>1870850020</v>
      </c>
      <c r="B436" s="16" t="s">
        <v>978</v>
      </c>
      <c r="C436" s="15" t="s">
        <v>27</v>
      </c>
      <c r="D436" s="15">
        <v>2</v>
      </c>
      <c r="E436" s="15" t="s">
        <v>1</v>
      </c>
      <c r="F436" s="17">
        <v>3751.8</v>
      </c>
      <c r="G436" s="17">
        <v>3720</v>
      </c>
      <c r="H436" s="17">
        <v>3790</v>
      </c>
      <c r="I436" s="16" t="s">
        <v>979</v>
      </c>
      <c r="J436" s="17">
        <v>3780.6</v>
      </c>
      <c r="K436" s="15">
        <v>-2.4</v>
      </c>
      <c r="L436" s="15">
        <v>0</v>
      </c>
      <c r="M436" s="15">
        <v>0</v>
      </c>
      <c r="N436" s="15" t="s">
        <v>980</v>
      </c>
    </row>
    <row r="437" spans="1:14" x14ac:dyDescent="0.3">
      <c r="A437" s="15">
        <v>1870991358</v>
      </c>
      <c r="B437" s="16" t="s">
        <v>981</v>
      </c>
      <c r="C437" s="15" t="s">
        <v>0</v>
      </c>
      <c r="D437" s="15">
        <v>1.5</v>
      </c>
      <c r="E437" s="15" t="s">
        <v>2</v>
      </c>
      <c r="F437" s="20">
        <v>0.98962000000000006</v>
      </c>
      <c r="G437" s="20">
        <v>0.99299999999999999</v>
      </c>
      <c r="H437" s="20">
        <v>0.98399999999999999</v>
      </c>
      <c r="I437" s="16" t="s">
        <v>982</v>
      </c>
      <c r="J437" s="20">
        <v>0.98843000000000003</v>
      </c>
      <c r="K437" s="15">
        <v>-4.75</v>
      </c>
      <c r="L437" s="15">
        <v>0</v>
      </c>
      <c r="M437" s="15">
        <v>0</v>
      </c>
      <c r="N437" s="15">
        <v>178.5</v>
      </c>
    </row>
    <row r="438" spans="1:14" x14ac:dyDescent="0.3">
      <c r="A438" s="15">
        <v>1871031202</v>
      </c>
      <c r="B438" s="16" t="s">
        <v>981</v>
      </c>
      <c r="C438" s="15" t="s">
        <v>0</v>
      </c>
      <c r="D438" s="15">
        <v>1.5</v>
      </c>
      <c r="E438" s="15" t="s">
        <v>2</v>
      </c>
      <c r="F438" s="20">
        <v>0.98962000000000006</v>
      </c>
      <c r="G438" s="20">
        <v>0.99299999999999999</v>
      </c>
      <c r="H438" s="20">
        <v>0.98399999999999999</v>
      </c>
      <c r="I438" s="16" t="s">
        <v>983</v>
      </c>
      <c r="J438" s="20">
        <v>0.98607999999999996</v>
      </c>
      <c r="K438" s="15">
        <v>-4.75</v>
      </c>
      <c r="L438" s="15">
        <v>0</v>
      </c>
      <c r="M438" s="15">
        <v>0</v>
      </c>
      <c r="N438" s="15">
        <v>531</v>
      </c>
    </row>
    <row r="439" spans="1:14" x14ac:dyDescent="0.3">
      <c r="A439" s="15">
        <v>1871095618</v>
      </c>
      <c r="B439" s="16" t="s">
        <v>984</v>
      </c>
      <c r="C439" s="15" t="s">
        <v>0</v>
      </c>
      <c r="D439" s="15">
        <v>3</v>
      </c>
      <c r="E439" s="15" t="s">
        <v>1</v>
      </c>
      <c r="F439" s="17">
        <v>3753.2</v>
      </c>
      <c r="G439" s="17">
        <v>3800</v>
      </c>
      <c r="H439" s="17">
        <v>3700</v>
      </c>
      <c r="I439" s="16" t="s">
        <v>985</v>
      </c>
      <c r="J439" s="17">
        <v>3738.1</v>
      </c>
      <c r="K439" s="15">
        <v>-3.6</v>
      </c>
      <c r="L439" s="15">
        <v>0</v>
      </c>
      <c r="M439" s="15">
        <v>-105</v>
      </c>
      <c r="N439" s="15" t="s">
        <v>986</v>
      </c>
    </row>
    <row r="440" spans="1:14" x14ac:dyDescent="0.3">
      <c r="A440" s="15">
        <v>1871817150</v>
      </c>
      <c r="B440" s="16" t="s">
        <v>987</v>
      </c>
      <c r="C440" s="15" t="s">
        <v>27</v>
      </c>
      <c r="D440" s="15">
        <v>3</v>
      </c>
      <c r="E440" s="15" t="s">
        <v>2</v>
      </c>
      <c r="F440" s="20">
        <v>0.97065000000000001</v>
      </c>
      <c r="G440" s="20">
        <v>0.96499999999999997</v>
      </c>
      <c r="H440" s="20">
        <v>0.97499999999999998</v>
      </c>
      <c r="I440" s="16" t="s">
        <v>988</v>
      </c>
      <c r="J440" s="20">
        <v>0.97287999999999997</v>
      </c>
      <c r="K440" s="15">
        <v>-9.32</v>
      </c>
      <c r="L440" s="15">
        <v>0</v>
      </c>
      <c r="M440" s="15">
        <v>-22.5</v>
      </c>
      <c r="N440" s="15">
        <v>669</v>
      </c>
    </row>
    <row r="441" spans="1:14" x14ac:dyDescent="0.3">
      <c r="A441" s="15">
        <v>1872443445</v>
      </c>
      <c r="B441" s="16" t="s">
        <v>989</v>
      </c>
      <c r="C441" s="15" t="s">
        <v>0</v>
      </c>
      <c r="D441" s="15">
        <v>3</v>
      </c>
      <c r="E441" s="15" t="s">
        <v>2</v>
      </c>
      <c r="F441" s="20">
        <v>0.96992999999999996</v>
      </c>
      <c r="G441" s="20">
        <v>0</v>
      </c>
      <c r="H441" s="20">
        <v>0</v>
      </c>
      <c r="I441" s="16" t="s">
        <v>990</v>
      </c>
      <c r="J441" s="20">
        <v>0.96867999999999999</v>
      </c>
      <c r="K441" s="15">
        <v>-9.89</v>
      </c>
      <c r="L441" s="15">
        <v>0</v>
      </c>
      <c r="M441" s="15">
        <v>0</v>
      </c>
      <c r="N441" s="15">
        <v>375</v>
      </c>
    </row>
    <row r="442" spans="1:14" x14ac:dyDescent="0.3">
      <c r="A442" s="15">
        <v>1872663097</v>
      </c>
      <c r="B442" s="16" t="s">
        <v>991</v>
      </c>
      <c r="C442" s="15" t="s">
        <v>27</v>
      </c>
      <c r="D442" s="15">
        <v>3</v>
      </c>
      <c r="E442" s="15" t="s">
        <v>2</v>
      </c>
      <c r="F442" s="20">
        <v>0.97258</v>
      </c>
      <c r="G442" s="20">
        <v>0.96599999999999997</v>
      </c>
      <c r="H442" s="20">
        <v>0.97799999999999998</v>
      </c>
      <c r="I442" s="16" t="s">
        <v>992</v>
      </c>
      <c r="J442" s="20">
        <v>0.97491000000000005</v>
      </c>
      <c r="K442" s="15">
        <v>-9.92</v>
      </c>
      <c r="L442" s="15">
        <v>0</v>
      </c>
      <c r="M442" s="15">
        <v>0</v>
      </c>
      <c r="N442" s="15">
        <v>699</v>
      </c>
    </row>
    <row r="443" spans="1:14" x14ac:dyDescent="0.3">
      <c r="A443" s="15">
        <v>1872299570</v>
      </c>
      <c r="B443" s="16" t="s">
        <v>993</v>
      </c>
      <c r="C443" s="15" t="s">
        <v>27</v>
      </c>
      <c r="D443" s="15">
        <v>3</v>
      </c>
      <c r="E443" s="15" t="s">
        <v>2</v>
      </c>
      <c r="F443" s="20">
        <v>0.97252000000000005</v>
      </c>
      <c r="G443" s="20">
        <v>0.96599999999999997</v>
      </c>
      <c r="H443" s="20">
        <v>0.97699999999999998</v>
      </c>
      <c r="I443" s="16" t="s">
        <v>994</v>
      </c>
      <c r="J443" s="20">
        <v>0.97460000000000002</v>
      </c>
      <c r="K443" s="15">
        <v>-9.34</v>
      </c>
      <c r="L443" s="15">
        <v>0</v>
      </c>
      <c r="M443" s="15">
        <v>-67.5</v>
      </c>
      <c r="N443" s="15">
        <v>624</v>
      </c>
    </row>
    <row r="444" spans="1:14" x14ac:dyDescent="0.3">
      <c r="A444" s="15">
        <v>1872443568</v>
      </c>
      <c r="B444" s="16" t="s">
        <v>995</v>
      </c>
      <c r="C444" s="15" t="s">
        <v>27</v>
      </c>
      <c r="D444" s="15">
        <v>3</v>
      </c>
      <c r="E444" s="15" t="s">
        <v>58</v>
      </c>
      <c r="F444" s="20">
        <v>1.3823099999999999</v>
      </c>
      <c r="G444" s="20">
        <v>0</v>
      </c>
      <c r="H444" s="20">
        <v>0</v>
      </c>
      <c r="I444" s="16" t="s">
        <v>996</v>
      </c>
      <c r="J444" s="20">
        <v>1.39154</v>
      </c>
      <c r="K444" s="15">
        <v>-10.199999999999999</v>
      </c>
      <c r="L444" s="15">
        <v>0</v>
      </c>
      <c r="M444" s="15">
        <v>-9.3800000000000008</v>
      </c>
      <c r="N444" s="15" t="s">
        <v>997</v>
      </c>
    </row>
    <row r="445" spans="1:14" x14ac:dyDescent="0.3">
      <c r="A445" s="15">
        <v>1872956903</v>
      </c>
      <c r="B445" s="16" t="s">
        <v>998</v>
      </c>
      <c r="C445" s="15" t="s">
        <v>27</v>
      </c>
      <c r="D445" s="15">
        <v>3</v>
      </c>
      <c r="E445" s="15" t="s">
        <v>2</v>
      </c>
      <c r="F445" s="20">
        <v>0.97772999999999999</v>
      </c>
      <c r="G445" s="20">
        <v>0.97599999999999998</v>
      </c>
      <c r="H445" s="20">
        <v>0.98</v>
      </c>
      <c r="I445" s="16" t="s">
        <v>999</v>
      </c>
      <c r="J445" s="20">
        <v>0.97779000000000005</v>
      </c>
      <c r="K445" s="15">
        <v>-9.9700000000000006</v>
      </c>
      <c r="L445" s="15">
        <v>0</v>
      </c>
      <c r="M445" s="15">
        <v>0</v>
      </c>
      <c r="N445" s="15">
        <v>18</v>
      </c>
    </row>
    <row r="446" spans="1:14" x14ac:dyDescent="0.3">
      <c r="A446" s="15">
        <v>1873303344</v>
      </c>
      <c r="B446" s="16" t="s">
        <v>1000</v>
      </c>
      <c r="C446" s="15" t="s">
        <v>27</v>
      </c>
      <c r="D446" s="15">
        <v>3</v>
      </c>
      <c r="E446" s="15" t="s">
        <v>2</v>
      </c>
      <c r="F446" s="20">
        <v>0.97338999999999998</v>
      </c>
      <c r="G446" s="20">
        <v>0.97</v>
      </c>
      <c r="H446" s="20">
        <v>0.97699999999999998</v>
      </c>
      <c r="I446" s="16" t="s">
        <v>1001</v>
      </c>
      <c r="J446" s="20">
        <v>0.97306000000000004</v>
      </c>
      <c r="K446" s="15">
        <v>-9.93</v>
      </c>
      <c r="L446" s="15">
        <v>0</v>
      </c>
      <c r="M446" s="15">
        <v>0</v>
      </c>
      <c r="N446" s="15">
        <v>-99</v>
      </c>
    </row>
    <row r="447" spans="1:14" x14ac:dyDescent="0.3">
      <c r="A447" s="15">
        <v>1873755883</v>
      </c>
      <c r="B447" s="16" t="s">
        <v>1002</v>
      </c>
      <c r="C447" s="15" t="s">
        <v>0</v>
      </c>
      <c r="D447" s="15">
        <v>3</v>
      </c>
      <c r="E447" s="15" t="s">
        <v>2</v>
      </c>
      <c r="F447" s="20">
        <v>0.98399999999999999</v>
      </c>
      <c r="G447" s="20">
        <v>0.98799999999999999</v>
      </c>
      <c r="H447" s="20">
        <v>0.98099999999999998</v>
      </c>
      <c r="I447" s="16" t="s">
        <v>1003</v>
      </c>
      <c r="J447" s="20">
        <v>0.98206000000000004</v>
      </c>
      <c r="K447" s="15">
        <v>-10.039999999999999</v>
      </c>
      <c r="L447" s="15">
        <v>0</v>
      </c>
      <c r="M447" s="15">
        <v>0</v>
      </c>
      <c r="N447" s="15">
        <v>582</v>
      </c>
    </row>
    <row r="448" spans="1:14" x14ac:dyDescent="0.3">
      <c r="A448" s="15">
        <v>1873774175</v>
      </c>
      <c r="B448" s="16" t="s">
        <v>1004</v>
      </c>
      <c r="C448" s="15" t="s">
        <v>27</v>
      </c>
      <c r="D448" s="15">
        <v>2</v>
      </c>
      <c r="E448" s="15" t="s">
        <v>2</v>
      </c>
      <c r="F448" s="20">
        <v>0.98240000000000005</v>
      </c>
      <c r="G448" s="20">
        <v>0.97899999999999998</v>
      </c>
      <c r="H448" s="20">
        <v>0.98499999999999999</v>
      </c>
      <c r="I448" s="16" t="s">
        <v>1005</v>
      </c>
      <c r="J448" s="20">
        <v>0.98307999999999995</v>
      </c>
      <c r="K448" s="15">
        <v>-6.68</v>
      </c>
      <c r="L448" s="15">
        <v>0</v>
      </c>
      <c r="M448" s="15">
        <v>0</v>
      </c>
      <c r="N448" s="15">
        <v>136</v>
      </c>
    </row>
    <row r="449" spans="1:14" x14ac:dyDescent="0.3">
      <c r="A449" s="15">
        <v>1873774103</v>
      </c>
      <c r="B449" s="16" t="s">
        <v>1006</v>
      </c>
      <c r="C449" s="15" t="s">
        <v>27</v>
      </c>
      <c r="D449" s="15">
        <v>1</v>
      </c>
      <c r="E449" s="15" t="s">
        <v>2</v>
      </c>
      <c r="F449" s="20">
        <v>0.98243999999999998</v>
      </c>
      <c r="G449" s="20">
        <v>0</v>
      </c>
      <c r="H449" s="20">
        <v>0</v>
      </c>
      <c r="I449" s="16" t="s">
        <v>1007</v>
      </c>
      <c r="J449" s="20">
        <v>0.98309000000000002</v>
      </c>
      <c r="K449" s="15">
        <v>-3.34</v>
      </c>
      <c r="L449" s="15">
        <v>0</v>
      </c>
      <c r="M449" s="15">
        <v>0</v>
      </c>
      <c r="N449" s="15">
        <v>65</v>
      </c>
    </row>
    <row r="450" spans="1:14" x14ac:dyDescent="0.3">
      <c r="A450" s="15">
        <v>1873786176</v>
      </c>
      <c r="B450" s="16" t="s">
        <v>1008</v>
      </c>
      <c r="C450" s="15" t="s">
        <v>0</v>
      </c>
      <c r="D450" s="15">
        <v>3</v>
      </c>
      <c r="E450" s="15" t="s">
        <v>2</v>
      </c>
      <c r="F450" s="20">
        <v>0.98275999999999997</v>
      </c>
      <c r="G450" s="20">
        <v>0.998</v>
      </c>
      <c r="H450" s="20">
        <v>0.98099999999999998</v>
      </c>
      <c r="I450" s="16" t="s">
        <v>1009</v>
      </c>
      <c r="J450" s="20">
        <v>0.98467000000000005</v>
      </c>
      <c r="K450" s="15">
        <v>-10.02</v>
      </c>
      <c r="L450" s="15">
        <v>0</v>
      </c>
      <c r="M450" s="15">
        <v>0</v>
      </c>
      <c r="N450" s="15">
        <v>-573</v>
      </c>
    </row>
    <row r="451" spans="1:14" x14ac:dyDescent="0.3">
      <c r="A451" s="15">
        <v>1873842384</v>
      </c>
      <c r="B451" s="16" t="s">
        <v>1010</v>
      </c>
      <c r="C451" s="15" t="s">
        <v>27</v>
      </c>
      <c r="D451" s="15">
        <v>3</v>
      </c>
      <c r="E451" s="15" t="s">
        <v>2</v>
      </c>
      <c r="F451" s="20">
        <v>0.98372999999999999</v>
      </c>
      <c r="G451" s="20">
        <v>0.98072999999999999</v>
      </c>
      <c r="H451" s="20">
        <v>0.98623000000000005</v>
      </c>
      <c r="I451" s="16" t="s">
        <v>1011</v>
      </c>
      <c r="J451" s="20">
        <v>0.98475999999999997</v>
      </c>
      <c r="K451" s="15">
        <v>-10.029999999999999</v>
      </c>
      <c r="L451" s="15">
        <v>0</v>
      </c>
      <c r="M451" s="15">
        <v>0</v>
      </c>
      <c r="N451" s="15">
        <v>309</v>
      </c>
    </row>
    <row r="452" spans="1:14" x14ac:dyDescent="0.3">
      <c r="A452" s="15">
        <v>1873853581</v>
      </c>
      <c r="B452" s="16" t="s">
        <v>1012</v>
      </c>
      <c r="C452" s="15" t="s">
        <v>0</v>
      </c>
      <c r="D452" s="15">
        <v>3</v>
      </c>
      <c r="E452" s="15" t="s">
        <v>2</v>
      </c>
      <c r="F452" s="20">
        <v>0.9829</v>
      </c>
      <c r="G452" s="20">
        <v>0.9859</v>
      </c>
      <c r="H452" s="20">
        <v>0.98040000000000005</v>
      </c>
      <c r="I452" s="16" t="s">
        <v>1013</v>
      </c>
      <c r="J452" s="20">
        <v>0.98355999999999999</v>
      </c>
      <c r="K452" s="15">
        <v>-10.029999999999999</v>
      </c>
      <c r="L452" s="15">
        <v>0</v>
      </c>
      <c r="M452" s="15">
        <v>0</v>
      </c>
      <c r="N452" s="15">
        <v>-198</v>
      </c>
    </row>
    <row r="453" spans="1:14" x14ac:dyDescent="0.3">
      <c r="A453" s="15">
        <v>1873864019</v>
      </c>
      <c r="B453" s="16" t="s">
        <v>1014</v>
      </c>
      <c r="C453" s="15" t="s">
        <v>27</v>
      </c>
      <c r="D453" s="15">
        <v>3</v>
      </c>
      <c r="E453" s="15" t="s">
        <v>2</v>
      </c>
      <c r="F453" s="20">
        <v>0.98399999999999999</v>
      </c>
      <c r="G453" s="20">
        <v>0.98099999999999998</v>
      </c>
      <c r="H453" s="20">
        <v>0.98650000000000004</v>
      </c>
      <c r="I453" s="16" t="s">
        <v>1015</v>
      </c>
      <c r="J453" s="20">
        <v>0.98387999999999998</v>
      </c>
      <c r="K453" s="15">
        <v>-10.039999999999999</v>
      </c>
      <c r="L453" s="15">
        <v>0</v>
      </c>
      <c r="M453" s="15">
        <v>0</v>
      </c>
      <c r="N453" s="15">
        <v>-36</v>
      </c>
    </row>
    <row r="454" spans="1:14" x14ac:dyDescent="0.3">
      <c r="A454" s="15">
        <v>1873871534</v>
      </c>
      <c r="B454" s="16" t="s">
        <v>1016</v>
      </c>
      <c r="C454" s="15" t="s">
        <v>0</v>
      </c>
      <c r="D454" s="15">
        <v>3</v>
      </c>
      <c r="E454" s="15" t="s">
        <v>2</v>
      </c>
      <c r="F454" s="20">
        <v>0.98446999999999996</v>
      </c>
      <c r="G454" s="20">
        <v>0.98814999999999997</v>
      </c>
      <c r="H454" s="20">
        <v>0.98197000000000001</v>
      </c>
      <c r="I454" s="16" t="s">
        <v>1017</v>
      </c>
      <c r="J454" s="20">
        <v>0.98433000000000004</v>
      </c>
      <c r="K454" s="15">
        <v>-10.039999999999999</v>
      </c>
      <c r="L454" s="15">
        <v>0</v>
      </c>
      <c r="M454" s="15">
        <v>0</v>
      </c>
      <c r="N454" s="15">
        <v>42</v>
      </c>
    </row>
    <row r="455" spans="1:14" x14ac:dyDescent="0.3">
      <c r="A455" s="15">
        <v>1873906689</v>
      </c>
      <c r="B455" s="16" t="s">
        <v>1018</v>
      </c>
      <c r="C455" s="15" t="s">
        <v>0</v>
      </c>
      <c r="D455" s="15">
        <v>3</v>
      </c>
      <c r="E455" s="15" t="s">
        <v>2</v>
      </c>
      <c r="F455" s="20">
        <v>0.98548999999999998</v>
      </c>
      <c r="G455" s="20">
        <v>0.98848999999999998</v>
      </c>
      <c r="H455" s="20">
        <v>0.98299000000000003</v>
      </c>
      <c r="I455" s="16" t="s">
        <v>1019</v>
      </c>
      <c r="J455" s="20">
        <v>0.98438000000000003</v>
      </c>
      <c r="K455" s="15">
        <v>-10.050000000000001</v>
      </c>
      <c r="L455" s="15">
        <v>0</v>
      </c>
      <c r="M455" s="15">
        <v>17.399999999999999</v>
      </c>
      <c r="N455" s="15">
        <v>333</v>
      </c>
    </row>
    <row r="456" spans="1:14" x14ac:dyDescent="0.3">
      <c r="A456" s="15">
        <v>1873973158</v>
      </c>
      <c r="B456" s="16" t="s">
        <v>1020</v>
      </c>
      <c r="C456" s="15" t="s">
        <v>0</v>
      </c>
      <c r="D456" s="15">
        <v>3</v>
      </c>
      <c r="E456" s="15" t="s">
        <v>2</v>
      </c>
      <c r="F456" s="20">
        <v>0.98318000000000005</v>
      </c>
      <c r="G456" s="20">
        <v>0.98617999999999995</v>
      </c>
      <c r="H456" s="20">
        <v>0.98068</v>
      </c>
      <c r="I456" s="16" t="s">
        <v>1021</v>
      </c>
      <c r="J456" s="20">
        <v>0.98302</v>
      </c>
      <c r="K456" s="15">
        <v>-10.029999999999999</v>
      </c>
      <c r="L456" s="15">
        <v>0</v>
      </c>
      <c r="M456" s="15">
        <v>0</v>
      </c>
      <c r="N456" s="15">
        <v>48</v>
      </c>
    </row>
    <row r="457" spans="1:14" x14ac:dyDescent="0.3">
      <c r="A457" s="15">
        <v>1873996269</v>
      </c>
      <c r="B457" s="16" t="s">
        <v>1022</v>
      </c>
      <c r="C457" s="15" t="s">
        <v>27</v>
      </c>
      <c r="D457" s="15">
        <v>3</v>
      </c>
      <c r="E457" s="15" t="s">
        <v>2</v>
      </c>
      <c r="F457" s="20">
        <v>0.98263</v>
      </c>
      <c r="G457" s="20">
        <v>0.97963</v>
      </c>
      <c r="H457" s="20">
        <v>0.98512999999999995</v>
      </c>
      <c r="I457" s="16" t="s">
        <v>1023</v>
      </c>
      <c r="J457" s="20">
        <v>0.98280000000000001</v>
      </c>
      <c r="K457" s="15">
        <v>-10.02</v>
      </c>
      <c r="L457" s="15">
        <v>0</v>
      </c>
      <c r="M457" s="15">
        <v>0</v>
      </c>
      <c r="N457" s="15">
        <v>51</v>
      </c>
    </row>
    <row r="458" spans="1:14" x14ac:dyDescent="0.3">
      <c r="A458" s="15">
        <v>1874009266</v>
      </c>
      <c r="B458" s="16" t="s">
        <v>1024</v>
      </c>
      <c r="C458" s="15" t="s">
        <v>0</v>
      </c>
      <c r="D458" s="15">
        <v>3</v>
      </c>
      <c r="E458" s="15" t="s">
        <v>2</v>
      </c>
      <c r="F458" s="20">
        <v>0.98306000000000004</v>
      </c>
      <c r="G458" s="20">
        <v>0.98606000000000005</v>
      </c>
      <c r="H458" s="20">
        <v>0.98187000000000002</v>
      </c>
      <c r="I458" s="16" t="s">
        <v>1025</v>
      </c>
      <c r="J458" s="20">
        <v>0.98185</v>
      </c>
      <c r="K458" s="15">
        <v>-10.029999999999999</v>
      </c>
      <c r="L458" s="15">
        <v>0</v>
      </c>
      <c r="M458" s="15">
        <v>0</v>
      </c>
      <c r="N458" s="15">
        <v>363</v>
      </c>
    </row>
    <row r="459" spans="1:14" x14ac:dyDescent="0.3">
      <c r="A459" s="15">
        <v>1874081294</v>
      </c>
      <c r="B459" s="16" t="s">
        <v>1026</v>
      </c>
      <c r="C459" s="15" t="s">
        <v>0</v>
      </c>
      <c r="D459" s="15">
        <v>3</v>
      </c>
      <c r="E459" s="15" t="s">
        <v>2</v>
      </c>
      <c r="F459" s="20">
        <v>0.97724</v>
      </c>
      <c r="G459" s="20">
        <v>0.98024</v>
      </c>
      <c r="H459" s="20">
        <v>0.97474000000000005</v>
      </c>
      <c r="I459" s="16" t="s">
        <v>1027</v>
      </c>
      <c r="J459" s="20">
        <v>0.97690999999999995</v>
      </c>
      <c r="K459" s="15">
        <v>-9.9700000000000006</v>
      </c>
      <c r="L459" s="15">
        <v>0</v>
      </c>
      <c r="M459" s="15">
        <v>0</v>
      </c>
      <c r="N459" s="15">
        <v>99</v>
      </c>
    </row>
    <row r="460" spans="1:14" x14ac:dyDescent="0.3">
      <c r="A460" s="15">
        <v>1874103610</v>
      </c>
      <c r="B460" s="16" t="s">
        <v>1028</v>
      </c>
      <c r="C460" s="15" t="s">
        <v>0</v>
      </c>
      <c r="D460" s="15">
        <v>3</v>
      </c>
      <c r="E460" s="15" t="s">
        <v>2</v>
      </c>
      <c r="F460" s="20">
        <v>0.97855999999999999</v>
      </c>
      <c r="G460" s="20">
        <v>0.98155999999999999</v>
      </c>
      <c r="H460" s="20">
        <v>0.97606000000000004</v>
      </c>
      <c r="I460" s="16" t="s">
        <v>1029</v>
      </c>
      <c r="J460" s="20">
        <v>0.97724999999999995</v>
      </c>
      <c r="K460" s="15">
        <v>-9.98</v>
      </c>
      <c r="L460" s="15">
        <v>0</v>
      </c>
      <c r="M460" s="15">
        <v>0</v>
      </c>
      <c r="N460" s="15">
        <v>393</v>
      </c>
    </row>
    <row r="461" spans="1:14" x14ac:dyDescent="0.3">
      <c r="A461" s="15">
        <v>1874118868</v>
      </c>
      <c r="B461" s="16" t="s">
        <v>1030</v>
      </c>
      <c r="C461" s="15" t="s">
        <v>0</v>
      </c>
      <c r="D461" s="15">
        <v>3</v>
      </c>
      <c r="E461" s="15" t="s">
        <v>2</v>
      </c>
      <c r="F461" s="20">
        <v>0.97765999999999997</v>
      </c>
      <c r="G461" s="20">
        <v>0.98065999999999998</v>
      </c>
      <c r="H461" s="20">
        <v>0.97516000000000003</v>
      </c>
      <c r="I461" s="16" t="s">
        <v>1031</v>
      </c>
      <c r="J461" s="20">
        <v>0.97746999999999995</v>
      </c>
      <c r="K461" s="15">
        <v>-9.9700000000000006</v>
      </c>
      <c r="L461" s="15">
        <v>0</v>
      </c>
      <c r="M461" s="15">
        <v>0</v>
      </c>
      <c r="N461" s="15">
        <v>57</v>
      </c>
    </row>
    <row r="462" spans="1:14" x14ac:dyDescent="0.3">
      <c r="A462" s="15">
        <v>1874101628</v>
      </c>
      <c r="B462" s="16" t="s">
        <v>1032</v>
      </c>
      <c r="C462" s="15" t="s">
        <v>0</v>
      </c>
      <c r="D462" s="15">
        <v>3</v>
      </c>
      <c r="E462" s="15" t="s">
        <v>2</v>
      </c>
      <c r="F462" s="20">
        <v>0.97770000000000001</v>
      </c>
      <c r="G462" s="20">
        <v>0.98114999999999997</v>
      </c>
      <c r="H462" s="20">
        <v>0.97519999999999996</v>
      </c>
      <c r="I462" s="16" t="s">
        <v>1033</v>
      </c>
      <c r="J462" s="20">
        <v>0.97716000000000003</v>
      </c>
      <c r="K462" s="15">
        <v>-9.9700000000000006</v>
      </c>
      <c r="L462" s="15">
        <v>0</v>
      </c>
      <c r="M462" s="15">
        <v>0</v>
      </c>
      <c r="N462" s="15">
        <v>162</v>
      </c>
    </row>
    <row r="463" spans="1:14" x14ac:dyDescent="0.3">
      <c r="A463" s="15">
        <v>1874127095</v>
      </c>
      <c r="B463" s="16" t="s">
        <v>1034</v>
      </c>
      <c r="C463" s="15" t="s">
        <v>27</v>
      </c>
      <c r="D463" s="15">
        <v>3</v>
      </c>
      <c r="E463" s="15" t="s">
        <v>2</v>
      </c>
      <c r="F463" s="20">
        <v>0.97831000000000001</v>
      </c>
      <c r="G463" s="20">
        <v>0.97531000000000001</v>
      </c>
      <c r="H463" s="20">
        <v>0.98080999999999996</v>
      </c>
      <c r="I463" s="16" t="s">
        <v>1035</v>
      </c>
      <c r="J463" s="20">
        <v>0.97867000000000004</v>
      </c>
      <c r="K463" s="15">
        <v>-9.98</v>
      </c>
      <c r="L463" s="15">
        <v>0</v>
      </c>
      <c r="M463" s="15">
        <v>0</v>
      </c>
      <c r="N463" s="15">
        <v>108</v>
      </c>
    </row>
    <row r="464" spans="1:14" x14ac:dyDescent="0.3">
      <c r="A464" s="15">
        <v>1874137961</v>
      </c>
      <c r="B464" s="16" t="s">
        <v>1036</v>
      </c>
      <c r="C464" s="15" t="s">
        <v>0</v>
      </c>
      <c r="D464" s="15">
        <v>3</v>
      </c>
      <c r="E464" s="15" t="s">
        <v>2</v>
      </c>
      <c r="F464" s="20">
        <v>0.97958999999999996</v>
      </c>
      <c r="G464" s="20">
        <v>0.98258999999999996</v>
      </c>
      <c r="H464" s="20">
        <v>0.97709000000000001</v>
      </c>
      <c r="I464" s="16" t="s">
        <v>1037</v>
      </c>
      <c r="J464" s="20">
        <v>0.97872000000000003</v>
      </c>
      <c r="K464" s="15">
        <v>-9.99</v>
      </c>
      <c r="L464" s="15">
        <v>0</v>
      </c>
      <c r="M464" s="15">
        <v>0</v>
      </c>
      <c r="N464" s="15">
        <v>261</v>
      </c>
    </row>
    <row r="465" spans="1:14" x14ac:dyDescent="0.3">
      <c r="A465" s="15">
        <v>1874136360</v>
      </c>
      <c r="B465" s="16" t="s">
        <v>1038</v>
      </c>
      <c r="C465" s="15" t="s">
        <v>0</v>
      </c>
      <c r="D465" s="15">
        <v>3</v>
      </c>
      <c r="E465" s="15" t="s">
        <v>2</v>
      </c>
      <c r="F465" s="20">
        <v>0.97953000000000001</v>
      </c>
      <c r="G465" s="20">
        <v>0.98253000000000001</v>
      </c>
      <c r="H465" s="20">
        <v>0.97702999999999995</v>
      </c>
      <c r="I465" s="16" t="s">
        <v>1039</v>
      </c>
      <c r="J465" s="20">
        <v>0.97909999999999997</v>
      </c>
      <c r="K465" s="15">
        <v>-9.99</v>
      </c>
      <c r="L465" s="15">
        <v>0</v>
      </c>
      <c r="M465" s="15">
        <v>0</v>
      </c>
      <c r="N465" s="15">
        <v>129</v>
      </c>
    </row>
    <row r="466" spans="1:14" x14ac:dyDescent="0.3">
      <c r="A466" s="15">
        <v>1874171898</v>
      </c>
      <c r="B466" s="16" t="s">
        <v>1040</v>
      </c>
      <c r="C466" s="15" t="s">
        <v>27</v>
      </c>
      <c r="D466" s="15">
        <v>3</v>
      </c>
      <c r="E466" s="15" t="s">
        <v>2</v>
      </c>
      <c r="F466" s="20">
        <v>0.97750999999999999</v>
      </c>
      <c r="G466" s="20">
        <v>0.97399999999999998</v>
      </c>
      <c r="H466" s="20">
        <v>0.98001000000000005</v>
      </c>
      <c r="I466" s="16" t="s">
        <v>1041</v>
      </c>
      <c r="J466" s="20">
        <v>0.97660000000000002</v>
      </c>
      <c r="K466" s="15">
        <v>-9.9700000000000006</v>
      </c>
      <c r="L466" s="15">
        <v>0</v>
      </c>
      <c r="M466" s="15">
        <v>0</v>
      </c>
      <c r="N466" s="15">
        <v>-273</v>
      </c>
    </row>
    <row r="467" spans="1:14" x14ac:dyDescent="0.3">
      <c r="A467" s="15">
        <v>1874148821</v>
      </c>
      <c r="B467" s="16" t="s">
        <v>1042</v>
      </c>
      <c r="C467" s="15" t="s">
        <v>27</v>
      </c>
      <c r="D467" s="15">
        <v>3</v>
      </c>
      <c r="E467" s="15" t="s">
        <v>2</v>
      </c>
      <c r="F467" s="20">
        <v>0.97802999999999995</v>
      </c>
      <c r="G467" s="20">
        <v>0.97399999999999998</v>
      </c>
      <c r="H467" s="20">
        <v>0.97975999999999996</v>
      </c>
      <c r="I467" s="16" t="s">
        <v>1043</v>
      </c>
      <c r="J467" s="20">
        <v>0.97674000000000005</v>
      </c>
      <c r="K467" s="15">
        <v>-9.98</v>
      </c>
      <c r="L467" s="15">
        <v>0</v>
      </c>
      <c r="M467" s="15">
        <v>0</v>
      </c>
      <c r="N467" s="15">
        <v>-387</v>
      </c>
    </row>
    <row r="468" spans="1:14" x14ac:dyDescent="0.3">
      <c r="A468" s="15">
        <v>1874191118</v>
      </c>
      <c r="B468" s="16" t="s">
        <v>1044</v>
      </c>
      <c r="C468" s="15" t="s">
        <v>0</v>
      </c>
      <c r="D468" s="15">
        <v>3</v>
      </c>
      <c r="E468" s="15" t="s">
        <v>2</v>
      </c>
      <c r="F468" s="20">
        <v>0.97762000000000004</v>
      </c>
      <c r="G468" s="20">
        <v>0.98062000000000005</v>
      </c>
      <c r="H468" s="20">
        <v>0.97511999999999999</v>
      </c>
      <c r="I468" s="16" t="s">
        <v>1045</v>
      </c>
      <c r="J468" s="20">
        <v>0.97680999999999996</v>
      </c>
      <c r="K468" s="15">
        <v>-9.9700000000000006</v>
      </c>
      <c r="L468" s="15">
        <v>0</v>
      </c>
      <c r="M468" s="15">
        <v>0</v>
      </c>
      <c r="N468" s="15">
        <v>243</v>
      </c>
    </row>
    <row r="469" spans="1:14" x14ac:dyDescent="0.3">
      <c r="A469" s="15">
        <v>1874190749</v>
      </c>
      <c r="B469" s="16" t="s">
        <v>1046</v>
      </c>
      <c r="C469" s="15" t="s">
        <v>0</v>
      </c>
      <c r="D469" s="15">
        <v>3</v>
      </c>
      <c r="E469" s="15" t="s">
        <v>2</v>
      </c>
      <c r="F469" s="20">
        <v>0.97763</v>
      </c>
      <c r="G469" s="20">
        <v>0.98063</v>
      </c>
      <c r="H469" s="20">
        <v>0.97513000000000005</v>
      </c>
      <c r="I469" s="16" t="s">
        <v>1047</v>
      </c>
      <c r="J469" s="20">
        <v>0.97667000000000004</v>
      </c>
      <c r="K469" s="15">
        <v>-9.9700000000000006</v>
      </c>
      <c r="L469" s="15">
        <v>0</v>
      </c>
      <c r="M469" s="15">
        <v>0</v>
      </c>
      <c r="N469" s="15">
        <v>288</v>
      </c>
    </row>
    <row r="470" spans="1:14" x14ac:dyDescent="0.3">
      <c r="A470" s="15">
        <v>1874297107</v>
      </c>
      <c r="B470" s="16" t="s">
        <v>1048</v>
      </c>
      <c r="C470" s="15" t="s">
        <v>27</v>
      </c>
      <c r="D470" s="15">
        <v>3</v>
      </c>
      <c r="E470" s="15" t="s">
        <v>2</v>
      </c>
      <c r="F470" s="20">
        <v>0.97865000000000002</v>
      </c>
      <c r="G470" s="20">
        <v>0.97565000000000002</v>
      </c>
      <c r="H470" s="20">
        <v>0.98114999999999997</v>
      </c>
      <c r="I470" s="16" t="s">
        <v>1049</v>
      </c>
      <c r="J470" s="20">
        <v>0.97902999999999996</v>
      </c>
      <c r="K470" s="15">
        <v>-9.98</v>
      </c>
      <c r="L470" s="15">
        <v>0</v>
      </c>
      <c r="M470" s="15">
        <v>0</v>
      </c>
      <c r="N470" s="15">
        <v>114</v>
      </c>
    </row>
    <row r="471" spans="1:14" x14ac:dyDescent="0.3">
      <c r="A471" s="15">
        <v>1874334347</v>
      </c>
      <c r="B471" s="16" t="s">
        <v>1050</v>
      </c>
      <c r="C471" s="15" t="s">
        <v>0</v>
      </c>
      <c r="D471" s="15">
        <v>3</v>
      </c>
      <c r="E471" s="15" t="s">
        <v>2</v>
      </c>
      <c r="F471" s="20">
        <v>0.97841999999999996</v>
      </c>
      <c r="G471" s="20">
        <v>0.98141999999999996</v>
      </c>
      <c r="H471" s="20">
        <v>0.97592000000000001</v>
      </c>
      <c r="I471" s="16" t="s">
        <v>1051</v>
      </c>
      <c r="J471" s="20">
        <v>0.97750999999999999</v>
      </c>
      <c r="K471" s="15">
        <v>-9.98</v>
      </c>
      <c r="L471" s="15">
        <v>0</v>
      </c>
      <c r="M471" s="15">
        <v>0</v>
      </c>
      <c r="N471" s="15">
        <v>273</v>
      </c>
    </row>
    <row r="472" spans="1:14" x14ac:dyDescent="0.3">
      <c r="A472" s="15">
        <v>1874347729</v>
      </c>
      <c r="B472" s="16" t="s">
        <v>1052</v>
      </c>
      <c r="C472" s="15" t="s">
        <v>0</v>
      </c>
      <c r="D472" s="15">
        <v>3</v>
      </c>
      <c r="E472" s="15" t="s">
        <v>2</v>
      </c>
      <c r="F472" s="20">
        <v>0.97829999999999995</v>
      </c>
      <c r="G472" s="20">
        <v>0.98129999999999995</v>
      </c>
      <c r="H472" s="20">
        <v>0.9758</v>
      </c>
      <c r="I472" s="16" t="s">
        <v>1053</v>
      </c>
      <c r="J472" s="20">
        <v>0.97838999999999998</v>
      </c>
      <c r="K472" s="15">
        <v>-9.98</v>
      </c>
      <c r="L472" s="15">
        <v>0</v>
      </c>
      <c r="M472" s="15">
        <v>0</v>
      </c>
      <c r="N472" s="15">
        <v>-27</v>
      </c>
    </row>
    <row r="473" spans="1:14" x14ac:dyDescent="0.3">
      <c r="A473" s="15">
        <v>1874366762</v>
      </c>
      <c r="B473" s="16" t="s">
        <v>1054</v>
      </c>
      <c r="C473" s="15" t="s">
        <v>0</v>
      </c>
      <c r="D473" s="15">
        <v>3</v>
      </c>
      <c r="E473" s="15" t="s">
        <v>2</v>
      </c>
      <c r="F473" s="20">
        <v>0.98155999999999999</v>
      </c>
      <c r="G473" s="20">
        <v>0.98455999999999999</v>
      </c>
      <c r="H473" s="20">
        <v>0.97906000000000004</v>
      </c>
      <c r="I473" s="16" t="s">
        <v>1055</v>
      </c>
      <c r="J473" s="20">
        <v>0.98126000000000002</v>
      </c>
      <c r="K473" s="15">
        <v>-10.01</v>
      </c>
      <c r="L473" s="15">
        <v>0</v>
      </c>
      <c r="M473" s="15">
        <v>0</v>
      </c>
      <c r="N473" s="15">
        <v>90</v>
      </c>
    </row>
    <row r="474" spans="1:14" x14ac:dyDescent="0.3">
      <c r="A474" s="15">
        <v>1874380812</v>
      </c>
      <c r="B474" s="16" t="s">
        <v>1056</v>
      </c>
      <c r="C474" s="15" t="s">
        <v>27</v>
      </c>
      <c r="D474" s="15">
        <v>3</v>
      </c>
      <c r="E474" s="15" t="s">
        <v>2</v>
      </c>
      <c r="F474" s="20">
        <v>0.98118000000000005</v>
      </c>
      <c r="G474" s="20">
        <v>0.97818000000000005</v>
      </c>
      <c r="H474" s="20">
        <v>0.98368</v>
      </c>
      <c r="I474" s="16" t="s">
        <v>1057</v>
      </c>
      <c r="J474" s="20">
        <v>0.98297000000000001</v>
      </c>
      <c r="K474" s="15">
        <v>-10.01</v>
      </c>
      <c r="L474" s="15">
        <v>0</v>
      </c>
      <c r="M474" s="15">
        <v>0</v>
      </c>
      <c r="N474" s="15">
        <v>537</v>
      </c>
    </row>
    <row r="475" spans="1:14" x14ac:dyDescent="0.3">
      <c r="A475" s="15">
        <v>1874380808</v>
      </c>
      <c r="B475" s="16" t="s">
        <v>1058</v>
      </c>
      <c r="C475" s="15" t="s">
        <v>27</v>
      </c>
      <c r="D475" s="15">
        <v>3</v>
      </c>
      <c r="E475" s="15" t="s">
        <v>2</v>
      </c>
      <c r="F475" s="20">
        <v>0.98116999999999999</v>
      </c>
      <c r="G475" s="20">
        <v>0.97816999999999998</v>
      </c>
      <c r="H475" s="20">
        <v>0.98367000000000004</v>
      </c>
      <c r="I475" s="16" t="s">
        <v>1059</v>
      </c>
      <c r="J475" s="20">
        <v>0.98294999999999999</v>
      </c>
      <c r="K475" s="15">
        <v>-10.01</v>
      </c>
      <c r="L475" s="15">
        <v>0</v>
      </c>
      <c r="M475" s="15">
        <v>0</v>
      </c>
      <c r="N475" s="15">
        <v>534</v>
      </c>
    </row>
    <row r="476" spans="1:14" x14ac:dyDescent="0.3">
      <c r="A476" s="15">
        <v>1874410105</v>
      </c>
      <c r="B476" s="16" t="s">
        <v>1060</v>
      </c>
      <c r="C476" s="15" t="s">
        <v>27</v>
      </c>
      <c r="D476" s="15">
        <v>3</v>
      </c>
      <c r="E476" s="15" t="s">
        <v>2</v>
      </c>
      <c r="F476" s="20">
        <v>0.98006000000000004</v>
      </c>
      <c r="G476" s="20">
        <v>0.97706000000000004</v>
      </c>
      <c r="H476" s="20">
        <v>0.98255999999999999</v>
      </c>
      <c r="I476" s="16" t="s">
        <v>1061</v>
      </c>
      <c r="J476" s="20">
        <v>0.98257000000000005</v>
      </c>
      <c r="K476" s="15">
        <v>-10</v>
      </c>
      <c r="L476" s="15">
        <v>0</v>
      </c>
      <c r="M476" s="15">
        <v>0</v>
      </c>
      <c r="N476" s="15">
        <v>753</v>
      </c>
    </row>
    <row r="477" spans="1:14" x14ac:dyDescent="0.3">
      <c r="A477" s="15">
        <v>1874447655</v>
      </c>
      <c r="B477" s="16" t="s">
        <v>1062</v>
      </c>
      <c r="C477" s="15" t="s">
        <v>0</v>
      </c>
      <c r="D477" s="15">
        <v>0.5</v>
      </c>
      <c r="E477" s="15" t="s">
        <v>2</v>
      </c>
      <c r="F477" s="20">
        <v>0.98299999999999998</v>
      </c>
      <c r="G477" s="20">
        <v>0.98599999999999999</v>
      </c>
      <c r="H477" s="20">
        <v>0.98050000000000004</v>
      </c>
      <c r="I477" s="16" t="s">
        <v>1063</v>
      </c>
      <c r="J477" s="20">
        <v>0.98206000000000004</v>
      </c>
      <c r="K477" s="15">
        <v>-1.67</v>
      </c>
      <c r="L477" s="15">
        <v>0</v>
      </c>
      <c r="M477" s="15">
        <v>0</v>
      </c>
      <c r="N477" s="15">
        <v>47</v>
      </c>
    </row>
    <row r="478" spans="1:14" x14ac:dyDescent="0.3">
      <c r="A478" s="15">
        <v>1874484822</v>
      </c>
      <c r="B478" s="16" t="s">
        <v>1064</v>
      </c>
      <c r="C478" s="15" t="s">
        <v>27</v>
      </c>
      <c r="D478" s="15">
        <v>3</v>
      </c>
      <c r="E478" s="15" t="s">
        <v>2</v>
      </c>
      <c r="F478" s="20">
        <v>0.98028000000000004</v>
      </c>
      <c r="G478" s="20">
        <v>0.97692000000000001</v>
      </c>
      <c r="H478" s="20">
        <v>0.98277999999999999</v>
      </c>
      <c r="I478" s="16" t="s">
        <v>1065</v>
      </c>
      <c r="J478" s="20">
        <v>0.97850999999999999</v>
      </c>
      <c r="K478" s="15">
        <v>-10</v>
      </c>
      <c r="L478" s="15">
        <v>0</v>
      </c>
      <c r="M478" s="15">
        <v>0</v>
      </c>
      <c r="N478" s="15">
        <v>-531</v>
      </c>
    </row>
    <row r="479" spans="1:14" x14ac:dyDescent="0.3">
      <c r="A479" s="15">
        <v>1874515795</v>
      </c>
      <c r="B479" s="16" t="s">
        <v>1066</v>
      </c>
      <c r="C479" s="15" t="s">
        <v>0</v>
      </c>
      <c r="D479" s="15">
        <v>3</v>
      </c>
      <c r="E479" s="15" t="s">
        <v>2</v>
      </c>
      <c r="F479" s="20">
        <v>0.97792999999999997</v>
      </c>
      <c r="G479" s="20">
        <v>0.98192999999999997</v>
      </c>
      <c r="H479" s="20">
        <v>0.97543000000000002</v>
      </c>
      <c r="I479" s="16" t="s">
        <v>1067</v>
      </c>
      <c r="J479" s="20">
        <v>0.97780999999999996</v>
      </c>
      <c r="K479" s="15">
        <v>-9.9700000000000006</v>
      </c>
      <c r="L479" s="15">
        <v>0</v>
      </c>
      <c r="M479" s="15">
        <v>17.399999999999999</v>
      </c>
      <c r="N479" s="15">
        <v>36</v>
      </c>
    </row>
    <row r="480" spans="1:14" x14ac:dyDescent="0.3">
      <c r="A480" s="15">
        <v>1874600350</v>
      </c>
      <c r="B480" s="16" t="s">
        <v>1068</v>
      </c>
      <c r="C480" s="15" t="s">
        <v>27</v>
      </c>
      <c r="D480" s="15">
        <v>3</v>
      </c>
      <c r="E480" s="15" t="s">
        <v>2</v>
      </c>
      <c r="F480" s="20">
        <v>0.97690999999999995</v>
      </c>
      <c r="G480" s="20">
        <v>0.97291000000000005</v>
      </c>
      <c r="H480" s="20">
        <v>0.97941</v>
      </c>
      <c r="I480" s="16" t="s">
        <v>1069</v>
      </c>
      <c r="J480" s="20">
        <v>0.97814999999999996</v>
      </c>
      <c r="K480" s="15">
        <v>-9.9600000000000009</v>
      </c>
      <c r="L480" s="15">
        <v>0</v>
      </c>
      <c r="M480" s="15">
        <v>0</v>
      </c>
      <c r="N480" s="15">
        <v>372</v>
      </c>
    </row>
    <row r="481" spans="1:14" x14ac:dyDescent="0.3">
      <c r="A481" s="15">
        <v>1874621552</v>
      </c>
      <c r="B481" s="16" t="s">
        <v>1070</v>
      </c>
      <c r="C481" s="15" t="s">
        <v>0</v>
      </c>
      <c r="D481" s="15">
        <v>3</v>
      </c>
      <c r="E481" s="15" t="s">
        <v>2</v>
      </c>
      <c r="F481" s="20">
        <v>0.97819</v>
      </c>
      <c r="G481" s="20">
        <v>0.98219000000000001</v>
      </c>
      <c r="H481" s="20">
        <v>0.97568999999999995</v>
      </c>
      <c r="I481" s="16" t="s">
        <v>1071</v>
      </c>
      <c r="J481" s="20">
        <v>0.97738999999999998</v>
      </c>
      <c r="K481" s="15">
        <v>-9.98</v>
      </c>
      <c r="L481" s="15">
        <v>0</v>
      </c>
      <c r="M481" s="15">
        <v>0</v>
      </c>
      <c r="N481" s="15">
        <v>240</v>
      </c>
    </row>
    <row r="482" spans="1:14" x14ac:dyDescent="0.3">
      <c r="A482" s="15">
        <v>1874621537</v>
      </c>
      <c r="B482" s="16" t="s">
        <v>1072</v>
      </c>
      <c r="C482" s="15" t="s">
        <v>0</v>
      </c>
      <c r="D482" s="15">
        <v>0.1</v>
      </c>
      <c r="E482" s="15" t="s">
        <v>1</v>
      </c>
      <c r="F482" s="17">
        <v>3650.1</v>
      </c>
      <c r="G482" s="17">
        <v>0</v>
      </c>
      <c r="H482" s="17">
        <v>0</v>
      </c>
      <c r="I482" s="16" t="s">
        <v>1073</v>
      </c>
      <c r="J482" s="17">
        <v>3647.3</v>
      </c>
      <c r="K482" s="15">
        <v>-0.12</v>
      </c>
      <c r="L482" s="15">
        <v>0</v>
      </c>
      <c r="M482" s="15">
        <v>0</v>
      </c>
      <c r="N482" s="15">
        <v>28</v>
      </c>
    </row>
    <row r="483" spans="1:14" x14ac:dyDescent="0.3">
      <c r="A483" s="15">
        <v>1874656065</v>
      </c>
      <c r="B483" s="16" t="s">
        <v>1074</v>
      </c>
      <c r="C483" s="15" t="s">
        <v>27</v>
      </c>
      <c r="D483" s="15">
        <v>3</v>
      </c>
      <c r="E483" s="15" t="s">
        <v>2</v>
      </c>
      <c r="F483" s="20">
        <v>0.97411000000000003</v>
      </c>
      <c r="G483" s="20">
        <v>0.97011000000000003</v>
      </c>
      <c r="H483" s="20">
        <v>0.97660999999999998</v>
      </c>
      <c r="I483" s="16" t="s">
        <v>1075</v>
      </c>
      <c r="J483" s="20">
        <v>0.97468999999999995</v>
      </c>
      <c r="K483" s="15">
        <v>-9.94</v>
      </c>
      <c r="L483" s="15">
        <v>0</v>
      </c>
      <c r="M483" s="15">
        <v>0</v>
      </c>
      <c r="N483" s="15">
        <v>174</v>
      </c>
    </row>
    <row r="484" spans="1:14" x14ac:dyDescent="0.3">
      <c r="A484" s="15">
        <v>1874689993</v>
      </c>
      <c r="B484" s="16" t="s">
        <v>1076</v>
      </c>
      <c r="C484" s="15" t="s">
        <v>0</v>
      </c>
      <c r="D484" s="15">
        <v>3</v>
      </c>
      <c r="E484" s="15" t="s">
        <v>2</v>
      </c>
      <c r="F484" s="20">
        <v>0.97431000000000001</v>
      </c>
      <c r="G484" s="20">
        <v>0.97831000000000001</v>
      </c>
      <c r="H484" s="20">
        <v>0.97180999999999995</v>
      </c>
      <c r="I484" s="16" t="s">
        <v>1077</v>
      </c>
      <c r="J484" s="20">
        <v>0.97319999999999995</v>
      </c>
      <c r="K484" s="15">
        <v>-9.94</v>
      </c>
      <c r="L484" s="15">
        <v>0</v>
      </c>
      <c r="M484" s="15">
        <v>0</v>
      </c>
      <c r="N484" s="15">
        <v>333</v>
      </c>
    </row>
    <row r="485" spans="1:14" x14ac:dyDescent="0.3">
      <c r="A485" s="15">
        <v>1874687422</v>
      </c>
      <c r="B485" s="16" t="s">
        <v>1078</v>
      </c>
      <c r="C485" s="15" t="s">
        <v>0</v>
      </c>
      <c r="D485" s="15">
        <v>3</v>
      </c>
      <c r="E485" s="15" t="s">
        <v>2</v>
      </c>
      <c r="F485" s="20">
        <v>0.97450999999999999</v>
      </c>
      <c r="G485" s="20">
        <v>0.97850999999999999</v>
      </c>
      <c r="H485" s="20">
        <v>0.97201000000000004</v>
      </c>
      <c r="I485" s="16" t="s">
        <v>1079</v>
      </c>
      <c r="J485" s="20">
        <v>0.97199000000000002</v>
      </c>
      <c r="K485" s="15">
        <v>-9.94</v>
      </c>
      <c r="L485" s="15">
        <v>0</v>
      </c>
      <c r="M485" s="15">
        <v>0</v>
      </c>
      <c r="N485" s="15">
        <v>756</v>
      </c>
    </row>
    <row r="486" spans="1:14" x14ac:dyDescent="0.3">
      <c r="A486" s="15">
        <v>1874779584</v>
      </c>
      <c r="B486" s="16" t="s">
        <v>1080</v>
      </c>
      <c r="C486" s="15" t="s">
        <v>0</v>
      </c>
      <c r="D486" s="15">
        <v>3</v>
      </c>
      <c r="E486" s="15" t="s">
        <v>2</v>
      </c>
      <c r="F486" s="20">
        <v>0.98096000000000005</v>
      </c>
      <c r="G486" s="20">
        <v>0.98495999999999995</v>
      </c>
      <c r="H486" s="20">
        <v>0.97846</v>
      </c>
      <c r="I486" s="16" t="s">
        <v>1081</v>
      </c>
      <c r="J486" s="20">
        <v>0.97846</v>
      </c>
      <c r="K486" s="15">
        <v>-10.01</v>
      </c>
      <c r="L486" s="15">
        <v>0</v>
      </c>
      <c r="M486" s="15">
        <v>0</v>
      </c>
      <c r="N486" s="15">
        <v>750</v>
      </c>
    </row>
    <row r="487" spans="1:14" x14ac:dyDescent="0.3">
      <c r="A487" s="15">
        <v>1874782765</v>
      </c>
      <c r="B487" s="16" t="s">
        <v>1082</v>
      </c>
      <c r="C487" s="15" t="s">
        <v>0</v>
      </c>
      <c r="D487" s="15">
        <v>2</v>
      </c>
      <c r="E487" s="15" t="s">
        <v>1</v>
      </c>
      <c r="F487" s="17">
        <v>3709.8</v>
      </c>
      <c r="G487" s="17">
        <v>3740</v>
      </c>
      <c r="H487" s="17">
        <v>3690</v>
      </c>
      <c r="I487" s="16" t="s">
        <v>1083</v>
      </c>
      <c r="J487" s="17">
        <v>3694.5</v>
      </c>
      <c r="K487" s="15">
        <v>-2.52</v>
      </c>
      <c r="L487" s="15">
        <v>0</v>
      </c>
      <c r="M487" s="15">
        <v>0</v>
      </c>
      <c r="N487" s="15" t="s">
        <v>1084</v>
      </c>
    </row>
    <row r="488" spans="1:14" x14ac:dyDescent="0.3">
      <c r="A488" s="15">
        <v>1874745951</v>
      </c>
      <c r="B488" s="16" t="s">
        <v>1085</v>
      </c>
      <c r="C488" s="15" t="s">
        <v>0</v>
      </c>
      <c r="D488" s="15">
        <v>3</v>
      </c>
      <c r="E488" s="15" t="s">
        <v>2</v>
      </c>
      <c r="F488" s="20">
        <v>0.97687000000000002</v>
      </c>
      <c r="G488" s="20">
        <v>0.98499999999999999</v>
      </c>
      <c r="H488" s="20">
        <v>0.97436999999999996</v>
      </c>
      <c r="I488" s="16" t="s">
        <v>1086</v>
      </c>
      <c r="J488" s="20">
        <v>0.97787999999999997</v>
      </c>
      <c r="K488" s="15">
        <v>-9.9600000000000009</v>
      </c>
      <c r="L488" s="15">
        <v>0</v>
      </c>
      <c r="M488" s="15">
        <v>0</v>
      </c>
      <c r="N488" s="15">
        <v>-303</v>
      </c>
    </row>
    <row r="489" spans="1:14" x14ac:dyDescent="0.3">
      <c r="A489" s="15">
        <v>1874814506</v>
      </c>
      <c r="B489" s="16" t="s">
        <v>1087</v>
      </c>
      <c r="C489" s="15" t="s">
        <v>0</v>
      </c>
      <c r="D489" s="15">
        <v>3</v>
      </c>
      <c r="E489" s="15" t="s">
        <v>2</v>
      </c>
      <c r="F489" s="20">
        <v>0.98116999999999999</v>
      </c>
      <c r="G489" s="20">
        <v>0.98516999999999999</v>
      </c>
      <c r="H489" s="20">
        <v>0.97867000000000004</v>
      </c>
      <c r="I489" s="16" t="s">
        <v>1088</v>
      </c>
      <c r="J489" s="20">
        <v>0.97863999999999995</v>
      </c>
      <c r="K489" s="15">
        <v>-10.01</v>
      </c>
      <c r="L489" s="15">
        <v>0</v>
      </c>
      <c r="M489" s="15">
        <v>0</v>
      </c>
      <c r="N489" s="15">
        <v>759</v>
      </c>
    </row>
    <row r="490" spans="1:14" x14ac:dyDescent="0.3">
      <c r="A490" s="15">
        <v>1874811551</v>
      </c>
      <c r="B490" s="16" t="s">
        <v>1089</v>
      </c>
      <c r="C490" s="15" t="s">
        <v>0</v>
      </c>
      <c r="D490" s="15">
        <v>3</v>
      </c>
      <c r="E490" s="15" t="s">
        <v>2</v>
      </c>
      <c r="F490" s="20">
        <v>0.98075000000000001</v>
      </c>
      <c r="G490" s="20">
        <v>0.98475000000000001</v>
      </c>
      <c r="H490" s="20">
        <v>0.97824999999999995</v>
      </c>
      <c r="I490" s="16" t="s">
        <v>1090</v>
      </c>
      <c r="J490" s="20">
        <v>0.97824</v>
      </c>
      <c r="K490" s="15">
        <v>-10</v>
      </c>
      <c r="L490" s="15">
        <v>0</v>
      </c>
      <c r="M490" s="15">
        <v>0</v>
      </c>
      <c r="N490" s="15">
        <v>753</v>
      </c>
    </row>
    <row r="491" spans="1:14" x14ac:dyDescent="0.3">
      <c r="A491" s="15">
        <v>1874885567</v>
      </c>
      <c r="B491" s="16" t="s">
        <v>1091</v>
      </c>
      <c r="C491" s="15" t="s">
        <v>0</v>
      </c>
      <c r="D491" s="15">
        <v>3</v>
      </c>
      <c r="E491" s="15" t="s">
        <v>2</v>
      </c>
      <c r="F491" s="20">
        <v>0.98495999999999995</v>
      </c>
      <c r="G491" s="20">
        <v>0.98895999999999995</v>
      </c>
      <c r="H491" s="20">
        <v>0.98246</v>
      </c>
      <c r="I491" s="16" t="s">
        <v>1092</v>
      </c>
      <c r="J491" s="20">
        <v>0.98314000000000001</v>
      </c>
      <c r="K491" s="15">
        <v>-10.050000000000001</v>
      </c>
      <c r="L491" s="15">
        <v>0</v>
      </c>
      <c r="M491" s="15">
        <v>0</v>
      </c>
      <c r="N491" s="15">
        <v>546</v>
      </c>
    </row>
    <row r="492" spans="1:14" x14ac:dyDescent="0.3">
      <c r="A492" s="15">
        <v>1874885552</v>
      </c>
      <c r="B492" s="16" t="s">
        <v>1093</v>
      </c>
      <c r="C492" s="15" t="s">
        <v>0</v>
      </c>
      <c r="D492" s="15">
        <v>2</v>
      </c>
      <c r="E492" s="15" t="s">
        <v>1</v>
      </c>
      <c r="F492" s="17">
        <v>3710.6</v>
      </c>
      <c r="G492" s="17">
        <v>0</v>
      </c>
      <c r="H492" s="17">
        <v>3690</v>
      </c>
      <c r="I492" s="16" t="s">
        <v>1094</v>
      </c>
      <c r="J492" s="17">
        <v>3707.8</v>
      </c>
      <c r="K492" s="15">
        <v>-2.52</v>
      </c>
      <c r="L492" s="15">
        <v>0</v>
      </c>
      <c r="M492" s="15">
        <v>0</v>
      </c>
      <c r="N492" s="15">
        <v>560</v>
      </c>
    </row>
    <row r="493" spans="1:14" x14ac:dyDescent="0.3">
      <c r="A493" s="15">
        <v>1874868185</v>
      </c>
      <c r="B493" s="16" t="s">
        <v>1095</v>
      </c>
      <c r="C493" s="15" t="s">
        <v>0</v>
      </c>
      <c r="D493" s="15">
        <v>3</v>
      </c>
      <c r="E493" s="15" t="s">
        <v>2</v>
      </c>
      <c r="F493" s="20">
        <v>0.98319999999999996</v>
      </c>
      <c r="G493" s="20">
        <v>0.99</v>
      </c>
      <c r="H493" s="20">
        <v>0.97799999999999998</v>
      </c>
      <c r="I493" s="16" t="s">
        <v>1096</v>
      </c>
      <c r="J493" s="20">
        <v>0.98375999999999997</v>
      </c>
      <c r="K493" s="15">
        <v>-10.029999999999999</v>
      </c>
      <c r="L493" s="15">
        <v>0</v>
      </c>
      <c r="M493" s="15">
        <v>17.399999999999999</v>
      </c>
      <c r="N493" s="15">
        <v>-168</v>
      </c>
    </row>
    <row r="494" spans="1:14" x14ac:dyDescent="0.3">
      <c r="A494" s="15">
        <v>1875173741</v>
      </c>
      <c r="B494" s="16" t="s">
        <v>1097</v>
      </c>
      <c r="C494" s="15" t="s">
        <v>0</v>
      </c>
      <c r="D494" s="15">
        <v>1</v>
      </c>
      <c r="E494" s="15" t="s">
        <v>1</v>
      </c>
      <c r="F494" s="17">
        <v>3783.8</v>
      </c>
      <c r="G494" s="17">
        <v>0</v>
      </c>
      <c r="H494" s="17">
        <v>0</v>
      </c>
      <c r="I494" s="16" t="s">
        <v>1098</v>
      </c>
      <c r="J494" s="17">
        <v>3771.1</v>
      </c>
      <c r="K494" s="15">
        <v>-1.29</v>
      </c>
      <c r="L494" s="15">
        <v>0</v>
      </c>
      <c r="M494" s="15">
        <v>0</v>
      </c>
      <c r="N494" s="15" t="s">
        <v>1099</v>
      </c>
    </row>
    <row r="495" spans="1:14" x14ac:dyDescent="0.3">
      <c r="A495" s="15">
        <v>1875196436</v>
      </c>
      <c r="B495" s="16" t="s">
        <v>1100</v>
      </c>
      <c r="C495" s="15" t="s">
        <v>0</v>
      </c>
      <c r="D495" s="15">
        <v>2</v>
      </c>
      <c r="E495" s="15" t="s">
        <v>1</v>
      </c>
      <c r="F495" s="17">
        <v>3783.8</v>
      </c>
      <c r="G495" s="17">
        <v>3820</v>
      </c>
      <c r="H495" s="17">
        <v>3740</v>
      </c>
      <c r="I495" s="16" t="s">
        <v>1101</v>
      </c>
      <c r="J495" s="17">
        <v>3769.3</v>
      </c>
      <c r="K495" s="15">
        <v>-2.57</v>
      </c>
      <c r="L495" s="15">
        <v>0</v>
      </c>
      <c r="M495" s="15">
        <v>0</v>
      </c>
      <c r="N495" s="15" t="s">
        <v>1102</v>
      </c>
    </row>
    <row r="496" spans="1:14" x14ac:dyDescent="0.3">
      <c r="A496" s="15">
        <v>1875154005</v>
      </c>
      <c r="B496" s="16" t="s">
        <v>1103</v>
      </c>
      <c r="C496" s="15" t="s">
        <v>0</v>
      </c>
      <c r="D496" s="15">
        <v>3</v>
      </c>
      <c r="E496" s="15" t="s">
        <v>1</v>
      </c>
      <c r="F496" s="17">
        <v>3761.8</v>
      </c>
      <c r="G496" s="17">
        <v>7810</v>
      </c>
      <c r="H496" s="17">
        <v>3730</v>
      </c>
      <c r="I496" s="16" t="s">
        <v>1104</v>
      </c>
      <c r="J496" s="17">
        <v>3759</v>
      </c>
      <c r="K496" s="15">
        <v>-3.84</v>
      </c>
      <c r="L496" s="15">
        <v>0</v>
      </c>
      <c r="M496" s="15">
        <v>0</v>
      </c>
      <c r="N496" s="15">
        <v>840</v>
      </c>
    </row>
    <row r="497" spans="1:14" x14ac:dyDescent="0.3">
      <c r="A497" s="15">
        <v>1875255536</v>
      </c>
      <c r="B497" s="16" t="s">
        <v>1105</v>
      </c>
      <c r="C497" s="15" t="s">
        <v>0</v>
      </c>
      <c r="D497" s="15">
        <v>3</v>
      </c>
      <c r="E497" s="15" t="s">
        <v>2</v>
      </c>
      <c r="F497" s="20">
        <v>0.98850000000000005</v>
      </c>
      <c r="G497" s="20">
        <v>0.99250000000000005</v>
      </c>
      <c r="H497" s="20">
        <v>0.98599999999999999</v>
      </c>
      <c r="I497" s="16" t="s">
        <v>1106</v>
      </c>
      <c r="J497" s="20">
        <v>0.98724999999999996</v>
      </c>
      <c r="K497" s="15">
        <v>-10.08</v>
      </c>
      <c r="L497" s="15">
        <v>0</v>
      </c>
      <c r="M497" s="15">
        <v>0</v>
      </c>
      <c r="N497" s="15">
        <v>375</v>
      </c>
    </row>
    <row r="498" spans="1:14" x14ac:dyDescent="0.3">
      <c r="A498" s="15">
        <v>1875418950</v>
      </c>
      <c r="B498" s="16" t="s">
        <v>1107</v>
      </c>
      <c r="C498" s="15" t="s">
        <v>0</v>
      </c>
      <c r="D498" s="15">
        <v>3</v>
      </c>
      <c r="E498" s="15" t="s">
        <v>1</v>
      </c>
      <c r="F498" s="17">
        <v>3800.2</v>
      </c>
      <c r="G498" s="17">
        <v>3820</v>
      </c>
      <c r="H498" s="17">
        <v>3750</v>
      </c>
      <c r="I498" s="16" t="s">
        <v>1108</v>
      </c>
      <c r="J498" s="17">
        <v>3791.6</v>
      </c>
      <c r="K498" s="15">
        <v>-3.88</v>
      </c>
      <c r="L498" s="15">
        <v>0</v>
      </c>
      <c r="M498" s="15">
        <v>0</v>
      </c>
      <c r="N498" s="15" t="s">
        <v>266</v>
      </c>
    </row>
    <row r="499" spans="1:14" x14ac:dyDescent="0.3">
      <c r="A499" s="15">
        <v>1875581083</v>
      </c>
      <c r="B499" s="16" t="s">
        <v>1109</v>
      </c>
      <c r="C499" s="15" t="s">
        <v>27</v>
      </c>
      <c r="D499" s="15">
        <v>3</v>
      </c>
      <c r="E499" s="15" t="s">
        <v>2</v>
      </c>
      <c r="F499" s="20">
        <v>0.99580000000000002</v>
      </c>
      <c r="G499" s="20">
        <v>0.99180000000000001</v>
      </c>
      <c r="H499" s="20">
        <v>0.99880000000000002</v>
      </c>
      <c r="I499" s="16" t="s">
        <v>1110</v>
      </c>
      <c r="J499" s="20">
        <v>0.99644999999999995</v>
      </c>
      <c r="K499" s="15">
        <v>-10.16</v>
      </c>
      <c r="L499" s="15">
        <v>0</v>
      </c>
      <c r="M499" s="15">
        <v>0</v>
      </c>
      <c r="N499" s="15">
        <v>195</v>
      </c>
    </row>
    <row r="500" spans="1:14" x14ac:dyDescent="0.3">
      <c r="A500" s="15">
        <v>1875580735</v>
      </c>
      <c r="B500" s="16" t="s">
        <v>1111</v>
      </c>
      <c r="C500" s="15" t="s">
        <v>27</v>
      </c>
      <c r="D500" s="15">
        <v>3</v>
      </c>
      <c r="E500" s="15" t="s">
        <v>2</v>
      </c>
      <c r="F500" s="20">
        <v>0.99565999999999999</v>
      </c>
      <c r="G500" s="20">
        <v>0.99165999999999999</v>
      </c>
      <c r="H500" s="20">
        <v>0.99816000000000005</v>
      </c>
      <c r="I500" s="16" t="s">
        <v>1112</v>
      </c>
      <c r="J500" s="20">
        <v>0.99621000000000004</v>
      </c>
      <c r="K500" s="15">
        <v>-10.16</v>
      </c>
      <c r="L500" s="15">
        <v>0</v>
      </c>
      <c r="M500" s="15">
        <v>0</v>
      </c>
      <c r="N500" s="15">
        <v>165</v>
      </c>
    </row>
    <row r="501" spans="1:14" x14ac:dyDescent="0.3">
      <c r="A501" s="15">
        <v>1875786496</v>
      </c>
      <c r="B501" s="16" t="s">
        <v>1113</v>
      </c>
      <c r="C501" s="15" t="s">
        <v>27</v>
      </c>
      <c r="D501" s="15">
        <v>3</v>
      </c>
      <c r="E501" s="15" t="s">
        <v>2</v>
      </c>
      <c r="F501" s="20">
        <v>1.00217</v>
      </c>
      <c r="G501" s="20">
        <v>0.99817</v>
      </c>
      <c r="H501" s="20">
        <v>1.0051699999999999</v>
      </c>
      <c r="I501" s="16" t="s">
        <v>1114</v>
      </c>
      <c r="J501" s="20">
        <v>1.0046600000000001</v>
      </c>
      <c r="K501" s="15">
        <v>-10.220000000000001</v>
      </c>
      <c r="L501" s="15">
        <v>0</v>
      </c>
      <c r="M501" s="15">
        <v>0</v>
      </c>
      <c r="N501" s="15">
        <v>747</v>
      </c>
    </row>
    <row r="502" spans="1:14" x14ac:dyDescent="0.3">
      <c r="A502" s="15">
        <v>1876027092</v>
      </c>
      <c r="B502" s="16" t="s">
        <v>1115</v>
      </c>
      <c r="C502" s="15" t="s">
        <v>27</v>
      </c>
      <c r="D502" s="15">
        <v>3</v>
      </c>
      <c r="E502" s="15" t="s">
        <v>2</v>
      </c>
      <c r="F502" s="20">
        <v>1.0064900000000001</v>
      </c>
      <c r="G502" s="20">
        <v>1.0015000000000001</v>
      </c>
      <c r="H502" s="20">
        <v>1.00949</v>
      </c>
      <c r="I502" s="16" t="s">
        <v>1116</v>
      </c>
      <c r="J502" s="20">
        <v>1.0046200000000001</v>
      </c>
      <c r="K502" s="15">
        <v>-10.27</v>
      </c>
      <c r="L502" s="15">
        <v>0</v>
      </c>
      <c r="M502" s="15">
        <v>0</v>
      </c>
      <c r="N502" s="15">
        <v>-561</v>
      </c>
    </row>
    <row r="503" spans="1:14" x14ac:dyDescent="0.3">
      <c r="A503" s="15">
        <v>1876093866</v>
      </c>
      <c r="B503" s="16" t="s">
        <v>1117</v>
      </c>
      <c r="C503" s="15" t="s">
        <v>0</v>
      </c>
      <c r="D503" s="15">
        <v>3</v>
      </c>
      <c r="E503" s="15" t="s">
        <v>2</v>
      </c>
      <c r="F503" s="20">
        <v>1.00322</v>
      </c>
      <c r="G503" s="20">
        <v>1.00722</v>
      </c>
      <c r="H503" s="20">
        <v>1.0002200000000001</v>
      </c>
      <c r="I503" s="16" t="s">
        <v>1118</v>
      </c>
      <c r="J503" s="20">
        <v>1.0002200000000001</v>
      </c>
      <c r="K503" s="15">
        <v>-10.23</v>
      </c>
      <c r="L503" s="15">
        <v>0</v>
      </c>
      <c r="M503" s="15">
        <v>0</v>
      </c>
      <c r="N503" s="15">
        <v>900</v>
      </c>
    </row>
    <row r="504" spans="1:14" x14ac:dyDescent="0.3">
      <c r="A504" s="15">
        <v>1876196741</v>
      </c>
      <c r="B504" s="16" t="s">
        <v>1119</v>
      </c>
      <c r="C504" s="15" t="s">
        <v>0</v>
      </c>
      <c r="D504" s="15">
        <v>3</v>
      </c>
      <c r="E504" s="15" t="s">
        <v>2</v>
      </c>
      <c r="F504" s="20">
        <v>1.00078</v>
      </c>
      <c r="G504" s="20">
        <v>1.00478</v>
      </c>
      <c r="H504" s="20">
        <v>0.99778</v>
      </c>
      <c r="I504" s="16" t="s">
        <v>1120</v>
      </c>
      <c r="J504" s="20">
        <v>0.99863000000000002</v>
      </c>
      <c r="K504" s="15">
        <v>-10.210000000000001</v>
      </c>
      <c r="L504" s="15">
        <v>0</v>
      </c>
      <c r="M504" s="15">
        <v>0</v>
      </c>
      <c r="N504" s="15">
        <v>645</v>
      </c>
    </row>
    <row r="505" spans="1:14" x14ac:dyDescent="0.3">
      <c r="A505" s="15">
        <v>1876451257</v>
      </c>
      <c r="B505" s="16" t="s">
        <v>1121</v>
      </c>
      <c r="C505" s="15" t="s">
        <v>0</v>
      </c>
      <c r="D505" s="15">
        <v>3</v>
      </c>
      <c r="E505" s="15" t="s">
        <v>2</v>
      </c>
      <c r="F505" s="20">
        <v>0.99651000000000001</v>
      </c>
      <c r="G505" s="20">
        <v>1.00051</v>
      </c>
      <c r="H505" s="20">
        <v>0.99351</v>
      </c>
      <c r="I505" s="16" t="s">
        <v>1122</v>
      </c>
      <c r="J505" s="20">
        <v>0.99397999999999997</v>
      </c>
      <c r="K505" s="15">
        <v>-10.16</v>
      </c>
      <c r="L505" s="15">
        <v>0</v>
      </c>
      <c r="M505" s="15">
        <v>0</v>
      </c>
      <c r="N505" s="15">
        <v>759</v>
      </c>
    </row>
    <row r="506" spans="1:14" x14ac:dyDescent="0.3">
      <c r="A506" s="15">
        <v>1876430851</v>
      </c>
      <c r="B506" s="16" t="s">
        <v>1123</v>
      </c>
      <c r="C506" s="15" t="s">
        <v>0</v>
      </c>
      <c r="D506" s="15">
        <v>3</v>
      </c>
      <c r="E506" s="15" t="s">
        <v>2</v>
      </c>
      <c r="F506" s="20">
        <v>0.99541000000000002</v>
      </c>
      <c r="G506" s="20">
        <v>0.99941000000000002</v>
      </c>
      <c r="H506" s="20">
        <v>0.99241000000000001</v>
      </c>
      <c r="I506" s="16" t="s">
        <v>1124</v>
      </c>
      <c r="J506" s="20">
        <v>0.99516000000000004</v>
      </c>
      <c r="K506" s="15">
        <v>-10.15</v>
      </c>
      <c r="L506" s="15">
        <v>0</v>
      </c>
      <c r="M506" s="15">
        <v>0</v>
      </c>
      <c r="N506" s="15">
        <v>75</v>
      </c>
    </row>
    <row r="507" spans="1:14" x14ac:dyDescent="0.3">
      <c r="A507" s="15">
        <v>1876639217</v>
      </c>
      <c r="B507" s="16" t="s">
        <v>1125</v>
      </c>
      <c r="C507" s="15" t="s">
        <v>27</v>
      </c>
      <c r="D507" s="15">
        <v>3</v>
      </c>
      <c r="E507" s="15" t="s">
        <v>2</v>
      </c>
      <c r="F507" s="20">
        <v>0.99450000000000005</v>
      </c>
      <c r="G507" s="20">
        <v>0.99050000000000005</v>
      </c>
      <c r="H507" s="20">
        <v>0.99750000000000005</v>
      </c>
      <c r="I507" s="16" t="s">
        <v>1126</v>
      </c>
      <c r="J507" s="20">
        <v>0.99339999999999995</v>
      </c>
      <c r="K507" s="15">
        <v>-10.14</v>
      </c>
      <c r="L507" s="15">
        <v>0</v>
      </c>
      <c r="M507" s="15">
        <v>0</v>
      </c>
      <c r="N507" s="15">
        <v>-330</v>
      </c>
    </row>
    <row r="508" spans="1:14" x14ac:dyDescent="0.3">
      <c r="A508" s="15">
        <v>1876692460</v>
      </c>
      <c r="B508" s="16" t="s">
        <v>1127</v>
      </c>
      <c r="C508" s="15" t="s">
        <v>0</v>
      </c>
      <c r="D508" s="15">
        <v>3</v>
      </c>
      <c r="E508" s="15" t="s">
        <v>2</v>
      </c>
      <c r="F508" s="20">
        <v>0.99339999999999995</v>
      </c>
      <c r="G508" s="20">
        <v>0.99739999999999995</v>
      </c>
      <c r="H508" s="20">
        <v>0.99039999999999995</v>
      </c>
      <c r="I508" s="16" t="s">
        <v>1128</v>
      </c>
      <c r="J508" s="20">
        <v>0.99087000000000003</v>
      </c>
      <c r="K508" s="15">
        <v>-10.130000000000001</v>
      </c>
      <c r="L508" s="15">
        <v>0</v>
      </c>
      <c r="M508" s="15">
        <v>0</v>
      </c>
      <c r="N508" s="15">
        <v>759</v>
      </c>
    </row>
    <row r="509" spans="1:14" x14ac:dyDescent="0.3">
      <c r="A509" s="15">
        <v>1876771664</v>
      </c>
      <c r="B509" s="16" t="s">
        <v>1129</v>
      </c>
      <c r="C509" s="15" t="s">
        <v>27</v>
      </c>
      <c r="D509" s="15">
        <v>2</v>
      </c>
      <c r="E509" s="15" t="s">
        <v>1</v>
      </c>
      <c r="F509" s="17">
        <v>3873.1</v>
      </c>
      <c r="G509" s="17">
        <v>3840</v>
      </c>
      <c r="H509" s="17">
        <v>3900</v>
      </c>
      <c r="I509" s="16" t="s">
        <v>1130</v>
      </c>
      <c r="J509" s="17">
        <v>3887</v>
      </c>
      <c r="K509" s="15">
        <v>-2.63</v>
      </c>
      <c r="L509" s="15">
        <v>0</v>
      </c>
      <c r="M509" s="15">
        <v>0</v>
      </c>
      <c r="N509" s="15" t="s">
        <v>1131</v>
      </c>
    </row>
    <row r="510" spans="1:14" x14ac:dyDescent="0.3">
      <c r="A510" s="15">
        <v>1876803804</v>
      </c>
      <c r="B510" s="16" t="s">
        <v>1132</v>
      </c>
      <c r="C510" s="15" t="s">
        <v>0</v>
      </c>
      <c r="D510" s="15">
        <v>2</v>
      </c>
      <c r="E510" s="15" t="s">
        <v>2</v>
      </c>
      <c r="F510" s="20">
        <v>0.98763000000000001</v>
      </c>
      <c r="G510" s="20">
        <v>0.99263000000000001</v>
      </c>
      <c r="H510" s="20">
        <v>0.98363</v>
      </c>
      <c r="I510" s="16" t="s">
        <v>1133</v>
      </c>
      <c r="J510" s="20">
        <v>0.98824000000000001</v>
      </c>
      <c r="K510" s="15">
        <v>-6.72</v>
      </c>
      <c r="L510" s="15">
        <v>0</v>
      </c>
      <c r="M510" s="15">
        <v>0</v>
      </c>
      <c r="N510" s="15">
        <v>-122</v>
      </c>
    </row>
    <row r="511" spans="1:14" x14ac:dyDescent="0.3">
      <c r="A511" s="22">
        <v>1862802340</v>
      </c>
      <c r="B511" s="22" t="s">
        <v>1134</v>
      </c>
      <c r="C511" s="23" t="s">
        <v>27</v>
      </c>
      <c r="D511" s="22">
        <v>3</v>
      </c>
      <c r="E511" s="22" t="s">
        <v>2</v>
      </c>
      <c r="F511" s="22">
        <v>1.0032000000000001</v>
      </c>
      <c r="G511" s="22">
        <v>1</v>
      </c>
      <c r="H511" s="22">
        <v>1.0049999999999999</v>
      </c>
      <c r="I511" s="22" t="s">
        <v>1135</v>
      </c>
      <c r="J511" s="22">
        <v>1.00166</v>
      </c>
      <c r="K511" s="22">
        <v>-10.23</v>
      </c>
      <c r="L511" s="22">
        <v>0</v>
      </c>
      <c r="M511" s="22">
        <v>0</v>
      </c>
      <c r="N511" s="22">
        <v>-462</v>
      </c>
    </row>
    <row r="512" spans="1:14" x14ac:dyDescent="0.3">
      <c r="A512" s="22">
        <v>1862839922</v>
      </c>
      <c r="B512" s="22" t="s">
        <v>1136</v>
      </c>
      <c r="C512" s="23" t="s">
        <v>0</v>
      </c>
      <c r="D512" s="22">
        <v>3</v>
      </c>
      <c r="E512" s="22" t="s">
        <v>2</v>
      </c>
      <c r="F512" s="22">
        <v>1.0016400000000001</v>
      </c>
      <c r="G512" s="22">
        <v>1.0049999999999999</v>
      </c>
      <c r="H512" s="22">
        <v>0.998</v>
      </c>
      <c r="I512" s="22" t="s">
        <v>1137</v>
      </c>
      <c r="J512" s="22">
        <v>1.0002899999999999</v>
      </c>
      <c r="K512" s="22">
        <v>-10.220000000000001</v>
      </c>
      <c r="L512" s="22">
        <v>0</v>
      </c>
      <c r="M512" s="22">
        <v>0</v>
      </c>
      <c r="N512" s="22">
        <v>405</v>
      </c>
    </row>
    <row r="513" spans="1:14" x14ac:dyDescent="0.3">
      <c r="A513" s="22">
        <v>1863261203</v>
      </c>
      <c r="B513" s="22" t="s">
        <v>1138</v>
      </c>
      <c r="C513" s="23" t="s">
        <v>0</v>
      </c>
      <c r="D513" s="22">
        <v>3</v>
      </c>
      <c r="E513" s="22" t="s">
        <v>2</v>
      </c>
      <c r="F513" s="22">
        <v>0.99624000000000001</v>
      </c>
      <c r="G513" s="22">
        <v>0.99990000000000001</v>
      </c>
      <c r="H513" s="22">
        <v>0.99199999999999999</v>
      </c>
      <c r="I513" s="22" t="s">
        <v>1139</v>
      </c>
      <c r="J513" s="22">
        <v>0.99524000000000001</v>
      </c>
      <c r="K513" s="22">
        <v>-10.16</v>
      </c>
      <c r="L513" s="22">
        <v>0</v>
      </c>
      <c r="M513" s="22">
        <v>0</v>
      </c>
      <c r="N513" s="22">
        <v>300</v>
      </c>
    </row>
    <row r="514" spans="1:14" x14ac:dyDescent="0.3">
      <c r="A514" s="22">
        <v>1863459548</v>
      </c>
      <c r="B514" s="22" t="s">
        <v>1140</v>
      </c>
      <c r="C514" s="23" t="s">
        <v>0</v>
      </c>
      <c r="D514" s="22">
        <v>1</v>
      </c>
      <c r="E514" s="22" t="s">
        <v>1</v>
      </c>
      <c r="F514" s="22">
        <v>3920.9</v>
      </c>
      <c r="G514" s="22">
        <v>3940</v>
      </c>
      <c r="H514" s="22">
        <v>3900</v>
      </c>
      <c r="I514" s="22" t="s">
        <v>1141</v>
      </c>
      <c r="J514" s="22">
        <v>3940.1</v>
      </c>
      <c r="K514" s="22">
        <v>-1.33</v>
      </c>
      <c r="L514" s="22">
        <v>0</v>
      </c>
      <c r="M514" s="22">
        <v>0</v>
      </c>
      <c r="N514" s="22" t="s">
        <v>122</v>
      </c>
    </row>
    <row r="515" spans="1:14" x14ac:dyDescent="0.3">
      <c r="A515" s="22">
        <v>1863687270</v>
      </c>
      <c r="B515" s="22" t="s">
        <v>1142</v>
      </c>
      <c r="C515" s="23" t="s">
        <v>0</v>
      </c>
      <c r="D515" s="22">
        <v>3</v>
      </c>
      <c r="E515" s="22" t="s">
        <v>2</v>
      </c>
      <c r="F515" s="22">
        <v>0.99341000000000002</v>
      </c>
      <c r="G515" s="22">
        <v>0.996</v>
      </c>
      <c r="H515" s="22">
        <v>0.98899999999999999</v>
      </c>
      <c r="I515" s="22" t="s">
        <v>1143</v>
      </c>
      <c r="J515" s="22">
        <v>0.99007000000000001</v>
      </c>
      <c r="K515" s="22">
        <v>-10.130000000000001</v>
      </c>
      <c r="L515" s="22">
        <v>0</v>
      </c>
      <c r="M515" s="22">
        <v>0</v>
      </c>
      <c r="N515" s="22" t="s">
        <v>62</v>
      </c>
    </row>
    <row r="516" spans="1:14" x14ac:dyDescent="0.3">
      <c r="A516" s="22">
        <v>1863743853</v>
      </c>
      <c r="B516" s="22" t="s">
        <v>1144</v>
      </c>
      <c r="C516" s="23" t="s">
        <v>0</v>
      </c>
      <c r="D516" s="22">
        <v>3</v>
      </c>
      <c r="E516" s="22" t="s">
        <v>1</v>
      </c>
      <c r="F516" s="22">
        <v>3936</v>
      </c>
      <c r="G516" s="22">
        <v>3960</v>
      </c>
      <c r="H516" s="22">
        <v>3910</v>
      </c>
      <c r="I516" s="22" t="s">
        <v>1145</v>
      </c>
      <c r="J516" s="22">
        <v>3910</v>
      </c>
      <c r="K516" s="22">
        <v>-4.01</v>
      </c>
      <c r="L516" s="22">
        <v>0</v>
      </c>
      <c r="M516" s="22">
        <v>0</v>
      </c>
      <c r="N516" s="22" t="s">
        <v>56</v>
      </c>
    </row>
    <row r="517" spans="1:14" x14ac:dyDescent="0.3">
      <c r="A517" s="22">
        <v>1864008679</v>
      </c>
      <c r="B517" s="22" t="s">
        <v>1146</v>
      </c>
      <c r="C517" s="23" t="s">
        <v>0</v>
      </c>
      <c r="D517" s="22">
        <v>3</v>
      </c>
      <c r="E517" s="22" t="s">
        <v>2</v>
      </c>
      <c r="F517" s="22">
        <v>0.98984000000000005</v>
      </c>
      <c r="G517" s="22">
        <v>0.99299999999999999</v>
      </c>
      <c r="H517" s="22">
        <v>0.98799999999999999</v>
      </c>
      <c r="I517" s="22" t="s">
        <v>1147</v>
      </c>
      <c r="J517" s="22">
        <v>0.99126999999999998</v>
      </c>
      <c r="K517" s="22">
        <v>-10.1</v>
      </c>
      <c r="L517" s="22">
        <v>0</v>
      </c>
      <c r="M517" s="22">
        <v>0</v>
      </c>
      <c r="N517" s="22">
        <v>-429</v>
      </c>
    </row>
    <row r="518" spans="1:14" x14ac:dyDescent="0.3">
      <c r="A518" s="22">
        <v>1864001649</v>
      </c>
      <c r="B518" s="22" t="s">
        <v>1148</v>
      </c>
      <c r="C518" s="23" t="s">
        <v>27</v>
      </c>
      <c r="D518" s="22">
        <v>1</v>
      </c>
      <c r="E518" s="22" t="s">
        <v>1</v>
      </c>
      <c r="F518" s="22">
        <v>3919.3</v>
      </c>
      <c r="G518" s="22">
        <v>3890</v>
      </c>
      <c r="H518" s="22">
        <v>3950</v>
      </c>
      <c r="I518" s="22" t="s">
        <v>1149</v>
      </c>
      <c r="J518" s="22">
        <v>3908.8</v>
      </c>
      <c r="K518" s="22">
        <v>-1.33</v>
      </c>
      <c r="L518" s="22">
        <v>0</v>
      </c>
      <c r="M518" s="22">
        <v>0</v>
      </c>
      <c r="N518" s="22" t="s">
        <v>110</v>
      </c>
    </row>
    <row r="519" spans="1:14" x14ac:dyDescent="0.3">
      <c r="A519" s="22">
        <v>1864089674</v>
      </c>
      <c r="B519" s="22" t="s">
        <v>1150</v>
      </c>
      <c r="C519" s="23" t="s">
        <v>27</v>
      </c>
      <c r="D519" s="22">
        <v>1</v>
      </c>
      <c r="E519" s="22" t="s">
        <v>1</v>
      </c>
      <c r="F519" s="22">
        <v>3928.2</v>
      </c>
      <c r="G519" s="22">
        <v>3890</v>
      </c>
      <c r="H519" s="22">
        <v>3955</v>
      </c>
      <c r="I519" s="22" t="s">
        <v>1151</v>
      </c>
      <c r="J519" s="22">
        <v>3944.5</v>
      </c>
      <c r="K519" s="22">
        <v>-1.34</v>
      </c>
      <c r="L519" s="22">
        <v>0</v>
      </c>
      <c r="M519" s="22">
        <v>0</v>
      </c>
      <c r="N519" s="22" t="s">
        <v>53</v>
      </c>
    </row>
    <row r="520" spans="1:14" x14ac:dyDescent="0.3">
      <c r="A520" s="22">
        <v>1864103302</v>
      </c>
      <c r="B520" s="22" t="s">
        <v>1152</v>
      </c>
      <c r="C520" s="23" t="s">
        <v>27</v>
      </c>
      <c r="D520" s="22">
        <v>3</v>
      </c>
      <c r="E520" s="22" t="s">
        <v>2</v>
      </c>
      <c r="F520" s="22">
        <v>0.99158999999999997</v>
      </c>
      <c r="G520" s="22">
        <v>0.98799999999999999</v>
      </c>
      <c r="H520" s="22">
        <v>0.997</v>
      </c>
      <c r="I520" s="22" t="s">
        <v>1153</v>
      </c>
      <c r="J520" s="22">
        <v>0.99663000000000002</v>
      </c>
      <c r="K520" s="22">
        <v>-10.11</v>
      </c>
      <c r="L520" s="22">
        <v>0</v>
      </c>
      <c r="M520" s="22">
        <v>0</v>
      </c>
      <c r="N520" s="22" t="s">
        <v>50</v>
      </c>
    </row>
    <row r="521" spans="1:14" x14ac:dyDescent="0.3">
      <c r="A521" s="22">
        <v>1864398170</v>
      </c>
      <c r="B521" s="22" t="s">
        <v>1154</v>
      </c>
      <c r="C521" s="23" t="s">
        <v>0</v>
      </c>
      <c r="D521" s="22">
        <v>3</v>
      </c>
      <c r="E521" s="22" t="s">
        <v>2</v>
      </c>
      <c r="F521" s="22">
        <v>1.0000599999999999</v>
      </c>
      <c r="G521" s="22">
        <v>1.0029999999999999</v>
      </c>
      <c r="H521" s="22">
        <v>0.995</v>
      </c>
      <c r="I521" s="22" t="s">
        <v>1155</v>
      </c>
      <c r="J521" s="22">
        <v>0.99499000000000004</v>
      </c>
      <c r="K521" s="22">
        <v>-10.199999999999999</v>
      </c>
      <c r="L521" s="22">
        <v>0</v>
      </c>
      <c r="M521" s="22">
        <v>0</v>
      </c>
      <c r="N521" s="22" t="s">
        <v>47</v>
      </c>
    </row>
    <row r="522" spans="1:14" x14ac:dyDescent="0.3">
      <c r="A522" s="22">
        <v>1865633107</v>
      </c>
      <c r="B522" s="22" t="s">
        <v>1156</v>
      </c>
      <c r="C522" s="23" t="s">
        <v>27</v>
      </c>
      <c r="D522" s="22">
        <v>3</v>
      </c>
      <c r="E522" s="22" t="s">
        <v>2</v>
      </c>
      <c r="F522" s="22">
        <v>1.0001500000000001</v>
      </c>
      <c r="G522" s="22">
        <v>0.996</v>
      </c>
      <c r="H522" s="22">
        <v>1.0029999999999999</v>
      </c>
      <c r="I522" s="22" t="s">
        <v>1157</v>
      </c>
      <c r="J522" s="22">
        <v>1.002</v>
      </c>
      <c r="K522" s="22">
        <v>-10.199999999999999</v>
      </c>
      <c r="L522" s="22">
        <v>0</v>
      </c>
      <c r="M522" s="22">
        <v>0</v>
      </c>
      <c r="N522" s="22">
        <v>555</v>
      </c>
    </row>
    <row r="523" spans="1:14" x14ac:dyDescent="0.3">
      <c r="A523" s="22">
        <v>1865865313</v>
      </c>
      <c r="B523" s="22" t="s">
        <v>1158</v>
      </c>
      <c r="C523" s="23" t="s">
        <v>0</v>
      </c>
      <c r="D523" s="22">
        <v>3</v>
      </c>
      <c r="E523" s="22" t="s">
        <v>2</v>
      </c>
      <c r="F523" s="22">
        <v>0.99678</v>
      </c>
      <c r="G523" s="22">
        <v>1</v>
      </c>
      <c r="H523" s="22">
        <v>0.99199999999999999</v>
      </c>
      <c r="I523" s="22" t="s">
        <v>1159</v>
      </c>
      <c r="J523" s="22">
        <v>0.99636999999999998</v>
      </c>
      <c r="K523" s="22">
        <v>-10.17</v>
      </c>
      <c r="L523" s="22">
        <v>0</v>
      </c>
      <c r="M523" s="22">
        <v>0</v>
      </c>
      <c r="N523" s="22">
        <v>123</v>
      </c>
    </row>
    <row r="524" spans="1:14" x14ac:dyDescent="0.3">
      <c r="A524" s="22">
        <v>1865865497</v>
      </c>
      <c r="B524" s="22" t="s">
        <v>1160</v>
      </c>
      <c r="C524" s="23" t="s">
        <v>27</v>
      </c>
      <c r="D524" s="22">
        <v>3</v>
      </c>
      <c r="E524" s="22" t="s">
        <v>24</v>
      </c>
      <c r="F524" s="22">
        <v>143.626</v>
      </c>
      <c r="G524" s="22">
        <v>0</v>
      </c>
      <c r="H524" s="22">
        <v>0</v>
      </c>
      <c r="I524" s="22" t="s">
        <v>1161</v>
      </c>
      <c r="J524" s="22">
        <v>143.69300000000001</v>
      </c>
      <c r="K524" s="22">
        <v>-10.199999999999999</v>
      </c>
      <c r="L524" s="22">
        <v>0</v>
      </c>
      <c r="M524" s="22">
        <v>0</v>
      </c>
      <c r="N524" s="22">
        <v>139.88</v>
      </c>
    </row>
    <row r="525" spans="1:14" x14ac:dyDescent="0.3">
      <c r="A525" s="22">
        <v>1866203913</v>
      </c>
      <c r="B525" s="22" t="s">
        <v>1162</v>
      </c>
      <c r="C525" s="23" t="s">
        <v>0</v>
      </c>
      <c r="D525" s="22">
        <v>3</v>
      </c>
      <c r="E525" s="22" t="s">
        <v>2</v>
      </c>
      <c r="F525" s="22">
        <v>0.99841999999999997</v>
      </c>
      <c r="G525" s="22">
        <v>1.0029999999999999</v>
      </c>
      <c r="H525" s="22">
        <v>0.99199999999999999</v>
      </c>
      <c r="I525" s="22" t="s">
        <v>1163</v>
      </c>
      <c r="J525" s="22">
        <v>0.99629999999999996</v>
      </c>
      <c r="K525" s="22">
        <v>-10.18</v>
      </c>
      <c r="L525" s="22">
        <v>0</v>
      </c>
      <c r="M525" s="22">
        <v>0</v>
      </c>
      <c r="N525" s="22">
        <v>636</v>
      </c>
    </row>
    <row r="526" spans="1:14" x14ac:dyDescent="0.3">
      <c r="A526" s="22">
        <v>1866001817</v>
      </c>
      <c r="B526" s="22" t="s">
        <v>1164</v>
      </c>
      <c r="C526" s="23" t="s">
        <v>0</v>
      </c>
      <c r="D526" s="22">
        <v>3</v>
      </c>
      <c r="E526" s="22" t="s">
        <v>2</v>
      </c>
      <c r="F526" s="22">
        <v>0.99836999999999998</v>
      </c>
      <c r="G526" s="22">
        <v>1.0029999999999999</v>
      </c>
      <c r="H526" s="22">
        <v>0.99199999999999999</v>
      </c>
      <c r="I526" s="22" t="s">
        <v>1165</v>
      </c>
      <c r="J526" s="22">
        <v>0.99633000000000005</v>
      </c>
      <c r="K526" s="22">
        <v>-10.18</v>
      </c>
      <c r="L526" s="22">
        <v>0</v>
      </c>
      <c r="M526" s="22">
        <v>17.399999999999999</v>
      </c>
      <c r="N526" s="22">
        <v>612</v>
      </c>
    </row>
    <row r="527" spans="1:14" x14ac:dyDescent="0.3">
      <c r="A527" s="22">
        <v>1866349194</v>
      </c>
      <c r="B527" s="22" t="s">
        <v>1166</v>
      </c>
      <c r="C527" s="23" t="s">
        <v>27</v>
      </c>
      <c r="D527" s="22">
        <v>3</v>
      </c>
      <c r="E527" s="22" t="s">
        <v>2</v>
      </c>
      <c r="F527" s="22">
        <v>1.00153</v>
      </c>
      <c r="G527" s="22">
        <v>0.998</v>
      </c>
      <c r="H527" s="22">
        <v>1.008</v>
      </c>
      <c r="I527" s="22" t="s">
        <v>1167</v>
      </c>
      <c r="J527" s="22">
        <v>1.0012399999999999</v>
      </c>
      <c r="K527" s="22">
        <v>-10.220000000000001</v>
      </c>
      <c r="L527" s="22">
        <v>0</v>
      </c>
      <c r="M527" s="22">
        <v>0</v>
      </c>
      <c r="N527" s="22">
        <v>-87</v>
      </c>
    </row>
    <row r="528" spans="1:14" x14ac:dyDescent="0.3">
      <c r="A528" s="22">
        <v>1866587392</v>
      </c>
      <c r="B528" s="22" t="s">
        <v>1168</v>
      </c>
      <c r="C528" s="23" t="s">
        <v>27</v>
      </c>
      <c r="D528" s="22">
        <v>3</v>
      </c>
      <c r="E528" s="22" t="s">
        <v>2</v>
      </c>
      <c r="F528" s="22">
        <v>1.0007900000000001</v>
      </c>
      <c r="G528" s="22">
        <v>0.997</v>
      </c>
      <c r="H528" s="22">
        <v>1.004</v>
      </c>
      <c r="I528" s="22" t="s">
        <v>1169</v>
      </c>
      <c r="J528" s="22">
        <v>1.0006299999999999</v>
      </c>
      <c r="K528" s="22">
        <v>-10.210000000000001</v>
      </c>
      <c r="L528" s="22">
        <v>0</v>
      </c>
      <c r="M528" s="22">
        <v>0</v>
      </c>
      <c r="N528" s="22">
        <v>-48</v>
      </c>
    </row>
    <row r="529" spans="1:14" x14ac:dyDescent="0.3">
      <c r="A529" s="22">
        <v>1866737902</v>
      </c>
      <c r="B529" s="22" t="s">
        <v>1170</v>
      </c>
      <c r="C529" s="23" t="s">
        <v>0</v>
      </c>
      <c r="D529" s="22">
        <v>3</v>
      </c>
      <c r="E529" s="22" t="s">
        <v>2</v>
      </c>
      <c r="F529" s="22">
        <v>1.0007200000000001</v>
      </c>
      <c r="G529" s="22">
        <v>1.006</v>
      </c>
      <c r="H529" s="22">
        <v>0.997</v>
      </c>
      <c r="I529" s="22" t="s">
        <v>1171</v>
      </c>
      <c r="J529" s="22">
        <v>0.997</v>
      </c>
      <c r="K529" s="22">
        <v>-10.210000000000001</v>
      </c>
      <c r="L529" s="22">
        <v>0</v>
      </c>
      <c r="M529" s="22">
        <v>0</v>
      </c>
      <c r="N529" s="22" t="s">
        <v>22</v>
      </c>
    </row>
    <row r="530" spans="1:14" x14ac:dyDescent="0.3">
      <c r="A530" s="22">
        <v>1867499982</v>
      </c>
      <c r="B530" s="22" t="s">
        <v>1172</v>
      </c>
      <c r="C530" s="23" t="s">
        <v>0</v>
      </c>
      <c r="D530" s="22">
        <v>1</v>
      </c>
      <c r="E530" s="22" t="s">
        <v>2</v>
      </c>
      <c r="F530" s="22">
        <v>0.98433000000000004</v>
      </c>
      <c r="G530" s="22">
        <v>0.99</v>
      </c>
      <c r="H530" s="22">
        <v>0.98099999999999998</v>
      </c>
      <c r="I530" s="22" t="s">
        <v>1173</v>
      </c>
      <c r="J530" s="22">
        <v>0.98182999999999998</v>
      </c>
      <c r="K530" s="22">
        <v>-3.15</v>
      </c>
      <c r="L530" s="22">
        <v>0</v>
      </c>
      <c r="M530" s="22">
        <v>0</v>
      </c>
      <c r="N530" s="22">
        <v>250</v>
      </c>
    </row>
    <row r="531" spans="1:14" x14ac:dyDescent="0.3">
      <c r="A531" s="22">
        <v>1867527315</v>
      </c>
      <c r="B531" s="22" t="s">
        <v>1172</v>
      </c>
      <c r="C531" s="23" t="s">
        <v>0</v>
      </c>
      <c r="D531" s="22">
        <v>2</v>
      </c>
      <c r="E531" s="22" t="s">
        <v>2</v>
      </c>
      <c r="F531" s="22">
        <v>0.98433000000000004</v>
      </c>
      <c r="G531" s="22">
        <v>0.99</v>
      </c>
      <c r="H531" s="22">
        <v>0.98099999999999998</v>
      </c>
      <c r="I531" s="22" t="s">
        <v>1174</v>
      </c>
      <c r="J531" s="22">
        <v>0.98173999999999995</v>
      </c>
      <c r="K531" s="22">
        <v>-6.3</v>
      </c>
      <c r="L531" s="22">
        <v>0</v>
      </c>
      <c r="M531" s="22">
        <v>0</v>
      </c>
      <c r="N531" s="22">
        <v>518</v>
      </c>
    </row>
    <row r="532" spans="1:14" x14ac:dyDescent="0.3">
      <c r="A532" s="22">
        <v>1868200434</v>
      </c>
      <c r="B532" s="22" t="s">
        <v>1175</v>
      </c>
      <c r="C532" s="23" t="s">
        <v>0</v>
      </c>
      <c r="D532" s="22">
        <v>1</v>
      </c>
      <c r="E532" s="22" t="s">
        <v>2</v>
      </c>
      <c r="F532" s="22">
        <v>0.96306000000000003</v>
      </c>
      <c r="G532" s="22">
        <v>0.97299999999999998</v>
      </c>
      <c r="H532" s="22">
        <v>0.95699999999999996</v>
      </c>
      <c r="I532" s="22" t="s">
        <v>1176</v>
      </c>
      <c r="J532" s="22">
        <v>0.96142000000000005</v>
      </c>
      <c r="K532" s="22">
        <v>-3.08</v>
      </c>
      <c r="L532" s="22">
        <v>0</v>
      </c>
      <c r="M532" s="22">
        <v>0</v>
      </c>
      <c r="N532" s="22">
        <v>164</v>
      </c>
    </row>
    <row r="533" spans="1:14" x14ac:dyDescent="0.3">
      <c r="A533" s="22">
        <v>1868526573</v>
      </c>
      <c r="B533" s="22" t="s">
        <v>1177</v>
      </c>
      <c r="C533" s="23" t="s">
        <v>0</v>
      </c>
      <c r="D533" s="22">
        <v>1.5</v>
      </c>
      <c r="E533" s="22" t="s">
        <v>2</v>
      </c>
      <c r="F533" s="22">
        <v>0.96414999999999995</v>
      </c>
      <c r="G533" s="22">
        <v>0.97</v>
      </c>
      <c r="H533" s="22">
        <v>0.96</v>
      </c>
      <c r="I533" s="22" t="s">
        <v>1178</v>
      </c>
      <c r="J533" s="22">
        <v>0.96238000000000001</v>
      </c>
      <c r="K533" s="22">
        <v>-4.63</v>
      </c>
      <c r="L533" s="22">
        <v>0</v>
      </c>
      <c r="M533" s="22">
        <v>0</v>
      </c>
      <c r="N533" s="22">
        <v>265.5</v>
      </c>
    </row>
    <row r="534" spans="1:14" x14ac:dyDescent="0.3">
      <c r="A534" s="22">
        <v>1868559171</v>
      </c>
      <c r="B534" s="22" t="s">
        <v>1177</v>
      </c>
      <c r="C534" s="23" t="s">
        <v>0</v>
      </c>
      <c r="D534" s="22">
        <v>1.5</v>
      </c>
      <c r="E534" s="22" t="s">
        <v>2</v>
      </c>
      <c r="F534" s="22">
        <v>0.96414999999999995</v>
      </c>
      <c r="G534" s="22">
        <v>0.97</v>
      </c>
      <c r="H534" s="22">
        <v>0.96</v>
      </c>
      <c r="I534" s="22" t="s">
        <v>1179</v>
      </c>
      <c r="J534" s="22">
        <v>0.96009999999999995</v>
      </c>
      <c r="K534" s="22">
        <v>-4.63</v>
      </c>
      <c r="L534" s="22">
        <v>0</v>
      </c>
      <c r="M534" s="22">
        <v>0</v>
      </c>
      <c r="N534" s="22">
        <v>607.5</v>
      </c>
    </row>
    <row r="535" spans="1:14" x14ac:dyDescent="0.3">
      <c r="A535" s="22">
        <v>1869361485</v>
      </c>
      <c r="B535" s="22" t="s">
        <v>1180</v>
      </c>
      <c r="C535" s="23" t="s">
        <v>0</v>
      </c>
      <c r="D535" s="22">
        <v>2</v>
      </c>
      <c r="E535" s="22" t="s">
        <v>1</v>
      </c>
      <c r="F535" s="22">
        <v>3676.4</v>
      </c>
      <c r="G535" s="22">
        <v>3710</v>
      </c>
      <c r="H535" s="22">
        <v>3620</v>
      </c>
      <c r="I535" s="22" t="s">
        <v>1181</v>
      </c>
      <c r="J535" s="22">
        <v>3668.5</v>
      </c>
      <c r="K535" s="22">
        <v>-2.35</v>
      </c>
      <c r="L535" s="22">
        <v>0</v>
      </c>
      <c r="M535" s="22">
        <v>0</v>
      </c>
      <c r="N535" s="22" t="s">
        <v>96</v>
      </c>
    </row>
    <row r="536" spans="1:14" x14ac:dyDescent="0.3">
      <c r="A536" s="15">
        <v>1883209417</v>
      </c>
      <c r="B536" s="16" t="s">
        <v>1182</v>
      </c>
      <c r="C536" s="15" t="s">
        <v>0</v>
      </c>
      <c r="D536" s="15">
        <v>3</v>
      </c>
      <c r="E536" s="15" t="s">
        <v>2</v>
      </c>
      <c r="F536" s="20">
        <v>1.0503</v>
      </c>
      <c r="G536" s="20">
        <v>1.0549999999999999</v>
      </c>
      <c r="H536" s="20">
        <v>1.0449999999999999</v>
      </c>
      <c r="I536" s="16" t="s">
        <v>1183</v>
      </c>
      <c r="J536" s="20">
        <v>1.0449900000000001</v>
      </c>
      <c r="K536" s="15">
        <v>-10.71</v>
      </c>
      <c r="L536" s="15">
        <v>0</v>
      </c>
      <c r="M536" s="15">
        <v>17.399999999999999</v>
      </c>
      <c r="N536" s="15" t="s">
        <v>1184</v>
      </c>
    </row>
    <row r="537" spans="1:14" x14ac:dyDescent="0.3">
      <c r="A537" s="15">
        <v>1884340754</v>
      </c>
      <c r="B537" s="16" t="s">
        <v>1185</v>
      </c>
      <c r="C537" s="15" t="s">
        <v>0</v>
      </c>
      <c r="D537" s="15">
        <v>3</v>
      </c>
      <c r="E537" s="15" t="s">
        <v>2</v>
      </c>
      <c r="F537" s="20">
        <v>1.0501</v>
      </c>
      <c r="G537" s="20">
        <v>1.0550999999999999</v>
      </c>
      <c r="H537" s="20">
        <v>1.0461</v>
      </c>
      <c r="I537" s="16" t="s">
        <v>1186</v>
      </c>
      <c r="J537" s="20">
        <v>1.0519099999999999</v>
      </c>
      <c r="K537" s="15">
        <v>-10.71</v>
      </c>
      <c r="L537" s="15">
        <v>0</v>
      </c>
      <c r="M537" s="15">
        <v>0</v>
      </c>
      <c r="N537" s="15">
        <v>-543</v>
      </c>
    </row>
    <row r="538" spans="1:14" x14ac:dyDescent="0.3">
      <c r="A538" s="15">
        <v>1884415855</v>
      </c>
      <c r="B538" s="16" t="s">
        <v>1187</v>
      </c>
      <c r="C538" s="15" t="s">
        <v>27</v>
      </c>
      <c r="D538" s="15">
        <v>3</v>
      </c>
      <c r="E538" s="15" t="s">
        <v>2</v>
      </c>
      <c r="F538" s="20">
        <v>1.05185</v>
      </c>
      <c r="G538" s="20">
        <v>1.0469999999999999</v>
      </c>
      <c r="H538" s="20">
        <v>1.0549999999999999</v>
      </c>
      <c r="I538" s="16" t="s">
        <v>1188</v>
      </c>
      <c r="J538" s="20">
        <v>1.05501</v>
      </c>
      <c r="K538" s="15">
        <v>-10.73</v>
      </c>
      <c r="L538" s="15">
        <v>0</v>
      </c>
      <c r="M538" s="15">
        <v>-67.5</v>
      </c>
      <c r="N538" s="15">
        <v>948</v>
      </c>
    </row>
    <row r="539" spans="1:14" x14ac:dyDescent="0.3">
      <c r="A539" s="15">
        <v>1885089263</v>
      </c>
      <c r="B539" s="16" t="s">
        <v>1189</v>
      </c>
      <c r="C539" s="15" t="s">
        <v>27</v>
      </c>
      <c r="D539" s="15">
        <v>3</v>
      </c>
      <c r="E539" s="15" t="s">
        <v>2</v>
      </c>
      <c r="F539" s="20">
        <v>1.0561199999999999</v>
      </c>
      <c r="G539" s="20">
        <v>1.0511200000000001</v>
      </c>
      <c r="H539" s="20">
        <v>1.06012</v>
      </c>
      <c r="I539" s="16" t="s">
        <v>1190</v>
      </c>
      <c r="J539" s="20">
        <v>1.05687</v>
      </c>
      <c r="K539" s="15">
        <v>-10.77</v>
      </c>
      <c r="L539" s="15">
        <v>0</v>
      </c>
      <c r="M539" s="15">
        <v>0</v>
      </c>
      <c r="N539" s="15">
        <v>225</v>
      </c>
    </row>
    <row r="540" spans="1:14" x14ac:dyDescent="0.3">
      <c r="A540" s="15">
        <v>1885422871</v>
      </c>
      <c r="B540" s="16" t="s">
        <v>1191</v>
      </c>
      <c r="C540" s="15" t="s">
        <v>27</v>
      </c>
      <c r="D540" s="15">
        <v>3</v>
      </c>
      <c r="E540" s="15" t="s">
        <v>2</v>
      </c>
      <c r="F540" s="20">
        <v>1.0614699999999999</v>
      </c>
      <c r="G540" s="20">
        <v>1.05647</v>
      </c>
      <c r="H540" s="20">
        <v>1.0654699999999999</v>
      </c>
      <c r="I540" s="16" t="s">
        <v>1192</v>
      </c>
      <c r="J540" s="20">
        <v>1.06551</v>
      </c>
      <c r="K540" s="15">
        <v>-10.83</v>
      </c>
      <c r="L540" s="15">
        <v>0</v>
      </c>
      <c r="M540" s="15">
        <v>-22.5</v>
      </c>
      <c r="N540" s="15" t="s">
        <v>1193</v>
      </c>
    </row>
    <row r="541" spans="1:14" x14ac:dyDescent="0.3">
      <c r="A541" s="15">
        <v>1886197154</v>
      </c>
      <c r="B541" s="16" t="s">
        <v>1194</v>
      </c>
      <c r="C541" s="15" t="s">
        <v>0</v>
      </c>
      <c r="D541" s="15">
        <v>3</v>
      </c>
      <c r="E541" s="15" t="s">
        <v>2</v>
      </c>
      <c r="F541" s="20">
        <v>1.0619799999999999</v>
      </c>
      <c r="G541" s="20">
        <v>1.06698</v>
      </c>
      <c r="H541" s="20">
        <v>1.0579799999999999</v>
      </c>
      <c r="I541" s="16" t="s">
        <v>1195</v>
      </c>
      <c r="J541" s="20">
        <v>1.06002</v>
      </c>
      <c r="K541" s="15">
        <v>-10.83</v>
      </c>
      <c r="L541" s="15">
        <v>0</v>
      </c>
      <c r="M541" s="15">
        <v>0</v>
      </c>
      <c r="N541" s="15">
        <v>588</v>
      </c>
    </row>
    <row r="542" spans="1:14" x14ac:dyDescent="0.3">
      <c r="A542" s="15">
        <v>1886526923</v>
      </c>
      <c r="B542" s="16" t="s">
        <v>1196</v>
      </c>
      <c r="C542" s="15" t="s">
        <v>0</v>
      </c>
      <c r="D542" s="15">
        <v>3</v>
      </c>
      <c r="E542" s="15" t="s">
        <v>2</v>
      </c>
      <c r="F542" s="20">
        <v>1.06033</v>
      </c>
      <c r="G542" s="20">
        <v>1.0649999999999999</v>
      </c>
      <c r="H542" s="20">
        <v>1.0580000000000001</v>
      </c>
      <c r="I542" s="16" t="s">
        <v>1197</v>
      </c>
      <c r="J542" s="20">
        <v>1.0580000000000001</v>
      </c>
      <c r="K542" s="15">
        <v>-10.82</v>
      </c>
      <c r="L542" s="15">
        <v>0</v>
      </c>
      <c r="M542" s="15">
        <v>0</v>
      </c>
      <c r="N542" s="15">
        <v>699</v>
      </c>
    </row>
    <row r="543" spans="1:14" x14ac:dyDescent="0.3">
      <c r="A543" s="15">
        <v>1887931264</v>
      </c>
      <c r="B543" s="16" t="s">
        <v>1198</v>
      </c>
      <c r="C543" s="15" t="s">
        <v>0</v>
      </c>
      <c r="D543" s="15">
        <v>3</v>
      </c>
      <c r="E543" s="15" t="s">
        <v>2</v>
      </c>
      <c r="F543" s="20">
        <v>1.0655300000000001</v>
      </c>
      <c r="G543" s="20">
        <v>1.07053</v>
      </c>
      <c r="H543" s="20">
        <v>1.0615300000000001</v>
      </c>
      <c r="I543" s="16" t="s">
        <v>1199</v>
      </c>
      <c r="J543" s="20">
        <v>1.0641099999999999</v>
      </c>
      <c r="K543" s="15">
        <v>-10.87</v>
      </c>
      <c r="L543" s="15">
        <v>0</v>
      </c>
      <c r="M543" s="15">
        <v>0</v>
      </c>
      <c r="N543" s="15">
        <v>426</v>
      </c>
    </row>
    <row r="544" spans="1:14" x14ac:dyDescent="0.3">
      <c r="A544" s="15">
        <v>1888210585</v>
      </c>
      <c r="B544" s="16" t="s">
        <v>1200</v>
      </c>
      <c r="C544" s="15" t="s">
        <v>0</v>
      </c>
      <c r="D544" s="15">
        <v>3</v>
      </c>
      <c r="E544" s="15" t="s">
        <v>2</v>
      </c>
      <c r="F544" s="20">
        <v>1.0623899999999999</v>
      </c>
      <c r="G544" s="20">
        <v>1.0673900000000001</v>
      </c>
      <c r="H544" s="20">
        <v>1.0583899999999999</v>
      </c>
      <c r="I544" s="16" t="s">
        <v>1201</v>
      </c>
      <c r="J544" s="20">
        <v>1.06074</v>
      </c>
      <c r="K544" s="15">
        <v>-10.84</v>
      </c>
      <c r="L544" s="15">
        <v>0</v>
      </c>
      <c r="M544" s="15">
        <v>0</v>
      </c>
      <c r="N544" s="15">
        <v>495</v>
      </c>
    </row>
    <row r="545" spans="1:14" x14ac:dyDescent="0.3">
      <c r="A545" s="15">
        <v>1888379204</v>
      </c>
      <c r="B545" s="16" t="s">
        <v>1202</v>
      </c>
      <c r="C545" s="15" t="s">
        <v>27</v>
      </c>
      <c r="D545" s="15">
        <v>3</v>
      </c>
      <c r="E545" s="15" t="s">
        <v>2</v>
      </c>
      <c r="F545" s="20">
        <v>1.0635699999999999</v>
      </c>
      <c r="G545" s="20">
        <v>1.05857</v>
      </c>
      <c r="H545" s="20">
        <v>1.0675699999999999</v>
      </c>
      <c r="I545" s="16" t="s">
        <v>1203</v>
      </c>
      <c r="J545" s="20">
        <v>1.06562</v>
      </c>
      <c r="K545" s="15">
        <v>-10.85</v>
      </c>
      <c r="L545" s="15">
        <v>0</v>
      </c>
      <c r="M545" s="15">
        <v>0</v>
      </c>
      <c r="N545" s="15">
        <v>615</v>
      </c>
    </row>
    <row r="546" spans="1:14" x14ac:dyDescent="0.3">
      <c r="I546"/>
    </row>
    <row r="547" spans="1:14" x14ac:dyDescent="0.3">
      <c r="I547"/>
    </row>
    <row r="548" spans="1:14" x14ac:dyDescent="0.3">
      <c r="I548"/>
    </row>
    <row r="549" spans="1:14" x14ac:dyDescent="0.3">
      <c r="I549"/>
    </row>
    <row r="550" spans="1:14" x14ac:dyDescent="0.3">
      <c r="I550"/>
    </row>
    <row r="551" spans="1:14" x14ac:dyDescent="0.3">
      <c r="I551"/>
    </row>
    <row r="552" spans="1:14" x14ac:dyDescent="0.3">
      <c r="I552"/>
    </row>
    <row r="553" spans="1:14" x14ac:dyDescent="0.3">
      <c r="I553"/>
    </row>
    <row r="554" spans="1:14" x14ac:dyDescent="0.3">
      <c r="I554"/>
    </row>
    <row r="555" spans="1:14" x14ac:dyDescent="0.3">
      <c r="I555"/>
    </row>
    <row r="556" spans="1:14" x14ac:dyDescent="0.3">
      <c r="I556"/>
    </row>
    <row r="557" spans="1:14" x14ac:dyDescent="0.3">
      <c r="I557"/>
    </row>
    <row r="558" spans="1:14" x14ac:dyDescent="0.3">
      <c r="I558"/>
    </row>
    <row r="559" spans="1:14" x14ac:dyDescent="0.3">
      <c r="I559"/>
    </row>
    <row r="560" spans="1:14" x14ac:dyDescent="0.3">
      <c r="I560"/>
    </row>
    <row r="561" spans="9:9" x14ac:dyDescent="0.3">
      <c r="I561"/>
    </row>
    <row r="562" spans="9:9" x14ac:dyDescent="0.3">
      <c r="I562"/>
    </row>
    <row r="563" spans="9:9" x14ac:dyDescent="0.3">
      <c r="I563"/>
    </row>
    <row r="564" spans="9:9" x14ac:dyDescent="0.3">
      <c r="I564"/>
    </row>
    <row r="565" spans="9:9" x14ac:dyDescent="0.3">
      <c r="I565"/>
    </row>
    <row r="566" spans="9:9" x14ac:dyDescent="0.3">
      <c r="I566"/>
    </row>
    <row r="567" spans="9:9" x14ac:dyDescent="0.3">
      <c r="I567"/>
    </row>
    <row r="568" spans="9:9" x14ac:dyDescent="0.3">
      <c r="I568"/>
    </row>
    <row r="569" spans="9:9" x14ac:dyDescent="0.3">
      <c r="I569"/>
    </row>
    <row r="570" spans="9:9" x14ac:dyDescent="0.3">
      <c r="I570"/>
    </row>
    <row r="571" spans="9:9" x14ac:dyDescent="0.3">
      <c r="I571"/>
    </row>
    <row r="572" spans="9:9" x14ac:dyDescent="0.3">
      <c r="I572"/>
    </row>
    <row r="573" spans="9:9" x14ac:dyDescent="0.3">
      <c r="I573"/>
    </row>
    <row r="574" spans="9:9" x14ac:dyDescent="0.3">
      <c r="I574"/>
    </row>
    <row r="575" spans="9:9" x14ac:dyDescent="0.3">
      <c r="I575"/>
    </row>
    <row r="576" spans="9:9" x14ac:dyDescent="0.3">
      <c r="I576"/>
    </row>
    <row r="577" spans="9:9" x14ac:dyDescent="0.3">
      <c r="I577"/>
    </row>
    <row r="578" spans="9:9" x14ac:dyDescent="0.3">
      <c r="I578"/>
    </row>
    <row r="579" spans="9:9" x14ac:dyDescent="0.3">
      <c r="I579"/>
    </row>
    <row r="580" spans="9:9" x14ac:dyDescent="0.3">
      <c r="I580"/>
    </row>
    <row r="581" spans="9:9" x14ac:dyDescent="0.3">
      <c r="I581"/>
    </row>
    <row r="582" spans="9:9" x14ac:dyDescent="0.3">
      <c r="I582"/>
    </row>
    <row r="583" spans="9:9" x14ac:dyDescent="0.3">
      <c r="I583"/>
    </row>
    <row r="584" spans="9:9" x14ac:dyDescent="0.3">
      <c r="I584"/>
    </row>
    <row r="585" spans="9:9" x14ac:dyDescent="0.3">
      <c r="I585"/>
    </row>
    <row r="586" spans="9:9" x14ac:dyDescent="0.3">
      <c r="I586"/>
    </row>
    <row r="587" spans="9:9" x14ac:dyDescent="0.3">
      <c r="I587"/>
    </row>
    <row r="588" spans="9:9" x14ac:dyDescent="0.3">
      <c r="I588"/>
    </row>
    <row r="589" spans="9:9" x14ac:dyDescent="0.3">
      <c r="I589"/>
    </row>
    <row r="590" spans="9:9" x14ac:dyDescent="0.3">
      <c r="I590"/>
    </row>
    <row r="591" spans="9:9" x14ac:dyDescent="0.3">
      <c r="I591"/>
    </row>
    <row r="592" spans="9:9" x14ac:dyDescent="0.3">
      <c r="I592"/>
    </row>
  </sheetData>
  <autoFilter ref="A1:N545" xr:uid="{F2D193AA-6911-415E-BFD1-EE7E5B920AA7}">
    <filterColumn colId="4">
      <filters>
        <filter val="audusd"/>
        <filter val="eurchf"/>
        <filter val="eurusd"/>
        <filter val="gbpusd"/>
        <filter val="nzdusd"/>
        <filter val="sp500m"/>
        <filter val="usdcad"/>
        <filter val="usdchf"/>
        <filter val="usdjpy"/>
        <filter val="xauusd"/>
      </filters>
    </filterColumn>
  </autoFilter>
  <conditionalFormatting sqref="B511:B535">
    <cfRule type="cellIs" dxfId="230" priority="1" operator="equal">
      <formula>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8DCE8-4FBA-4AEC-83F8-4B23B4B51861}">
  <dimension ref="A1:V544"/>
  <sheetViews>
    <sheetView topLeftCell="E1" workbookViewId="0">
      <selection activeCell="V1" sqref="V1"/>
    </sheetView>
  </sheetViews>
  <sheetFormatPr defaultRowHeight="14.4" x14ac:dyDescent="0.3"/>
  <cols>
    <col min="17" max="17" width="13.6640625" bestFit="1" customWidth="1"/>
  </cols>
  <sheetData>
    <row r="1" spans="1:22" x14ac:dyDescent="0.3">
      <c r="A1" s="50">
        <v>44564</v>
      </c>
      <c r="B1" s="51">
        <v>0.82596064814814818</v>
      </c>
      <c r="C1" s="52">
        <f>TIME(HOUR(B1),MINUTE(B1),SECOND(B1))+(A1)</f>
        <v>44564.825960648152</v>
      </c>
      <c r="D1" s="12" t="s">
        <v>27</v>
      </c>
      <c r="E1" s="12">
        <v>4</v>
      </c>
      <c r="F1" s="12" t="s">
        <v>1</v>
      </c>
      <c r="G1" s="12">
        <v>4779.3</v>
      </c>
      <c r="H1" s="12">
        <v>0</v>
      </c>
      <c r="I1" s="12">
        <v>0</v>
      </c>
      <c r="J1" s="50">
        <v>44566</v>
      </c>
      <c r="K1" s="51">
        <v>0.73207175925925927</v>
      </c>
      <c r="L1" s="52">
        <f>TIME(HOUR(K1),MINUTE(K1),SECOND(K1))+(J1)</f>
        <v>44566.732071759259</v>
      </c>
      <c r="M1" s="12">
        <v>4791.1000000000004</v>
      </c>
      <c r="N1" s="12">
        <v>-6.5</v>
      </c>
      <c r="O1" s="12">
        <v>-331.28</v>
      </c>
      <c r="P1" s="12" t="s">
        <v>130</v>
      </c>
      <c r="Q1" s="53">
        <f t="shared" ref="Q1:Q32" si="0">L1-C1</f>
        <v>1.906111111107748</v>
      </c>
      <c r="R1" s="22">
        <f>INT(Q1)</f>
        <v>1</v>
      </c>
      <c r="S1">
        <f>MOD(Q1,1)</f>
        <v>0.906111111107748</v>
      </c>
      <c r="T1" s="54">
        <f>S1*24</f>
        <v>21.746666666585952</v>
      </c>
      <c r="U1" s="30">
        <f>(24*R1)+T1</f>
        <v>45.746666666585952</v>
      </c>
      <c r="V1" t="str">
        <f>IF(P1&gt;=0,"Profit","Loss")</f>
        <v>Profit</v>
      </c>
    </row>
    <row r="2" spans="1:22" x14ac:dyDescent="0.3">
      <c r="A2" s="50">
        <v>44572</v>
      </c>
      <c r="B2" s="51">
        <v>0.37582175925925926</v>
      </c>
      <c r="C2" s="52">
        <f t="shared" ref="C2:C65" si="1">TIME(HOUR(B2),MINUTE(B2),SECOND(B2))+(A2)</f>
        <v>44572.375821759262</v>
      </c>
      <c r="D2" s="12" t="s">
        <v>0</v>
      </c>
      <c r="E2" s="12">
        <v>2</v>
      </c>
      <c r="F2" s="12" t="s">
        <v>1</v>
      </c>
      <c r="G2" s="12">
        <v>4668.1000000000004</v>
      </c>
      <c r="H2" s="12">
        <v>0</v>
      </c>
      <c r="I2" s="12">
        <v>0</v>
      </c>
      <c r="J2" s="50">
        <v>44572</v>
      </c>
      <c r="K2" s="51">
        <v>0.68442129629629633</v>
      </c>
      <c r="L2" s="52">
        <f t="shared" ref="L2:L65" si="2">TIME(HOUR(K2),MINUTE(K2),SECOND(K2))+(J2)</f>
        <v>44572.684421296297</v>
      </c>
      <c r="M2" s="12">
        <v>4670.3</v>
      </c>
      <c r="N2" s="12">
        <v>-2.99</v>
      </c>
      <c r="O2" s="12">
        <v>0</v>
      </c>
      <c r="P2" s="12">
        <v>-440</v>
      </c>
      <c r="Q2" s="53">
        <f t="shared" si="0"/>
        <v>0.30859953703475185</v>
      </c>
      <c r="R2" s="22">
        <f t="shared" ref="R2:R65" si="3">INT(Q2)</f>
        <v>0</v>
      </c>
      <c r="S2">
        <f t="shared" ref="S2:S65" si="4">MOD(Q2,1)</f>
        <v>0.30859953703475185</v>
      </c>
      <c r="T2" s="54">
        <f t="shared" ref="T2:T65" si="5">S2*24</f>
        <v>7.4063888888340443</v>
      </c>
      <c r="U2" s="30">
        <f t="shared" ref="U2:U65" si="6">(24*R2)+T2</f>
        <v>7.4063888888340443</v>
      </c>
      <c r="V2" t="str">
        <f t="shared" ref="V2:V65" si="7">IF(P2&gt;=0,"Profit","Loss")</f>
        <v>Loss</v>
      </c>
    </row>
    <row r="3" spans="1:22" x14ac:dyDescent="0.3">
      <c r="A3" s="50">
        <v>44572</v>
      </c>
      <c r="B3" s="51">
        <v>0.68450231481481483</v>
      </c>
      <c r="C3" s="52">
        <f t="shared" si="1"/>
        <v>44572.684502314813</v>
      </c>
      <c r="D3" s="12" t="s">
        <v>27</v>
      </c>
      <c r="E3" s="12">
        <v>2</v>
      </c>
      <c r="F3" s="12" t="s">
        <v>58</v>
      </c>
      <c r="G3" s="12">
        <v>1.26508</v>
      </c>
      <c r="H3" s="12">
        <v>1.26</v>
      </c>
      <c r="I3" s="12">
        <v>1.2749999999999999</v>
      </c>
      <c r="J3" s="50">
        <v>44572</v>
      </c>
      <c r="K3" s="51">
        <v>0.76651620370370377</v>
      </c>
      <c r="L3" s="52">
        <f t="shared" si="2"/>
        <v>44572.766516203701</v>
      </c>
      <c r="M3" s="12">
        <v>1.26</v>
      </c>
      <c r="N3" s="12">
        <v>-6.4</v>
      </c>
      <c r="O3" s="12">
        <v>0</v>
      </c>
      <c r="P3" s="12">
        <v>-806.35</v>
      </c>
      <c r="Q3" s="53">
        <f t="shared" si="0"/>
        <v>8.20138888884685E-2</v>
      </c>
      <c r="R3" s="22">
        <f t="shared" si="3"/>
        <v>0</v>
      </c>
      <c r="S3">
        <f t="shared" si="4"/>
        <v>8.20138888884685E-2</v>
      </c>
      <c r="T3" s="54">
        <f t="shared" si="5"/>
        <v>1.968333333323244</v>
      </c>
      <c r="U3" s="30">
        <f t="shared" si="6"/>
        <v>1.968333333323244</v>
      </c>
      <c r="V3" t="str">
        <f t="shared" si="7"/>
        <v>Loss</v>
      </c>
    </row>
    <row r="4" spans="1:22" x14ac:dyDescent="0.3">
      <c r="A4" s="50">
        <v>44564</v>
      </c>
      <c r="B4" s="51">
        <v>0.53541666666666665</v>
      </c>
      <c r="C4" s="52">
        <f t="shared" si="1"/>
        <v>44564.535416666666</v>
      </c>
      <c r="D4" s="12" t="s">
        <v>27</v>
      </c>
      <c r="E4" s="12">
        <v>2</v>
      </c>
      <c r="F4" s="12" t="s">
        <v>2</v>
      </c>
      <c r="G4" s="12">
        <v>1.13581</v>
      </c>
      <c r="H4" s="12">
        <v>1.1200000000000001</v>
      </c>
      <c r="I4" s="12">
        <v>1.145</v>
      </c>
      <c r="J4" s="50">
        <v>44573</v>
      </c>
      <c r="K4" s="51">
        <v>0.6737037037037038</v>
      </c>
      <c r="L4" s="52">
        <f t="shared" si="2"/>
        <v>44573.673703703702</v>
      </c>
      <c r="M4" s="12">
        <v>1.1401600000000001</v>
      </c>
      <c r="N4" s="12">
        <v>-7.72</v>
      </c>
      <c r="O4" s="12">
        <v>-114.6</v>
      </c>
      <c r="P4" s="12">
        <v>870</v>
      </c>
      <c r="Q4" s="53">
        <f t="shared" si="0"/>
        <v>9.138287037036207</v>
      </c>
      <c r="R4" s="22">
        <f t="shared" si="3"/>
        <v>9</v>
      </c>
      <c r="S4">
        <f t="shared" si="4"/>
        <v>0.13828703703620704</v>
      </c>
      <c r="T4" s="54">
        <f t="shared" si="5"/>
        <v>3.3188888888689689</v>
      </c>
      <c r="U4" s="30">
        <f t="shared" si="6"/>
        <v>219.31888888886897</v>
      </c>
      <c r="V4" t="str">
        <f t="shared" si="7"/>
        <v>Profit</v>
      </c>
    </row>
    <row r="5" spans="1:22" x14ac:dyDescent="0.3">
      <c r="A5" s="50">
        <v>44564</v>
      </c>
      <c r="B5" s="51">
        <v>0.53528935185185189</v>
      </c>
      <c r="C5" s="52">
        <f t="shared" si="1"/>
        <v>44564.53528935185</v>
      </c>
      <c r="D5" s="12" t="s">
        <v>27</v>
      </c>
      <c r="E5" s="12">
        <v>2.0099999999999998</v>
      </c>
      <c r="F5" s="12" t="s">
        <v>2</v>
      </c>
      <c r="G5" s="12">
        <v>1.1358200000000001</v>
      </c>
      <c r="H5" s="12">
        <v>0</v>
      </c>
      <c r="I5" s="12">
        <v>0</v>
      </c>
      <c r="J5" s="50">
        <v>44573</v>
      </c>
      <c r="K5" s="51">
        <v>0.67373842592592592</v>
      </c>
      <c r="L5" s="52">
        <f t="shared" si="2"/>
        <v>44573.673738425925</v>
      </c>
      <c r="M5" s="12">
        <v>1.14018</v>
      </c>
      <c r="N5" s="12">
        <v>-7.76</v>
      </c>
      <c r="O5" s="12">
        <v>-115.16</v>
      </c>
      <c r="P5" s="12">
        <v>876.36</v>
      </c>
      <c r="Q5" s="53">
        <f t="shared" si="0"/>
        <v>9.1384490740747424</v>
      </c>
      <c r="R5" s="22">
        <f t="shared" si="3"/>
        <v>9</v>
      </c>
      <c r="S5">
        <f t="shared" si="4"/>
        <v>0.13844907407474238</v>
      </c>
      <c r="T5" s="54">
        <f t="shared" si="5"/>
        <v>3.3227777777938172</v>
      </c>
      <c r="U5" s="30">
        <f t="shared" si="6"/>
        <v>219.32277777779382</v>
      </c>
      <c r="V5" t="str">
        <f t="shared" si="7"/>
        <v>Profit</v>
      </c>
    </row>
    <row r="6" spans="1:22" x14ac:dyDescent="0.3">
      <c r="A6" s="50">
        <v>44572</v>
      </c>
      <c r="B6" s="51">
        <v>0.89979166666666666</v>
      </c>
      <c r="C6" s="52">
        <f t="shared" si="1"/>
        <v>44572.899791666663</v>
      </c>
      <c r="D6" s="12" t="s">
        <v>27</v>
      </c>
      <c r="E6" s="12">
        <v>4</v>
      </c>
      <c r="F6" s="12" t="s">
        <v>1</v>
      </c>
      <c r="G6" s="12">
        <v>4698.1000000000004</v>
      </c>
      <c r="H6" s="12">
        <v>0</v>
      </c>
      <c r="I6" s="12">
        <v>0</v>
      </c>
      <c r="J6" s="50">
        <v>44573</v>
      </c>
      <c r="K6" s="51">
        <v>0.67381944444444442</v>
      </c>
      <c r="L6" s="52">
        <f t="shared" si="2"/>
        <v>44573.673819444448</v>
      </c>
      <c r="M6" s="12">
        <v>4736.2</v>
      </c>
      <c r="N6" s="12">
        <v>-6.01</v>
      </c>
      <c r="O6" s="12">
        <v>-165.64</v>
      </c>
      <c r="P6" s="12" t="s">
        <v>141</v>
      </c>
      <c r="Q6" s="53">
        <f t="shared" si="0"/>
        <v>0.77402777778479503</v>
      </c>
      <c r="R6" s="22">
        <f t="shared" si="3"/>
        <v>0</v>
      </c>
      <c r="S6">
        <f t="shared" si="4"/>
        <v>0.77402777778479503</v>
      </c>
      <c r="T6" s="54">
        <f t="shared" si="5"/>
        <v>18.576666666835081</v>
      </c>
      <c r="U6" s="30">
        <f t="shared" si="6"/>
        <v>18.576666666835081</v>
      </c>
      <c r="V6" t="str">
        <f t="shared" si="7"/>
        <v>Profit</v>
      </c>
    </row>
    <row r="7" spans="1:22" x14ac:dyDescent="0.3">
      <c r="A7" s="50">
        <v>44585</v>
      </c>
      <c r="B7" s="51">
        <v>0.68395833333333333</v>
      </c>
      <c r="C7" s="52">
        <f t="shared" si="1"/>
        <v>44585.683958333335</v>
      </c>
      <c r="D7" s="12" t="s">
        <v>27</v>
      </c>
      <c r="E7" s="12">
        <v>2</v>
      </c>
      <c r="F7" s="12" t="s">
        <v>2</v>
      </c>
      <c r="G7" s="12">
        <v>1.12954</v>
      </c>
      <c r="H7" s="12">
        <v>1.1200000000000001</v>
      </c>
      <c r="I7" s="12">
        <v>1.145</v>
      </c>
      <c r="J7" s="50">
        <v>44585</v>
      </c>
      <c r="K7" s="51">
        <v>0.72750000000000004</v>
      </c>
      <c r="L7" s="52">
        <f t="shared" si="2"/>
        <v>44585.727500000001</v>
      </c>
      <c r="M7" s="12">
        <v>1.13079</v>
      </c>
      <c r="N7" s="12">
        <v>-8.1300000000000008</v>
      </c>
      <c r="O7" s="12">
        <v>0</v>
      </c>
      <c r="P7" s="12">
        <v>250</v>
      </c>
      <c r="Q7" s="53">
        <f t="shared" si="0"/>
        <v>4.3541666665987577E-2</v>
      </c>
      <c r="R7" s="22">
        <f t="shared" si="3"/>
        <v>0</v>
      </c>
      <c r="S7">
        <f t="shared" si="4"/>
        <v>4.3541666665987577E-2</v>
      </c>
      <c r="T7" s="54">
        <f t="shared" si="5"/>
        <v>1.0449999999837019</v>
      </c>
      <c r="U7" s="30">
        <f t="shared" si="6"/>
        <v>1.0449999999837019</v>
      </c>
      <c r="V7" t="str">
        <f t="shared" si="7"/>
        <v>Profit</v>
      </c>
    </row>
    <row r="8" spans="1:22" x14ac:dyDescent="0.3">
      <c r="A8" s="50">
        <v>44585</v>
      </c>
      <c r="B8" s="51">
        <v>0.6834837962962963</v>
      </c>
      <c r="C8" s="52">
        <f t="shared" si="1"/>
        <v>44585.683483796296</v>
      </c>
      <c r="D8" s="12" t="s">
        <v>0</v>
      </c>
      <c r="E8" s="12">
        <v>2</v>
      </c>
      <c r="F8" s="12" t="s">
        <v>1</v>
      </c>
      <c r="G8" s="12">
        <v>4326.1000000000004</v>
      </c>
      <c r="H8" s="12">
        <v>0</v>
      </c>
      <c r="I8" s="12">
        <v>0</v>
      </c>
      <c r="J8" s="50">
        <v>44585</v>
      </c>
      <c r="K8" s="51">
        <v>0.73130787037037026</v>
      </c>
      <c r="L8" s="52">
        <f t="shared" si="2"/>
        <v>44585.731307870374</v>
      </c>
      <c r="M8" s="12">
        <v>4314.1000000000004</v>
      </c>
      <c r="N8" s="12">
        <v>-3.11</v>
      </c>
      <c r="O8" s="12">
        <v>0</v>
      </c>
      <c r="P8" s="12" t="s">
        <v>146</v>
      </c>
      <c r="Q8" s="53">
        <f t="shared" si="0"/>
        <v>4.7824074077652767E-2</v>
      </c>
      <c r="R8" s="22">
        <f t="shared" si="3"/>
        <v>0</v>
      </c>
      <c r="S8">
        <f t="shared" si="4"/>
        <v>4.7824074077652767E-2</v>
      </c>
      <c r="T8" s="54">
        <f t="shared" si="5"/>
        <v>1.1477777778636664</v>
      </c>
      <c r="U8" s="30">
        <f t="shared" si="6"/>
        <v>1.1477777778636664</v>
      </c>
      <c r="V8" t="str">
        <f t="shared" si="7"/>
        <v>Profit</v>
      </c>
    </row>
    <row r="9" spans="1:22" x14ac:dyDescent="0.3">
      <c r="A9" s="50">
        <v>44587</v>
      </c>
      <c r="B9" s="51">
        <v>0.75120370370370371</v>
      </c>
      <c r="C9" s="52">
        <f t="shared" si="1"/>
        <v>44587.751203703701</v>
      </c>
      <c r="D9" s="12" t="s">
        <v>0</v>
      </c>
      <c r="E9" s="12">
        <v>1</v>
      </c>
      <c r="F9" s="12" t="s">
        <v>1</v>
      </c>
      <c r="G9" s="12">
        <v>4402.3999999999996</v>
      </c>
      <c r="H9" s="12">
        <v>4500</v>
      </c>
      <c r="I9" s="12">
        <v>4400</v>
      </c>
      <c r="J9" s="50">
        <v>44587</v>
      </c>
      <c r="K9" s="51">
        <v>0.89908564814814806</v>
      </c>
      <c r="L9" s="52">
        <f t="shared" si="2"/>
        <v>44587.899085648147</v>
      </c>
      <c r="M9" s="12">
        <v>4400</v>
      </c>
      <c r="N9" s="12">
        <v>-1.41</v>
      </c>
      <c r="O9" s="12">
        <v>0</v>
      </c>
      <c r="P9" s="12">
        <v>240</v>
      </c>
      <c r="Q9" s="53">
        <f t="shared" si="0"/>
        <v>0.14788194444554392</v>
      </c>
      <c r="R9" s="22">
        <f t="shared" si="3"/>
        <v>0</v>
      </c>
      <c r="S9">
        <f t="shared" si="4"/>
        <v>0.14788194444554392</v>
      </c>
      <c r="T9" s="54">
        <f t="shared" si="5"/>
        <v>3.5491666666930541</v>
      </c>
      <c r="U9" s="30">
        <f t="shared" si="6"/>
        <v>3.5491666666930541</v>
      </c>
      <c r="V9" t="str">
        <f t="shared" si="7"/>
        <v>Profit</v>
      </c>
    </row>
    <row r="10" spans="1:22" x14ac:dyDescent="0.3">
      <c r="A10" s="50">
        <v>44588</v>
      </c>
      <c r="B10" s="51">
        <v>0.73668981481481488</v>
      </c>
      <c r="C10" s="52">
        <f t="shared" si="1"/>
        <v>44588.736689814818</v>
      </c>
      <c r="D10" s="12" t="s">
        <v>0</v>
      </c>
      <c r="E10" s="12">
        <v>1</v>
      </c>
      <c r="F10" s="12" t="s">
        <v>1</v>
      </c>
      <c r="G10" s="12">
        <v>4378.1000000000004</v>
      </c>
      <c r="H10" s="12">
        <v>4460</v>
      </c>
      <c r="I10" s="12">
        <v>4320</v>
      </c>
      <c r="J10" s="50">
        <v>44588</v>
      </c>
      <c r="K10" s="51">
        <v>0.80752314814814818</v>
      </c>
      <c r="L10" s="52">
        <f t="shared" si="2"/>
        <v>44588.807523148149</v>
      </c>
      <c r="M10" s="12">
        <v>4367.3</v>
      </c>
      <c r="N10" s="12">
        <v>-1.49</v>
      </c>
      <c r="O10" s="12">
        <v>0</v>
      </c>
      <c r="P10" s="12" t="s">
        <v>151</v>
      </c>
      <c r="Q10" s="53">
        <f t="shared" si="0"/>
        <v>7.0833333331393078E-2</v>
      </c>
      <c r="R10" s="22">
        <f t="shared" si="3"/>
        <v>0</v>
      </c>
      <c r="S10">
        <f t="shared" si="4"/>
        <v>7.0833333331393078E-2</v>
      </c>
      <c r="T10" s="54">
        <f t="shared" si="5"/>
        <v>1.6999999999534339</v>
      </c>
      <c r="U10" s="30">
        <f t="shared" si="6"/>
        <v>1.6999999999534339</v>
      </c>
      <c r="V10" t="str">
        <f t="shared" si="7"/>
        <v>Profit</v>
      </c>
    </row>
    <row r="11" spans="1:22" x14ac:dyDescent="0.3">
      <c r="A11" s="50">
        <v>44588</v>
      </c>
      <c r="B11" s="51">
        <v>0.82239583333333333</v>
      </c>
      <c r="C11" s="52">
        <f t="shared" si="1"/>
        <v>44588.822395833333</v>
      </c>
      <c r="D11" s="12" t="s">
        <v>0</v>
      </c>
      <c r="E11" s="12">
        <v>1</v>
      </c>
      <c r="F11" s="12" t="s">
        <v>1</v>
      </c>
      <c r="G11" s="12">
        <v>4352.3</v>
      </c>
      <c r="H11" s="12">
        <v>0</v>
      </c>
      <c r="I11" s="12">
        <v>4300</v>
      </c>
      <c r="J11" s="50">
        <v>44588</v>
      </c>
      <c r="K11" s="51">
        <v>0.85078703703703706</v>
      </c>
      <c r="L11" s="52">
        <f t="shared" si="2"/>
        <v>44588.850787037038</v>
      </c>
      <c r="M11" s="12">
        <v>4318.3999999999996</v>
      </c>
      <c r="N11" s="12">
        <v>-1.48</v>
      </c>
      <c r="O11" s="12">
        <v>0</v>
      </c>
      <c r="P11" s="12" t="s">
        <v>154</v>
      </c>
      <c r="Q11" s="53">
        <f t="shared" si="0"/>
        <v>2.8391203704813961E-2</v>
      </c>
      <c r="R11" s="22">
        <f t="shared" si="3"/>
        <v>0</v>
      </c>
      <c r="S11">
        <f t="shared" si="4"/>
        <v>2.8391203704813961E-2</v>
      </c>
      <c r="T11" s="54">
        <f t="shared" si="5"/>
        <v>0.68138888891553506</v>
      </c>
      <c r="U11" s="30">
        <f t="shared" si="6"/>
        <v>0.68138888891553506</v>
      </c>
      <c r="V11" t="str">
        <f t="shared" si="7"/>
        <v>Profit</v>
      </c>
    </row>
    <row r="12" spans="1:22" x14ac:dyDescent="0.3">
      <c r="A12" s="50">
        <v>44589</v>
      </c>
      <c r="B12" s="51">
        <v>0.73056712962962955</v>
      </c>
      <c r="C12" s="52">
        <f t="shared" si="1"/>
        <v>44589.730567129627</v>
      </c>
      <c r="D12" s="12" t="s">
        <v>27</v>
      </c>
      <c r="E12" s="12">
        <v>2</v>
      </c>
      <c r="F12" s="12" t="s">
        <v>1</v>
      </c>
      <c r="G12" s="12">
        <v>4319.3</v>
      </c>
      <c r="H12" s="12">
        <v>4260</v>
      </c>
      <c r="I12" s="12">
        <v>4380</v>
      </c>
      <c r="J12" s="50">
        <v>44589</v>
      </c>
      <c r="K12" s="51">
        <v>0.7466666666666667</v>
      </c>
      <c r="L12" s="52">
        <f t="shared" si="2"/>
        <v>44589.746666666666</v>
      </c>
      <c r="M12" s="12">
        <v>4337.6000000000004</v>
      </c>
      <c r="N12" s="12">
        <v>-2.76</v>
      </c>
      <c r="O12" s="12">
        <v>0</v>
      </c>
      <c r="P12" s="12" t="s">
        <v>157</v>
      </c>
      <c r="Q12" s="53">
        <f t="shared" si="0"/>
        <v>1.6099537038826384E-2</v>
      </c>
      <c r="R12" s="22">
        <f t="shared" si="3"/>
        <v>0</v>
      </c>
      <c r="S12">
        <f t="shared" si="4"/>
        <v>1.6099537038826384E-2</v>
      </c>
      <c r="T12" s="54">
        <f t="shared" si="5"/>
        <v>0.38638888893183321</v>
      </c>
      <c r="U12" s="30">
        <f t="shared" si="6"/>
        <v>0.38638888893183321</v>
      </c>
      <c r="V12" t="str">
        <f t="shared" si="7"/>
        <v>Profit</v>
      </c>
    </row>
    <row r="13" spans="1:22" x14ac:dyDescent="0.3">
      <c r="A13" s="50">
        <v>44594</v>
      </c>
      <c r="B13" s="51">
        <v>0.80726851851851855</v>
      </c>
      <c r="C13" s="52">
        <f t="shared" si="1"/>
        <v>44594.807268518518</v>
      </c>
      <c r="D13" s="12" t="s">
        <v>27</v>
      </c>
      <c r="E13" s="12">
        <v>2</v>
      </c>
      <c r="F13" s="12" t="s">
        <v>1</v>
      </c>
      <c r="G13" s="12">
        <v>4567.3999999999996</v>
      </c>
      <c r="H13" s="12">
        <v>4500</v>
      </c>
      <c r="I13" s="12">
        <v>4600</v>
      </c>
      <c r="J13" s="50">
        <v>44594</v>
      </c>
      <c r="K13" s="51">
        <v>0.83538194444444447</v>
      </c>
      <c r="L13" s="52">
        <f t="shared" si="2"/>
        <v>44594.835381944446</v>
      </c>
      <c r="M13" s="12">
        <v>4579</v>
      </c>
      <c r="N13" s="12">
        <v>-3.11</v>
      </c>
      <c r="O13" s="12">
        <v>0</v>
      </c>
      <c r="P13" s="12" t="s">
        <v>160</v>
      </c>
      <c r="Q13" s="53">
        <f t="shared" si="0"/>
        <v>2.8113425927585922E-2</v>
      </c>
      <c r="R13" s="22">
        <f t="shared" si="3"/>
        <v>0</v>
      </c>
      <c r="S13">
        <f t="shared" si="4"/>
        <v>2.8113425927585922E-2</v>
      </c>
      <c r="T13" s="54">
        <f t="shared" si="5"/>
        <v>0.67472222226206213</v>
      </c>
      <c r="U13" s="30">
        <f t="shared" si="6"/>
        <v>0.67472222226206213</v>
      </c>
      <c r="V13" t="str">
        <f t="shared" si="7"/>
        <v>Profit</v>
      </c>
    </row>
    <row r="14" spans="1:22" x14ac:dyDescent="0.3">
      <c r="A14" s="50">
        <v>44594</v>
      </c>
      <c r="B14" s="51">
        <v>0.88612268518518522</v>
      </c>
      <c r="C14" s="52">
        <f t="shared" si="1"/>
        <v>44594.886122685188</v>
      </c>
      <c r="D14" s="12" t="s">
        <v>27</v>
      </c>
      <c r="E14" s="12">
        <v>2</v>
      </c>
      <c r="F14" s="12" t="s">
        <v>1</v>
      </c>
      <c r="G14" s="12">
        <v>4571.2</v>
      </c>
      <c r="H14" s="12">
        <v>4500</v>
      </c>
      <c r="I14" s="12">
        <v>0</v>
      </c>
      <c r="J14" s="50">
        <v>44594</v>
      </c>
      <c r="K14" s="51">
        <v>0.89689814814814817</v>
      </c>
      <c r="L14" s="52">
        <f t="shared" si="2"/>
        <v>44594.896898148145</v>
      </c>
      <c r="M14" s="12">
        <v>4575.7</v>
      </c>
      <c r="N14" s="12">
        <v>-3.11</v>
      </c>
      <c r="O14" s="12">
        <v>0</v>
      </c>
      <c r="P14" s="12">
        <v>900</v>
      </c>
      <c r="Q14" s="53">
        <f t="shared" si="0"/>
        <v>1.077546295709908E-2</v>
      </c>
      <c r="R14" s="22">
        <f t="shared" si="3"/>
        <v>0</v>
      </c>
      <c r="S14">
        <f t="shared" si="4"/>
        <v>1.077546295709908E-2</v>
      </c>
      <c r="T14" s="54">
        <f t="shared" si="5"/>
        <v>0.25861111097037792</v>
      </c>
      <c r="U14" s="30">
        <f t="shared" si="6"/>
        <v>0.25861111097037792</v>
      </c>
      <c r="V14" t="str">
        <f t="shared" si="7"/>
        <v>Profit</v>
      </c>
    </row>
    <row r="15" spans="1:22" x14ac:dyDescent="0.3">
      <c r="A15" s="50">
        <v>44595</v>
      </c>
      <c r="B15" s="51">
        <v>0.43127314814814816</v>
      </c>
      <c r="C15" s="52">
        <f t="shared" si="1"/>
        <v>44595.431273148148</v>
      </c>
      <c r="D15" s="12" t="s">
        <v>27</v>
      </c>
      <c r="E15" s="12">
        <v>1</v>
      </c>
      <c r="F15" s="12" t="s">
        <v>1</v>
      </c>
      <c r="G15" s="12">
        <v>4545.8</v>
      </c>
      <c r="H15" s="12">
        <v>4500</v>
      </c>
      <c r="I15" s="12">
        <v>4552</v>
      </c>
      <c r="J15" s="50">
        <v>44595</v>
      </c>
      <c r="K15" s="51">
        <v>0.62614583333333329</v>
      </c>
      <c r="L15" s="52">
        <f t="shared" si="2"/>
        <v>44595.626145833332</v>
      </c>
      <c r="M15" s="12">
        <v>4541.7</v>
      </c>
      <c r="N15" s="12">
        <v>-1.55</v>
      </c>
      <c r="O15" s="12">
        <v>0</v>
      </c>
      <c r="P15" s="12">
        <v>-410</v>
      </c>
      <c r="Q15" s="53">
        <f t="shared" si="0"/>
        <v>0.19487268518423662</v>
      </c>
      <c r="R15" s="22">
        <f t="shared" si="3"/>
        <v>0</v>
      </c>
      <c r="S15">
        <f t="shared" si="4"/>
        <v>0.19487268518423662</v>
      </c>
      <c r="T15" s="54">
        <f t="shared" si="5"/>
        <v>4.6769444444216788</v>
      </c>
      <c r="U15" s="30">
        <f t="shared" si="6"/>
        <v>4.6769444444216788</v>
      </c>
      <c r="V15" t="str">
        <f t="shared" si="7"/>
        <v>Loss</v>
      </c>
    </row>
    <row r="16" spans="1:22" x14ac:dyDescent="0.3">
      <c r="A16" s="50">
        <v>44599</v>
      </c>
      <c r="B16" s="51">
        <v>0.58402777777777781</v>
      </c>
      <c r="C16" s="52">
        <f t="shared" si="1"/>
        <v>44599.584027777775</v>
      </c>
      <c r="D16" s="12" t="s">
        <v>27</v>
      </c>
      <c r="E16" s="12">
        <v>2</v>
      </c>
      <c r="F16" s="12" t="s">
        <v>166</v>
      </c>
      <c r="G16" s="12">
        <v>0.66198000000000001</v>
      </c>
      <c r="H16" s="12">
        <v>0.65500000000000003</v>
      </c>
      <c r="I16" s="12">
        <v>0.66800000000000004</v>
      </c>
      <c r="J16" s="50">
        <v>44601</v>
      </c>
      <c r="K16" s="51">
        <v>0.52945601851851853</v>
      </c>
      <c r="L16" s="52">
        <f t="shared" si="2"/>
        <v>44601.529456018521</v>
      </c>
      <c r="M16" s="12">
        <v>0.66800000000000004</v>
      </c>
      <c r="N16" s="12">
        <v>-4.5</v>
      </c>
      <c r="O16" s="12">
        <v>-8.4</v>
      </c>
      <c r="P16" s="12" t="s">
        <v>168</v>
      </c>
      <c r="Q16" s="53">
        <f t="shared" si="0"/>
        <v>1.9454282407459687</v>
      </c>
      <c r="R16" s="22">
        <f t="shared" si="3"/>
        <v>1</v>
      </c>
      <c r="S16">
        <f t="shared" si="4"/>
        <v>0.94542824074596865</v>
      </c>
      <c r="T16" s="54">
        <f t="shared" si="5"/>
        <v>22.690277777903248</v>
      </c>
      <c r="U16" s="30">
        <f t="shared" si="6"/>
        <v>46.690277777903248</v>
      </c>
      <c r="V16" t="str">
        <f t="shared" si="7"/>
        <v>Profit</v>
      </c>
    </row>
    <row r="17" spans="1:22" x14ac:dyDescent="0.3">
      <c r="A17" s="50">
        <v>44599</v>
      </c>
      <c r="B17" s="51">
        <v>0.74693287037037026</v>
      </c>
      <c r="C17" s="52">
        <f t="shared" si="1"/>
        <v>44599.746932870374</v>
      </c>
      <c r="D17" s="12" t="s">
        <v>27</v>
      </c>
      <c r="E17" s="12">
        <v>1</v>
      </c>
      <c r="F17" s="12" t="s">
        <v>1</v>
      </c>
      <c r="G17" s="12">
        <v>4507.1000000000004</v>
      </c>
      <c r="H17" s="12">
        <v>4440</v>
      </c>
      <c r="I17" s="12">
        <v>4580</v>
      </c>
      <c r="J17" s="50">
        <v>44601</v>
      </c>
      <c r="K17" s="51">
        <v>0.75002314814814808</v>
      </c>
      <c r="L17" s="52">
        <f t="shared" si="2"/>
        <v>44601.750023148146</v>
      </c>
      <c r="M17" s="12">
        <v>4580.1000000000004</v>
      </c>
      <c r="N17" s="12">
        <v>-1.53</v>
      </c>
      <c r="O17" s="12">
        <v>-82.82</v>
      </c>
      <c r="P17" s="12" t="s">
        <v>171</v>
      </c>
      <c r="Q17" s="53">
        <f t="shared" si="0"/>
        <v>2.0030902777725714</v>
      </c>
      <c r="R17" s="22">
        <f t="shared" si="3"/>
        <v>2</v>
      </c>
      <c r="S17">
        <f t="shared" si="4"/>
        <v>3.0902777725714259E-3</v>
      </c>
      <c r="T17" s="54">
        <f t="shared" si="5"/>
        <v>7.4166666541714221E-2</v>
      </c>
      <c r="U17" s="30">
        <f t="shared" si="6"/>
        <v>48.074166666541714</v>
      </c>
      <c r="V17" t="str">
        <f t="shared" si="7"/>
        <v>Profit</v>
      </c>
    </row>
    <row r="18" spans="1:22" x14ac:dyDescent="0.3">
      <c r="A18" s="50">
        <v>44602</v>
      </c>
      <c r="B18" s="51">
        <v>0.61792824074074071</v>
      </c>
      <c r="C18" s="52">
        <f t="shared" si="1"/>
        <v>44602.617928240739</v>
      </c>
      <c r="D18" s="12" t="s">
        <v>0</v>
      </c>
      <c r="E18" s="12">
        <v>1</v>
      </c>
      <c r="F18" s="12" t="s">
        <v>1</v>
      </c>
      <c r="G18" s="12">
        <v>4580.7</v>
      </c>
      <c r="H18" s="12">
        <v>4610</v>
      </c>
      <c r="I18" s="12">
        <v>4530</v>
      </c>
      <c r="J18" s="50">
        <v>44602</v>
      </c>
      <c r="K18" s="51">
        <v>0.64826388888888886</v>
      </c>
      <c r="L18" s="52">
        <f t="shared" si="2"/>
        <v>44602.648263888892</v>
      </c>
      <c r="M18" s="12">
        <v>4552.2</v>
      </c>
      <c r="N18" s="12">
        <v>-1.56</v>
      </c>
      <c r="O18" s="12">
        <v>0</v>
      </c>
      <c r="P18" s="12" t="s">
        <v>174</v>
      </c>
      <c r="Q18" s="53">
        <f t="shared" si="0"/>
        <v>3.033564815268619E-2</v>
      </c>
      <c r="R18" s="22">
        <f t="shared" si="3"/>
        <v>0</v>
      </c>
      <c r="S18">
        <f t="shared" si="4"/>
        <v>3.033564815268619E-2</v>
      </c>
      <c r="T18" s="54">
        <f t="shared" si="5"/>
        <v>0.72805555566446856</v>
      </c>
      <c r="U18" s="30">
        <f t="shared" si="6"/>
        <v>0.72805555566446856</v>
      </c>
      <c r="V18" t="str">
        <f t="shared" si="7"/>
        <v>Profit</v>
      </c>
    </row>
    <row r="19" spans="1:22" x14ac:dyDescent="0.3">
      <c r="A19" s="50">
        <v>44602</v>
      </c>
      <c r="B19" s="51">
        <v>0.61782407407407403</v>
      </c>
      <c r="C19" s="52">
        <f t="shared" si="1"/>
        <v>44602.617824074077</v>
      </c>
      <c r="D19" s="12" t="s">
        <v>0</v>
      </c>
      <c r="E19" s="12">
        <v>2</v>
      </c>
      <c r="F19" s="12" t="s">
        <v>2</v>
      </c>
      <c r="G19" s="12">
        <v>1.14371</v>
      </c>
      <c r="H19" s="12">
        <v>1.151</v>
      </c>
      <c r="I19" s="12">
        <v>1.135</v>
      </c>
      <c r="J19" s="50">
        <v>44602</v>
      </c>
      <c r="K19" s="51">
        <v>0.64831018518518524</v>
      </c>
      <c r="L19" s="52">
        <f t="shared" si="2"/>
        <v>44602.648310185185</v>
      </c>
      <c r="M19" s="12">
        <v>1.14001</v>
      </c>
      <c r="N19" s="12">
        <v>-7.78</v>
      </c>
      <c r="O19" s="12">
        <v>0</v>
      </c>
      <c r="P19" s="12">
        <v>740</v>
      </c>
      <c r="Q19" s="53">
        <f t="shared" si="0"/>
        <v>3.0486111107165925E-2</v>
      </c>
      <c r="R19" s="22">
        <f t="shared" si="3"/>
        <v>0</v>
      </c>
      <c r="S19">
        <f t="shared" si="4"/>
        <v>3.0486111107165925E-2</v>
      </c>
      <c r="T19" s="54">
        <f t="shared" si="5"/>
        <v>0.7316666665719822</v>
      </c>
      <c r="U19" s="30">
        <f t="shared" si="6"/>
        <v>0.7316666665719822</v>
      </c>
      <c r="V19" t="str">
        <f t="shared" si="7"/>
        <v>Profit</v>
      </c>
    </row>
    <row r="20" spans="1:22" x14ac:dyDescent="0.3">
      <c r="A20" s="50">
        <v>44602</v>
      </c>
      <c r="B20" s="51">
        <v>0.7003935185185185</v>
      </c>
      <c r="C20" s="52">
        <f t="shared" si="1"/>
        <v>44602.70039351852</v>
      </c>
      <c r="D20" s="12" t="s">
        <v>0</v>
      </c>
      <c r="E20" s="12">
        <v>1</v>
      </c>
      <c r="F20" s="12" t="s">
        <v>1</v>
      </c>
      <c r="G20" s="12">
        <v>4547.1000000000004</v>
      </c>
      <c r="H20" s="12">
        <v>4610</v>
      </c>
      <c r="I20" s="12">
        <v>4500</v>
      </c>
      <c r="J20" s="50">
        <v>44602</v>
      </c>
      <c r="K20" s="51">
        <v>0.85425925925925927</v>
      </c>
      <c r="L20" s="52">
        <f t="shared" si="2"/>
        <v>44602.854259259257</v>
      </c>
      <c r="M20" s="12">
        <v>4527.5</v>
      </c>
      <c r="N20" s="12">
        <v>-1.55</v>
      </c>
      <c r="O20" s="12">
        <v>0</v>
      </c>
      <c r="P20" s="12" t="s">
        <v>179</v>
      </c>
      <c r="Q20" s="53">
        <f t="shared" si="0"/>
        <v>0.15386574073636439</v>
      </c>
      <c r="R20" s="22">
        <f t="shared" si="3"/>
        <v>0</v>
      </c>
      <c r="S20">
        <f t="shared" si="4"/>
        <v>0.15386574073636439</v>
      </c>
      <c r="T20" s="54">
        <f t="shared" si="5"/>
        <v>3.6927777776727453</v>
      </c>
      <c r="U20" s="30">
        <f t="shared" si="6"/>
        <v>3.6927777776727453</v>
      </c>
      <c r="V20" t="str">
        <f t="shared" si="7"/>
        <v>Profit</v>
      </c>
    </row>
    <row r="21" spans="1:22" x14ac:dyDescent="0.3">
      <c r="A21" s="50">
        <v>44603</v>
      </c>
      <c r="B21" s="51">
        <v>0.66825231481481484</v>
      </c>
      <c r="C21" s="52">
        <f t="shared" si="1"/>
        <v>44603.668252314812</v>
      </c>
      <c r="D21" s="12" t="s">
        <v>0</v>
      </c>
      <c r="E21" s="12">
        <v>2</v>
      </c>
      <c r="F21" s="12" t="s">
        <v>1</v>
      </c>
      <c r="G21" s="12">
        <v>4510.1000000000004</v>
      </c>
      <c r="H21" s="12">
        <v>4600</v>
      </c>
      <c r="I21" s="12">
        <v>4460</v>
      </c>
      <c r="J21" s="50">
        <v>44603</v>
      </c>
      <c r="K21" s="51">
        <v>0.77726851851851853</v>
      </c>
      <c r="L21" s="52">
        <f t="shared" si="2"/>
        <v>44603.777268518519</v>
      </c>
      <c r="M21" s="12">
        <v>4482.2</v>
      </c>
      <c r="N21" s="12">
        <v>-3.07</v>
      </c>
      <c r="O21" s="12">
        <v>0</v>
      </c>
      <c r="P21" s="12" t="s">
        <v>182</v>
      </c>
      <c r="Q21" s="53">
        <f t="shared" si="0"/>
        <v>0.10901620370714227</v>
      </c>
      <c r="R21" s="22">
        <f t="shared" si="3"/>
        <v>0</v>
      </c>
      <c r="S21">
        <f t="shared" si="4"/>
        <v>0.10901620370714227</v>
      </c>
      <c r="T21" s="54">
        <f t="shared" si="5"/>
        <v>2.6163888889714144</v>
      </c>
      <c r="U21" s="30">
        <f t="shared" si="6"/>
        <v>2.6163888889714144</v>
      </c>
      <c r="V21" t="str">
        <f t="shared" si="7"/>
        <v>Profit</v>
      </c>
    </row>
    <row r="22" spans="1:22" x14ac:dyDescent="0.3">
      <c r="A22" s="50">
        <v>44607</v>
      </c>
      <c r="B22" s="51">
        <v>0.46607638888888886</v>
      </c>
      <c r="C22" s="52">
        <f t="shared" si="1"/>
        <v>44607.46607638889</v>
      </c>
      <c r="D22" s="12" t="s">
        <v>0</v>
      </c>
      <c r="E22" s="12">
        <v>1</v>
      </c>
      <c r="F22" s="12" t="s">
        <v>1</v>
      </c>
      <c r="G22" s="12">
        <v>4449.7</v>
      </c>
      <c r="H22" s="12">
        <v>4560</v>
      </c>
      <c r="I22" s="12">
        <v>4400.1000000000004</v>
      </c>
      <c r="J22" s="50">
        <v>44607</v>
      </c>
      <c r="K22" s="51">
        <v>0.67833333333333334</v>
      </c>
      <c r="L22" s="52">
        <f t="shared" si="2"/>
        <v>44607.678333333337</v>
      </c>
      <c r="M22" s="12">
        <v>4445.7</v>
      </c>
      <c r="N22" s="12">
        <v>-1.42</v>
      </c>
      <c r="O22" s="12">
        <v>0</v>
      </c>
      <c r="P22" s="12">
        <v>400</v>
      </c>
      <c r="Q22" s="53">
        <f t="shared" si="0"/>
        <v>0.21225694444729015</v>
      </c>
      <c r="R22" s="22">
        <f t="shared" si="3"/>
        <v>0</v>
      </c>
      <c r="S22">
        <f t="shared" si="4"/>
        <v>0.21225694444729015</v>
      </c>
      <c r="T22" s="54">
        <f t="shared" si="5"/>
        <v>5.0941666667349637</v>
      </c>
      <c r="U22" s="30">
        <f t="shared" si="6"/>
        <v>5.0941666667349637</v>
      </c>
      <c r="V22" t="str">
        <f t="shared" si="7"/>
        <v>Profit</v>
      </c>
    </row>
    <row r="23" spans="1:22" x14ac:dyDescent="0.3">
      <c r="A23" s="50">
        <v>44607</v>
      </c>
      <c r="B23" s="51">
        <v>0.46504629629629629</v>
      </c>
      <c r="C23" s="52">
        <f t="shared" si="1"/>
        <v>44607.465046296296</v>
      </c>
      <c r="D23" s="12" t="s">
        <v>0</v>
      </c>
      <c r="E23" s="12">
        <v>1</v>
      </c>
      <c r="F23" s="12" t="s">
        <v>1</v>
      </c>
      <c r="G23" s="12">
        <v>4452.2</v>
      </c>
      <c r="H23" s="12">
        <v>4560</v>
      </c>
      <c r="I23" s="12">
        <v>4400</v>
      </c>
      <c r="J23" s="50">
        <v>44607</v>
      </c>
      <c r="K23" s="51">
        <v>0.67836805555555557</v>
      </c>
      <c r="L23" s="52">
        <f t="shared" si="2"/>
        <v>44607.678368055553</v>
      </c>
      <c r="M23" s="12">
        <v>4445.8999999999996</v>
      </c>
      <c r="N23" s="12">
        <v>-1.42</v>
      </c>
      <c r="O23" s="12">
        <v>0</v>
      </c>
      <c r="P23" s="12">
        <v>630</v>
      </c>
      <c r="Q23" s="53">
        <f t="shared" si="0"/>
        <v>0.21332175925635966</v>
      </c>
      <c r="R23" s="22">
        <f t="shared" si="3"/>
        <v>0</v>
      </c>
      <c r="S23">
        <f t="shared" si="4"/>
        <v>0.21332175925635966</v>
      </c>
      <c r="T23" s="54">
        <f t="shared" si="5"/>
        <v>5.1197222221526317</v>
      </c>
      <c r="U23" s="30">
        <f t="shared" si="6"/>
        <v>5.1197222221526317</v>
      </c>
      <c r="V23" t="str">
        <f t="shared" si="7"/>
        <v>Profit</v>
      </c>
    </row>
    <row r="24" spans="1:22" x14ac:dyDescent="0.3">
      <c r="A24" s="50">
        <v>44607</v>
      </c>
      <c r="B24" s="51">
        <v>0.82731481481481473</v>
      </c>
      <c r="C24" s="52">
        <f t="shared" si="1"/>
        <v>44607.827314814815</v>
      </c>
      <c r="D24" s="12" t="s">
        <v>0</v>
      </c>
      <c r="E24" s="12">
        <v>1</v>
      </c>
      <c r="F24" s="12" t="s">
        <v>1</v>
      </c>
      <c r="G24" s="12">
        <v>4445</v>
      </c>
      <c r="H24" s="12">
        <v>4530</v>
      </c>
      <c r="I24" s="12">
        <v>4400</v>
      </c>
      <c r="J24" s="50">
        <v>44608</v>
      </c>
      <c r="K24" s="51">
        <v>0.52091435185185186</v>
      </c>
      <c r="L24" s="52">
        <f t="shared" si="2"/>
        <v>44608.520914351851</v>
      </c>
      <c r="M24" s="12">
        <v>4459</v>
      </c>
      <c r="N24" s="12">
        <v>-1.42</v>
      </c>
      <c r="O24" s="12">
        <v>-35</v>
      </c>
      <c r="P24" s="12" t="s">
        <v>189</v>
      </c>
      <c r="Q24" s="53">
        <f t="shared" si="0"/>
        <v>0.69359953703678912</v>
      </c>
      <c r="R24" s="22">
        <f t="shared" si="3"/>
        <v>0</v>
      </c>
      <c r="S24">
        <f t="shared" si="4"/>
        <v>0.69359953703678912</v>
      </c>
      <c r="T24" s="54">
        <f t="shared" si="5"/>
        <v>16.646388888882939</v>
      </c>
      <c r="U24" s="30">
        <f t="shared" si="6"/>
        <v>16.646388888882939</v>
      </c>
      <c r="V24" t="str">
        <f t="shared" si="7"/>
        <v>Profit</v>
      </c>
    </row>
    <row r="25" spans="1:22" x14ac:dyDescent="0.3">
      <c r="A25" s="50">
        <v>44607</v>
      </c>
      <c r="B25" s="51">
        <v>0.82731481481481473</v>
      </c>
      <c r="C25" s="52">
        <f t="shared" si="1"/>
        <v>44607.827314814815</v>
      </c>
      <c r="D25" s="12" t="s">
        <v>0</v>
      </c>
      <c r="E25" s="12">
        <v>1</v>
      </c>
      <c r="F25" s="12" t="s">
        <v>1</v>
      </c>
      <c r="G25" s="12">
        <v>4445</v>
      </c>
      <c r="H25" s="12">
        <v>4530</v>
      </c>
      <c r="I25" s="12">
        <v>4400</v>
      </c>
      <c r="J25" s="50">
        <v>44609</v>
      </c>
      <c r="K25" s="51">
        <v>0.68957175925925929</v>
      </c>
      <c r="L25" s="52">
        <f t="shared" si="2"/>
        <v>44609.689571759256</v>
      </c>
      <c r="M25" s="12">
        <v>4439.1000000000004</v>
      </c>
      <c r="N25" s="12">
        <v>-1.42</v>
      </c>
      <c r="O25" s="12">
        <v>-140</v>
      </c>
      <c r="P25" s="12">
        <v>590</v>
      </c>
      <c r="Q25" s="53">
        <f t="shared" si="0"/>
        <v>1.8622569444414694</v>
      </c>
      <c r="R25" s="22">
        <f t="shared" si="3"/>
        <v>1</v>
      </c>
      <c r="S25">
        <f t="shared" si="4"/>
        <v>0.86225694444146939</v>
      </c>
      <c r="T25" s="54">
        <f t="shared" si="5"/>
        <v>20.694166666595265</v>
      </c>
      <c r="U25" s="30">
        <f t="shared" si="6"/>
        <v>44.694166666595265</v>
      </c>
      <c r="V25" t="str">
        <f t="shared" si="7"/>
        <v>Profit</v>
      </c>
    </row>
    <row r="26" spans="1:22" x14ac:dyDescent="0.3">
      <c r="A26" s="50">
        <v>44614</v>
      </c>
      <c r="B26" s="51">
        <v>0.6484375</v>
      </c>
      <c r="C26" s="52">
        <f t="shared" si="1"/>
        <v>44614.6484375</v>
      </c>
      <c r="D26" s="12" t="s">
        <v>0</v>
      </c>
      <c r="E26" s="12">
        <v>1</v>
      </c>
      <c r="F26" s="12" t="s">
        <v>1</v>
      </c>
      <c r="G26" s="12">
        <v>4337.7</v>
      </c>
      <c r="H26" s="12">
        <v>4500</v>
      </c>
      <c r="I26" s="12">
        <v>4270</v>
      </c>
      <c r="J26" s="50">
        <v>44614</v>
      </c>
      <c r="K26" s="51">
        <v>0.69240740740740747</v>
      </c>
      <c r="L26" s="52">
        <f t="shared" si="2"/>
        <v>44614.692407407405</v>
      </c>
      <c r="M26" s="12">
        <v>4321.2</v>
      </c>
      <c r="N26" s="12">
        <v>-1.39</v>
      </c>
      <c r="O26" s="12">
        <v>0</v>
      </c>
      <c r="P26" s="12" t="s">
        <v>193</v>
      </c>
      <c r="Q26" s="53">
        <f t="shared" si="0"/>
        <v>4.3969907404971309E-2</v>
      </c>
      <c r="R26" s="22">
        <f t="shared" si="3"/>
        <v>0</v>
      </c>
      <c r="S26">
        <f t="shared" si="4"/>
        <v>4.3969907404971309E-2</v>
      </c>
      <c r="T26" s="54">
        <f t="shared" si="5"/>
        <v>1.0552777777193114</v>
      </c>
      <c r="U26" s="30">
        <f t="shared" si="6"/>
        <v>1.0552777777193114</v>
      </c>
      <c r="V26" t="str">
        <f t="shared" si="7"/>
        <v>Profit</v>
      </c>
    </row>
    <row r="27" spans="1:22" x14ac:dyDescent="0.3">
      <c r="A27" s="50">
        <v>44614</v>
      </c>
      <c r="B27" s="51">
        <v>0.6484375</v>
      </c>
      <c r="C27" s="52">
        <f t="shared" si="1"/>
        <v>44614.6484375</v>
      </c>
      <c r="D27" s="12" t="s">
        <v>0</v>
      </c>
      <c r="E27" s="12">
        <v>1</v>
      </c>
      <c r="F27" s="12" t="s">
        <v>1</v>
      </c>
      <c r="G27" s="12">
        <v>4337.7</v>
      </c>
      <c r="H27" s="12">
        <v>4500</v>
      </c>
      <c r="I27" s="12">
        <v>4270</v>
      </c>
      <c r="J27" s="50">
        <v>44614</v>
      </c>
      <c r="K27" s="51">
        <v>0.76679398148148159</v>
      </c>
      <c r="L27" s="52">
        <f t="shared" si="2"/>
        <v>44614.766793981478</v>
      </c>
      <c r="M27" s="12">
        <v>4322.8999999999996</v>
      </c>
      <c r="N27" s="12">
        <v>-1.39</v>
      </c>
      <c r="O27" s="12">
        <v>0</v>
      </c>
      <c r="P27" s="12" t="s">
        <v>195</v>
      </c>
      <c r="Q27" s="53">
        <f t="shared" si="0"/>
        <v>0.1183564814782585</v>
      </c>
      <c r="R27" s="22">
        <f t="shared" si="3"/>
        <v>0</v>
      </c>
      <c r="S27">
        <f t="shared" si="4"/>
        <v>0.1183564814782585</v>
      </c>
      <c r="T27" s="54">
        <f t="shared" si="5"/>
        <v>2.840555555478204</v>
      </c>
      <c r="U27" s="30">
        <f t="shared" si="6"/>
        <v>2.840555555478204</v>
      </c>
      <c r="V27" t="str">
        <f t="shared" si="7"/>
        <v>Profit</v>
      </c>
    </row>
    <row r="28" spans="1:22" x14ac:dyDescent="0.3">
      <c r="A28" s="50">
        <v>44620</v>
      </c>
      <c r="B28" s="51">
        <v>0.47879629629629633</v>
      </c>
      <c r="C28" s="52">
        <f t="shared" si="1"/>
        <v>44620.478796296295</v>
      </c>
      <c r="D28" s="12" t="s">
        <v>27</v>
      </c>
      <c r="E28" s="12">
        <v>1</v>
      </c>
      <c r="F28" s="12" t="s">
        <v>1</v>
      </c>
      <c r="G28" s="12">
        <v>4308.7</v>
      </c>
      <c r="H28" s="12">
        <v>4250</v>
      </c>
      <c r="I28" s="12">
        <v>4360</v>
      </c>
      <c r="J28" s="50">
        <v>44620</v>
      </c>
      <c r="K28" s="51">
        <v>0.69800925925925927</v>
      </c>
      <c r="L28" s="52">
        <f t="shared" si="2"/>
        <v>44620.698009259257</v>
      </c>
      <c r="M28" s="12">
        <v>4339.1000000000004</v>
      </c>
      <c r="N28" s="12">
        <v>-1.46</v>
      </c>
      <c r="O28" s="12">
        <v>0</v>
      </c>
      <c r="P28" s="12" t="s">
        <v>198</v>
      </c>
      <c r="Q28" s="53">
        <f t="shared" si="0"/>
        <v>0.21921296296204673</v>
      </c>
      <c r="R28" s="22">
        <f t="shared" si="3"/>
        <v>0</v>
      </c>
      <c r="S28">
        <f t="shared" si="4"/>
        <v>0.21921296296204673</v>
      </c>
      <c r="T28" s="54">
        <f t="shared" si="5"/>
        <v>5.2611111110891216</v>
      </c>
      <c r="U28" s="30">
        <f t="shared" si="6"/>
        <v>5.2611111110891216</v>
      </c>
      <c r="V28" t="str">
        <f t="shared" si="7"/>
        <v>Profit</v>
      </c>
    </row>
    <row r="29" spans="1:22" x14ac:dyDescent="0.3">
      <c r="A29" s="50">
        <v>44620</v>
      </c>
      <c r="B29" s="51">
        <v>0.72116898148148145</v>
      </c>
      <c r="C29" s="52">
        <f t="shared" si="1"/>
        <v>44620.721168981479</v>
      </c>
      <c r="D29" s="12" t="s">
        <v>27</v>
      </c>
      <c r="E29" s="12">
        <v>1</v>
      </c>
      <c r="F29" s="12" t="s">
        <v>1</v>
      </c>
      <c r="G29" s="12">
        <v>4330.7</v>
      </c>
      <c r="H29" s="12">
        <v>4250</v>
      </c>
      <c r="I29" s="12">
        <v>4370</v>
      </c>
      <c r="J29" s="50">
        <v>44620</v>
      </c>
      <c r="K29" s="51">
        <v>0.75295138888888891</v>
      </c>
      <c r="L29" s="52">
        <f t="shared" si="2"/>
        <v>44620.752951388888</v>
      </c>
      <c r="M29" s="12">
        <v>4370.1000000000004</v>
      </c>
      <c r="N29" s="12">
        <v>-1.47</v>
      </c>
      <c r="O29" s="12">
        <v>0</v>
      </c>
      <c r="P29" s="12" t="s">
        <v>201</v>
      </c>
      <c r="Q29" s="53">
        <f t="shared" si="0"/>
        <v>3.178240740817273E-2</v>
      </c>
      <c r="R29" s="22">
        <f t="shared" si="3"/>
        <v>0</v>
      </c>
      <c r="S29">
        <f t="shared" si="4"/>
        <v>3.178240740817273E-2</v>
      </c>
      <c r="T29" s="54">
        <f t="shared" si="5"/>
        <v>0.76277777779614553</v>
      </c>
      <c r="U29" s="30">
        <f t="shared" si="6"/>
        <v>0.76277777779614553</v>
      </c>
      <c r="V29" t="str">
        <f t="shared" si="7"/>
        <v>Profit</v>
      </c>
    </row>
    <row r="30" spans="1:22" x14ac:dyDescent="0.3">
      <c r="A30" s="50">
        <v>44620</v>
      </c>
      <c r="B30" s="51">
        <v>0.81787037037037036</v>
      </c>
      <c r="C30" s="52">
        <f t="shared" si="1"/>
        <v>44620.817870370367</v>
      </c>
      <c r="D30" s="12" t="s">
        <v>27</v>
      </c>
      <c r="E30" s="12">
        <v>1</v>
      </c>
      <c r="F30" s="12" t="s">
        <v>1</v>
      </c>
      <c r="G30" s="12">
        <v>4348.8999999999996</v>
      </c>
      <c r="H30" s="12">
        <v>4300</v>
      </c>
      <c r="I30" s="12">
        <v>4375</v>
      </c>
      <c r="J30" s="50">
        <v>44620</v>
      </c>
      <c r="K30" s="51">
        <v>0.87109953703703702</v>
      </c>
      <c r="L30" s="52">
        <f t="shared" si="2"/>
        <v>44620.871099537035</v>
      </c>
      <c r="M30" s="12">
        <v>4355.2</v>
      </c>
      <c r="N30" s="12">
        <v>-1.48</v>
      </c>
      <c r="O30" s="12">
        <v>0</v>
      </c>
      <c r="P30" s="12">
        <v>630</v>
      </c>
      <c r="Q30" s="53">
        <f t="shared" si="0"/>
        <v>5.3229166667733807E-2</v>
      </c>
      <c r="R30" s="22">
        <f t="shared" si="3"/>
        <v>0</v>
      </c>
      <c r="S30">
        <f t="shared" si="4"/>
        <v>5.3229166667733807E-2</v>
      </c>
      <c r="T30" s="54">
        <f t="shared" si="5"/>
        <v>1.2775000000256114</v>
      </c>
      <c r="U30" s="30">
        <f t="shared" si="6"/>
        <v>1.2775000000256114</v>
      </c>
      <c r="V30" t="str">
        <f t="shared" si="7"/>
        <v>Profit</v>
      </c>
    </row>
    <row r="31" spans="1:22" x14ac:dyDescent="0.3">
      <c r="A31" s="50">
        <v>44621</v>
      </c>
      <c r="B31" s="51">
        <v>0.6454050925925926</v>
      </c>
      <c r="C31" s="52">
        <f t="shared" si="1"/>
        <v>44621.645405092589</v>
      </c>
      <c r="D31" s="12" t="s">
        <v>0</v>
      </c>
      <c r="E31" s="12">
        <v>2</v>
      </c>
      <c r="F31" s="12" t="s">
        <v>1</v>
      </c>
      <c r="G31" s="12">
        <v>4352.1000000000004</v>
      </c>
      <c r="H31" s="12">
        <v>4410</v>
      </c>
      <c r="I31" s="12">
        <v>4345</v>
      </c>
      <c r="J31" s="50">
        <v>44621</v>
      </c>
      <c r="K31" s="51">
        <v>0.71554398148148157</v>
      </c>
      <c r="L31" s="52">
        <f t="shared" si="2"/>
        <v>44621.715543981481</v>
      </c>
      <c r="M31" s="12">
        <v>4344.6000000000004</v>
      </c>
      <c r="N31" s="12">
        <v>-2.96</v>
      </c>
      <c r="O31" s="12">
        <v>0</v>
      </c>
      <c r="P31" s="12" t="s">
        <v>206</v>
      </c>
      <c r="Q31" s="53">
        <f t="shared" si="0"/>
        <v>7.013888889196096E-2</v>
      </c>
      <c r="R31" s="22">
        <f t="shared" si="3"/>
        <v>0</v>
      </c>
      <c r="S31">
        <f t="shared" si="4"/>
        <v>7.013888889196096E-2</v>
      </c>
      <c r="T31" s="54">
        <f t="shared" si="5"/>
        <v>1.683333333407063</v>
      </c>
      <c r="U31" s="30">
        <f t="shared" si="6"/>
        <v>1.683333333407063</v>
      </c>
      <c r="V31" t="str">
        <f t="shared" si="7"/>
        <v>Profit</v>
      </c>
    </row>
    <row r="32" spans="1:22" x14ac:dyDescent="0.3">
      <c r="A32" s="50">
        <v>44621</v>
      </c>
      <c r="B32" s="51">
        <v>0.83429398148148148</v>
      </c>
      <c r="C32" s="52">
        <f t="shared" si="1"/>
        <v>44621.834293981483</v>
      </c>
      <c r="D32" s="12" t="s">
        <v>0</v>
      </c>
      <c r="E32" s="12">
        <v>1</v>
      </c>
      <c r="F32" s="12" t="s">
        <v>1</v>
      </c>
      <c r="G32" s="12">
        <v>4325.1000000000004</v>
      </c>
      <c r="H32" s="12">
        <v>0</v>
      </c>
      <c r="I32" s="12">
        <v>4290</v>
      </c>
      <c r="J32" s="50">
        <v>44621</v>
      </c>
      <c r="K32" s="51">
        <v>0.84459490740740739</v>
      </c>
      <c r="L32" s="52">
        <f t="shared" si="2"/>
        <v>44621.844594907408</v>
      </c>
      <c r="M32" s="12">
        <v>4305.3999999999996</v>
      </c>
      <c r="N32" s="12">
        <v>-1.47</v>
      </c>
      <c r="O32" s="12">
        <v>0</v>
      </c>
      <c r="P32" s="12" t="s">
        <v>209</v>
      </c>
      <c r="Q32" s="53">
        <f t="shared" si="0"/>
        <v>1.0300925925548654E-2</v>
      </c>
      <c r="R32" s="22">
        <f t="shared" si="3"/>
        <v>0</v>
      </c>
      <c r="S32">
        <f t="shared" si="4"/>
        <v>1.0300925925548654E-2</v>
      </c>
      <c r="T32" s="54">
        <f t="shared" si="5"/>
        <v>0.2472222222131677</v>
      </c>
      <c r="U32" s="30">
        <f t="shared" si="6"/>
        <v>0.2472222222131677</v>
      </c>
      <c r="V32" t="str">
        <f t="shared" si="7"/>
        <v>Profit</v>
      </c>
    </row>
    <row r="33" spans="1:22" x14ac:dyDescent="0.3">
      <c r="A33" s="50">
        <v>44621</v>
      </c>
      <c r="B33" s="51">
        <v>0.82390046296296304</v>
      </c>
      <c r="C33" s="52">
        <f t="shared" si="1"/>
        <v>44621.823900462965</v>
      </c>
      <c r="D33" s="12" t="s">
        <v>0</v>
      </c>
      <c r="E33" s="12">
        <v>1</v>
      </c>
      <c r="F33" s="12" t="s">
        <v>1</v>
      </c>
      <c r="G33" s="12">
        <v>4313</v>
      </c>
      <c r="H33" s="12">
        <v>0</v>
      </c>
      <c r="I33" s="12">
        <v>4290</v>
      </c>
      <c r="J33" s="50">
        <v>44621</v>
      </c>
      <c r="K33" s="51">
        <v>0.84462962962962962</v>
      </c>
      <c r="L33" s="52">
        <f t="shared" si="2"/>
        <v>44621.844629629632</v>
      </c>
      <c r="M33" s="12">
        <v>4306</v>
      </c>
      <c r="N33" s="12">
        <v>-1.47</v>
      </c>
      <c r="O33" s="12">
        <v>0</v>
      </c>
      <c r="P33" s="12">
        <v>700</v>
      </c>
      <c r="Q33" s="53">
        <f t="shared" ref="Q33:Q64" si="8">L33-C33</f>
        <v>2.0729166666569654E-2</v>
      </c>
      <c r="R33" s="22">
        <f t="shared" si="3"/>
        <v>0</v>
      </c>
      <c r="S33">
        <f t="shared" si="4"/>
        <v>2.0729166666569654E-2</v>
      </c>
      <c r="T33" s="54">
        <f t="shared" si="5"/>
        <v>0.49749999999767169</v>
      </c>
      <c r="U33" s="30">
        <f t="shared" si="6"/>
        <v>0.49749999999767169</v>
      </c>
      <c r="V33" t="str">
        <f t="shared" si="7"/>
        <v>Profit</v>
      </c>
    </row>
    <row r="34" spans="1:22" x14ac:dyDescent="0.3">
      <c r="A34" s="50">
        <v>44621</v>
      </c>
      <c r="B34" s="51">
        <v>0.89966435185185178</v>
      </c>
      <c r="C34" s="52">
        <f t="shared" si="1"/>
        <v>44621.899664351855</v>
      </c>
      <c r="D34" s="12" t="s">
        <v>0</v>
      </c>
      <c r="E34" s="12">
        <v>2</v>
      </c>
      <c r="F34" s="12" t="s">
        <v>1</v>
      </c>
      <c r="G34" s="12">
        <v>4310</v>
      </c>
      <c r="H34" s="12">
        <v>0</v>
      </c>
      <c r="I34" s="12">
        <v>0</v>
      </c>
      <c r="J34" s="50">
        <v>44621</v>
      </c>
      <c r="K34" s="51">
        <v>0.91394675925925928</v>
      </c>
      <c r="L34" s="52">
        <f t="shared" si="2"/>
        <v>44621.913946759261</v>
      </c>
      <c r="M34" s="12">
        <v>4305.3999999999996</v>
      </c>
      <c r="N34" s="12">
        <v>-2.93</v>
      </c>
      <c r="O34" s="12">
        <v>0</v>
      </c>
      <c r="P34" s="12">
        <v>920</v>
      </c>
      <c r="Q34" s="53">
        <f t="shared" si="8"/>
        <v>1.4282407406426501E-2</v>
      </c>
      <c r="R34" s="22">
        <f t="shared" si="3"/>
        <v>0</v>
      </c>
      <c r="S34">
        <f t="shared" si="4"/>
        <v>1.4282407406426501E-2</v>
      </c>
      <c r="T34" s="54">
        <f t="shared" si="5"/>
        <v>0.34277777775423601</v>
      </c>
      <c r="U34" s="30">
        <f t="shared" si="6"/>
        <v>0.34277777775423601</v>
      </c>
      <c r="V34" t="str">
        <f t="shared" si="7"/>
        <v>Profit</v>
      </c>
    </row>
    <row r="35" spans="1:22" x14ac:dyDescent="0.3">
      <c r="A35" s="50">
        <v>44622</v>
      </c>
      <c r="B35" s="51">
        <v>7.4745370370370365E-2</v>
      </c>
      <c r="C35" s="52">
        <f t="shared" si="1"/>
        <v>44622.074745370373</v>
      </c>
      <c r="D35" s="12" t="s">
        <v>0</v>
      </c>
      <c r="E35" s="12">
        <v>1</v>
      </c>
      <c r="F35" s="12" t="s">
        <v>1</v>
      </c>
      <c r="G35" s="12">
        <v>4316.8</v>
      </c>
      <c r="H35" s="12">
        <v>0</v>
      </c>
      <c r="I35" s="12">
        <v>4300</v>
      </c>
      <c r="J35" s="50">
        <v>44622</v>
      </c>
      <c r="K35" s="51">
        <v>0.37768518518518518</v>
      </c>
      <c r="L35" s="52">
        <f t="shared" si="2"/>
        <v>44622.377685185187</v>
      </c>
      <c r="M35" s="12">
        <v>4299.6000000000004</v>
      </c>
      <c r="N35" s="12">
        <v>-1.47</v>
      </c>
      <c r="O35" s="12">
        <v>0</v>
      </c>
      <c r="P35" s="12" t="s">
        <v>216</v>
      </c>
      <c r="Q35" s="53">
        <f t="shared" si="8"/>
        <v>0.30293981481372612</v>
      </c>
      <c r="R35" s="22">
        <f t="shared" si="3"/>
        <v>0</v>
      </c>
      <c r="S35">
        <f t="shared" si="4"/>
        <v>0.30293981481372612</v>
      </c>
      <c r="T35" s="54">
        <f t="shared" si="5"/>
        <v>7.2705555555294268</v>
      </c>
      <c r="U35" s="30">
        <f t="shared" si="6"/>
        <v>7.2705555555294268</v>
      </c>
      <c r="V35" t="str">
        <f t="shared" si="7"/>
        <v>Profit</v>
      </c>
    </row>
    <row r="36" spans="1:22" x14ac:dyDescent="0.3">
      <c r="A36" s="50">
        <v>44622</v>
      </c>
      <c r="B36" s="51">
        <v>0.66545138888888888</v>
      </c>
      <c r="C36" s="52">
        <f t="shared" si="1"/>
        <v>44622.665451388886</v>
      </c>
      <c r="D36" s="12" t="s">
        <v>27</v>
      </c>
      <c r="E36" s="12">
        <v>1</v>
      </c>
      <c r="F36" s="12" t="s">
        <v>1</v>
      </c>
      <c r="G36" s="12">
        <v>4320.5</v>
      </c>
      <c r="H36" s="12">
        <v>4250</v>
      </c>
      <c r="I36" s="12">
        <v>4350</v>
      </c>
      <c r="J36" s="50">
        <v>44622</v>
      </c>
      <c r="K36" s="51">
        <v>0.6975231481481482</v>
      </c>
      <c r="L36" s="52">
        <f t="shared" si="2"/>
        <v>44622.697523148148</v>
      </c>
      <c r="M36" s="12">
        <v>4345.6000000000004</v>
      </c>
      <c r="N36" s="12">
        <v>-1.47</v>
      </c>
      <c r="O36" s="12">
        <v>0</v>
      </c>
      <c r="P36" s="12" t="s">
        <v>219</v>
      </c>
      <c r="Q36" s="53">
        <f t="shared" si="8"/>
        <v>3.2071759262180422E-2</v>
      </c>
      <c r="R36" s="22">
        <f t="shared" si="3"/>
        <v>0</v>
      </c>
      <c r="S36">
        <f t="shared" si="4"/>
        <v>3.2071759262180422E-2</v>
      </c>
      <c r="T36" s="54">
        <f t="shared" si="5"/>
        <v>0.76972222229233012</v>
      </c>
      <c r="U36" s="30">
        <f t="shared" si="6"/>
        <v>0.76972222229233012</v>
      </c>
      <c r="V36" t="str">
        <f t="shared" si="7"/>
        <v>Profit</v>
      </c>
    </row>
    <row r="37" spans="1:22" x14ac:dyDescent="0.3">
      <c r="A37" s="50">
        <v>44622</v>
      </c>
      <c r="B37" s="51">
        <v>0.57855324074074077</v>
      </c>
      <c r="C37" s="52">
        <f t="shared" si="1"/>
        <v>44622.578553240739</v>
      </c>
      <c r="D37" s="12" t="s">
        <v>27</v>
      </c>
      <c r="E37" s="12">
        <v>2</v>
      </c>
      <c r="F37" s="12" t="s">
        <v>1</v>
      </c>
      <c r="G37" s="12">
        <v>4334.8999999999996</v>
      </c>
      <c r="H37" s="12">
        <v>4250</v>
      </c>
      <c r="I37" s="12">
        <v>4360</v>
      </c>
      <c r="J37" s="50">
        <v>44622</v>
      </c>
      <c r="K37" s="51">
        <v>0.69758101851851861</v>
      </c>
      <c r="L37" s="52">
        <f t="shared" si="2"/>
        <v>44622.697581018518</v>
      </c>
      <c r="M37" s="12">
        <v>4345.3999999999996</v>
      </c>
      <c r="N37" s="12">
        <v>-2.95</v>
      </c>
      <c r="O37" s="12">
        <v>0</v>
      </c>
      <c r="P37" s="12" t="s">
        <v>222</v>
      </c>
      <c r="Q37" s="53">
        <f t="shared" si="8"/>
        <v>0.11902777777868323</v>
      </c>
      <c r="R37" s="22">
        <f t="shared" si="3"/>
        <v>0</v>
      </c>
      <c r="S37">
        <f t="shared" si="4"/>
        <v>0.11902777777868323</v>
      </c>
      <c r="T37" s="54">
        <f t="shared" si="5"/>
        <v>2.8566666666883975</v>
      </c>
      <c r="U37" s="30">
        <f t="shared" si="6"/>
        <v>2.8566666666883975</v>
      </c>
      <c r="V37" t="str">
        <f t="shared" si="7"/>
        <v>Profit</v>
      </c>
    </row>
    <row r="38" spans="1:22" x14ac:dyDescent="0.3">
      <c r="A38" s="50">
        <v>44622</v>
      </c>
      <c r="B38" s="51">
        <v>0.71570601851851856</v>
      </c>
      <c r="C38" s="52">
        <f t="shared" si="1"/>
        <v>44622.71570601852</v>
      </c>
      <c r="D38" s="12" t="s">
        <v>27</v>
      </c>
      <c r="E38" s="12">
        <v>2</v>
      </c>
      <c r="F38" s="12" t="s">
        <v>1</v>
      </c>
      <c r="G38" s="12">
        <v>4328.6000000000004</v>
      </c>
      <c r="H38" s="12">
        <v>0</v>
      </c>
      <c r="I38" s="12">
        <v>4340</v>
      </c>
      <c r="J38" s="50">
        <v>44622</v>
      </c>
      <c r="K38" s="51">
        <v>0.72841435185185188</v>
      </c>
      <c r="L38" s="52">
        <f t="shared" si="2"/>
        <v>44622.728414351855</v>
      </c>
      <c r="M38" s="12">
        <v>4340</v>
      </c>
      <c r="N38" s="12">
        <v>-2.77</v>
      </c>
      <c r="O38" s="12">
        <v>0</v>
      </c>
      <c r="P38" s="12" t="s">
        <v>225</v>
      </c>
      <c r="Q38" s="53">
        <f t="shared" si="8"/>
        <v>1.2708333335467614E-2</v>
      </c>
      <c r="R38" s="22">
        <f t="shared" si="3"/>
        <v>0</v>
      </c>
      <c r="S38">
        <f t="shared" si="4"/>
        <v>1.2708333335467614E-2</v>
      </c>
      <c r="T38" s="54">
        <f t="shared" si="5"/>
        <v>0.30500000005122274</v>
      </c>
      <c r="U38" s="30">
        <f t="shared" si="6"/>
        <v>0.30500000005122274</v>
      </c>
      <c r="V38" t="str">
        <f t="shared" si="7"/>
        <v>Profit</v>
      </c>
    </row>
    <row r="39" spans="1:22" x14ac:dyDescent="0.3">
      <c r="A39" s="50">
        <v>44622</v>
      </c>
      <c r="B39" s="51">
        <v>0.73211805555555554</v>
      </c>
      <c r="C39" s="52">
        <f t="shared" si="1"/>
        <v>44622.732118055559</v>
      </c>
      <c r="D39" s="12" t="s">
        <v>0</v>
      </c>
      <c r="E39" s="12">
        <v>2</v>
      </c>
      <c r="F39" s="12" t="s">
        <v>1</v>
      </c>
      <c r="G39" s="12">
        <v>4348.5</v>
      </c>
      <c r="H39" s="12">
        <v>0</v>
      </c>
      <c r="I39" s="12">
        <v>4340</v>
      </c>
      <c r="J39" s="50">
        <v>44622</v>
      </c>
      <c r="K39" s="51">
        <v>0.74606481481481479</v>
      </c>
      <c r="L39" s="52">
        <f t="shared" si="2"/>
        <v>44622.746064814812</v>
      </c>
      <c r="M39" s="12">
        <v>4346.3</v>
      </c>
      <c r="N39" s="12">
        <v>-2.78</v>
      </c>
      <c r="O39" s="12">
        <v>0</v>
      </c>
      <c r="P39" s="12">
        <v>440</v>
      </c>
      <c r="Q39" s="53">
        <f t="shared" si="8"/>
        <v>1.3946759252576157E-2</v>
      </c>
      <c r="R39" s="22">
        <f t="shared" si="3"/>
        <v>0</v>
      </c>
      <c r="S39">
        <f t="shared" si="4"/>
        <v>1.3946759252576157E-2</v>
      </c>
      <c r="T39" s="54">
        <f t="shared" si="5"/>
        <v>0.33472222206182778</v>
      </c>
      <c r="U39" s="30">
        <f t="shared" si="6"/>
        <v>0.33472222206182778</v>
      </c>
      <c r="V39" t="str">
        <f t="shared" si="7"/>
        <v>Profit</v>
      </c>
    </row>
    <row r="40" spans="1:22" x14ac:dyDescent="0.3">
      <c r="A40" s="50">
        <v>44623</v>
      </c>
      <c r="B40" s="51">
        <v>0.52637731481481487</v>
      </c>
      <c r="C40" s="52">
        <f t="shared" si="1"/>
        <v>44623.526377314818</v>
      </c>
      <c r="D40" s="12" t="s">
        <v>27</v>
      </c>
      <c r="E40" s="12">
        <v>1</v>
      </c>
      <c r="F40" s="12" t="s">
        <v>58</v>
      </c>
      <c r="G40" s="12">
        <v>1.2622500000000001</v>
      </c>
      <c r="H40" s="12">
        <v>1.2549999999999999</v>
      </c>
      <c r="I40" s="12">
        <v>1.27</v>
      </c>
      <c r="J40" s="50">
        <v>44623</v>
      </c>
      <c r="K40" s="51">
        <v>0.75494212962962959</v>
      </c>
      <c r="L40" s="52">
        <f t="shared" si="2"/>
        <v>44623.754942129628</v>
      </c>
      <c r="M40" s="12">
        <v>1.26793</v>
      </c>
      <c r="N40" s="12">
        <v>-3.2</v>
      </c>
      <c r="O40" s="12">
        <v>0</v>
      </c>
      <c r="P40" s="12">
        <v>447.97</v>
      </c>
      <c r="Q40" s="53">
        <f t="shared" si="8"/>
        <v>0.22856481480994262</v>
      </c>
      <c r="R40" s="22">
        <f t="shared" si="3"/>
        <v>0</v>
      </c>
      <c r="S40">
        <f t="shared" si="4"/>
        <v>0.22856481480994262</v>
      </c>
      <c r="T40" s="54">
        <f t="shared" si="5"/>
        <v>5.4855555554386228</v>
      </c>
      <c r="U40" s="30">
        <f t="shared" si="6"/>
        <v>5.4855555554386228</v>
      </c>
      <c r="V40" t="str">
        <f t="shared" si="7"/>
        <v>Profit</v>
      </c>
    </row>
    <row r="41" spans="1:22" x14ac:dyDescent="0.3">
      <c r="A41" s="50">
        <v>44623</v>
      </c>
      <c r="B41" s="51">
        <v>0.79828703703703707</v>
      </c>
      <c r="C41" s="52">
        <f t="shared" si="1"/>
        <v>44623.79828703704</v>
      </c>
      <c r="D41" s="12" t="s">
        <v>0</v>
      </c>
      <c r="E41" s="12">
        <v>1</v>
      </c>
      <c r="F41" s="12" t="s">
        <v>1</v>
      </c>
      <c r="G41" s="12">
        <v>4371.3999999999996</v>
      </c>
      <c r="H41" s="12">
        <v>0</v>
      </c>
      <c r="I41" s="12">
        <v>0</v>
      </c>
      <c r="J41" s="50">
        <v>44623</v>
      </c>
      <c r="K41" s="51">
        <v>0.81217592592592591</v>
      </c>
      <c r="L41" s="52">
        <f t="shared" si="2"/>
        <v>44623.812175925923</v>
      </c>
      <c r="M41" s="12">
        <v>4361.1000000000004</v>
      </c>
      <c r="N41" s="12">
        <v>-1.49</v>
      </c>
      <c r="O41" s="12">
        <v>0</v>
      </c>
      <c r="P41" s="12" t="s">
        <v>232</v>
      </c>
      <c r="Q41" s="53">
        <f t="shared" si="8"/>
        <v>1.3888888883229811E-2</v>
      </c>
      <c r="R41" s="22">
        <f t="shared" si="3"/>
        <v>0</v>
      </c>
      <c r="S41">
        <f t="shared" si="4"/>
        <v>1.3888888883229811E-2</v>
      </c>
      <c r="T41" s="54">
        <f t="shared" si="5"/>
        <v>0.33333333319751546</v>
      </c>
      <c r="U41" s="30">
        <f t="shared" si="6"/>
        <v>0.33333333319751546</v>
      </c>
      <c r="V41" t="str">
        <f t="shared" si="7"/>
        <v>Profit</v>
      </c>
    </row>
    <row r="42" spans="1:22" x14ac:dyDescent="0.3">
      <c r="A42" s="50">
        <v>44623</v>
      </c>
      <c r="B42" s="51">
        <v>0.77784722222222225</v>
      </c>
      <c r="C42" s="52">
        <f t="shared" si="1"/>
        <v>44623.77784722222</v>
      </c>
      <c r="D42" s="12" t="s">
        <v>0</v>
      </c>
      <c r="E42" s="12">
        <v>1</v>
      </c>
      <c r="F42" s="12" t="s">
        <v>1</v>
      </c>
      <c r="G42" s="12">
        <v>4360.8999999999996</v>
      </c>
      <c r="H42" s="12">
        <v>0</v>
      </c>
      <c r="I42" s="12">
        <v>0</v>
      </c>
      <c r="J42" s="50">
        <v>44623</v>
      </c>
      <c r="K42" s="51">
        <v>0.81221064814814825</v>
      </c>
      <c r="L42" s="52">
        <f t="shared" si="2"/>
        <v>44623.812210648146</v>
      </c>
      <c r="M42" s="12">
        <v>4360.7</v>
      </c>
      <c r="N42" s="12">
        <v>-1.48</v>
      </c>
      <c r="O42" s="12">
        <v>0</v>
      </c>
      <c r="P42" s="12">
        <v>20</v>
      </c>
      <c r="Q42" s="53">
        <f t="shared" si="8"/>
        <v>3.4363425926130731E-2</v>
      </c>
      <c r="R42" s="22">
        <f t="shared" si="3"/>
        <v>0</v>
      </c>
      <c r="S42">
        <f t="shared" si="4"/>
        <v>3.4363425926130731E-2</v>
      </c>
      <c r="T42" s="54">
        <f t="shared" si="5"/>
        <v>0.82472222222713754</v>
      </c>
      <c r="U42" s="30">
        <f t="shared" si="6"/>
        <v>0.82472222222713754</v>
      </c>
      <c r="V42" t="str">
        <f t="shared" si="7"/>
        <v>Profit</v>
      </c>
    </row>
    <row r="43" spans="1:22" x14ac:dyDescent="0.3">
      <c r="A43" s="50">
        <v>44623</v>
      </c>
      <c r="B43" s="51">
        <v>0.81822916666666667</v>
      </c>
      <c r="C43" s="52">
        <f t="shared" si="1"/>
        <v>44623.818229166667</v>
      </c>
      <c r="D43" s="12" t="s">
        <v>0</v>
      </c>
      <c r="E43" s="12">
        <v>1</v>
      </c>
      <c r="F43" s="12" t="s">
        <v>1</v>
      </c>
      <c r="G43" s="12">
        <v>4389.8</v>
      </c>
      <c r="H43" s="12">
        <v>0</v>
      </c>
      <c r="I43" s="12">
        <v>4365</v>
      </c>
      <c r="J43" s="50">
        <v>44623</v>
      </c>
      <c r="K43" s="51">
        <v>0.85761574074074076</v>
      </c>
      <c r="L43" s="52">
        <f t="shared" si="2"/>
        <v>44623.857615740744</v>
      </c>
      <c r="M43" s="12">
        <v>4384.5</v>
      </c>
      <c r="N43" s="12">
        <v>-1.49</v>
      </c>
      <c r="O43" s="12">
        <v>0</v>
      </c>
      <c r="P43" s="12">
        <v>530</v>
      </c>
      <c r="Q43" s="53">
        <f t="shared" si="8"/>
        <v>3.9386574077070691E-2</v>
      </c>
      <c r="R43" s="22">
        <f t="shared" si="3"/>
        <v>0</v>
      </c>
      <c r="S43">
        <f t="shared" si="4"/>
        <v>3.9386574077070691E-2</v>
      </c>
      <c r="T43" s="54">
        <f t="shared" si="5"/>
        <v>0.94527777784969658</v>
      </c>
      <c r="U43" s="30">
        <f t="shared" si="6"/>
        <v>0.94527777784969658</v>
      </c>
      <c r="V43" t="str">
        <f t="shared" si="7"/>
        <v>Profit</v>
      </c>
    </row>
    <row r="44" spans="1:22" x14ac:dyDescent="0.3">
      <c r="A44" s="50">
        <v>44623</v>
      </c>
      <c r="B44" s="51">
        <v>0.81427083333333339</v>
      </c>
      <c r="C44" s="52">
        <f t="shared" si="1"/>
        <v>44623.814270833333</v>
      </c>
      <c r="D44" s="12" t="s">
        <v>0</v>
      </c>
      <c r="E44" s="12">
        <v>1</v>
      </c>
      <c r="F44" s="12" t="s">
        <v>1</v>
      </c>
      <c r="G44" s="12">
        <v>4371.2</v>
      </c>
      <c r="H44" s="12">
        <v>0</v>
      </c>
      <c r="I44" s="12">
        <v>4365</v>
      </c>
      <c r="J44" s="50">
        <v>44623</v>
      </c>
      <c r="K44" s="51">
        <v>0.91697916666666668</v>
      </c>
      <c r="L44" s="52">
        <f t="shared" si="2"/>
        <v>44623.916979166665</v>
      </c>
      <c r="M44" s="12">
        <v>4364.7</v>
      </c>
      <c r="N44" s="12">
        <v>-1.49</v>
      </c>
      <c r="O44" s="12">
        <v>0</v>
      </c>
      <c r="P44" s="12">
        <v>650</v>
      </c>
      <c r="Q44" s="53">
        <f t="shared" si="8"/>
        <v>0.10270833333197515</v>
      </c>
      <c r="R44" s="22">
        <f t="shared" si="3"/>
        <v>0</v>
      </c>
      <c r="S44">
        <f t="shared" si="4"/>
        <v>0.10270833333197515</v>
      </c>
      <c r="T44" s="54">
        <f t="shared" si="5"/>
        <v>2.4649999999674037</v>
      </c>
      <c r="U44" s="30">
        <f t="shared" si="6"/>
        <v>2.4649999999674037</v>
      </c>
      <c r="V44" t="str">
        <f t="shared" si="7"/>
        <v>Profit</v>
      </c>
    </row>
    <row r="45" spans="1:22" x14ac:dyDescent="0.3">
      <c r="A45" s="50">
        <v>44624</v>
      </c>
      <c r="B45" s="51">
        <v>6.7847222222222225E-2</v>
      </c>
      <c r="C45" s="52">
        <f t="shared" si="1"/>
        <v>44624.067847222221</v>
      </c>
      <c r="D45" s="12" t="s">
        <v>0</v>
      </c>
      <c r="E45" s="12">
        <v>2</v>
      </c>
      <c r="F45" s="12" t="s">
        <v>1</v>
      </c>
      <c r="G45" s="12">
        <v>4374.2</v>
      </c>
      <c r="H45" s="12">
        <v>4410</v>
      </c>
      <c r="I45" s="12">
        <v>4350</v>
      </c>
      <c r="J45" s="50">
        <v>44624</v>
      </c>
      <c r="K45" s="51">
        <v>9.1388888888888895E-2</v>
      </c>
      <c r="L45" s="52">
        <f t="shared" si="2"/>
        <v>44624.09138888889</v>
      </c>
      <c r="M45" s="12">
        <v>4357.1000000000004</v>
      </c>
      <c r="N45" s="12">
        <v>-2.97</v>
      </c>
      <c r="O45" s="12">
        <v>0</v>
      </c>
      <c r="P45" s="12" t="s">
        <v>241</v>
      </c>
      <c r="Q45" s="53">
        <f t="shared" si="8"/>
        <v>2.3541666669188999E-2</v>
      </c>
      <c r="R45" s="22">
        <f t="shared" si="3"/>
        <v>0</v>
      </c>
      <c r="S45">
        <f t="shared" si="4"/>
        <v>2.3541666669188999E-2</v>
      </c>
      <c r="T45" s="54">
        <f t="shared" si="5"/>
        <v>0.56500000006053597</v>
      </c>
      <c r="U45" s="30">
        <f t="shared" si="6"/>
        <v>0.56500000006053597</v>
      </c>
      <c r="V45" t="str">
        <f t="shared" si="7"/>
        <v>Profit</v>
      </c>
    </row>
    <row r="46" spans="1:22" x14ac:dyDescent="0.3">
      <c r="A46" s="50">
        <v>44624</v>
      </c>
      <c r="B46" s="51">
        <v>0.4228703703703704</v>
      </c>
      <c r="C46" s="52">
        <f t="shared" si="1"/>
        <v>44624.42287037037</v>
      </c>
      <c r="D46" s="12" t="s">
        <v>0</v>
      </c>
      <c r="E46" s="12">
        <v>1</v>
      </c>
      <c r="F46" s="12" t="s">
        <v>1</v>
      </c>
      <c r="G46" s="12">
        <v>4354</v>
      </c>
      <c r="H46" s="12">
        <v>0</v>
      </c>
      <c r="I46" s="12">
        <v>4300</v>
      </c>
      <c r="J46" s="50">
        <v>44624</v>
      </c>
      <c r="K46" s="51">
        <v>0.46270833333333333</v>
      </c>
      <c r="L46" s="52">
        <f t="shared" si="2"/>
        <v>44624.462708333333</v>
      </c>
      <c r="M46" s="12">
        <v>4331.8</v>
      </c>
      <c r="N46" s="12">
        <v>-1.48</v>
      </c>
      <c r="O46" s="12">
        <v>0</v>
      </c>
      <c r="P46" s="12" t="s">
        <v>244</v>
      </c>
      <c r="Q46" s="53">
        <f t="shared" si="8"/>
        <v>3.983796296233777E-2</v>
      </c>
      <c r="R46" s="22">
        <f t="shared" si="3"/>
        <v>0</v>
      </c>
      <c r="S46">
        <f t="shared" si="4"/>
        <v>3.983796296233777E-2</v>
      </c>
      <c r="T46" s="54">
        <f t="shared" si="5"/>
        <v>0.95611111109610647</v>
      </c>
      <c r="U46" s="30">
        <f t="shared" si="6"/>
        <v>0.95611111109610647</v>
      </c>
      <c r="V46" t="str">
        <f t="shared" si="7"/>
        <v>Profit</v>
      </c>
    </row>
    <row r="47" spans="1:22" x14ac:dyDescent="0.3">
      <c r="A47" s="50">
        <v>44624</v>
      </c>
      <c r="B47" s="51">
        <v>0.29927083333333332</v>
      </c>
      <c r="C47" s="52">
        <f t="shared" si="1"/>
        <v>44624.299270833333</v>
      </c>
      <c r="D47" s="12" t="s">
        <v>0</v>
      </c>
      <c r="E47" s="12">
        <v>1</v>
      </c>
      <c r="F47" s="12" t="s">
        <v>1</v>
      </c>
      <c r="G47" s="12">
        <v>4336</v>
      </c>
      <c r="H47" s="12">
        <v>4400</v>
      </c>
      <c r="I47" s="12">
        <v>4300</v>
      </c>
      <c r="J47" s="50">
        <v>44624</v>
      </c>
      <c r="K47" s="51">
        <v>0.46275462962962965</v>
      </c>
      <c r="L47" s="52">
        <f t="shared" si="2"/>
        <v>44624.462754629632</v>
      </c>
      <c r="M47" s="12">
        <v>4332</v>
      </c>
      <c r="N47" s="12">
        <v>-1.47</v>
      </c>
      <c r="O47" s="12">
        <v>0</v>
      </c>
      <c r="P47" s="12">
        <v>400</v>
      </c>
      <c r="Q47" s="53">
        <f t="shared" si="8"/>
        <v>0.16348379629926058</v>
      </c>
      <c r="R47" s="22">
        <f t="shared" si="3"/>
        <v>0</v>
      </c>
      <c r="S47">
        <f t="shared" si="4"/>
        <v>0.16348379629926058</v>
      </c>
      <c r="T47" s="54">
        <f t="shared" si="5"/>
        <v>3.9236111111822538</v>
      </c>
      <c r="U47" s="30">
        <f t="shared" si="6"/>
        <v>3.9236111111822538</v>
      </c>
      <c r="V47" t="str">
        <f t="shared" si="7"/>
        <v>Profit</v>
      </c>
    </row>
    <row r="48" spans="1:22" x14ac:dyDescent="0.3">
      <c r="A48" s="50">
        <v>44624</v>
      </c>
      <c r="B48" s="51">
        <v>0.28627314814814814</v>
      </c>
      <c r="C48" s="52">
        <f t="shared" si="1"/>
        <v>44624.286273148151</v>
      </c>
      <c r="D48" s="12" t="s">
        <v>0</v>
      </c>
      <c r="E48" s="12">
        <v>1</v>
      </c>
      <c r="F48" s="12" t="s">
        <v>1</v>
      </c>
      <c r="G48" s="12">
        <v>4323.7</v>
      </c>
      <c r="H48" s="12">
        <v>4400</v>
      </c>
      <c r="I48" s="12">
        <v>4290</v>
      </c>
      <c r="J48" s="50">
        <v>44624</v>
      </c>
      <c r="K48" s="51">
        <v>0.46278935185185183</v>
      </c>
      <c r="L48" s="52">
        <f t="shared" si="2"/>
        <v>44624.462789351855</v>
      </c>
      <c r="M48" s="12">
        <v>4331.7</v>
      </c>
      <c r="N48" s="12">
        <v>-1.47</v>
      </c>
      <c r="O48" s="12">
        <v>0</v>
      </c>
      <c r="P48" s="12">
        <v>-800</v>
      </c>
      <c r="Q48" s="53">
        <f t="shared" si="8"/>
        <v>0.17651620370452292</v>
      </c>
      <c r="R48" s="22">
        <f t="shared" si="3"/>
        <v>0</v>
      </c>
      <c r="S48">
        <f t="shared" si="4"/>
        <v>0.17651620370452292</v>
      </c>
      <c r="T48" s="54">
        <f t="shared" si="5"/>
        <v>4.2363888889085501</v>
      </c>
      <c r="U48" s="30">
        <f t="shared" si="6"/>
        <v>4.2363888889085501</v>
      </c>
      <c r="V48" t="str">
        <f t="shared" si="7"/>
        <v>Loss</v>
      </c>
    </row>
    <row r="49" spans="1:22" x14ac:dyDescent="0.3">
      <c r="A49" s="50">
        <v>44624</v>
      </c>
      <c r="B49" s="51">
        <v>0.81505787037037036</v>
      </c>
      <c r="C49" s="52">
        <f t="shared" si="1"/>
        <v>44624.815057870372</v>
      </c>
      <c r="D49" s="12" t="s">
        <v>0</v>
      </c>
      <c r="E49" s="12">
        <v>1</v>
      </c>
      <c r="F49" s="12" t="s">
        <v>1</v>
      </c>
      <c r="G49" s="12">
        <v>4318</v>
      </c>
      <c r="H49" s="12">
        <v>0</v>
      </c>
      <c r="I49" s="12">
        <v>0</v>
      </c>
      <c r="J49" s="50">
        <v>44624</v>
      </c>
      <c r="K49" s="51">
        <v>0.88724537037037043</v>
      </c>
      <c r="L49" s="52">
        <f t="shared" si="2"/>
        <v>44624.887245370373</v>
      </c>
      <c r="M49" s="12">
        <v>4306.1000000000004</v>
      </c>
      <c r="N49" s="12">
        <v>-1.47</v>
      </c>
      <c r="O49" s="12">
        <v>0</v>
      </c>
      <c r="P49" s="12" t="s">
        <v>251</v>
      </c>
      <c r="Q49" s="53">
        <f t="shared" si="8"/>
        <v>7.218750000174623E-2</v>
      </c>
      <c r="R49" s="22">
        <f t="shared" si="3"/>
        <v>0</v>
      </c>
      <c r="S49">
        <f t="shared" si="4"/>
        <v>7.218750000174623E-2</v>
      </c>
      <c r="T49" s="54">
        <f t="shared" si="5"/>
        <v>1.7325000000419095</v>
      </c>
      <c r="U49" s="30">
        <f t="shared" si="6"/>
        <v>1.7325000000419095</v>
      </c>
      <c r="V49" t="str">
        <f t="shared" si="7"/>
        <v>Profit</v>
      </c>
    </row>
    <row r="50" spans="1:22" x14ac:dyDescent="0.3">
      <c r="A50" s="50">
        <v>44627</v>
      </c>
      <c r="B50" s="51">
        <v>0.26960648148148147</v>
      </c>
      <c r="C50" s="52">
        <f t="shared" si="1"/>
        <v>44627.269606481481</v>
      </c>
      <c r="D50" s="12" t="s">
        <v>0</v>
      </c>
      <c r="E50" s="12">
        <v>1</v>
      </c>
      <c r="F50" s="12" t="s">
        <v>1</v>
      </c>
      <c r="G50" s="12">
        <v>4271</v>
      </c>
      <c r="H50" s="12">
        <v>4330</v>
      </c>
      <c r="I50" s="12">
        <v>4250</v>
      </c>
      <c r="J50" s="50">
        <v>44627</v>
      </c>
      <c r="K50" s="51">
        <v>0.34976851851851848</v>
      </c>
      <c r="L50" s="52">
        <f t="shared" si="2"/>
        <v>44627.349768518521</v>
      </c>
      <c r="M50" s="12">
        <v>4270.3999999999996</v>
      </c>
      <c r="N50" s="12">
        <v>-1.45</v>
      </c>
      <c r="O50" s="12">
        <v>0</v>
      </c>
      <c r="P50" s="12">
        <v>60</v>
      </c>
      <c r="Q50" s="53">
        <f t="shared" si="8"/>
        <v>8.0162037040281575E-2</v>
      </c>
      <c r="R50" s="22">
        <f t="shared" si="3"/>
        <v>0</v>
      </c>
      <c r="S50">
        <f t="shared" si="4"/>
        <v>8.0162037040281575E-2</v>
      </c>
      <c r="T50" s="54">
        <f t="shared" si="5"/>
        <v>1.9238888889667578</v>
      </c>
      <c r="U50" s="30">
        <f t="shared" si="6"/>
        <v>1.9238888889667578</v>
      </c>
      <c r="V50" t="str">
        <f t="shared" si="7"/>
        <v>Profit</v>
      </c>
    </row>
    <row r="51" spans="1:22" x14ac:dyDescent="0.3">
      <c r="A51" s="50">
        <v>44627</v>
      </c>
      <c r="B51" s="51">
        <v>0.29243055555555558</v>
      </c>
      <c r="C51" s="52">
        <f t="shared" si="1"/>
        <v>44627.292430555557</v>
      </c>
      <c r="D51" s="12" t="s">
        <v>0</v>
      </c>
      <c r="E51" s="12">
        <v>1</v>
      </c>
      <c r="F51" s="12" t="s">
        <v>1</v>
      </c>
      <c r="G51" s="12">
        <v>4278.5</v>
      </c>
      <c r="H51" s="12">
        <v>0</v>
      </c>
      <c r="I51" s="12">
        <v>0</v>
      </c>
      <c r="J51" s="50">
        <v>44627</v>
      </c>
      <c r="K51" s="51">
        <v>0.40402777777777782</v>
      </c>
      <c r="L51" s="52">
        <f t="shared" si="2"/>
        <v>44627.404027777775</v>
      </c>
      <c r="M51" s="12">
        <v>4269.3</v>
      </c>
      <c r="N51" s="12">
        <v>-1.45</v>
      </c>
      <c r="O51" s="12">
        <v>0</v>
      </c>
      <c r="P51" s="12">
        <v>920</v>
      </c>
      <c r="Q51" s="53">
        <f t="shared" si="8"/>
        <v>0.11159722221782431</v>
      </c>
      <c r="R51" s="22">
        <f t="shared" si="3"/>
        <v>0</v>
      </c>
      <c r="S51">
        <f t="shared" si="4"/>
        <v>0.11159722221782431</v>
      </c>
      <c r="T51" s="54">
        <f t="shared" si="5"/>
        <v>2.6783333332277834</v>
      </c>
      <c r="U51" s="30">
        <f t="shared" si="6"/>
        <v>2.6783333332277834</v>
      </c>
      <c r="V51" t="str">
        <f t="shared" si="7"/>
        <v>Profit</v>
      </c>
    </row>
    <row r="52" spans="1:22" x14ac:dyDescent="0.3">
      <c r="A52" s="50">
        <v>44627</v>
      </c>
      <c r="B52" s="51">
        <v>0.35628472222222224</v>
      </c>
      <c r="C52" s="52">
        <f t="shared" si="1"/>
        <v>44627.35628472222</v>
      </c>
      <c r="D52" s="12" t="s">
        <v>0</v>
      </c>
      <c r="E52" s="12">
        <v>1</v>
      </c>
      <c r="F52" s="12" t="s">
        <v>1</v>
      </c>
      <c r="G52" s="12">
        <v>4279.8</v>
      </c>
      <c r="H52" s="12">
        <v>0</v>
      </c>
      <c r="I52" s="12">
        <v>0</v>
      </c>
      <c r="J52" s="50">
        <v>44627</v>
      </c>
      <c r="K52" s="51">
        <v>0.41015046296296293</v>
      </c>
      <c r="L52" s="52">
        <f t="shared" si="2"/>
        <v>44627.410150462965</v>
      </c>
      <c r="M52" s="12">
        <v>4264.3999999999996</v>
      </c>
      <c r="N52" s="12">
        <v>-1.46</v>
      </c>
      <c r="O52" s="12">
        <v>0</v>
      </c>
      <c r="P52" s="12" t="s">
        <v>258</v>
      </c>
      <c r="Q52" s="53">
        <f t="shared" si="8"/>
        <v>5.3865740745095536E-2</v>
      </c>
      <c r="R52" s="22">
        <f t="shared" si="3"/>
        <v>0</v>
      </c>
      <c r="S52">
        <f t="shared" si="4"/>
        <v>5.3865740745095536E-2</v>
      </c>
      <c r="T52" s="54">
        <f t="shared" si="5"/>
        <v>1.2927777778822929</v>
      </c>
      <c r="U52" s="30">
        <f t="shared" si="6"/>
        <v>1.2927777778822929</v>
      </c>
      <c r="V52" t="str">
        <f t="shared" si="7"/>
        <v>Profit</v>
      </c>
    </row>
    <row r="53" spans="1:22" x14ac:dyDescent="0.3">
      <c r="A53" s="50">
        <v>44627</v>
      </c>
      <c r="B53" s="51">
        <v>0.61038194444444438</v>
      </c>
      <c r="C53" s="52">
        <f t="shared" si="1"/>
        <v>44627.610381944447</v>
      </c>
      <c r="D53" s="12" t="s">
        <v>0</v>
      </c>
      <c r="E53" s="12">
        <v>1</v>
      </c>
      <c r="F53" s="12" t="s">
        <v>1</v>
      </c>
      <c r="G53" s="12">
        <v>4305.1000000000004</v>
      </c>
      <c r="H53" s="12">
        <v>0</v>
      </c>
      <c r="I53" s="12">
        <v>4285</v>
      </c>
      <c r="J53" s="50">
        <v>44627</v>
      </c>
      <c r="K53" s="51">
        <v>0.6337962962962963</v>
      </c>
      <c r="L53" s="52">
        <f t="shared" si="2"/>
        <v>44627.633796296293</v>
      </c>
      <c r="M53" s="12">
        <v>4300.3999999999996</v>
      </c>
      <c r="N53" s="12">
        <v>-1.46</v>
      </c>
      <c r="O53" s="12">
        <v>0</v>
      </c>
      <c r="P53" s="12">
        <v>470</v>
      </c>
      <c r="Q53" s="53">
        <f t="shared" si="8"/>
        <v>2.3414351846440695E-2</v>
      </c>
      <c r="R53" s="22">
        <f t="shared" si="3"/>
        <v>0</v>
      </c>
      <c r="S53">
        <f t="shared" si="4"/>
        <v>2.3414351846440695E-2</v>
      </c>
      <c r="T53" s="54">
        <f t="shared" si="5"/>
        <v>0.56194444431457669</v>
      </c>
      <c r="U53" s="30">
        <f t="shared" si="6"/>
        <v>0.56194444431457669</v>
      </c>
      <c r="V53" t="str">
        <f t="shared" si="7"/>
        <v>Profit</v>
      </c>
    </row>
    <row r="54" spans="1:22" x14ac:dyDescent="0.3">
      <c r="A54" s="50">
        <v>44628</v>
      </c>
      <c r="B54" s="51">
        <v>0.42365740740740737</v>
      </c>
      <c r="C54" s="52">
        <f t="shared" si="1"/>
        <v>44628.423657407409</v>
      </c>
      <c r="D54" s="12" t="s">
        <v>0</v>
      </c>
      <c r="E54" s="12">
        <v>1</v>
      </c>
      <c r="F54" s="12" t="s">
        <v>1</v>
      </c>
      <c r="G54" s="12">
        <v>4177.7</v>
      </c>
      <c r="H54" s="12">
        <v>4210</v>
      </c>
      <c r="I54" s="12">
        <v>4150</v>
      </c>
      <c r="J54" s="50">
        <v>44628</v>
      </c>
      <c r="K54" s="51">
        <v>0.43163194444444447</v>
      </c>
      <c r="L54" s="52">
        <f t="shared" si="2"/>
        <v>44628.431631944448</v>
      </c>
      <c r="M54" s="12">
        <v>4210</v>
      </c>
      <c r="N54" s="12">
        <v>-1.42</v>
      </c>
      <c r="O54" s="12">
        <v>0</v>
      </c>
      <c r="P54" s="12" t="s">
        <v>263</v>
      </c>
      <c r="Q54" s="53">
        <f t="shared" si="8"/>
        <v>7.9745370385353453E-3</v>
      </c>
      <c r="R54" s="22">
        <f t="shared" si="3"/>
        <v>0</v>
      </c>
      <c r="S54">
        <f t="shared" si="4"/>
        <v>7.9745370385353453E-3</v>
      </c>
      <c r="T54" s="54">
        <f t="shared" si="5"/>
        <v>0.19138888892484829</v>
      </c>
      <c r="U54" s="30">
        <f t="shared" si="6"/>
        <v>0.19138888892484829</v>
      </c>
      <c r="V54" t="str">
        <f t="shared" si="7"/>
        <v>Profit</v>
      </c>
    </row>
    <row r="55" spans="1:22" x14ac:dyDescent="0.3">
      <c r="A55" s="50">
        <v>44628</v>
      </c>
      <c r="B55" s="51">
        <v>0.53981481481481486</v>
      </c>
      <c r="C55" s="52">
        <f t="shared" si="1"/>
        <v>44628.539814814816</v>
      </c>
      <c r="D55" s="12" t="s">
        <v>0</v>
      </c>
      <c r="E55" s="12">
        <v>1</v>
      </c>
      <c r="F55" s="12" t="s">
        <v>1</v>
      </c>
      <c r="G55" s="12">
        <v>4220.1000000000004</v>
      </c>
      <c r="H55" s="12">
        <v>0</v>
      </c>
      <c r="I55" s="12">
        <v>0</v>
      </c>
      <c r="J55" s="50">
        <v>44628</v>
      </c>
      <c r="K55" s="51">
        <v>0.6364467592592592</v>
      </c>
      <c r="L55" s="52">
        <f t="shared" si="2"/>
        <v>44628.636446759258</v>
      </c>
      <c r="M55" s="12">
        <v>4194.3</v>
      </c>
      <c r="N55" s="12">
        <v>-1.43</v>
      </c>
      <c r="O55" s="12">
        <v>0</v>
      </c>
      <c r="P55" s="12" t="s">
        <v>266</v>
      </c>
      <c r="Q55" s="53">
        <f t="shared" si="8"/>
        <v>9.6631944441469386E-2</v>
      </c>
      <c r="R55" s="22">
        <f t="shared" si="3"/>
        <v>0</v>
      </c>
      <c r="S55">
        <f t="shared" si="4"/>
        <v>9.6631944441469386E-2</v>
      </c>
      <c r="T55" s="54">
        <f t="shared" si="5"/>
        <v>2.3191666665952653</v>
      </c>
      <c r="U55" s="30">
        <f t="shared" si="6"/>
        <v>2.3191666665952653</v>
      </c>
      <c r="V55" t="str">
        <f t="shared" si="7"/>
        <v>Profit</v>
      </c>
    </row>
    <row r="56" spans="1:22" x14ac:dyDescent="0.3">
      <c r="A56" s="50">
        <v>44628</v>
      </c>
      <c r="B56" s="51">
        <v>0.52098379629629632</v>
      </c>
      <c r="C56" s="52">
        <f t="shared" si="1"/>
        <v>44628.520983796298</v>
      </c>
      <c r="D56" s="12" t="s">
        <v>0</v>
      </c>
      <c r="E56" s="12">
        <v>1</v>
      </c>
      <c r="F56" s="12" t="s">
        <v>1</v>
      </c>
      <c r="G56" s="12">
        <v>4213.5</v>
      </c>
      <c r="H56" s="12">
        <v>0</v>
      </c>
      <c r="I56" s="12">
        <v>0</v>
      </c>
      <c r="J56" s="50">
        <v>44628</v>
      </c>
      <c r="K56" s="51">
        <v>0.65165509259259258</v>
      </c>
      <c r="L56" s="52">
        <f t="shared" si="2"/>
        <v>44628.651655092595</v>
      </c>
      <c r="M56" s="12">
        <v>4204</v>
      </c>
      <c r="N56" s="12">
        <v>-1.43</v>
      </c>
      <c r="O56" s="12">
        <v>0</v>
      </c>
      <c r="P56" s="12">
        <v>950</v>
      </c>
      <c r="Q56" s="53">
        <f t="shared" si="8"/>
        <v>0.13067129629780538</v>
      </c>
      <c r="R56" s="22">
        <f t="shared" si="3"/>
        <v>0</v>
      </c>
      <c r="S56">
        <f t="shared" si="4"/>
        <v>0.13067129629780538</v>
      </c>
      <c r="T56" s="54">
        <f t="shared" si="5"/>
        <v>3.1361111111473292</v>
      </c>
      <c r="U56" s="30">
        <f t="shared" si="6"/>
        <v>3.1361111111473292</v>
      </c>
      <c r="V56" t="str">
        <f t="shared" si="7"/>
        <v>Profit</v>
      </c>
    </row>
    <row r="57" spans="1:22" x14ac:dyDescent="0.3">
      <c r="A57" s="50">
        <v>44628</v>
      </c>
      <c r="B57" s="51">
        <v>0.92604166666666676</v>
      </c>
      <c r="C57" s="52">
        <f t="shared" si="1"/>
        <v>44628.926041666666</v>
      </c>
      <c r="D57" s="12" t="s">
        <v>27</v>
      </c>
      <c r="E57" s="12">
        <v>1</v>
      </c>
      <c r="F57" s="12" t="s">
        <v>1</v>
      </c>
      <c r="G57" s="12">
        <v>4220.8999999999996</v>
      </c>
      <c r="H57" s="12">
        <v>4150</v>
      </c>
      <c r="I57" s="12">
        <v>4270</v>
      </c>
      <c r="J57" s="50">
        <v>44629</v>
      </c>
      <c r="K57" s="51">
        <v>0.4760300925925926</v>
      </c>
      <c r="L57" s="52">
        <f t="shared" si="2"/>
        <v>44629.476030092592</v>
      </c>
      <c r="M57" s="12">
        <v>4230.5</v>
      </c>
      <c r="N57" s="12">
        <v>-1.44</v>
      </c>
      <c r="O57" s="12">
        <v>-41.41</v>
      </c>
      <c r="P57" s="12">
        <v>960</v>
      </c>
      <c r="Q57" s="53">
        <f t="shared" si="8"/>
        <v>0.54998842592613073</v>
      </c>
      <c r="R57" s="22">
        <f t="shared" si="3"/>
        <v>0</v>
      </c>
      <c r="S57">
        <f t="shared" si="4"/>
        <v>0.54998842592613073</v>
      </c>
      <c r="T57" s="54">
        <f t="shared" si="5"/>
        <v>13.199722222227138</v>
      </c>
      <c r="U57" s="30">
        <f t="shared" si="6"/>
        <v>13.199722222227138</v>
      </c>
      <c r="V57" t="str">
        <f t="shared" si="7"/>
        <v>Profit</v>
      </c>
    </row>
    <row r="58" spans="1:22" x14ac:dyDescent="0.3">
      <c r="A58" s="50">
        <v>44631</v>
      </c>
      <c r="B58" s="51">
        <v>0.40424768518518522</v>
      </c>
      <c r="C58" s="52">
        <f t="shared" si="1"/>
        <v>44631.404247685183</v>
      </c>
      <c r="D58" s="12" t="s">
        <v>0</v>
      </c>
      <c r="E58" s="12">
        <v>2</v>
      </c>
      <c r="F58" s="12" t="s">
        <v>1</v>
      </c>
      <c r="G58" s="12">
        <v>4266.8999999999996</v>
      </c>
      <c r="H58" s="12">
        <v>0</v>
      </c>
      <c r="I58" s="12">
        <v>0</v>
      </c>
      <c r="J58" s="50">
        <v>44631</v>
      </c>
      <c r="K58" s="51">
        <v>0.45807870370370374</v>
      </c>
      <c r="L58" s="52">
        <f t="shared" si="2"/>
        <v>44631.458078703705</v>
      </c>
      <c r="M58" s="12">
        <v>4258.5</v>
      </c>
      <c r="N58" s="12">
        <v>-2.9</v>
      </c>
      <c r="O58" s="12">
        <v>0</v>
      </c>
      <c r="P58" s="12" t="s">
        <v>273</v>
      </c>
      <c r="Q58" s="53">
        <f t="shared" si="8"/>
        <v>5.3831018522032537E-2</v>
      </c>
      <c r="R58" s="22">
        <f t="shared" si="3"/>
        <v>0</v>
      </c>
      <c r="S58">
        <f t="shared" si="4"/>
        <v>5.3831018522032537E-2</v>
      </c>
      <c r="T58" s="54">
        <f t="shared" si="5"/>
        <v>1.2919444445287809</v>
      </c>
      <c r="U58" s="30">
        <f t="shared" si="6"/>
        <v>1.2919444445287809</v>
      </c>
      <c r="V58" t="str">
        <f t="shared" si="7"/>
        <v>Profit</v>
      </c>
    </row>
    <row r="59" spans="1:22" x14ac:dyDescent="0.3">
      <c r="A59" s="50">
        <v>44634</v>
      </c>
      <c r="B59" s="51">
        <v>0.42148148148148151</v>
      </c>
      <c r="C59" s="52">
        <f t="shared" si="1"/>
        <v>44634.421481481484</v>
      </c>
      <c r="D59" s="12" t="s">
        <v>0</v>
      </c>
      <c r="E59" s="12">
        <v>1</v>
      </c>
      <c r="F59" s="12" t="s">
        <v>275</v>
      </c>
      <c r="G59" s="12">
        <v>4227.3999999999996</v>
      </c>
      <c r="H59" s="12">
        <v>0</v>
      </c>
      <c r="I59" s="12">
        <v>4220</v>
      </c>
      <c r="J59" s="50">
        <v>44634</v>
      </c>
      <c r="K59" s="51">
        <v>0.56626157407407407</v>
      </c>
      <c r="L59" s="52">
        <f t="shared" si="2"/>
        <v>44634.566261574073</v>
      </c>
      <c r="M59" s="12">
        <v>4219.8</v>
      </c>
      <c r="N59" s="12">
        <v>-14.37</v>
      </c>
      <c r="O59" s="12">
        <v>0</v>
      </c>
      <c r="P59" s="12">
        <v>760</v>
      </c>
      <c r="Q59" s="53">
        <f t="shared" si="8"/>
        <v>0.14478009258891689</v>
      </c>
      <c r="R59" s="22">
        <f t="shared" si="3"/>
        <v>0</v>
      </c>
      <c r="S59">
        <f t="shared" si="4"/>
        <v>0.14478009258891689</v>
      </c>
      <c r="T59" s="54">
        <f t="shared" si="5"/>
        <v>3.4747222221340053</v>
      </c>
      <c r="U59" s="30">
        <f t="shared" si="6"/>
        <v>3.4747222221340053</v>
      </c>
      <c r="V59" t="str">
        <f t="shared" si="7"/>
        <v>Profit</v>
      </c>
    </row>
    <row r="60" spans="1:22" x14ac:dyDescent="0.3">
      <c r="A60" s="50">
        <v>44637</v>
      </c>
      <c r="B60" s="51">
        <v>0.31312499999999999</v>
      </c>
      <c r="C60" s="52">
        <f t="shared" si="1"/>
        <v>44637.313125000001</v>
      </c>
      <c r="D60" s="12" t="s">
        <v>27</v>
      </c>
      <c r="E60" s="12">
        <v>1</v>
      </c>
      <c r="F60" s="12" t="s">
        <v>1</v>
      </c>
      <c r="G60" s="12">
        <v>4354.5</v>
      </c>
      <c r="H60" s="12">
        <v>4340</v>
      </c>
      <c r="I60" s="12">
        <v>0</v>
      </c>
      <c r="J60" s="50">
        <v>44637</v>
      </c>
      <c r="K60" s="51">
        <v>0.34067129629629633</v>
      </c>
      <c r="L60" s="52">
        <f t="shared" si="2"/>
        <v>44637.340671296297</v>
      </c>
      <c r="M60" s="12">
        <v>4356.5</v>
      </c>
      <c r="N60" s="12">
        <v>-1.57</v>
      </c>
      <c r="O60" s="12">
        <v>0</v>
      </c>
      <c r="P60" s="12">
        <v>200</v>
      </c>
      <c r="Q60" s="53">
        <f t="shared" si="8"/>
        <v>2.7546296296350192E-2</v>
      </c>
      <c r="R60" s="22">
        <f t="shared" si="3"/>
        <v>0</v>
      </c>
      <c r="S60">
        <f t="shared" si="4"/>
        <v>2.7546296296350192E-2</v>
      </c>
      <c r="T60" s="54">
        <f t="shared" si="5"/>
        <v>0.66111111111240461</v>
      </c>
      <c r="U60" s="30">
        <f t="shared" si="6"/>
        <v>0.66111111111240461</v>
      </c>
      <c r="V60" t="str">
        <f t="shared" si="7"/>
        <v>Profit</v>
      </c>
    </row>
    <row r="61" spans="1:22" x14ac:dyDescent="0.3">
      <c r="A61" s="50">
        <v>44637</v>
      </c>
      <c r="B61" s="51">
        <v>0.39038194444444446</v>
      </c>
      <c r="C61" s="52">
        <f t="shared" si="1"/>
        <v>44637.390381944446</v>
      </c>
      <c r="D61" s="12" t="s">
        <v>27</v>
      </c>
      <c r="E61" s="12">
        <v>1</v>
      </c>
      <c r="F61" s="12" t="s">
        <v>1</v>
      </c>
      <c r="G61" s="12">
        <v>4360.6000000000004</v>
      </c>
      <c r="H61" s="12">
        <v>4350</v>
      </c>
      <c r="I61" s="12">
        <v>0</v>
      </c>
      <c r="J61" s="50">
        <v>44637</v>
      </c>
      <c r="K61" s="51">
        <v>0.39641203703703703</v>
      </c>
      <c r="L61" s="52">
        <f t="shared" si="2"/>
        <v>44637.396412037036</v>
      </c>
      <c r="M61" s="12">
        <v>4358.1000000000004</v>
      </c>
      <c r="N61" s="12">
        <v>-1.57</v>
      </c>
      <c r="O61" s="12">
        <v>0</v>
      </c>
      <c r="P61" s="12">
        <v>-250</v>
      </c>
      <c r="Q61" s="53">
        <f t="shared" si="8"/>
        <v>6.0300925906631164E-3</v>
      </c>
      <c r="R61" s="22">
        <f t="shared" si="3"/>
        <v>0</v>
      </c>
      <c r="S61">
        <f t="shared" si="4"/>
        <v>6.0300925906631164E-3</v>
      </c>
      <c r="T61" s="54">
        <f t="shared" si="5"/>
        <v>0.14472222217591479</v>
      </c>
      <c r="U61" s="30">
        <f t="shared" si="6"/>
        <v>0.14472222217591479</v>
      </c>
      <c r="V61" t="str">
        <f t="shared" si="7"/>
        <v>Loss</v>
      </c>
    </row>
    <row r="62" spans="1:22" x14ac:dyDescent="0.3">
      <c r="A62" s="50">
        <v>44637</v>
      </c>
      <c r="B62" s="51">
        <v>0.56112268518518515</v>
      </c>
      <c r="C62" s="52">
        <f t="shared" si="1"/>
        <v>44637.561122685183</v>
      </c>
      <c r="D62" s="12" t="s">
        <v>27</v>
      </c>
      <c r="E62" s="12">
        <v>1</v>
      </c>
      <c r="F62" s="12" t="s">
        <v>1</v>
      </c>
      <c r="G62" s="12">
        <v>4347.6000000000004</v>
      </c>
      <c r="H62" s="12">
        <v>4330</v>
      </c>
      <c r="I62" s="12">
        <v>4352</v>
      </c>
      <c r="J62" s="50">
        <v>44637</v>
      </c>
      <c r="K62" s="51">
        <v>0.5862384259259259</v>
      </c>
      <c r="L62" s="52">
        <f t="shared" si="2"/>
        <v>44637.586238425924</v>
      </c>
      <c r="M62" s="12">
        <v>4352.1000000000004</v>
      </c>
      <c r="N62" s="12">
        <v>-1.57</v>
      </c>
      <c r="O62" s="12">
        <v>0</v>
      </c>
      <c r="P62" s="12">
        <v>450</v>
      </c>
      <c r="Q62" s="53">
        <f t="shared" si="8"/>
        <v>2.5115740740147885E-2</v>
      </c>
      <c r="R62" s="22">
        <f t="shared" si="3"/>
        <v>0</v>
      </c>
      <c r="S62">
        <f t="shared" si="4"/>
        <v>2.5115740740147885E-2</v>
      </c>
      <c r="T62" s="54">
        <f t="shared" si="5"/>
        <v>0.60277777776354924</v>
      </c>
      <c r="U62" s="30">
        <f t="shared" si="6"/>
        <v>0.60277777776354924</v>
      </c>
      <c r="V62" t="str">
        <f t="shared" si="7"/>
        <v>Profit</v>
      </c>
    </row>
    <row r="63" spans="1:22" x14ac:dyDescent="0.3">
      <c r="A63" s="50">
        <v>44637</v>
      </c>
      <c r="B63" s="51">
        <v>0.69572916666666673</v>
      </c>
      <c r="C63" s="52">
        <f t="shared" si="1"/>
        <v>44637.695729166669</v>
      </c>
      <c r="D63" s="12" t="s">
        <v>27</v>
      </c>
      <c r="E63" s="12">
        <v>1</v>
      </c>
      <c r="F63" s="12" t="s">
        <v>1</v>
      </c>
      <c r="G63" s="12">
        <v>4361</v>
      </c>
      <c r="H63" s="12">
        <v>4335</v>
      </c>
      <c r="I63" s="12">
        <v>4365</v>
      </c>
      <c r="J63" s="50">
        <v>44637</v>
      </c>
      <c r="K63" s="51">
        <v>0.73527777777777781</v>
      </c>
      <c r="L63" s="52">
        <f t="shared" si="2"/>
        <v>44637.735277777778</v>
      </c>
      <c r="M63" s="12">
        <v>4365</v>
      </c>
      <c r="N63" s="12">
        <v>-1.57</v>
      </c>
      <c r="O63" s="12">
        <v>0</v>
      </c>
      <c r="P63" s="12">
        <v>400</v>
      </c>
      <c r="Q63" s="53">
        <f t="shared" si="8"/>
        <v>3.9548611108330078E-2</v>
      </c>
      <c r="R63" s="22">
        <f t="shared" si="3"/>
        <v>0</v>
      </c>
      <c r="S63">
        <f t="shared" si="4"/>
        <v>3.9548611108330078E-2</v>
      </c>
      <c r="T63" s="54">
        <f t="shared" si="5"/>
        <v>0.94916666659992188</v>
      </c>
      <c r="U63" s="30">
        <f t="shared" si="6"/>
        <v>0.94916666659992188</v>
      </c>
      <c r="V63" t="str">
        <f t="shared" si="7"/>
        <v>Profit</v>
      </c>
    </row>
    <row r="64" spans="1:22" x14ac:dyDescent="0.3">
      <c r="A64" s="50">
        <v>44637</v>
      </c>
      <c r="B64" s="51">
        <v>0.85942129629629627</v>
      </c>
      <c r="C64" s="52">
        <f t="shared" si="1"/>
        <v>44637.8594212963</v>
      </c>
      <c r="D64" s="12" t="s">
        <v>27</v>
      </c>
      <c r="E64" s="12">
        <v>1</v>
      </c>
      <c r="F64" s="12" t="s">
        <v>1</v>
      </c>
      <c r="G64" s="12">
        <v>4393.2</v>
      </c>
      <c r="H64" s="12">
        <v>4385</v>
      </c>
      <c r="I64" s="12">
        <v>4399</v>
      </c>
      <c r="J64" s="50">
        <v>44637</v>
      </c>
      <c r="K64" s="51">
        <v>0.87445601851851851</v>
      </c>
      <c r="L64" s="52">
        <f t="shared" si="2"/>
        <v>44637.874456018515</v>
      </c>
      <c r="M64" s="12">
        <v>4399</v>
      </c>
      <c r="N64" s="12">
        <v>-1.58</v>
      </c>
      <c r="O64" s="12">
        <v>0</v>
      </c>
      <c r="P64" s="12">
        <v>580</v>
      </c>
      <c r="Q64" s="53">
        <f t="shared" si="8"/>
        <v>1.5034722215204965E-2</v>
      </c>
      <c r="R64" s="22">
        <f t="shared" si="3"/>
        <v>0</v>
      </c>
      <c r="S64">
        <f t="shared" si="4"/>
        <v>1.5034722215204965E-2</v>
      </c>
      <c r="T64" s="54">
        <f t="shared" si="5"/>
        <v>0.36083333316491917</v>
      </c>
      <c r="U64" s="30">
        <f t="shared" si="6"/>
        <v>0.36083333316491917</v>
      </c>
      <c r="V64" t="str">
        <f t="shared" si="7"/>
        <v>Profit</v>
      </c>
    </row>
    <row r="65" spans="1:22" x14ac:dyDescent="0.3">
      <c r="A65" s="50">
        <v>44641</v>
      </c>
      <c r="B65" s="51">
        <v>0.77826388888888898</v>
      </c>
      <c r="C65" s="52">
        <f t="shared" si="1"/>
        <v>44641.778263888889</v>
      </c>
      <c r="D65" s="12" t="s">
        <v>0</v>
      </c>
      <c r="E65" s="12">
        <v>2</v>
      </c>
      <c r="F65" s="12" t="s">
        <v>2</v>
      </c>
      <c r="G65" s="12">
        <v>1.1034200000000001</v>
      </c>
      <c r="H65" s="12">
        <v>1.1080000000000001</v>
      </c>
      <c r="I65" s="12">
        <v>1.1000000000000001</v>
      </c>
      <c r="J65" s="50">
        <v>44641</v>
      </c>
      <c r="K65" s="51">
        <v>0.9183796296296296</v>
      </c>
      <c r="L65" s="52">
        <f t="shared" si="2"/>
        <v>44641.918379629627</v>
      </c>
      <c r="M65" s="12">
        <v>1.1016900000000001</v>
      </c>
      <c r="N65" s="12">
        <v>-7.06</v>
      </c>
      <c r="O65" s="12">
        <v>0</v>
      </c>
      <c r="P65" s="12">
        <v>346</v>
      </c>
      <c r="Q65" s="53">
        <f t="shared" ref="Q65:Q128" si="9">L65-C65</f>
        <v>0.14011574073811062</v>
      </c>
      <c r="R65" s="22">
        <f t="shared" si="3"/>
        <v>0</v>
      </c>
      <c r="S65">
        <f t="shared" si="4"/>
        <v>0.14011574073811062</v>
      </c>
      <c r="T65" s="54">
        <f t="shared" si="5"/>
        <v>3.3627777777146548</v>
      </c>
      <c r="U65" s="30">
        <f t="shared" si="6"/>
        <v>3.3627777777146548</v>
      </c>
      <c r="V65" t="str">
        <f t="shared" si="7"/>
        <v>Profit</v>
      </c>
    </row>
    <row r="66" spans="1:22" x14ac:dyDescent="0.3">
      <c r="A66" s="50">
        <v>44641</v>
      </c>
      <c r="B66" s="51">
        <v>0.95942129629629624</v>
      </c>
      <c r="C66" s="52">
        <f t="shared" ref="C66:C129" si="10">TIME(HOUR(B66),MINUTE(B66),SECOND(B66))+(A66)</f>
        <v>44641.959421296298</v>
      </c>
      <c r="D66" s="12" t="s">
        <v>0</v>
      </c>
      <c r="E66" s="12">
        <v>2</v>
      </c>
      <c r="F66" s="12" t="s">
        <v>166</v>
      </c>
      <c r="G66" s="12">
        <v>0.68784999999999996</v>
      </c>
      <c r="H66" s="12">
        <v>0.69299999999999995</v>
      </c>
      <c r="I66" s="12">
        <v>0.68</v>
      </c>
      <c r="J66" s="50">
        <v>44642</v>
      </c>
      <c r="K66" s="51">
        <v>0.52249999999999996</v>
      </c>
      <c r="L66" s="52">
        <f t="shared" ref="L66:L129" si="11">TIME(HOUR(K66),MINUTE(K66),SECOND(K66))+(J66)</f>
        <v>44642.522499999999</v>
      </c>
      <c r="M66" s="12">
        <v>0.69303000000000003</v>
      </c>
      <c r="N66" s="12">
        <v>-4.4000000000000004</v>
      </c>
      <c r="O66" s="12">
        <v>-5.6</v>
      </c>
      <c r="P66" s="12" t="s">
        <v>291</v>
      </c>
      <c r="Q66" s="53">
        <f t="shared" si="9"/>
        <v>0.56307870370073942</v>
      </c>
      <c r="R66" s="22">
        <f t="shared" ref="R66:R129" si="12">INT(Q66)</f>
        <v>0</v>
      </c>
      <c r="S66">
        <f t="shared" ref="S66:S129" si="13">MOD(Q66,1)</f>
        <v>0.56307870370073942</v>
      </c>
      <c r="T66" s="54">
        <f t="shared" ref="T66:T129" si="14">S66*24</f>
        <v>13.513888888817746</v>
      </c>
      <c r="U66" s="30">
        <f t="shared" ref="U66:U129" si="15">(24*R66)+T66</f>
        <v>13.513888888817746</v>
      </c>
      <c r="V66" t="str">
        <f t="shared" ref="V66:V129" si="16">IF(P66&gt;=0,"Profit","Loss")</f>
        <v>Profit</v>
      </c>
    </row>
    <row r="67" spans="1:22" x14ac:dyDescent="0.3">
      <c r="A67" s="50">
        <v>44642</v>
      </c>
      <c r="B67" s="51">
        <v>0.5382986111111111</v>
      </c>
      <c r="C67" s="52">
        <f t="shared" si="10"/>
        <v>44642.538298611114</v>
      </c>
      <c r="D67" s="12" t="s">
        <v>27</v>
      </c>
      <c r="E67" s="12">
        <v>2</v>
      </c>
      <c r="F67" s="12" t="s">
        <v>2</v>
      </c>
      <c r="G67" s="12">
        <v>1.1002099999999999</v>
      </c>
      <c r="H67" s="12">
        <v>1.095</v>
      </c>
      <c r="I67" s="12">
        <v>1.1100000000000001</v>
      </c>
      <c r="J67" s="50">
        <v>44642</v>
      </c>
      <c r="K67" s="51">
        <v>0.93896990740740749</v>
      </c>
      <c r="L67" s="52">
        <f t="shared" si="11"/>
        <v>44642.938969907409</v>
      </c>
      <c r="M67" s="12">
        <v>1.1030800000000001</v>
      </c>
      <c r="N67" s="12">
        <v>-7.04</v>
      </c>
      <c r="O67" s="12">
        <v>0</v>
      </c>
      <c r="P67" s="12">
        <v>574</v>
      </c>
      <c r="Q67" s="53">
        <f t="shared" si="9"/>
        <v>0.40067129629460396</v>
      </c>
      <c r="R67" s="22">
        <f t="shared" si="12"/>
        <v>0</v>
      </c>
      <c r="S67">
        <f t="shared" si="13"/>
        <v>0.40067129629460396</v>
      </c>
      <c r="T67" s="54">
        <f t="shared" si="14"/>
        <v>9.6161111110704951</v>
      </c>
      <c r="U67" s="30">
        <f t="shared" si="15"/>
        <v>9.6161111110704951</v>
      </c>
      <c r="V67" t="str">
        <f t="shared" si="16"/>
        <v>Profit</v>
      </c>
    </row>
    <row r="68" spans="1:22" x14ac:dyDescent="0.3">
      <c r="A68" s="50">
        <v>44643</v>
      </c>
      <c r="B68" s="51">
        <v>0.60548611111111106</v>
      </c>
      <c r="C68" s="52">
        <f t="shared" si="10"/>
        <v>44643.605486111112</v>
      </c>
      <c r="D68" s="12" t="s">
        <v>0</v>
      </c>
      <c r="E68" s="12">
        <v>2</v>
      </c>
      <c r="F68" s="12" t="s">
        <v>1</v>
      </c>
      <c r="G68" s="12">
        <v>4493.7</v>
      </c>
      <c r="H68" s="12">
        <v>4525</v>
      </c>
      <c r="I68" s="12">
        <v>4440</v>
      </c>
      <c r="J68" s="50">
        <v>44643</v>
      </c>
      <c r="K68" s="51">
        <v>0.62197916666666664</v>
      </c>
      <c r="L68" s="52">
        <f t="shared" si="11"/>
        <v>44643.621979166666</v>
      </c>
      <c r="M68" s="12">
        <v>4487.7</v>
      </c>
      <c r="N68" s="12">
        <v>-2.88</v>
      </c>
      <c r="O68" s="12">
        <v>0</v>
      </c>
      <c r="P68" s="12" t="s">
        <v>296</v>
      </c>
      <c r="Q68" s="53">
        <f t="shared" si="9"/>
        <v>1.6493055554747116E-2</v>
      </c>
      <c r="R68" s="22">
        <f t="shared" si="12"/>
        <v>0</v>
      </c>
      <c r="S68">
        <f t="shared" si="13"/>
        <v>1.6493055554747116E-2</v>
      </c>
      <c r="T68" s="54">
        <f t="shared" si="14"/>
        <v>0.39583333331393078</v>
      </c>
      <c r="U68" s="30">
        <f t="shared" si="15"/>
        <v>0.39583333331393078</v>
      </c>
      <c r="V68" t="str">
        <f t="shared" si="16"/>
        <v>Profit</v>
      </c>
    </row>
    <row r="69" spans="1:22" x14ac:dyDescent="0.3">
      <c r="A69" s="50">
        <v>44643</v>
      </c>
      <c r="B69" s="51">
        <v>0.6425925925925926</v>
      </c>
      <c r="C69" s="52">
        <f t="shared" si="10"/>
        <v>44643.642592592594</v>
      </c>
      <c r="D69" s="12" t="s">
        <v>0</v>
      </c>
      <c r="E69" s="12">
        <v>2</v>
      </c>
      <c r="F69" s="12" t="s">
        <v>1</v>
      </c>
      <c r="G69" s="12">
        <v>4492.2</v>
      </c>
      <c r="H69" s="12">
        <v>0</v>
      </c>
      <c r="I69" s="12">
        <v>0</v>
      </c>
      <c r="J69" s="50">
        <v>44643</v>
      </c>
      <c r="K69" s="51">
        <v>0.64594907407407409</v>
      </c>
      <c r="L69" s="52">
        <f t="shared" si="11"/>
        <v>44643.645949074074</v>
      </c>
      <c r="M69" s="12">
        <v>4489.7</v>
      </c>
      <c r="N69" s="12">
        <v>-2.88</v>
      </c>
      <c r="O69" s="12">
        <v>0</v>
      </c>
      <c r="P69" s="12">
        <v>500</v>
      </c>
      <c r="Q69" s="53">
        <f t="shared" si="9"/>
        <v>3.3564814802957699E-3</v>
      </c>
      <c r="R69" s="22">
        <f t="shared" si="12"/>
        <v>0</v>
      </c>
      <c r="S69">
        <f t="shared" si="13"/>
        <v>3.3564814802957699E-3</v>
      </c>
      <c r="T69" s="54">
        <f t="shared" si="14"/>
        <v>8.0555555527098477E-2</v>
      </c>
      <c r="U69" s="30">
        <f t="shared" si="15"/>
        <v>8.0555555527098477E-2</v>
      </c>
      <c r="V69" t="str">
        <f t="shared" si="16"/>
        <v>Profit</v>
      </c>
    </row>
    <row r="70" spans="1:22" x14ac:dyDescent="0.3">
      <c r="A70" s="50">
        <v>44643</v>
      </c>
      <c r="B70" s="51">
        <v>0.67121527777777779</v>
      </c>
      <c r="C70" s="52">
        <f t="shared" si="10"/>
        <v>44643.671215277776</v>
      </c>
      <c r="D70" s="12" t="s">
        <v>0</v>
      </c>
      <c r="E70" s="12">
        <v>2</v>
      </c>
      <c r="F70" s="12" t="s">
        <v>1</v>
      </c>
      <c r="G70" s="12">
        <v>4485</v>
      </c>
      <c r="H70" s="12">
        <v>0</v>
      </c>
      <c r="I70" s="12">
        <v>4475</v>
      </c>
      <c r="J70" s="50">
        <v>44643</v>
      </c>
      <c r="K70" s="51">
        <v>0.68313657407407413</v>
      </c>
      <c r="L70" s="52">
        <f t="shared" si="11"/>
        <v>44643.683136574073</v>
      </c>
      <c r="M70" s="12">
        <v>4492.2</v>
      </c>
      <c r="N70" s="12">
        <v>-2.87</v>
      </c>
      <c r="O70" s="12">
        <v>0</v>
      </c>
      <c r="P70" s="12" t="s">
        <v>301</v>
      </c>
      <c r="Q70" s="53">
        <f t="shared" si="9"/>
        <v>1.1921296296350192E-2</v>
      </c>
      <c r="R70" s="22">
        <f t="shared" si="12"/>
        <v>0</v>
      </c>
      <c r="S70">
        <f t="shared" si="13"/>
        <v>1.1921296296350192E-2</v>
      </c>
      <c r="T70" s="54">
        <f t="shared" si="14"/>
        <v>0.28611111111240461</v>
      </c>
      <c r="U70" s="30">
        <f t="shared" si="15"/>
        <v>0.28611111111240461</v>
      </c>
      <c r="V70" t="str">
        <f t="shared" si="16"/>
        <v>Profit</v>
      </c>
    </row>
    <row r="71" spans="1:22" x14ac:dyDescent="0.3">
      <c r="A71" s="50">
        <v>44642</v>
      </c>
      <c r="B71" s="51">
        <v>0.47129629629629632</v>
      </c>
      <c r="C71" s="52">
        <f t="shared" si="10"/>
        <v>44642.471296296295</v>
      </c>
      <c r="D71" s="12" t="s">
        <v>27</v>
      </c>
      <c r="E71" s="12">
        <v>2</v>
      </c>
      <c r="F71" s="12" t="s">
        <v>58</v>
      </c>
      <c r="G71" s="12">
        <v>1.26048</v>
      </c>
      <c r="H71" s="12">
        <v>1.2549999999999999</v>
      </c>
      <c r="I71" s="12">
        <v>1.266</v>
      </c>
      <c r="J71" s="50">
        <v>44643</v>
      </c>
      <c r="K71" s="51">
        <v>0.71251157407407406</v>
      </c>
      <c r="L71" s="52">
        <f t="shared" si="11"/>
        <v>44643.712511574071</v>
      </c>
      <c r="M71" s="12">
        <v>1.25499</v>
      </c>
      <c r="N71" s="12">
        <v>-6.4</v>
      </c>
      <c r="O71" s="12">
        <v>-3.66</v>
      </c>
      <c r="P71" s="12">
        <v>-874.91</v>
      </c>
      <c r="Q71" s="53">
        <f t="shared" si="9"/>
        <v>1.2412152777760639</v>
      </c>
      <c r="R71" s="22">
        <f t="shared" si="12"/>
        <v>1</v>
      </c>
      <c r="S71">
        <f t="shared" si="13"/>
        <v>0.24121527777606389</v>
      </c>
      <c r="T71" s="54">
        <f t="shared" si="14"/>
        <v>5.7891666666255333</v>
      </c>
      <c r="U71" s="30">
        <f t="shared" si="15"/>
        <v>29.789166666625533</v>
      </c>
      <c r="V71" t="str">
        <f t="shared" si="16"/>
        <v>Loss</v>
      </c>
    </row>
    <row r="72" spans="1:22" x14ac:dyDescent="0.3">
      <c r="A72" s="50">
        <v>44643</v>
      </c>
      <c r="B72" s="51">
        <v>0.78667824074074078</v>
      </c>
      <c r="C72" s="52">
        <f t="shared" si="10"/>
        <v>44643.786678240744</v>
      </c>
      <c r="D72" s="12" t="s">
        <v>0</v>
      </c>
      <c r="E72" s="12">
        <v>2</v>
      </c>
      <c r="F72" s="12" t="s">
        <v>1</v>
      </c>
      <c r="G72" s="12">
        <v>4486</v>
      </c>
      <c r="H72" s="12">
        <v>0</v>
      </c>
      <c r="I72" s="12">
        <v>4475</v>
      </c>
      <c r="J72" s="50">
        <v>44643</v>
      </c>
      <c r="K72" s="51">
        <v>0.80598379629629635</v>
      </c>
      <c r="L72" s="52">
        <f t="shared" si="11"/>
        <v>44643.805983796294</v>
      </c>
      <c r="M72" s="12">
        <v>4480.1000000000004</v>
      </c>
      <c r="N72" s="12">
        <v>-2.87</v>
      </c>
      <c r="O72" s="12">
        <v>0</v>
      </c>
      <c r="P72" s="12" t="s">
        <v>306</v>
      </c>
      <c r="Q72" s="53">
        <f t="shared" si="9"/>
        <v>1.9305555550090503E-2</v>
      </c>
      <c r="R72" s="22">
        <f t="shared" si="12"/>
        <v>0</v>
      </c>
      <c r="S72">
        <f t="shared" si="13"/>
        <v>1.9305555550090503E-2</v>
      </c>
      <c r="T72" s="54">
        <f t="shared" si="14"/>
        <v>0.46333333320217207</v>
      </c>
      <c r="U72" s="30">
        <f t="shared" si="15"/>
        <v>0.46333333320217207</v>
      </c>
      <c r="V72" t="str">
        <f t="shared" si="16"/>
        <v>Profit</v>
      </c>
    </row>
    <row r="73" spans="1:22" x14ac:dyDescent="0.3">
      <c r="A73" s="50">
        <v>44643</v>
      </c>
      <c r="B73" s="51">
        <v>0.83509259259259261</v>
      </c>
      <c r="C73" s="52">
        <f t="shared" si="10"/>
        <v>44643.835092592592</v>
      </c>
      <c r="D73" s="12" t="s">
        <v>0</v>
      </c>
      <c r="E73" s="12">
        <v>2</v>
      </c>
      <c r="F73" s="12" t="s">
        <v>1</v>
      </c>
      <c r="G73" s="12">
        <v>4476</v>
      </c>
      <c r="H73" s="12">
        <v>0</v>
      </c>
      <c r="I73" s="12">
        <v>4466</v>
      </c>
      <c r="J73" s="50">
        <v>44643</v>
      </c>
      <c r="K73" s="51">
        <v>0.83842592592592602</v>
      </c>
      <c r="L73" s="52">
        <f t="shared" si="11"/>
        <v>44643.838425925926</v>
      </c>
      <c r="M73" s="12">
        <v>4474.3</v>
      </c>
      <c r="N73" s="12">
        <v>-2.86</v>
      </c>
      <c r="O73" s="12">
        <v>0</v>
      </c>
      <c r="P73" s="12">
        <v>340</v>
      </c>
      <c r="Q73" s="53">
        <f t="shared" si="9"/>
        <v>3.3333333340124227E-3</v>
      </c>
      <c r="R73" s="22">
        <f t="shared" si="12"/>
        <v>0</v>
      </c>
      <c r="S73">
        <f t="shared" si="13"/>
        <v>3.3333333340124227E-3</v>
      </c>
      <c r="T73" s="54">
        <f t="shared" si="14"/>
        <v>8.0000000016298145E-2</v>
      </c>
      <c r="U73" s="30">
        <f t="shared" si="15"/>
        <v>8.0000000016298145E-2</v>
      </c>
      <c r="V73" t="str">
        <f t="shared" si="16"/>
        <v>Profit</v>
      </c>
    </row>
    <row r="74" spans="1:22" x14ac:dyDescent="0.3">
      <c r="A74" s="50">
        <v>44643</v>
      </c>
      <c r="B74" s="51">
        <v>0.8559606481481481</v>
      </c>
      <c r="C74" s="52">
        <f t="shared" si="10"/>
        <v>44643.85596064815</v>
      </c>
      <c r="D74" s="12" t="s">
        <v>0</v>
      </c>
      <c r="E74" s="12">
        <v>2</v>
      </c>
      <c r="F74" s="12" t="s">
        <v>1</v>
      </c>
      <c r="G74" s="12">
        <v>4474.5</v>
      </c>
      <c r="H74" s="12">
        <v>0</v>
      </c>
      <c r="I74" s="12">
        <v>4465</v>
      </c>
      <c r="J74" s="50">
        <v>44643</v>
      </c>
      <c r="K74" s="51">
        <v>0.85810185185185184</v>
      </c>
      <c r="L74" s="52">
        <f t="shared" si="11"/>
        <v>44643.858101851853</v>
      </c>
      <c r="M74" s="12">
        <v>4473.7</v>
      </c>
      <c r="N74" s="12">
        <v>-2.86</v>
      </c>
      <c r="O74" s="12">
        <v>0</v>
      </c>
      <c r="P74" s="12">
        <v>160</v>
      </c>
      <c r="Q74" s="53">
        <f t="shared" si="9"/>
        <v>2.1412037021946162E-3</v>
      </c>
      <c r="R74" s="22">
        <f t="shared" si="12"/>
        <v>0</v>
      </c>
      <c r="S74">
        <f t="shared" si="13"/>
        <v>2.1412037021946162E-3</v>
      </c>
      <c r="T74" s="54">
        <f t="shared" si="14"/>
        <v>5.1388888852670789E-2</v>
      </c>
      <c r="U74" s="30">
        <f t="shared" si="15"/>
        <v>5.1388888852670789E-2</v>
      </c>
      <c r="V74" t="str">
        <f t="shared" si="16"/>
        <v>Profit</v>
      </c>
    </row>
    <row r="75" spans="1:22" x14ac:dyDescent="0.3">
      <c r="A75" s="50">
        <v>44643</v>
      </c>
      <c r="B75" s="51">
        <v>0.89443287037037045</v>
      </c>
      <c r="C75" s="52">
        <f t="shared" si="10"/>
        <v>44643.894432870373</v>
      </c>
      <c r="D75" s="12" t="s">
        <v>0</v>
      </c>
      <c r="E75" s="12">
        <v>2</v>
      </c>
      <c r="F75" s="12" t="s">
        <v>1</v>
      </c>
      <c r="G75" s="12">
        <v>4473.3999999999996</v>
      </c>
      <c r="H75" s="12">
        <v>0</v>
      </c>
      <c r="I75" s="12">
        <v>4466</v>
      </c>
      <c r="J75" s="50">
        <v>44643</v>
      </c>
      <c r="K75" s="51">
        <v>0.90109953703703705</v>
      </c>
      <c r="L75" s="52">
        <f t="shared" si="11"/>
        <v>44643.901099537034</v>
      </c>
      <c r="M75" s="12">
        <v>4472.3</v>
      </c>
      <c r="N75" s="12">
        <v>-2.86</v>
      </c>
      <c r="O75" s="12">
        <v>0</v>
      </c>
      <c r="P75" s="12">
        <v>220</v>
      </c>
      <c r="Q75" s="53">
        <f t="shared" si="9"/>
        <v>6.6666666607488878E-3</v>
      </c>
      <c r="R75" s="22">
        <f t="shared" si="12"/>
        <v>0</v>
      </c>
      <c r="S75">
        <f t="shared" si="13"/>
        <v>6.6666666607488878E-3</v>
      </c>
      <c r="T75" s="54">
        <f t="shared" si="14"/>
        <v>0.15999999985797331</v>
      </c>
      <c r="U75" s="30">
        <f t="shared" si="15"/>
        <v>0.15999999985797331</v>
      </c>
      <c r="V75" t="str">
        <f t="shared" si="16"/>
        <v>Profit</v>
      </c>
    </row>
    <row r="76" spans="1:22" x14ac:dyDescent="0.3">
      <c r="A76" s="50">
        <v>44644</v>
      </c>
      <c r="B76" s="51">
        <v>0.3744675925925926</v>
      </c>
      <c r="C76" s="52">
        <f t="shared" si="10"/>
        <v>44644.374467592592</v>
      </c>
      <c r="D76" s="12" t="s">
        <v>0</v>
      </c>
      <c r="E76" s="12">
        <v>2</v>
      </c>
      <c r="F76" s="12" t="s">
        <v>1</v>
      </c>
      <c r="G76" s="12">
        <v>4471</v>
      </c>
      <c r="H76" s="12">
        <v>0</v>
      </c>
      <c r="I76" s="12">
        <v>4460</v>
      </c>
      <c r="J76" s="50">
        <v>44644</v>
      </c>
      <c r="K76" s="51">
        <v>0.5024305555555556</v>
      </c>
      <c r="L76" s="52">
        <f t="shared" si="11"/>
        <v>44644.502430555556</v>
      </c>
      <c r="M76" s="12">
        <v>4480.3</v>
      </c>
      <c r="N76" s="12">
        <v>-2.86</v>
      </c>
      <c r="O76" s="12">
        <v>0</v>
      </c>
      <c r="P76" s="12" t="s">
        <v>315</v>
      </c>
      <c r="Q76" s="53">
        <f t="shared" si="9"/>
        <v>0.12796296296437504</v>
      </c>
      <c r="R76" s="22">
        <f t="shared" si="12"/>
        <v>0</v>
      </c>
      <c r="S76">
        <f t="shared" si="13"/>
        <v>0.12796296296437504</v>
      </c>
      <c r="T76" s="54">
        <f t="shared" si="14"/>
        <v>3.0711111111450009</v>
      </c>
      <c r="U76" s="30">
        <f t="shared" si="15"/>
        <v>3.0711111111450009</v>
      </c>
      <c r="V76" t="str">
        <f t="shared" si="16"/>
        <v>Profit</v>
      </c>
    </row>
    <row r="77" spans="1:22" x14ac:dyDescent="0.3">
      <c r="A77" s="50">
        <v>44644</v>
      </c>
      <c r="B77" s="51">
        <v>0.51752314814814815</v>
      </c>
      <c r="C77" s="52">
        <f t="shared" si="10"/>
        <v>44644.517523148148</v>
      </c>
      <c r="D77" s="12" t="s">
        <v>0</v>
      </c>
      <c r="E77" s="12">
        <v>2</v>
      </c>
      <c r="F77" s="12" t="s">
        <v>1</v>
      </c>
      <c r="G77" s="12">
        <v>4476</v>
      </c>
      <c r="H77" s="12">
        <v>0</v>
      </c>
      <c r="I77" s="12">
        <v>4469</v>
      </c>
      <c r="J77" s="50">
        <v>44644</v>
      </c>
      <c r="K77" s="51">
        <v>0.56369212962962967</v>
      </c>
      <c r="L77" s="52">
        <f t="shared" si="11"/>
        <v>44644.563692129632</v>
      </c>
      <c r="M77" s="12">
        <v>4486</v>
      </c>
      <c r="N77" s="12">
        <v>-2.86</v>
      </c>
      <c r="O77" s="12">
        <v>0</v>
      </c>
      <c r="P77" s="12" t="s">
        <v>318</v>
      </c>
      <c r="Q77" s="53">
        <f t="shared" si="9"/>
        <v>4.616898148378823E-2</v>
      </c>
      <c r="R77" s="22">
        <f t="shared" si="12"/>
        <v>0</v>
      </c>
      <c r="S77">
        <f t="shared" si="13"/>
        <v>4.616898148378823E-2</v>
      </c>
      <c r="T77" s="54">
        <f t="shared" si="14"/>
        <v>1.1080555556109175</v>
      </c>
      <c r="U77" s="30">
        <f t="shared" si="15"/>
        <v>1.1080555556109175</v>
      </c>
      <c r="V77" t="str">
        <f t="shared" si="16"/>
        <v>Profit</v>
      </c>
    </row>
    <row r="78" spans="1:22" x14ac:dyDescent="0.3">
      <c r="A78" s="50">
        <v>44644</v>
      </c>
      <c r="B78" s="51">
        <v>0.77789351851851851</v>
      </c>
      <c r="C78" s="52">
        <f t="shared" si="10"/>
        <v>44644.77789351852</v>
      </c>
      <c r="D78" s="12" t="s">
        <v>27</v>
      </c>
      <c r="E78" s="12">
        <v>2</v>
      </c>
      <c r="F78" s="12" t="s">
        <v>1</v>
      </c>
      <c r="G78" s="12">
        <v>4493.8</v>
      </c>
      <c r="H78" s="12">
        <v>4475</v>
      </c>
      <c r="I78" s="12">
        <v>4500</v>
      </c>
      <c r="J78" s="50">
        <v>44644</v>
      </c>
      <c r="K78" s="51">
        <v>0.80560185185185185</v>
      </c>
      <c r="L78" s="52">
        <f t="shared" si="11"/>
        <v>44644.805601851855</v>
      </c>
      <c r="M78" s="12">
        <v>4498.3999999999996</v>
      </c>
      <c r="N78" s="12">
        <v>-3.06</v>
      </c>
      <c r="O78" s="12">
        <v>0</v>
      </c>
      <c r="P78" s="12">
        <v>920</v>
      </c>
      <c r="Q78" s="53">
        <f t="shared" si="9"/>
        <v>2.7708333334885538E-2</v>
      </c>
      <c r="R78" s="22">
        <f t="shared" si="12"/>
        <v>0</v>
      </c>
      <c r="S78">
        <f t="shared" si="13"/>
        <v>2.7708333334885538E-2</v>
      </c>
      <c r="T78" s="54">
        <f t="shared" si="14"/>
        <v>0.6650000000372529</v>
      </c>
      <c r="U78" s="30">
        <f t="shared" si="15"/>
        <v>0.6650000000372529</v>
      </c>
      <c r="V78" t="str">
        <f t="shared" si="16"/>
        <v>Profit</v>
      </c>
    </row>
    <row r="79" spans="1:22" x14ac:dyDescent="0.3">
      <c r="A79" s="50">
        <v>44645</v>
      </c>
      <c r="B79" s="51">
        <v>0.56327546296296294</v>
      </c>
      <c r="C79" s="52">
        <f t="shared" si="10"/>
        <v>44645.563275462962</v>
      </c>
      <c r="D79" s="12" t="s">
        <v>0</v>
      </c>
      <c r="E79" s="12">
        <v>2</v>
      </c>
      <c r="F79" s="12" t="s">
        <v>24</v>
      </c>
      <c r="G79" s="12">
        <v>121.67</v>
      </c>
      <c r="H79" s="12">
        <v>122.5</v>
      </c>
      <c r="I79" s="12">
        <v>121</v>
      </c>
      <c r="J79" s="50">
        <v>44648</v>
      </c>
      <c r="K79" s="51">
        <v>0.17398148148148149</v>
      </c>
      <c r="L79" s="52">
        <f t="shared" si="11"/>
        <v>44648.173981481479</v>
      </c>
      <c r="M79" s="12">
        <v>122.501</v>
      </c>
      <c r="N79" s="12">
        <v>-6.4</v>
      </c>
      <c r="O79" s="12">
        <v>-5.24</v>
      </c>
      <c r="P79" s="12" t="s">
        <v>323</v>
      </c>
      <c r="Q79" s="53">
        <f t="shared" si="9"/>
        <v>2.6107060185167938</v>
      </c>
      <c r="R79" s="22">
        <f t="shared" si="12"/>
        <v>2</v>
      </c>
      <c r="S79">
        <f t="shared" si="13"/>
        <v>0.61070601851679385</v>
      </c>
      <c r="T79" s="54">
        <f t="shared" si="14"/>
        <v>14.656944444403052</v>
      </c>
      <c r="U79" s="30">
        <f t="shared" si="15"/>
        <v>62.656944444403052</v>
      </c>
      <c r="V79" t="str">
        <f t="shared" si="16"/>
        <v>Profit</v>
      </c>
    </row>
    <row r="80" spans="1:22" x14ac:dyDescent="0.3">
      <c r="A80" s="50">
        <v>44644</v>
      </c>
      <c r="B80" s="51">
        <v>0.68099537037037028</v>
      </c>
      <c r="C80" s="52">
        <f t="shared" si="10"/>
        <v>44644.680995370371</v>
      </c>
      <c r="D80" s="12" t="s">
        <v>0</v>
      </c>
      <c r="E80" s="12">
        <v>2</v>
      </c>
      <c r="F80" s="12" t="s">
        <v>325</v>
      </c>
      <c r="G80" s="12">
        <v>1.31691</v>
      </c>
      <c r="H80" s="12">
        <v>1.325</v>
      </c>
      <c r="I80" s="12">
        <v>1.31</v>
      </c>
      <c r="J80" s="50">
        <v>44648</v>
      </c>
      <c r="K80" s="51">
        <v>0.54481481481481475</v>
      </c>
      <c r="L80" s="52">
        <f t="shared" si="11"/>
        <v>44648.544814814813</v>
      </c>
      <c r="M80" s="12">
        <v>1.31351</v>
      </c>
      <c r="N80" s="12">
        <v>-8.43</v>
      </c>
      <c r="O80" s="12">
        <v>-16.399999999999999</v>
      </c>
      <c r="P80" s="12">
        <v>680</v>
      </c>
      <c r="Q80" s="53">
        <f t="shared" si="9"/>
        <v>3.8638194444429246</v>
      </c>
      <c r="R80" s="22">
        <f t="shared" si="12"/>
        <v>3</v>
      </c>
      <c r="S80">
        <f t="shared" si="13"/>
        <v>0.86381944444292458</v>
      </c>
      <c r="T80" s="54">
        <f t="shared" si="14"/>
        <v>20.73166666663019</v>
      </c>
      <c r="U80" s="30">
        <f t="shared" si="15"/>
        <v>92.73166666663019</v>
      </c>
      <c r="V80" t="str">
        <f t="shared" si="16"/>
        <v>Profit</v>
      </c>
    </row>
    <row r="81" spans="1:22" x14ac:dyDescent="0.3">
      <c r="A81" s="50">
        <v>44648</v>
      </c>
      <c r="B81" s="51">
        <v>0.54685185185185181</v>
      </c>
      <c r="C81" s="52">
        <f t="shared" si="10"/>
        <v>44648.546851851854</v>
      </c>
      <c r="D81" s="12" t="s">
        <v>27</v>
      </c>
      <c r="E81" s="12">
        <v>2</v>
      </c>
      <c r="F81" s="12" t="s">
        <v>1</v>
      </c>
      <c r="G81" s="12">
        <v>4543.3</v>
      </c>
      <c r="H81" s="12">
        <v>4500</v>
      </c>
      <c r="I81" s="12">
        <v>4570</v>
      </c>
      <c r="J81" s="50">
        <v>44648</v>
      </c>
      <c r="K81" s="51">
        <v>0.60744212962962962</v>
      </c>
      <c r="L81" s="52">
        <f t="shared" si="11"/>
        <v>44648.607442129629</v>
      </c>
      <c r="M81" s="12">
        <v>4555.1000000000004</v>
      </c>
      <c r="N81" s="12">
        <v>-2.91</v>
      </c>
      <c r="O81" s="12">
        <v>0</v>
      </c>
      <c r="P81" s="12" t="s">
        <v>329</v>
      </c>
      <c r="Q81" s="53">
        <f t="shared" si="9"/>
        <v>6.0590277775190771E-2</v>
      </c>
      <c r="R81" s="22">
        <f t="shared" si="12"/>
        <v>0</v>
      </c>
      <c r="S81">
        <f t="shared" si="13"/>
        <v>6.0590277775190771E-2</v>
      </c>
      <c r="T81" s="54">
        <f t="shared" si="14"/>
        <v>1.4541666666045785</v>
      </c>
      <c r="U81" s="30">
        <f t="shared" si="15"/>
        <v>1.4541666666045785</v>
      </c>
      <c r="V81" t="str">
        <f t="shared" si="16"/>
        <v>Profit</v>
      </c>
    </row>
    <row r="82" spans="1:22" x14ac:dyDescent="0.3">
      <c r="A82" s="50">
        <v>44648</v>
      </c>
      <c r="B82" s="51">
        <v>0.55025462962962968</v>
      </c>
      <c r="C82" s="52">
        <f t="shared" si="10"/>
        <v>44648.550254629627</v>
      </c>
      <c r="D82" s="12" t="s">
        <v>27</v>
      </c>
      <c r="E82" s="12">
        <v>2</v>
      </c>
      <c r="F82" s="12" t="s">
        <v>331</v>
      </c>
      <c r="G82" s="12">
        <v>0.93511</v>
      </c>
      <c r="H82" s="12">
        <v>0.93200000000000005</v>
      </c>
      <c r="I82" s="12">
        <v>0.93799999999999994</v>
      </c>
      <c r="J82" s="50">
        <v>44648</v>
      </c>
      <c r="K82" s="51">
        <v>0.73261574074074076</v>
      </c>
      <c r="L82" s="52">
        <f t="shared" si="11"/>
        <v>44648.732615740744</v>
      </c>
      <c r="M82" s="12">
        <v>0.93623999999999996</v>
      </c>
      <c r="N82" s="12">
        <v>-6.4</v>
      </c>
      <c r="O82" s="12">
        <v>0</v>
      </c>
      <c r="P82" s="12">
        <v>241.39</v>
      </c>
      <c r="Q82" s="53">
        <f t="shared" si="9"/>
        <v>0.1823611111176433</v>
      </c>
      <c r="R82" s="22">
        <f t="shared" si="12"/>
        <v>0</v>
      </c>
      <c r="S82">
        <f t="shared" si="13"/>
        <v>0.1823611111176433</v>
      </c>
      <c r="T82" s="54">
        <f t="shared" si="14"/>
        <v>4.3766666668234393</v>
      </c>
      <c r="U82" s="30">
        <f t="shared" si="15"/>
        <v>4.3766666668234393</v>
      </c>
      <c r="V82" t="str">
        <f t="shared" si="16"/>
        <v>Profit</v>
      </c>
    </row>
    <row r="83" spans="1:22" x14ac:dyDescent="0.3">
      <c r="A83" s="50">
        <v>44649</v>
      </c>
      <c r="B83" s="51">
        <v>0.66240740740740744</v>
      </c>
      <c r="C83" s="52">
        <f t="shared" si="10"/>
        <v>44649.662407407406</v>
      </c>
      <c r="D83" s="12" t="s">
        <v>0</v>
      </c>
      <c r="E83" s="12">
        <v>2</v>
      </c>
      <c r="F83" s="12" t="s">
        <v>58</v>
      </c>
      <c r="G83" s="12">
        <v>1.25084</v>
      </c>
      <c r="H83" s="12">
        <v>1.2549999999999999</v>
      </c>
      <c r="I83" s="12">
        <v>1.248</v>
      </c>
      <c r="J83" s="50">
        <v>44649</v>
      </c>
      <c r="K83" s="51">
        <v>0.7111574074074074</v>
      </c>
      <c r="L83" s="52">
        <f t="shared" si="11"/>
        <v>44649.711157407408</v>
      </c>
      <c r="M83" s="12">
        <v>1.2503</v>
      </c>
      <c r="N83" s="12">
        <v>-6.4</v>
      </c>
      <c r="O83" s="12">
        <v>0</v>
      </c>
      <c r="P83" s="12">
        <v>86.38</v>
      </c>
      <c r="Q83" s="53">
        <f t="shared" si="9"/>
        <v>4.875000000174623E-2</v>
      </c>
      <c r="R83" s="22">
        <f t="shared" si="12"/>
        <v>0</v>
      </c>
      <c r="S83">
        <f t="shared" si="13"/>
        <v>4.875000000174623E-2</v>
      </c>
      <c r="T83" s="54">
        <f t="shared" si="14"/>
        <v>1.1700000000419095</v>
      </c>
      <c r="U83" s="30">
        <f t="shared" si="15"/>
        <v>1.1700000000419095</v>
      </c>
      <c r="V83" t="str">
        <f t="shared" si="16"/>
        <v>Profit</v>
      </c>
    </row>
    <row r="84" spans="1:22" x14ac:dyDescent="0.3">
      <c r="A84" s="50">
        <v>44649</v>
      </c>
      <c r="B84" s="51">
        <v>0.75318287037037035</v>
      </c>
      <c r="C84" s="52">
        <f t="shared" si="10"/>
        <v>44649.753182870372</v>
      </c>
      <c r="D84" s="12" t="s">
        <v>27</v>
      </c>
      <c r="E84" s="12">
        <v>2</v>
      </c>
      <c r="F84" s="12" t="s">
        <v>1</v>
      </c>
      <c r="G84" s="12">
        <v>4610.7</v>
      </c>
      <c r="H84" s="12">
        <v>4580</v>
      </c>
      <c r="I84" s="12">
        <v>4625</v>
      </c>
      <c r="J84" s="50">
        <v>44649</v>
      </c>
      <c r="K84" s="51">
        <v>0.77351851851851849</v>
      </c>
      <c r="L84" s="52">
        <f t="shared" si="11"/>
        <v>44649.773518518516</v>
      </c>
      <c r="M84" s="12">
        <v>4614.8</v>
      </c>
      <c r="N84" s="12">
        <v>-2.95</v>
      </c>
      <c r="O84" s="12">
        <v>0</v>
      </c>
      <c r="P84" s="12">
        <v>820</v>
      </c>
      <c r="Q84" s="53">
        <f t="shared" si="9"/>
        <v>2.0335648143372964E-2</v>
      </c>
      <c r="R84" s="22">
        <f t="shared" si="12"/>
        <v>0</v>
      </c>
      <c r="S84">
        <f t="shared" si="13"/>
        <v>2.0335648143372964E-2</v>
      </c>
      <c r="T84" s="54">
        <f t="shared" si="14"/>
        <v>0.48805555544095114</v>
      </c>
      <c r="U84" s="30">
        <f t="shared" si="15"/>
        <v>0.48805555544095114</v>
      </c>
      <c r="V84" t="str">
        <f t="shared" si="16"/>
        <v>Profit</v>
      </c>
    </row>
    <row r="85" spans="1:22" x14ac:dyDescent="0.3">
      <c r="A85" s="50">
        <v>44650</v>
      </c>
      <c r="B85" s="51">
        <v>0.54170138888888886</v>
      </c>
      <c r="C85" s="52">
        <f t="shared" si="10"/>
        <v>44650.541701388887</v>
      </c>
      <c r="D85" s="12" t="s">
        <v>27</v>
      </c>
      <c r="E85" s="12">
        <v>2</v>
      </c>
      <c r="F85" s="12" t="s">
        <v>1</v>
      </c>
      <c r="G85" s="12">
        <v>4617.6000000000004</v>
      </c>
      <c r="H85" s="12">
        <v>4590</v>
      </c>
      <c r="I85" s="12">
        <v>4630</v>
      </c>
      <c r="J85" s="50">
        <v>44650</v>
      </c>
      <c r="K85" s="51">
        <v>0.55893518518518526</v>
      </c>
      <c r="L85" s="52">
        <f t="shared" si="11"/>
        <v>44650.558935185189</v>
      </c>
      <c r="M85" s="12">
        <v>4617.8</v>
      </c>
      <c r="N85" s="12">
        <v>-2.96</v>
      </c>
      <c r="O85" s="12">
        <v>0</v>
      </c>
      <c r="P85" s="12">
        <v>40</v>
      </c>
      <c r="Q85" s="53">
        <f t="shared" si="9"/>
        <v>1.7233796301297843E-2</v>
      </c>
      <c r="R85" s="22">
        <f t="shared" si="12"/>
        <v>0</v>
      </c>
      <c r="S85">
        <f t="shared" si="13"/>
        <v>1.7233796301297843E-2</v>
      </c>
      <c r="T85" s="54">
        <f t="shared" si="14"/>
        <v>0.41361111123114824</v>
      </c>
      <c r="U85" s="30">
        <f t="shared" si="15"/>
        <v>0.41361111123114824</v>
      </c>
      <c r="V85" t="str">
        <f t="shared" si="16"/>
        <v>Profit</v>
      </c>
    </row>
    <row r="86" spans="1:22" x14ac:dyDescent="0.3">
      <c r="A86" s="50">
        <v>44650</v>
      </c>
      <c r="B86" s="51">
        <v>0.58746527777777779</v>
      </c>
      <c r="C86" s="52">
        <f t="shared" si="10"/>
        <v>44650.587465277778</v>
      </c>
      <c r="D86" s="12" t="s">
        <v>27</v>
      </c>
      <c r="E86" s="12">
        <v>2</v>
      </c>
      <c r="F86" s="12" t="s">
        <v>1</v>
      </c>
      <c r="G86" s="12">
        <v>4623.6000000000004</v>
      </c>
      <c r="H86" s="12">
        <v>4600</v>
      </c>
      <c r="I86" s="12">
        <v>4635</v>
      </c>
      <c r="J86" s="50">
        <v>44650</v>
      </c>
      <c r="K86" s="51">
        <v>0.71100694444444434</v>
      </c>
      <c r="L86" s="52">
        <f t="shared" si="11"/>
        <v>44650.711006944446</v>
      </c>
      <c r="M86" s="12">
        <v>4628</v>
      </c>
      <c r="N86" s="12">
        <v>-2.96</v>
      </c>
      <c r="O86" s="12">
        <v>0</v>
      </c>
      <c r="P86" s="12">
        <v>880</v>
      </c>
      <c r="Q86" s="53">
        <f t="shared" si="9"/>
        <v>0.12354166666773381</v>
      </c>
      <c r="R86" s="22">
        <f t="shared" si="12"/>
        <v>0</v>
      </c>
      <c r="S86">
        <f t="shared" si="13"/>
        <v>0.12354166666773381</v>
      </c>
      <c r="T86" s="54">
        <f t="shared" si="14"/>
        <v>2.9650000000256114</v>
      </c>
      <c r="U86" s="30">
        <f t="shared" si="15"/>
        <v>2.9650000000256114</v>
      </c>
      <c r="V86" t="str">
        <f t="shared" si="16"/>
        <v>Profit</v>
      </c>
    </row>
    <row r="87" spans="1:22" x14ac:dyDescent="0.3">
      <c r="A87" s="50">
        <v>44651</v>
      </c>
      <c r="B87" s="51">
        <v>0.27912037037037035</v>
      </c>
      <c r="C87" s="52">
        <f t="shared" si="10"/>
        <v>44651.279120370367</v>
      </c>
      <c r="D87" s="12" t="s">
        <v>0</v>
      </c>
      <c r="E87" s="12">
        <v>2</v>
      </c>
      <c r="F87" s="12" t="s">
        <v>1</v>
      </c>
      <c r="G87" s="12">
        <v>4614.8</v>
      </c>
      <c r="H87" s="12">
        <v>4630</v>
      </c>
      <c r="I87" s="12">
        <v>4405</v>
      </c>
      <c r="J87" s="50">
        <v>44651</v>
      </c>
      <c r="K87" s="51">
        <v>0.38810185185185181</v>
      </c>
      <c r="L87" s="52">
        <f t="shared" si="11"/>
        <v>44651.388101851851</v>
      </c>
      <c r="M87" s="12">
        <v>4610.3</v>
      </c>
      <c r="N87" s="12">
        <v>-3.14</v>
      </c>
      <c r="O87" s="12">
        <v>0</v>
      </c>
      <c r="P87" s="12">
        <v>900</v>
      </c>
      <c r="Q87" s="53">
        <f t="shared" si="9"/>
        <v>0.10898148148407927</v>
      </c>
      <c r="R87" s="22">
        <f t="shared" si="12"/>
        <v>0</v>
      </c>
      <c r="S87">
        <f t="shared" si="13"/>
        <v>0.10898148148407927</v>
      </c>
      <c r="T87" s="54">
        <f t="shared" si="14"/>
        <v>2.6155555556179024</v>
      </c>
      <c r="U87" s="30">
        <f t="shared" si="15"/>
        <v>2.6155555556179024</v>
      </c>
      <c r="V87" t="str">
        <f t="shared" si="16"/>
        <v>Profit</v>
      </c>
    </row>
    <row r="88" spans="1:22" x14ac:dyDescent="0.3">
      <c r="A88" s="50">
        <v>44651</v>
      </c>
      <c r="B88" s="51">
        <v>0.4707175925925926</v>
      </c>
      <c r="C88" s="52">
        <f t="shared" si="10"/>
        <v>44651.470717592594</v>
      </c>
      <c r="D88" s="12" t="s">
        <v>0</v>
      </c>
      <c r="E88" s="12">
        <v>2</v>
      </c>
      <c r="F88" s="12" t="s">
        <v>1</v>
      </c>
      <c r="G88" s="12">
        <v>4610.8</v>
      </c>
      <c r="H88" s="12">
        <v>4630</v>
      </c>
      <c r="I88" s="12">
        <v>4585</v>
      </c>
      <c r="J88" s="50">
        <v>44651</v>
      </c>
      <c r="K88" s="51">
        <v>0.50539351851851855</v>
      </c>
      <c r="L88" s="52">
        <f t="shared" si="11"/>
        <v>44651.505393518521</v>
      </c>
      <c r="M88" s="12">
        <v>4610.8</v>
      </c>
      <c r="N88" s="12">
        <v>-3.14</v>
      </c>
      <c r="O88" s="12">
        <v>0</v>
      </c>
      <c r="P88" s="12">
        <v>0</v>
      </c>
      <c r="Q88" s="53">
        <f t="shared" si="9"/>
        <v>3.4675925926421769E-2</v>
      </c>
      <c r="R88" s="22">
        <f t="shared" si="12"/>
        <v>0</v>
      </c>
      <c r="S88">
        <f t="shared" si="13"/>
        <v>3.4675925926421769E-2</v>
      </c>
      <c r="T88" s="54">
        <f t="shared" si="14"/>
        <v>0.83222222223412246</v>
      </c>
      <c r="U88" s="30">
        <f t="shared" si="15"/>
        <v>0.83222222223412246</v>
      </c>
      <c r="V88" t="str">
        <f t="shared" si="16"/>
        <v>Profit</v>
      </c>
    </row>
    <row r="89" spans="1:22" x14ac:dyDescent="0.3">
      <c r="A89" s="50">
        <v>44651</v>
      </c>
      <c r="B89" s="51">
        <v>0.77736111111111106</v>
      </c>
      <c r="C89" s="52">
        <f t="shared" si="10"/>
        <v>44651.777361111112</v>
      </c>
      <c r="D89" s="12" t="s">
        <v>0</v>
      </c>
      <c r="E89" s="12">
        <v>2</v>
      </c>
      <c r="F89" s="12" t="s">
        <v>1</v>
      </c>
      <c r="G89" s="12">
        <v>4593.7</v>
      </c>
      <c r="H89" s="12">
        <v>4625</v>
      </c>
      <c r="I89" s="12">
        <v>4560</v>
      </c>
      <c r="J89" s="50">
        <v>44651</v>
      </c>
      <c r="K89" s="51">
        <v>0.8103935185185186</v>
      </c>
      <c r="L89" s="52">
        <f t="shared" si="11"/>
        <v>44651.810393518521</v>
      </c>
      <c r="M89" s="12">
        <v>4587.3</v>
      </c>
      <c r="N89" s="12">
        <v>-3.12</v>
      </c>
      <c r="O89" s="12">
        <v>0</v>
      </c>
      <c r="P89" s="12" t="s">
        <v>347</v>
      </c>
      <c r="Q89" s="53">
        <f t="shared" si="9"/>
        <v>3.3032407409336884E-2</v>
      </c>
      <c r="R89" s="22">
        <f t="shared" si="12"/>
        <v>0</v>
      </c>
      <c r="S89">
        <f t="shared" si="13"/>
        <v>3.3032407409336884E-2</v>
      </c>
      <c r="T89" s="54">
        <f t="shared" si="14"/>
        <v>0.79277777782408521</v>
      </c>
      <c r="U89" s="30">
        <f t="shared" si="15"/>
        <v>0.79277777782408521</v>
      </c>
      <c r="V89" t="str">
        <f t="shared" si="16"/>
        <v>Profit</v>
      </c>
    </row>
    <row r="90" spans="1:22" x14ac:dyDescent="0.3">
      <c r="A90" s="50">
        <v>44652</v>
      </c>
      <c r="B90" s="51">
        <v>0.59026620370370375</v>
      </c>
      <c r="C90" s="52">
        <f t="shared" si="10"/>
        <v>44652.590266203704</v>
      </c>
      <c r="D90" s="12" t="s">
        <v>0</v>
      </c>
      <c r="E90" s="12">
        <v>2</v>
      </c>
      <c r="F90" s="12" t="s">
        <v>1</v>
      </c>
      <c r="G90" s="12">
        <v>4560.8</v>
      </c>
      <c r="H90" s="12">
        <v>4585</v>
      </c>
      <c r="I90" s="12">
        <v>4540</v>
      </c>
      <c r="J90" s="50">
        <v>44652</v>
      </c>
      <c r="K90" s="51">
        <v>0.62307870370370366</v>
      </c>
      <c r="L90" s="52">
        <f t="shared" si="11"/>
        <v>44652.623078703706</v>
      </c>
      <c r="M90" s="12">
        <v>4560.6000000000004</v>
      </c>
      <c r="N90" s="12">
        <v>-3.1</v>
      </c>
      <c r="O90" s="12">
        <v>0</v>
      </c>
      <c r="P90" s="12">
        <v>40</v>
      </c>
      <c r="Q90" s="53">
        <f t="shared" si="9"/>
        <v>3.2812500001455192E-2</v>
      </c>
      <c r="R90" s="22">
        <f t="shared" si="12"/>
        <v>0</v>
      </c>
      <c r="S90">
        <f t="shared" si="13"/>
        <v>3.2812500001455192E-2</v>
      </c>
      <c r="T90" s="54">
        <f t="shared" si="14"/>
        <v>0.7875000000349246</v>
      </c>
      <c r="U90" s="30">
        <f t="shared" si="15"/>
        <v>0.7875000000349246</v>
      </c>
      <c r="V90" t="str">
        <f t="shared" si="16"/>
        <v>Profit</v>
      </c>
    </row>
    <row r="91" spans="1:22" x14ac:dyDescent="0.3">
      <c r="A91" s="50">
        <v>44652</v>
      </c>
      <c r="B91" s="51">
        <v>0.42400462962962965</v>
      </c>
      <c r="C91" s="52">
        <f t="shared" si="10"/>
        <v>44652.424004629633</v>
      </c>
      <c r="D91" s="12" t="s">
        <v>0</v>
      </c>
      <c r="E91" s="12">
        <v>2</v>
      </c>
      <c r="F91" s="12" t="s">
        <v>1</v>
      </c>
      <c r="G91" s="12">
        <v>4554.2</v>
      </c>
      <c r="H91" s="12">
        <v>4580</v>
      </c>
      <c r="I91" s="12">
        <v>4535</v>
      </c>
      <c r="J91" s="50">
        <v>44652</v>
      </c>
      <c r="K91" s="51">
        <v>0.62314814814814812</v>
      </c>
      <c r="L91" s="52">
        <f t="shared" si="11"/>
        <v>44652.623148148145</v>
      </c>
      <c r="M91" s="12">
        <v>4560.6000000000004</v>
      </c>
      <c r="N91" s="12">
        <v>-3.1</v>
      </c>
      <c r="O91" s="12">
        <v>0</v>
      </c>
      <c r="P91" s="12" t="s">
        <v>352</v>
      </c>
      <c r="Q91" s="53">
        <f t="shared" si="9"/>
        <v>0.1991435185118462</v>
      </c>
      <c r="R91" s="22">
        <f t="shared" si="12"/>
        <v>0</v>
      </c>
      <c r="S91">
        <f t="shared" si="13"/>
        <v>0.1991435185118462</v>
      </c>
      <c r="T91" s="54">
        <f t="shared" si="14"/>
        <v>4.7794444442843087</v>
      </c>
      <c r="U91" s="30">
        <f t="shared" si="15"/>
        <v>4.7794444442843087</v>
      </c>
      <c r="V91" t="str">
        <f t="shared" si="16"/>
        <v>Profit</v>
      </c>
    </row>
    <row r="92" spans="1:22" x14ac:dyDescent="0.3">
      <c r="A92" s="50">
        <v>44652</v>
      </c>
      <c r="B92" s="51">
        <v>0.65282407407407406</v>
      </c>
      <c r="C92" s="52">
        <f t="shared" si="10"/>
        <v>44652.652824074074</v>
      </c>
      <c r="D92" s="12" t="s">
        <v>0</v>
      </c>
      <c r="E92" s="12">
        <v>2</v>
      </c>
      <c r="F92" s="12" t="s">
        <v>1</v>
      </c>
      <c r="G92" s="12">
        <v>4556.2</v>
      </c>
      <c r="H92" s="12">
        <v>0</v>
      </c>
      <c r="I92" s="12">
        <v>0</v>
      </c>
      <c r="J92" s="50">
        <v>44652</v>
      </c>
      <c r="K92" s="51">
        <v>0.7697222222222222</v>
      </c>
      <c r="L92" s="52">
        <f t="shared" si="11"/>
        <v>44652.76972222222</v>
      </c>
      <c r="M92" s="12">
        <v>4537.1000000000004</v>
      </c>
      <c r="N92" s="12">
        <v>-3.1</v>
      </c>
      <c r="O92" s="12">
        <v>0</v>
      </c>
      <c r="P92" s="12" t="s">
        <v>355</v>
      </c>
      <c r="Q92" s="53">
        <f t="shared" si="9"/>
        <v>0.11689814814599231</v>
      </c>
      <c r="R92" s="22">
        <f t="shared" si="12"/>
        <v>0</v>
      </c>
      <c r="S92">
        <f t="shared" si="13"/>
        <v>0.11689814814599231</v>
      </c>
      <c r="T92" s="54">
        <f t="shared" si="14"/>
        <v>2.8055555555038154</v>
      </c>
      <c r="U92" s="30">
        <f t="shared" si="15"/>
        <v>2.8055555555038154</v>
      </c>
      <c r="V92" t="str">
        <f t="shared" si="16"/>
        <v>Profit</v>
      </c>
    </row>
    <row r="93" spans="1:22" x14ac:dyDescent="0.3">
      <c r="A93" s="50">
        <v>44655</v>
      </c>
      <c r="B93" s="51">
        <v>0.66386574074074078</v>
      </c>
      <c r="C93" s="52">
        <f t="shared" si="10"/>
        <v>44655.663865740738</v>
      </c>
      <c r="D93" s="12" t="s">
        <v>0</v>
      </c>
      <c r="E93" s="12">
        <v>1</v>
      </c>
      <c r="F93" s="12" t="s">
        <v>1</v>
      </c>
      <c r="G93" s="12">
        <v>4547.8999999999996</v>
      </c>
      <c r="H93" s="12">
        <v>4565</v>
      </c>
      <c r="I93" s="12">
        <v>4535</v>
      </c>
      <c r="J93" s="50">
        <v>44655</v>
      </c>
      <c r="K93" s="51">
        <v>0.69097222222222221</v>
      </c>
      <c r="L93" s="52">
        <f t="shared" si="11"/>
        <v>44655.690972222219</v>
      </c>
      <c r="M93" s="12">
        <v>4543.3999999999996</v>
      </c>
      <c r="N93" s="12">
        <v>-1.55</v>
      </c>
      <c r="O93" s="12">
        <v>0</v>
      </c>
      <c r="P93" s="12">
        <v>450</v>
      </c>
      <c r="Q93" s="53">
        <f t="shared" si="9"/>
        <v>2.7106481480586808E-2</v>
      </c>
      <c r="R93" s="22">
        <f t="shared" si="12"/>
        <v>0</v>
      </c>
      <c r="S93">
        <f t="shared" si="13"/>
        <v>2.7106481480586808E-2</v>
      </c>
      <c r="T93" s="54">
        <f t="shared" si="14"/>
        <v>0.6505555555340834</v>
      </c>
      <c r="U93" s="30">
        <f t="shared" si="15"/>
        <v>0.6505555555340834</v>
      </c>
      <c r="V93" t="str">
        <f t="shared" si="16"/>
        <v>Profit</v>
      </c>
    </row>
    <row r="94" spans="1:22" x14ac:dyDescent="0.3">
      <c r="A94" s="50">
        <v>44655</v>
      </c>
      <c r="B94" s="51">
        <v>0.66386574074074078</v>
      </c>
      <c r="C94" s="52">
        <f t="shared" si="10"/>
        <v>44655.663865740738</v>
      </c>
      <c r="D94" s="12" t="s">
        <v>0</v>
      </c>
      <c r="E94" s="12">
        <v>1</v>
      </c>
      <c r="F94" s="12" t="s">
        <v>1</v>
      </c>
      <c r="G94" s="12">
        <v>4547.8999999999996</v>
      </c>
      <c r="H94" s="12">
        <v>4565</v>
      </c>
      <c r="I94" s="12">
        <v>4535</v>
      </c>
      <c r="J94" s="50">
        <v>44655</v>
      </c>
      <c r="K94" s="51">
        <v>0.69109953703703697</v>
      </c>
      <c r="L94" s="52">
        <f t="shared" si="11"/>
        <v>44655.691099537034</v>
      </c>
      <c r="M94" s="12">
        <v>4545.3999999999996</v>
      </c>
      <c r="N94" s="12">
        <v>-1.54</v>
      </c>
      <c r="O94" s="12">
        <v>0</v>
      </c>
      <c r="P94" s="12">
        <v>250</v>
      </c>
      <c r="Q94" s="53">
        <f t="shared" si="9"/>
        <v>2.7233796296059154E-2</v>
      </c>
      <c r="R94" s="22">
        <f t="shared" si="12"/>
        <v>0</v>
      </c>
      <c r="S94">
        <f t="shared" si="13"/>
        <v>2.7233796296059154E-2</v>
      </c>
      <c r="T94" s="54">
        <f t="shared" si="14"/>
        <v>0.6536111111054197</v>
      </c>
      <c r="U94" s="30">
        <f t="shared" si="15"/>
        <v>0.6536111111054197</v>
      </c>
      <c r="V94" t="str">
        <f t="shared" si="16"/>
        <v>Profit</v>
      </c>
    </row>
    <row r="95" spans="1:22" x14ac:dyDescent="0.3">
      <c r="A95" s="50">
        <v>44655</v>
      </c>
      <c r="B95" s="51">
        <v>0.50891203703703702</v>
      </c>
      <c r="C95" s="52">
        <f t="shared" si="10"/>
        <v>44655.508912037039</v>
      </c>
      <c r="D95" s="12" t="s">
        <v>0</v>
      </c>
      <c r="E95" s="12">
        <v>2.0099999999999998</v>
      </c>
      <c r="F95" s="12" t="s">
        <v>58</v>
      </c>
      <c r="G95" s="12">
        <v>1.24936</v>
      </c>
      <c r="H95" s="12">
        <v>1.2549999999999999</v>
      </c>
      <c r="I95" s="12">
        <v>1.2450000000000001</v>
      </c>
      <c r="J95" s="50">
        <v>44655</v>
      </c>
      <c r="K95" s="51">
        <v>0.73541666666666661</v>
      </c>
      <c r="L95" s="52">
        <f t="shared" si="11"/>
        <v>44655.73541666667</v>
      </c>
      <c r="M95" s="12">
        <v>1.2484599999999999</v>
      </c>
      <c r="N95" s="12">
        <v>-6.83</v>
      </c>
      <c r="O95" s="12">
        <v>0</v>
      </c>
      <c r="P95" s="12">
        <v>144.9</v>
      </c>
      <c r="Q95" s="53">
        <f t="shared" si="9"/>
        <v>0.22650462963065365</v>
      </c>
      <c r="R95" s="22">
        <f t="shared" si="12"/>
        <v>0</v>
      </c>
      <c r="S95">
        <f t="shared" si="13"/>
        <v>0.22650462963065365</v>
      </c>
      <c r="T95" s="54">
        <f t="shared" si="14"/>
        <v>5.4361111111356877</v>
      </c>
      <c r="U95" s="30">
        <f t="shared" si="15"/>
        <v>5.4361111111356877</v>
      </c>
      <c r="V95" t="str">
        <f t="shared" si="16"/>
        <v>Profit</v>
      </c>
    </row>
    <row r="96" spans="1:22" x14ac:dyDescent="0.3">
      <c r="A96" s="50">
        <v>44655</v>
      </c>
      <c r="B96" s="51">
        <v>0.76184027777777785</v>
      </c>
      <c r="C96" s="52">
        <f t="shared" si="10"/>
        <v>44655.761840277781</v>
      </c>
      <c r="D96" s="12" t="s">
        <v>27</v>
      </c>
      <c r="E96" s="12">
        <v>2</v>
      </c>
      <c r="F96" s="12" t="s">
        <v>1</v>
      </c>
      <c r="G96" s="12">
        <v>4568.8999999999996</v>
      </c>
      <c r="H96" s="12">
        <v>4540</v>
      </c>
      <c r="I96" s="12">
        <v>4600</v>
      </c>
      <c r="J96" s="50">
        <v>44655</v>
      </c>
      <c r="K96" s="51">
        <v>0.77048611111111109</v>
      </c>
      <c r="L96" s="52">
        <f t="shared" si="11"/>
        <v>44655.770486111112</v>
      </c>
      <c r="M96" s="12">
        <v>4570.1000000000004</v>
      </c>
      <c r="N96" s="12">
        <v>-3.11</v>
      </c>
      <c r="O96" s="12">
        <v>0</v>
      </c>
      <c r="P96" s="12">
        <v>240</v>
      </c>
      <c r="Q96" s="53">
        <f t="shared" si="9"/>
        <v>8.6458333316841163E-3</v>
      </c>
      <c r="R96" s="22">
        <f t="shared" si="12"/>
        <v>0</v>
      </c>
      <c r="S96">
        <f t="shared" si="13"/>
        <v>8.6458333316841163E-3</v>
      </c>
      <c r="T96" s="54">
        <f t="shared" si="14"/>
        <v>0.20749999996041879</v>
      </c>
      <c r="U96" s="30">
        <f t="shared" si="15"/>
        <v>0.20749999996041879</v>
      </c>
      <c r="V96" t="str">
        <f t="shared" si="16"/>
        <v>Profit</v>
      </c>
    </row>
    <row r="97" spans="1:22" x14ac:dyDescent="0.3">
      <c r="A97" s="50">
        <v>44655</v>
      </c>
      <c r="B97" s="51">
        <v>0.77618055555555554</v>
      </c>
      <c r="C97" s="52">
        <f t="shared" si="10"/>
        <v>44655.776180555556</v>
      </c>
      <c r="D97" s="12" t="s">
        <v>27</v>
      </c>
      <c r="E97" s="12">
        <v>2</v>
      </c>
      <c r="F97" s="12" t="s">
        <v>1</v>
      </c>
      <c r="G97" s="12">
        <v>4568.8999999999996</v>
      </c>
      <c r="H97" s="12">
        <v>4540</v>
      </c>
      <c r="I97" s="12">
        <v>4572</v>
      </c>
      <c r="J97" s="50">
        <v>44655</v>
      </c>
      <c r="K97" s="51">
        <v>0.7820717592592592</v>
      </c>
      <c r="L97" s="52">
        <f t="shared" si="11"/>
        <v>44655.782071759262</v>
      </c>
      <c r="M97" s="12">
        <v>4572.1000000000004</v>
      </c>
      <c r="N97" s="12">
        <v>-3.11</v>
      </c>
      <c r="O97" s="12">
        <v>0</v>
      </c>
      <c r="P97" s="12">
        <v>640</v>
      </c>
      <c r="Q97" s="53">
        <f t="shared" si="9"/>
        <v>5.8912037056870759E-3</v>
      </c>
      <c r="R97" s="22">
        <f t="shared" si="12"/>
        <v>0</v>
      </c>
      <c r="S97">
        <f t="shared" si="13"/>
        <v>5.8912037056870759E-3</v>
      </c>
      <c r="T97" s="54">
        <f t="shared" si="14"/>
        <v>0.14138888893648982</v>
      </c>
      <c r="U97" s="30">
        <f t="shared" si="15"/>
        <v>0.14138888893648982</v>
      </c>
      <c r="V97" t="str">
        <f t="shared" si="16"/>
        <v>Profit</v>
      </c>
    </row>
    <row r="98" spans="1:22" x14ac:dyDescent="0.3">
      <c r="A98" s="50">
        <v>44655</v>
      </c>
      <c r="B98" s="51">
        <v>0.86194444444444451</v>
      </c>
      <c r="C98" s="52">
        <f t="shared" si="10"/>
        <v>44655.861944444441</v>
      </c>
      <c r="D98" s="12" t="s">
        <v>27</v>
      </c>
      <c r="E98" s="12">
        <v>2</v>
      </c>
      <c r="F98" s="12" t="s">
        <v>1</v>
      </c>
      <c r="G98" s="12">
        <v>4571.2</v>
      </c>
      <c r="H98" s="12">
        <v>4540</v>
      </c>
      <c r="I98" s="12">
        <v>4574</v>
      </c>
      <c r="J98" s="50">
        <v>44655</v>
      </c>
      <c r="K98" s="51">
        <v>0.86945601851851861</v>
      </c>
      <c r="L98" s="52">
        <f t="shared" si="11"/>
        <v>44655.869456018518</v>
      </c>
      <c r="M98" s="12">
        <v>4573.1000000000004</v>
      </c>
      <c r="N98" s="12">
        <v>-3.11</v>
      </c>
      <c r="O98" s="12">
        <v>0</v>
      </c>
      <c r="P98" s="12">
        <v>380</v>
      </c>
      <c r="Q98" s="53">
        <f t="shared" si="9"/>
        <v>7.5115740764886141E-3</v>
      </c>
      <c r="R98" s="22">
        <f t="shared" si="12"/>
        <v>0</v>
      </c>
      <c r="S98">
        <f t="shared" si="13"/>
        <v>7.5115740764886141E-3</v>
      </c>
      <c r="T98" s="54">
        <f t="shared" si="14"/>
        <v>0.18027777783572674</v>
      </c>
      <c r="U98" s="30">
        <f t="shared" si="15"/>
        <v>0.18027777783572674</v>
      </c>
      <c r="V98" t="str">
        <f t="shared" si="16"/>
        <v>Profit</v>
      </c>
    </row>
    <row r="99" spans="1:22" x14ac:dyDescent="0.3">
      <c r="A99" s="50">
        <v>44655</v>
      </c>
      <c r="B99" s="51">
        <v>0.88207175925925929</v>
      </c>
      <c r="C99" s="52">
        <f t="shared" si="10"/>
        <v>44655.882071759261</v>
      </c>
      <c r="D99" s="12" t="s">
        <v>27</v>
      </c>
      <c r="E99" s="12">
        <v>2</v>
      </c>
      <c r="F99" s="12" t="s">
        <v>1</v>
      </c>
      <c r="G99" s="12">
        <v>4570.2</v>
      </c>
      <c r="H99" s="12">
        <v>4540</v>
      </c>
      <c r="I99" s="12">
        <v>4573</v>
      </c>
      <c r="J99" s="50">
        <v>44655</v>
      </c>
      <c r="K99" s="51">
        <v>0.88763888888888898</v>
      </c>
      <c r="L99" s="52">
        <f t="shared" si="11"/>
        <v>44655.887638888889</v>
      </c>
      <c r="M99" s="12">
        <v>4573.1000000000004</v>
      </c>
      <c r="N99" s="12">
        <v>-3.11</v>
      </c>
      <c r="O99" s="12">
        <v>0</v>
      </c>
      <c r="P99" s="12">
        <v>580</v>
      </c>
      <c r="Q99" s="53">
        <f t="shared" si="9"/>
        <v>5.5671296286163852E-3</v>
      </c>
      <c r="R99" s="22">
        <f t="shared" si="12"/>
        <v>0</v>
      </c>
      <c r="S99">
        <f t="shared" si="13"/>
        <v>5.5671296286163852E-3</v>
      </c>
      <c r="T99" s="54">
        <f t="shared" si="14"/>
        <v>0.13361111108679324</v>
      </c>
      <c r="U99" s="30">
        <f t="shared" si="15"/>
        <v>0.13361111108679324</v>
      </c>
      <c r="V99" t="str">
        <f t="shared" si="16"/>
        <v>Profit</v>
      </c>
    </row>
    <row r="100" spans="1:22" x14ac:dyDescent="0.3">
      <c r="A100" s="50">
        <v>44655</v>
      </c>
      <c r="B100" s="51">
        <v>0.91931712962962964</v>
      </c>
      <c r="C100" s="52">
        <f t="shared" si="10"/>
        <v>44655.919317129628</v>
      </c>
      <c r="D100" s="12" t="s">
        <v>27</v>
      </c>
      <c r="E100" s="12">
        <v>2</v>
      </c>
      <c r="F100" s="12" t="s">
        <v>1</v>
      </c>
      <c r="G100" s="12">
        <v>4577.8999999999996</v>
      </c>
      <c r="H100" s="12">
        <v>4560</v>
      </c>
      <c r="I100" s="12">
        <v>4580</v>
      </c>
      <c r="J100" s="50">
        <v>44655</v>
      </c>
      <c r="K100" s="51">
        <v>0.92016203703703703</v>
      </c>
      <c r="L100" s="52">
        <f t="shared" si="11"/>
        <v>44655.920162037037</v>
      </c>
      <c r="M100" s="12">
        <v>4580.1000000000004</v>
      </c>
      <c r="N100" s="12">
        <v>-3.11</v>
      </c>
      <c r="O100" s="12">
        <v>0</v>
      </c>
      <c r="P100" s="12">
        <v>440</v>
      </c>
      <c r="Q100" s="53">
        <f t="shared" si="9"/>
        <v>8.4490740846376866E-4</v>
      </c>
      <c r="R100" s="22">
        <f t="shared" si="12"/>
        <v>0</v>
      </c>
      <c r="S100">
        <f t="shared" si="13"/>
        <v>8.4490740846376866E-4</v>
      </c>
      <c r="T100" s="54">
        <f t="shared" si="14"/>
        <v>2.0277777803130448E-2</v>
      </c>
      <c r="U100" s="30">
        <f t="shared" si="15"/>
        <v>2.0277777803130448E-2</v>
      </c>
      <c r="V100" t="str">
        <f t="shared" si="16"/>
        <v>Profit</v>
      </c>
    </row>
    <row r="101" spans="1:22" x14ac:dyDescent="0.3">
      <c r="A101" s="50">
        <v>44656</v>
      </c>
      <c r="B101" s="51">
        <v>0.4811111111111111</v>
      </c>
      <c r="C101" s="52">
        <f t="shared" si="10"/>
        <v>44656.481111111112</v>
      </c>
      <c r="D101" s="12" t="s">
        <v>27</v>
      </c>
      <c r="E101" s="12">
        <v>2</v>
      </c>
      <c r="F101" s="12" t="s">
        <v>1</v>
      </c>
      <c r="G101" s="12">
        <v>4588.2</v>
      </c>
      <c r="H101" s="12">
        <v>4570</v>
      </c>
      <c r="I101" s="12">
        <v>4591</v>
      </c>
      <c r="J101" s="50">
        <v>44656</v>
      </c>
      <c r="K101" s="51">
        <v>0.48791666666666672</v>
      </c>
      <c r="L101" s="52">
        <f t="shared" si="11"/>
        <v>44656.487916666665</v>
      </c>
      <c r="M101" s="12">
        <v>4589</v>
      </c>
      <c r="N101" s="12">
        <v>-3.12</v>
      </c>
      <c r="O101" s="12">
        <v>0</v>
      </c>
      <c r="P101" s="12">
        <v>160</v>
      </c>
      <c r="Q101" s="53">
        <f t="shared" si="9"/>
        <v>6.805555553000886E-3</v>
      </c>
      <c r="R101" s="22">
        <f t="shared" si="12"/>
        <v>0</v>
      </c>
      <c r="S101">
        <f t="shared" si="13"/>
        <v>6.805555553000886E-3</v>
      </c>
      <c r="T101" s="54">
        <f t="shared" si="14"/>
        <v>0.16333333327202126</v>
      </c>
      <c r="U101" s="30">
        <f t="shared" si="15"/>
        <v>0.16333333327202126</v>
      </c>
      <c r="V101" t="str">
        <f t="shared" si="16"/>
        <v>Profit</v>
      </c>
    </row>
    <row r="102" spans="1:22" x14ac:dyDescent="0.3">
      <c r="A102" s="50">
        <v>44656</v>
      </c>
      <c r="B102" s="51">
        <v>0.57296296296296301</v>
      </c>
      <c r="C102" s="52">
        <f t="shared" si="10"/>
        <v>44656.572962962964</v>
      </c>
      <c r="D102" s="12" t="s">
        <v>0</v>
      </c>
      <c r="E102" s="12">
        <v>2</v>
      </c>
      <c r="F102" s="12" t="s">
        <v>1</v>
      </c>
      <c r="G102" s="12">
        <v>4573.7</v>
      </c>
      <c r="H102" s="12">
        <v>0</v>
      </c>
      <c r="I102" s="12">
        <v>0</v>
      </c>
      <c r="J102" s="50">
        <v>44656</v>
      </c>
      <c r="K102" s="51">
        <v>0.58600694444444446</v>
      </c>
      <c r="L102" s="52">
        <f t="shared" si="11"/>
        <v>44656.586006944446</v>
      </c>
      <c r="M102" s="12">
        <v>4576.2</v>
      </c>
      <c r="N102" s="12">
        <v>-3.11</v>
      </c>
      <c r="O102" s="12">
        <v>0</v>
      </c>
      <c r="P102" s="12">
        <v>-500</v>
      </c>
      <c r="Q102" s="53">
        <f t="shared" si="9"/>
        <v>1.3043981482042E-2</v>
      </c>
      <c r="R102" s="22">
        <f t="shared" si="12"/>
        <v>0</v>
      </c>
      <c r="S102">
        <f t="shared" si="13"/>
        <v>1.3043981482042E-2</v>
      </c>
      <c r="T102" s="54">
        <f t="shared" si="14"/>
        <v>0.31305555556900799</v>
      </c>
      <c r="U102" s="30">
        <f t="shared" si="15"/>
        <v>0.31305555556900799</v>
      </c>
      <c r="V102" t="str">
        <f t="shared" si="16"/>
        <v>Loss</v>
      </c>
    </row>
    <row r="103" spans="1:22" x14ac:dyDescent="0.3">
      <c r="A103" s="50">
        <v>44656</v>
      </c>
      <c r="B103" s="51">
        <v>0.6227314814814815</v>
      </c>
      <c r="C103" s="52">
        <f t="shared" si="10"/>
        <v>44656.622731481482</v>
      </c>
      <c r="D103" s="12" t="s">
        <v>27</v>
      </c>
      <c r="E103" s="12">
        <v>2</v>
      </c>
      <c r="F103" s="12" t="s">
        <v>1</v>
      </c>
      <c r="G103" s="12">
        <v>4579</v>
      </c>
      <c r="H103" s="12">
        <v>4560</v>
      </c>
      <c r="I103" s="12">
        <v>4590</v>
      </c>
      <c r="J103" s="50">
        <v>44656</v>
      </c>
      <c r="K103" s="51">
        <v>0.68917824074074074</v>
      </c>
      <c r="L103" s="52">
        <f t="shared" si="11"/>
        <v>44656.68917824074</v>
      </c>
      <c r="M103" s="12">
        <v>4581.5</v>
      </c>
      <c r="N103" s="12">
        <v>-3.11</v>
      </c>
      <c r="O103" s="12">
        <v>0</v>
      </c>
      <c r="P103" s="12">
        <v>500</v>
      </c>
      <c r="Q103" s="53">
        <f t="shared" si="9"/>
        <v>6.6446759257814847E-2</v>
      </c>
      <c r="R103" s="22">
        <f t="shared" si="12"/>
        <v>0</v>
      </c>
      <c r="S103">
        <f t="shared" si="13"/>
        <v>6.6446759257814847E-2</v>
      </c>
      <c r="T103" s="54">
        <f t="shared" si="14"/>
        <v>1.5947222221875563</v>
      </c>
      <c r="U103" s="30">
        <f t="shared" si="15"/>
        <v>1.5947222221875563</v>
      </c>
      <c r="V103" t="str">
        <f t="shared" si="16"/>
        <v>Profit</v>
      </c>
    </row>
    <row r="104" spans="1:22" x14ac:dyDescent="0.3">
      <c r="A104" s="50">
        <v>44656</v>
      </c>
      <c r="B104" s="51">
        <v>0.72810185185185183</v>
      </c>
      <c r="C104" s="52">
        <f t="shared" si="10"/>
        <v>44656.728101851855</v>
      </c>
      <c r="D104" s="12" t="s">
        <v>0</v>
      </c>
      <c r="E104" s="12">
        <v>3</v>
      </c>
      <c r="F104" s="12" t="s">
        <v>1</v>
      </c>
      <c r="G104" s="12">
        <v>4560.8</v>
      </c>
      <c r="H104" s="12">
        <v>4600</v>
      </c>
      <c r="I104" s="12">
        <v>4520</v>
      </c>
      <c r="J104" s="50">
        <v>44656</v>
      </c>
      <c r="K104" s="51">
        <v>0.7923958333333333</v>
      </c>
      <c r="L104" s="52">
        <f t="shared" si="11"/>
        <v>44656.792395833334</v>
      </c>
      <c r="M104" s="12">
        <v>4553.5</v>
      </c>
      <c r="N104" s="12">
        <v>-4.6500000000000004</v>
      </c>
      <c r="O104" s="12">
        <v>0</v>
      </c>
      <c r="P104" s="12" t="s">
        <v>379</v>
      </c>
      <c r="Q104" s="53">
        <f t="shared" si="9"/>
        <v>6.4293981478840578E-2</v>
      </c>
      <c r="R104" s="22">
        <f t="shared" si="12"/>
        <v>0</v>
      </c>
      <c r="S104">
        <f t="shared" si="13"/>
        <v>6.4293981478840578E-2</v>
      </c>
      <c r="T104" s="54">
        <f t="shared" si="14"/>
        <v>1.5430555554921739</v>
      </c>
      <c r="U104" s="30">
        <f t="shared" si="15"/>
        <v>1.5430555554921739</v>
      </c>
      <c r="V104" t="str">
        <f t="shared" si="16"/>
        <v>Profit</v>
      </c>
    </row>
    <row r="105" spans="1:22" x14ac:dyDescent="0.3">
      <c r="A105" s="50">
        <v>44656</v>
      </c>
      <c r="B105" s="51">
        <v>0.7325694444444445</v>
      </c>
      <c r="C105" s="52">
        <f t="shared" si="10"/>
        <v>44656.732569444444</v>
      </c>
      <c r="D105" s="12" t="s">
        <v>0</v>
      </c>
      <c r="E105" s="12">
        <v>2</v>
      </c>
      <c r="F105" s="12" t="s">
        <v>1</v>
      </c>
      <c r="G105" s="12">
        <v>4558.8999999999996</v>
      </c>
      <c r="H105" s="12">
        <v>4599</v>
      </c>
      <c r="I105" s="12">
        <v>4553</v>
      </c>
      <c r="J105" s="50">
        <v>44656</v>
      </c>
      <c r="K105" s="51">
        <v>0.79240740740740734</v>
      </c>
      <c r="L105" s="52">
        <f t="shared" si="11"/>
        <v>44656.792407407411</v>
      </c>
      <c r="M105" s="12">
        <v>4552.7</v>
      </c>
      <c r="N105" s="12">
        <v>-3.1</v>
      </c>
      <c r="O105" s="12">
        <v>0</v>
      </c>
      <c r="P105" s="12" t="s">
        <v>382</v>
      </c>
      <c r="Q105" s="53">
        <f t="shared" si="9"/>
        <v>5.9837962966412306E-2</v>
      </c>
      <c r="R105" s="22">
        <f t="shared" si="12"/>
        <v>0</v>
      </c>
      <c r="S105">
        <f t="shared" si="13"/>
        <v>5.9837962966412306E-2</v>
      </c>
      <c r="T105" s="54">
        <f t="shared" si="14"/>
        <v>1.4361111111938953</v>
      </c>
      <c r="U105" s="30">
        <f t="shared" si="15"/>
        <v>1.4361111111938953</v>
      </c>
      <c r="V105" t="str">
        <f t="shared" si="16"/>
        <v>Profit</v>
      </c>
    </row>
    <row r="106" spans="1:22" x14ac:dyDescent="0.3">
      <c r="A106" s="50">
        <v>44656</v>
      </c>
      <c r="B106" s="51">
        <v>0.79642361111111104</v>
      </c>
      <c r="C106" s="52">
        <f t="shared" si="10"/>
        <v>44656.796423611115</v>
      </c>
      <c r="D106" s="12" t="s">
        <v>0</v>
      </c>
      <c r="E106" s="12">
        <v>2</v>
      </c>
      <c r="F106" s="12" t="s">
        <v>1</v>
      </c>
      <c r="G106" s="12">
        <v>4555.3</v>
      </c>
      <c r="H106" s="12">
        <v>4590</v>
      </c>
      <c r="I106" s="12">
        <v>4552</v>
      </c>
      <c r="J106" s="50">
        <v>44656</v>
      </c>
      <c r="K106" s="51">
        <v>0.80466435185185192</v>
      </c>
      <c r="L106" s="52">
        <f t="shared" si="11"/>
        <v>44656.804664351854</v>
      </c>
      <c r="M106" s="12">
        <v>4552</v>
      </c>
      <c r="N106" s="12">
        <v>-3.1</v>
      </c>
      <c r="O106" s="12">
        <v>0</v>
      </c>
      <c r="P106" s="12">
        <v>660</v>
      </c>
      <c r="Q106" s="53">
        <f t="shared" si="9"/>
        <v>8.2407407389837317E-3</v>
      </c>
      <c r="R106" s="22">
        <f t="shared" si="12"/>
        <v>0</v>
      </c>
      <c r="S106">
        <f t="shared" si="13"/>
        <v>8.2407407389837317E-3</v>
      </c>
      <c r="T106" s="54">
        <f t="shared" si="14"/>
        <v>0.19777777773560956</v>
      </c>
      <c r="U106" s="30">
        <f t="shared" si="15"/>
        <v>0.19777777773560956</v>
      </c>
      <c r="V106" t="str">
        <f t="shared" si="16"/>
        <v>Profit</v>
      </c>
    </row>
    <row r="107" spans="1:22" x14ac:dyDescent="0.3">
      <c r="A107" s="50">
        <v>44656</v>
      </c>
      <c r="B107" s="51">
        <v>0.82989583333333339</v>
      </c>
      <c r="C107" s="52">
        <f t="shared" si="10"/>
        <v>44656.829895833333</v>
      </c>
      <c r="D107" s="12" t="s">
        <v>0</v>
      </c>
      <c r="E107" s="12">
        <v>2</v>
      </c>
      <c r="F107" s="12" t="s">
        <v>1</v>
      </c>
      <c r="G107" s="12">
        <v>4552.3999999999996</v>
      </c>
      <c r="H107" s="12">
        <v>4590</v>
      </c>
      <c r="I107" s="12">
        <v>4546</v>
      </c>
      <c r="J107" s="50">
        <v>44656</v>
      </c>
      <c r="K107" s="51">
        <v>0.85916666666666675</v>
      </c>
      <c r="L107" s="52">
        <f t="shared" si="11"/>
        <v>44656.859166666669</v>
      </c>
      <c r="M107" s="12">
        <v>4555.8</v>
      </c>
      <c r="N107" s="12">
        <v>-3.1</v>
      </c>
      <c r="O107" s="12">
        <v>0</v>
      </c>
      <c r="P107" s="12">
        <v>-680</v>
      </c>
      <c r="Q107" s="53">
        <f t="shared" si="9"/>
        <v>2.9270833336340729E-2</v>
      </c>
      <c r="R107" s="22">
        <f t="shared" si="12"/>
        <v>0</v>
      </c>
      <c r="S107">
        <f t="shared" si="13"/>
        <v>2.9270833336340729E-2</v>
      </c>
      <c r="T107" s="54">
        <f t="shared" si="14"/>
        <v>0.7025000000721775</v>
      </c>
      <c r="U107" s="30">
        <f t="shared" si="15"/>
        <v>0.7025000000721775</v>
      </c>
      <c r="V107" t="str">
        <f t="shared" si="16"/>
        <v>Loss</v>
      </c>
    </row>
    <row r="108" spans="1:22" x14ac:dyDescent="0.3">
      <c r="A108" s="50">
        <v>44657</v>
      </c>
      <c r="B108" s="51">
        <v>0.87686342592592592</v>
      </c>
      <c r="C108" s="52">
        <f t="shared" si="10"/>
        <v>44657.876863425925</v>
      </c>
      <c r="D108" s="12" t="s">
        <v>0</v>
      </c>
      <c r="E108" s="12">
        <v>2</v>
      </c>
      <c r="F108" s="12" t="s">
        <v>1</v>
      </c>
      <c r="G108" s="12">
        <v>4498.8999999999996</v>
      </c>
      <c r="H108" s="12">
        <v>4520</v>
      </c>
      <c r="I108" s="12">
        <v>4465</v>
      </c>
      <c r="J108" s="50">
        <v>44657</v>
      </c>
      <c r="K108" s="51">
        <v>0.8830324074074074</v>
      </c>
      <c r="L108" s="52">
        <f t="shared" si="11"/>
        <v>44657.883032407408</v>
      </c>
      <c r="M108" s="12">
        <v>4467.3999999999996</v>
      </c>
      <c r="N108" s="12">
        <v>-3.06</v>
      </c>
      <c r="O108" s="12">
        <v>0</v>
      </c>
      <c r="P108" s="12" t="s">
        <v>389</v>
      </c>
      <c r="Q108" s="53">
        <f t="shared" si="9"/>
        <v>6.1689814829151146E-3</v>
      </c>
      <c r="R108" s="22">
        <f t="shared" si="12"/>
        <v>0</v>
      </c>
      <c r="S108">
        <f t="shared" si="13"/>
        <v>6.1689814829151146E-3</v>
      </c>
      <c r="T108" s="54">
        <f t="shared" si="14"/>
        <v>0.14805555558996275</v>
      </c>
      <c r="U108" s="30">
        <f t="shared" si="15"/>
        <v>0.14805555558996275</v>
      </c>
      <c r="V108" t="str">
        <f t="shared" si="16"/>
        <v>Profit</v>
      </c>
    </row>
    <row r="109" spans="1:22" x14ac:dyDescent="0.3">
      <c r="A109" s="50">
        <v>44657</v>
      </c>
      <c r="B109" s="51">
        <v>0.91584490740740743</v>
      </c>
      <c r="C109" s="52">
        <f t="shared" si="10"/>
        <v>44657.915844907409</v>
      </c>
      <c r="D109" s="12" t="s">
        <v>0</v>
      </c>
      <c r="E109" s="12">
        <v>2</v>
      </c>
      <c r="F109" s="12" t="s">
        <v>1</v>
      </c>
      <c r="G109" s="12">
        <v>4496.8999999999996</v>
      </c>
      <c r="H109" s="12">
        <v>4520</v>
      </c>
      <c r="I109" s="12">
        <v>4470</v>
      </c>
      <c r="J109" s="50">
        <v>44657</v>
      </c>
      <c r="K109" s="51">
        <v>0.93225694444444451</v>
      </c>
      <c r="L109" s="52">
        <f t="shared" si="11"/>
        <v>44657.932256944441</v>
      </c>
      <c r="M109" s="12">
        <v>4484.3999999999996</v>
      </c>
      <c r="N109" s="12">
        <v>-2.88</v>
      </c>
      <c r="O109" s="12">
        <v>0</v>
      </c>
      <c r="P109" s="12" t="s">
        <v>392</v>
      </c>
      <c r="Q109" s="53">
        <f t="shared" si="9"/>
        <v>1.6412037031841464E-2</v>
      </c>
      <c r="R109" s="22">
        <f t="shared" si="12"/>
        <v>0</v>
      </c>
      <c r="S109">
        <f t="shared" si="13"/>
        <v>1.6412037031841464E-2</v>
      </c>
      <c r="T109" s="54">
        <f t="shared" si="14"/>
        <v>0.39388888876419514</v>
      </c>
      <c r="U109" s="30">
        <f t="shared" si="15"/>
        <v>0.39388888876419514</v>
      </c>
      <c r="V109" t="str">
        <f t="shared" si="16"/>
        <v>Profit</v>
      </c>
    </row>
    <row r="110" spans="1:22" x14ac:dyDescent="0.3">
      <c r="A110" s="50">
        <v>44657</v>
      </c>
      <c r="B110" s="51">
        <v>0.52825231481481483</v>
      </c>
      <c r="C110" s="52">
        <f t="shared" si="10"/>
        <v>44657.528252314813</v>
      </c>
      <c r="D110" s="12" t="s">
        <v>27</v>
      </c>
      <c r="E110" s="12">
        <v>2</v>
      </c>
      <c r="F110" s="12" t="s">
        <v>2</v>
      </c>
      <c r="G110" s="12">
        <v>1.09134</v>
      </c>
      <c r="H110" s="12">
        <v>1.085</v>
      </c>
      <c r="I110" s="12">
        <v>1.095</v>
      </c>
      <c r="J110" s="50">
        <v>44658</v>
      </c>
      <c r="K110" s="51">
        <v>0.55983796296296295</v>
      </c>
      <c r="L110" s="52">
        <f t="shared" si="11"/>
        <v>44658.559837962966</v>
      </c>
      <c r="M110" s="12">
        <v>1.08951</v>
      </c>
      <c r="N110" s="12">
        <v>-7.42</v>
      </c>
      <c r="O110" s="12">
        <v>-23.4</v>
      </c>
      <c r="P110" s="12">
        <v>-366</v>
      </c>
      <c r="Q110" s="53">
        <f t="shared" si="9"/>
        <v>1.0315856481538503</v>
      </c>
      <c r="R110" s="22">
        <f t="shared" si="12"/>
        <v>1</v>
      </c>
      <c r="S110">
        <f t="shared" si="13"/>
        <v>3.1585648153850343E-2</v>
      </c>
      <c r="T110" s="54">
        <f t="shared" si="14"/>
        <v>0.75805555569240823</v>
      </c>
      <c r="U110" s="30">
        <f t="shared" si="15"/>
        <v>24.758055555692408</v>
      </c>
      <c r="V110" t="str">
        <f t="shared" si="16"/>
        <v>Loss</v>
      </c>
    </row>
    <row r="111" spans="1:22" x14ac:dyDescent="0.3">
      <c r="A111" s="50">
        <v>44658</v>
      </c>
      <c r="B111" s="51">
        <v>0.62638888888888888</v>
      </c>
      <c r="C111" s="52">
        <f t="shared" si="10"/>
        <v>44658.626388888886</v>
      </c>
      <c r="D111" s="12" t="s">
        <v>0</v>
      </c>
      <c r="E111" s="12">
        <v>2</v>
      </c>
      <c r="F111" s="12" t="s">
        <v>1</v>
      </c>
      <c r="G111" s="12">
        <v>4490.2</v>
      </c>
      <c r="H111" s="12">
        <v>4510</v>
      </c>
      <c r="I111" s="12">
        <v>4470</v>
      </c>
      <c r="J111" s="50">
        <v>44658</v>
      </c>
      <c r="K111" s="51">
        <v>0.64593749999999994</v>
      </c>
      <c r="L111" s="52">
        <f t="shared" si="11"/>
        <v>44658.645937499998</v>
      </c>
      <c r="M111" s="12">
        <v>4482.2</v>
      </c>
      <c r="N111" s="12">
        <v>-2.87</v>
      </c>
      <c r="O111" s="12">
        <v>0</v>
      </c>
      <c r="P111" s="12" t="s">
        <v>397</v>
      </c>
      <c r="Q111" s="53">
        <f t="shared" si="9"/>
        <v>1.95486111115315E-2</v>
      </c>
      <c r="R111" s="22">
        <f t="shared" si="12"/>
        <v>0</v>
      </c>
      <c r="S111">
        <f t="shared" si="13"/>
        <v>1.95486111115315E-2</v>
      </c>
      <c r="T111" s="54">
        <f t="shared" si="14"/>
        <v>0.46916666667675599</v>
      </c>
      <c r="U111" s="30">
        <f t="shared" si="15"/>
        <v>0.46916666667675599</v>
      </c>
      <c r="V111" t="str">
        <f t="shared" si="16"/>
        <v>Profit</v>
      </c>
    </row>
    <row r="112" spans="1:22" x14ac:dyDescent="0.3">
      <c r="A112" s="50">
        <v>44658</v>
      </c>
      <c r="B112" s="51">
        <v>0.57709490740740743</v>
      </c>
      <c r="C112" s="52">
        <f t="shared" si="10"/>
        <v>44658.577094907407</v>
      </c>
      <c r="D112" s="12" t="s">
        <v>0</v>
      </c>
      <c r="E112" s="12">
        <v>2</v>
      </c>
      <c r="F112" s="12" t="s">
        <v>2</v>
      </c>
      <c r="G112" s="12">
        <v>1.08891</v>
      </c>
      <c r="H112" s="12">
        <v>1.093</v>
      </c>
      <c r="I112" s="12">
        <v>1.087</v>
      </c>
      <c r="J112" s="50">
        <v>44658</v>
      </c>
      <c r="K112" s="51">
        <v>0.68738425925925928</v>
      </c>
      <c r="L112" s="52">
        <f t="shared" si="11"/>
        <v>44658.687384259261</v>
      </c>
      <c r="M112" s="12">
        <v>1.0930200000000001</v>
      </c>
      <c r="N112" s="12">
        <v>-6.97</v>
      </c>
      <c r="O112" s="12">
        <v>0</v>
      </c>
      <c r="P112" s="12">
        <v>-822</v>
      </c>
      <c r="Q112" s="53">
        <f t="shared" si="9"/>
        <v>0.11028935185458977</v>
      </c>
      <c r="R112" s="22">
        <f t="shared" si="12"/>
        <v>0</v>
      </c>
      <c r="S112">
        <f t="shared" si="13"/>
        <v>0.11028935185458977</v>
      </c>
      <c r="T112" s="54">
        <f t="shared" si="14"/>
        <v>2.6469444445101544</v>
      </c>
      <c r="U112" s="30">
        <f t="shared" si="15"/>
        <v>2.6469444445101544</v>
      </c>
      <c r="V112" t="str">
        <f t="shared" si="16"/>
        <v>Loss</v>
      </c>
    </row>
    <row r="113" spans="1:22" x14ac:dyDescent="0.3">
      <c r="A113" s="50">
        <v>44658</v>
      </c>
      <c r="B113" s="51">
        <v>0.70755787037037043</v>
      </c>
      <c r="C113" s="52">
        <f t="shared" si="10"/>
        <v>44658.707557870373</v>
      </c>
      <c r="D113" s="12" t="s">
        <v>0</v>
      </c>
      <c r="E113" s="12">
        <v>2</v>
      </c>
      <c r="F113" s="12" t="s">
        <v>1</v>
      </c>
      <c r="G113" s="12">
        <v>4485.8</v>
      </c>
      <c r="H113" s="12">
        <v>4510</v>
      </c>
      <c r="I113" s="12">
        <v>4470</v>
      </c>
      <c r="J113" s="50">
        <v>44658</v>
      </c>
      <c r="K113" s="51">
        <v>0.71564814814814814</v>
      </c>
      <c r="L113" s="52">
        <f t="shared" si="11"/>
        <v>44658.715648148151</v>
      </c>
      <c r="M113" s="12">
        <v>4478.3</v>
      </c>
      <c r="N113" s="12">
        <v>-2.87</v>
      </c>
      <c r="O113" s="12">
        <v>0</v>
      </c>
      <c r="P113" s="12" t="s">
        <v>206</v>
      </c>
      <c r="Q113" s="53">
        <f t="shared" si="9"/>
        <v>8.0902777772280388E-3</v>
      </c>
      <c r="R113" s="22">
        <f t="shared" si="12"/>
        <v>0</v>
      </c>
      <c r="S113">
        <f t="shared" si="13"/>
        <v>8.0902777772280388E-3</v>
      </c>
      <c r="T113" s="54">
        <f t="shared" si="14"/>
        <v>0.19416666665347293</v>
      </c>
      <c r="U113" s="30">
        <f t="shared" si="15"/>
        <v>0.19416666665347293</v>
      </c>
      <c r="V113" t="str">
        <f t="shared" si="16"/>
        <v>Profit</v>
      </c>
    </row>
    <row r="114" spans="1:22" x14ac:dyDescent="0.3">
      <c r="A114" s="50">
        <v>44658</v>
      </c>
      <c r="B114" s="51">
        <v>0.85401620370370368</v>
      </c>
      <c r="C114" s="52">
        <f t="shared" si="10"/>
        <v>44658.854016203702</v>
      </c>
      <c r="D114" s="12" t="s">
        <v>0</v>
      </c>
      <c r="E114" s="12">
        <v>2</v>
      </c>
      <c r="F114" s="12" t="s">
        <v>1</v>
      </c>
      <c r="G114" s="12">
        <v>4481.6000000000004</v>
      </c>
      <c r="H114" s="12">
        <v>4510</v>
      </c>
      <c r="I114" s="12">
        <v>4465</v>
      </c>
      <c r="J114" s="50">
        <v>44658</v>
      </c>
      <c r="K114" s="51">
        <v>0.86793981481481486</v>
      </c>
      <c r="L114" s="52">
        <f t="shared" si="11"/>
        <v>44658.867939814816</v>
      </c>
      <c r="M114" s="12">
        <v>4478.5</v>
      </c>
      <c r="N114" s="12">
        <v>-2.87</v>
      </c>
      <c r="O114" s="12">
        <v>0</v>
      </c>
      <c r="P114" s="12">
        <v>620</v>
      </c>
      <c r="Q114" s="53">
        <f t="shared" si="9"/>
        <v>1.3923611113568768E-2</v>
      </c>
      <c r="R114" s="22">
        <f t="shared" si="12"/>
        <v>0</v>
      </c>
      <c r="S114">
        <f t="shared" si="13"/>
        <v>1.3923611113568768E-2</v>
      </c>
      <c r="T114" s="54">
        <f t="shared" si="14"/>
        <v>0.33416666672565043</v>
      </c>
      <c r="U114" s="30">
        <f t="shared" si="15"/>
        <v>0.33416666672565043</v>
      </c>
      <c r="V114" t="str">
        <f t="shared" si="16"/>
        <v>Profit</v>
      </c>
    </row>
    <row r="115" spans="1:22" x14ac:dyDescent="0.3">
      <c r="A115" s="50">
        <v>44658</v>
      </c>
      <c r="B115" s="51">
        <v>0.87665509259259267</v>
      </c>
      <c r="C115" s="52">
        <f t="shared" si="10"/>
        <v>44658.876655092594</v>
      </c>
      <c r="D115" s="12" t="s">
        <v>0</v>
      </c>
      <c r="E115" s="12">
        <v>2</v>
      </c>
      <c r="F115" s="12" t="s">
        <v>1</v>
      </c>
      <c r="G115" s="12">
        <v>4493.7</v>
      </c>
      <c r="H115" s="12">
        <v>4510</v>
      </c>
      <c r="I115" s="12">
        <v>4470</v>
      </c>
      <c r="J115" s="50">
        <v>44658</v>
      </c>
      <c r="K115" s="51">
        <v>0.89651620370370377</v>
      </c>
      <c r="L115" s="52">
        <f t="shared" si="11"/>
        <v>44658.896516203706</v>
      </c>
      <c r="M115" s="12">
        <v>4490.6000000000004</v>
      </c>
      <c r="N115" s="12">
        <v>-2.88</v>
      </c>
      <c r="O115" s="12">
        <v>0</v>
      </c>
      <c r="P115" s="12">
        <v>620</v>
      </c>
      <c r="Q115" s="53">
        <f t="shared" si="9"/>
        <v>1.9861111111822538E-2</v>
      </c>
      <c r="R115" s="22">
        <f t="shared" si="12"/>
        <v>0</v>
      </c>
      <c r="S115">
        <f t="shared" si="13"/>
        <v>1.9861111111822538E-2</v>
      </c>
      <c r="T115" s="54">
        <f t="shared" si="14"/>
        <v>0.47666666668374091</v>
      </c>
      <c r="U115" s="30">
        <f t="shared" si="15"/>
        <v>0.47666666668374091</v>
      </c>
      <c r="V115" t="str">
        <f t="shared" si="16"/>
        <v>Profit</v>
      </c>
    </row>
    <row r="116" spans="1:22" x14ac:dyDescent="0.3">
      <c r="A116" s="50">
        <v>44659</v>
      </c>
      <c r="B116" s="51">
        <v>0.56467592592592586</v>
      </c>
      <c r="C116" s="52">
        <f t="shared" si="10"/>
        <v>44659.564675925925</v>
      </c>
      <c r="D116" s="12" t="s">
        <v>27</v>
      </c>
      <c r="E116" s="12">
        <v>2</v>
      </c>
      <c r="F116" s="12" t="s">
        <v>1</v>
      </c>
      <c r="G116" s="12">
        <v>4509.3</v>
      </c>
      <c r="H116" s="12">
        <v>4475</v>
      </c>
      <c r="I116" s="12">
        <v>4525</v>
      </c>
      <c r="J116" s="50">
        <v>44659</v>
      </c>
      <c r="K116" s="51">
        <v>0.58026620370370374</v>
      </c>
      <c r="L116" s="52">
        <f t="shared" si="11"/>
        <v>44659.580266203702</v>
      </c>
      <c r="M116" s="12">
        <v>4515.8</v>
      </c>
      <c r="N116" s="12">
        <v>-2.89</v>
      </c>
      <c r="O116" s="12">
        <v>0</v>
      </c>
      <c r="P116" s="12" t="s">
        <v>408</v>
      </c>
      <c r="Q116" s="53">
        <f t="shared" si="9"/>
        <v>1.5590277776937E-2</v>
      </c>
      <c r="R116" s="22">
        <f t="shared" si="12"/>
        <v>0</v>
      </c>
      <c r="S116">
        <f t="shared" si="13"/>
        <v>1.5590277776937E-2</v>
      </c>
      <c r="T116" s="54">
        <f t="shared" si="14"/>
        <v>0.37416666664648801</v>
      </c>
      <c r="U116" s="30">
        <f t="shared" si="15"/>
        <v>0.37416666664648801</v>
      </c>
      <c r="V116" t="str">
        <f t="shared" si="16"/>
        <v>Profit</v>
      </c>
    </row>
    <row r="117" spans="1:22" x14ac:dyDescent="0.3">
      <c r="A117" s="50">
        <v>44659</v>
      </c>
      <c r="B117" s="51">
        <v>0.64876157407407409</v>
      </c>
      <c r="C117" s="52">
        <f t="shared" si="10"/>
        <v>44659.648761574077</v>
      </c>
      <c r="D117" s="12" t="s">
        <v>27</v>
      </c>
      <c r="E117" s="12">
        <v>2</v>
      </c>
      <c r="F117" s="12" t="s">
        <v>1</v>
      </c>
      <c r="G117" s="12">
        <v>4513.8999999999996</v>
      </c>
      <c r="H117" s="12">
        <v>4450</v>
      </c>
      <c r="I117" s="12">
        <v>4525</v>
      </c>
      <c r="J117" s="50">
        <v>44659</v>
      </c>
      <c r="K117" s="51">
        <v>0.74952546296296296</v>
      </c>
      <c r="L117" s="52">
        <f t="shared" si="11"/>
        <v>44659.749525462961</v>
      </c>
      <c r="M117" s="12">
        <v>4509</v>
      </c>
      <c r="N117" s="12">
        <v>-2.89</v>
      </c>
      <c r="O117" s="12">
        <v>0</v>
      </c>
      <c r="P117" s="12">
        <v>-980</v>
      </c>
      <c r="Q117" s="53">
        <f t="shared" si="9"/>
        <v>0.10076388888410293</v>
      </c>
      <c r="R117" s="22">
        <f t="shared" si="12"/>
        <v>0</v>
      </c>
      <c r="S117">
        <f t="shared" si="13"/>
        <v>0.10076388888410293</v>
      </c>
      <c r="T117" s="54">
        <f t="shared" si="14"/>
        <v>2.4183333332184702</v>
      </c>
      <c r="U117" s="30">
        <f t="shared" si="15"/>
        <v>2.4183333332184702</v>
      </c>
      <c r="V117" t="str">
        <f t="shared" si="16"/>
        <v>Loss</v>
      </c>
    </row>
    <row r="118" spans="1:22" x14ac:dyDescent="0.3">
      <c r="A118" s="50">
        <v>44659</v>
      </c>
      <c r="B118" s="51">
        <v>0.62718750000000001</v>
      </c>
      <c r="C118" s="52">
        <f t="shared" si="10"/>
        <v>44659.627187500002</v>
      </c>
      <c r="D118" s="12" t="s">
        <v>27</v>
      </c>
      <c r="E118" s="12">
        <v>2</v>
      </c>
      <c r="F118" s="12" t="s">
        <v>1</v>
      </c>
      <c r="G118" s="12">
        <v>4518.3</v>
      </c>
      <c r="H118" s="12">
        <v>4450</v>
      </c>
      <c r="I118" s="12">
        <v>4520</v>
      </c>
      <c r="J118" s="50">
        <v>44659</v>
      </c>
      <c r="K118" s="51">
        <v>0.74954861111111104</v>
      </c>
      <c r="L118" s="52">
        <f t="shared" si="11"/>
        <v>44659.749548611115</v>
      </c>
      <c r="M118" s="12">
        <v>4508.8999999999996</v>
      </c>
      <c r="N118" s="12">
        <v>-2.89</v>
      </c>
      <c r="O118" s="12">
        <v>0</v>
      </c>
      <c r="P118" s="12" t="s">
        <v>413</v>
      </c>
      <c r="Q118" s="53">
        <f t="shared" si="9"/>
        <v>0.12236111111269565</v>
      </c>
      <c r="R118" s="22">
        <f t="shared" si="12"/>
        <v>0</v>
      </c>
      <c r="S118">
        <f t="shared" si="13"/>
        <v>0.12236111111269565</v>
      </c>
      <c r="T118" s="54">
        <f t="shared" si="14"/>
        <v>2.9366666667046957</v>
      </c>
      <c r="U118" s="30">
        <f t="shared" si="15"/>
        <v>2.9366666667046957</v>
      </c>
      <c r="V118" t="str">
        <f t="shared" si="16"/>
        <v>Profit</v>
      </c>
    </row>
    <row r="119" spans="1:22" x14ac:dyDescent="0.3">
      <c r="A119" s="50">
        <v>44659</v>
      </c>
      <c r="B119" s="51">
        <v>0.75040509259259258</v>
      </c>
      <c r="C119" s="52">
        <f t="shared" si="10"/>
        <v>44659.750405092593</v>
      </c>
      <c r="D119" s="12" t="s">
        <v>0</v>
      </c>
      <c r="E119" s="12">
        <v>3</v>
      </c>
      <c r="F119" s="12" t="s">
        <v>1</v>
      </c>
      <c r="G119" s="12">
        <v>4513.2</v>
      </c>
      <c r="H119" s="12">
        <v>4535</v>
      </c>
      <c r="I119" s="12">
        <v>4495</v>
      </c>
      <c r="J119" s="50">
        <v>44659</v>
      </c>
      <c r="K119" s="51">
        <v>0.7796643518518519</v>
      </c>
      <c r="L119" s="52">
        <f t="shared" si="11"/>
        <v>44659.779664351852</v>
      </c>
      <c r="M119" s="12">
        <v>4509.2</v>
      </c>
      <c r="N119" s="12">
        <v>-4.33</v>
      </c>
      <c r="O119" s="12">
        <v>0</v>
      </c>
      <c r="P119" s="12" t="s">
        <v>296</v>
      </c>
      <c r="Q119" s="53">
        <f t="shared" si="9"/>
        <v>2.9259259259561077E-2</v>
      </c>
      <c r="R119" s="22">
        <f t="shared" si="12"/>
        <v>0</v>
      </c>
      <c r="S119">
        <f t="shared" si="13"/>
        <v>2.9259259259561077E-2</v>
      </c>
      <c r="T119" s="54">
        <f t="shared" si="14"/>
        <v>0.70222222222946584</v>
      </c>
      <c r="U119" s="30">
        <f t="shared" si="15"/>
        <v>0.70222222222946584</v>
      </c>
      <c r="V119" t="str">
        <f t="shared" si="16"/>
        <v>Profit</v>
      </c>
    </row>
    <row r="120" spans="1:22" x14ac:dyDescent="0.3">
      <c r="A120" s="50">
        <v>44659</v>
      </c>
      <c r="B120" s="51">
        <v>0.7819328703703704</v>
      </c>
      <c r="C120" s="52">
        <f t="shared" si="10"/>
        <v>44659.78193287037</v>
      </c>
      <c r="D120" s="12" t="s">
        <v>27</v>
      </c>
      <c r="E120" s="12">
        <v>3</v>
      </c>
      <c r="F120" s="12" t="s">
        <v>1</v>
      </c>
      <c r="G120" s="12">
        <v>4510.1000000000004</v>
      </c>
      <c r="H120" s="12">
        <v>4470</v>
      </c>
      <c r="I120" s="12">
        <v>4525</v>
      </c>
      <c r="J120" s="50">
        <v>44659</v>
      </c>
      <c r="K120" s="51">
        <v>0.80906250000000002</v>
      </c>
      <c r="L120" s="52">
        <f t="shared" si="11"/>
        <v>44659.809062499997</v>
      </c>
      <c r="M120" s="12">
        <v>4518.5</v>
      </c>
      <c r="N120" s="12">
        <v>-4.33</v>
      </c>
      <c r="O120" s="12">
        <v>0</v>
      </c>
      <c r="P120" s="12" t="s">
        <v>418</v>
      </c>
      <c r="Q120" s="53">
        <f t="shared" si="9"/>
        <v>2.7129629626870155E-2</v>
      </c>
      <c r="R120" s="22">
        <f t="shared" si="12"/>
        <v>0</v>
      </c>
      <c r="S120">
        <f t="shared" si="13"/>
        <v>2.7129629626870155E-2</v>
      </c>
      <c r="T120" s="54">
        <f t="shared" si="14"/>
        <v>0.65111111104488373</v>
      </c>
      <c r="U120" s="30">
        <f t="shared" si="15"/>
        <v>0.65111111104488373</v>
      </c>
      <c r="V120" t="str">
        <f t="shared" si="16"/>
        <v>Profit</v>
      </c>
    </row>
    <row r="121" spans="1:22" x14ac:dyDescent="0.3">
      <c r="A121" s="50">
        <v>44659</v>
      </c>
      <c r="B121" s="51">
        <v>0.89921296296296294</v>
      </c>
      <c r="C121" s="52">
        <f t="shared" si="10"/>
        <v>44659.899212962962</v>
      </c>
      <c r="D121" s="12" t="s">
        <v>27</v>
      </c>
      <c r="E121" s="12">
        <v>2</v>
      </c>
      <c r="F121" s="12" t="s">
        <v>1</v>
      </c>
      <c r="G121" s="12">
        <v>4495.8999999999996</v>
      </c>
      <c r="H121" s="12">
        <v>4470</v>
      </c>
      <c r="I121" s="12">
        <v>4505</v>
      </c>
      <c r="J121" s="50">
        <v>44659</v>
      </c>
      <c r="K121" s="51">
        <v>0.91068287037037043</v>
      </c>
      <c r="L121" s="52">
        <f t="shared" si="11"/>
        <v>44659.910682870373</v>
      </c>
      <c r="M121" s="12">
        <v>4502</v>
      </c>
      <c r="N121" s="12">
        <v>-2.88</v>
      </c>
      <c r="O121" s="12">
        <v>0</v>
      </c>
      <c r="P121" s="12" t="s">
        <v>421</v>
      </c>
      <c r="Q121" s="53">
        <f t="shared" si="9"/>
        <v>1.1469907411083113E-2</v>
      </c>
      <c r="R121" s="22">
        <f t="shared" si="12"/>
        <v>0</v>
      </c>
      <c r="S121">
        <f t="shared" si="13"/>
        <v>1.1469907411083113E-2</v>
      </c>
      <c r="T121" s="54">
        <f t="shared" si="14"/>
        <v>0.27527777786599472</v>
      </c>
      <c r="U121" s="30">
        <f t="shared" si="15"/>
        <v>0.27527777786599472</v>
      </c>
      <c r="V121" t="str">
        <f t="shared" si="16"/>
        <v>Profit</v>
      </c>
    </row>
    <row r="122" spans="1:22" x14ac:dyDescent="0.3">
      <c r="A122" s="50">
        <v>44663</v>
      </c>
      <c r="B122" s="51">
        <v>0.68599537037037039</v>
      </c>
      <c r="C122" s="52">
        <f t="shared" si="10"/>
        <v>44663.685995370368</v>
      </c>
      <c r="D122" s="12" t="s">
        <v>27</v>
      </c>
      <c r="E122" s="12">
        <v>2</v>
      </c>
      <c r="F122" s="12" t="s">
        <v>1</v>
      </c>
      <c r="G122" s="12">
        <v>4448.7</v>
      </c>
      <c r="H122" s="12">
        <v>4390</v>
      </c>
      <c r="I122" s="12">
        <v>4500</v>
      </c>
      <c r="J122" s="50">
        <v>44663</v>
      </c>
      <c r="K122" s="51">
        <v>0.69945601851851846</v>
      </c>
      <c r="L122" s="52">
        <f t="shared" si="11"/>
        <v>44663.699456018519</v>
      </c>
      <c r="M122" s="12">
        <v>4456.7</v>
      </c>
      <c r="N122" s="12">
        <v>-2.85</v>
      </c>
      <c r="O122" s="12">
        <v>0</v>
      </c>
      <c r="P122" s="12" t="s">
        <v>397</v>
      </c>
      <c r="Q122" s="53">
        <f t="shared" si="9"/>
        <v>1.3460648151522037E-2</v>
      </c>
      <c r="R122" s="22">
        <f t="shared" si="12"/>
        <v>0</v>
      </c>
      <c r="S122">
        <f t="shared" si="13"/>
        <v>1.3460648151522037E-2</v>
      </c>
      <c r="T122" s="54">
        <f t="shared" si="14"/>
        <v>0.32305555563652888</v>
      </c>
      <c r="U122" s="30">
        <f t="shared" si="15"/>
        <v>0.32305555563652888</v>
      </c>
      <c r="V122" t="str">
        <f t="shared" si="16"/>
        <v>Profit</v>
      </c>
    </row>
    <row r="123" spans="1:22" x14ac:dyDescent="0.3">
      <c r="A123" s="50">
        <v>44663</v>
      </c>
      <c r="B123" s="51">
        <v>0.74924768518518514</v>
      </c>
      <c r="C123" s="52">
        <f t="shared" si="10"/>
        <v>44663.749247685184</v>
      </c>
      <c r="D123" s="12" t="s">
        <v>27</v>
      </c>
      <c r="E123" s="12">
        <v>3</v>
      </c>
      <c r="F123" s="12" t="s">
        <v>1</v>
      </c>
      <c r="G123" s="12">
        <v>4444.6000000000004</v>
      </c>
      <c r="H123" s="12">
        <v>4400</v>
      </c>
      <c r="I123" s="12">
        <v>4452</v>
      </c>
      <c r="J123" s="50">
        <v>44663</v>
      </c>
      <c r="K123" s="51">
        <v>0.76359953703703709</v>
      </c>
      <c r="L123" s="52">
        <f t="shared" si="11"/>
        <v>44663.763599537036</v>
      </c>
      <c r="M123" s="12">
        <v>4447.8</v>
      </c>
      <c r="N123" s="12">
        <v>-4.2699999999999996</v>
      </c>
      <c r="O123" s="12">
        <v>0</v>
      </c>
      <c r="P123" s="12">
        <v>960</v>
      </c>
      <c r="Q123" s="53">
        <f t="shared" si="9"/>
        <v>1.43518518525525E-2</v>
      </c>
      <c r="R123" s="22">
        <f t="shared" si="12"/>
        <v>0</v>
      </c>
      <c r="S123">
        <f t="shared" si="13"/>
        <v>1.43518518525525E-2</v>
      </c>
      <c r="T123" s="54">
        <f t="shared" si="14"/>
        <v>0.34444444446125999</v>
      </c>
      <c r="U123" s="30">
        <f t="shared" si="15"/>
        <v>0.34444444446125999</v>
      </c>
      <c r="V123" t="str">
        <f t="shared" si="16"/>
        <v>Profit</v>
      </c>
    </row>
    <row r="124" spans="1:22" x14ac:dyDescent="0.3">
      <c r="A124" s="50">
        <v>44663</v>
      </c>
      <c r="B124" s="51">
        <v>0.72795138888888899</v>
      </c>
      <c r="C124" s="52">
        <f t="shared" si="10"/>
        <v>44663.727951388886</v>
      </c>
      <c r="D124" s="12" t="s">
        <v>27</v>
      </c>
      <c r="E124" s="12">
        <v>2</v>
      </c>
      <c r="F124" s="12" t="s">
        <v>1</v>
      </c>
      <c r="G124" s="12">
        <v>4455</v>
      </c>
      <c r="H124" s="12">
        <v>4400</v>
      </c>
      <c r="I124" s="12">
        <v>4460</v>
      </c>
      <c r="J124" s="50">
        <v>44663</v>
      </c>
      <c r="K124" s="51">
        <v>0.76784722222222224</v>
      </c>
      <c r="L124" s="52">
        <f t="shared" si="11"/>
        <v>44663.767847222225</v>
      </c>
      <c r="M124" s="12">
        <v>4454.8999999999996</v>
      </c>
      <c r="N124" s="12">
        <v>-2.85</v>
      </c>
      <c r="O124" s="12">
        <v>0</v>
      </c>
      <c r="P124" s="12">
        <v>-20</v>
      </c>
      <c r="Q124" s="53">
        <f t="shared" si="9"/>
        <v>3.9895833338960074E-2</v>
      </c>
      <c r="R124" s="22">
        <f t="shared" si="12"/>
        <v>0</v>
      </c>
      <c r="S124">
        <f t="shared" si="13"/>
        <v>3.9895833338960074E-2</v>
      </c>
      <c r="T124" s="54">
        <f t="shared" si="14"/>
        <v>0.95750000013504177</v>
      </c>
      <c r="U124" s="30">
        <f t="shared" si="15"/>
        <v>0.95750000013504177</v>
      </c>
      <c r="V124" t="str">
        <f t="shared" si="16"/>
        <v>Loss</v>
      </c>
    </row>
    <row r="125" spans="1:22" x14ac:dyDescent="0.3">
      <c r="A125" s="50">
        <v>44664</v>
      </c>
      <c r="B125" s="51">
        <v>0.5845717592592593</v>
      </c>
      <c r="C125" s="52">
        <f t="shared" si="10"/>
        <v>44664.58457175926</v>
      </c>
      <c r="D125" s="12" t="s">
        <v>0</v>
      </c>
      <c r="E125" s="12">
        <v>2</v>
      </c>
      <c r="F125" s="12" t="s">
        <v>1</v>
      </c>
      <c r="G125" s="12">
        <v>4423.8</v>
      </c>
      <c r="H125" s="12">
        <v>4460</v>
      </c>
      <c r="I125" s="12">
        <v>4412</v>
      </c>
      <c r="J125" s="50">
        <v>44664</v>
      </c>
      <c r="K125" s="51">
        <v>0.6209027777777778</v>
      </c>
      <c r="L125" s="52">
        <f t="shared" si="11"/>
        <v>44664.62090277778</v>
      </c>
      <c r="M125" s="12">
        <v>4411.8</v>
      </c>
      <c r="N125" s="12">
        <v>-3.01</v>
      </c>
      <c r="O125" s="12">
        <v>0</v>
      </c>
      <c r="P125" s="12" t="s">
        <v>146</v>
      </c>
      <c r="Q125" s="53">
        <f t="shared" si="9"/>
        <v>3.6331018520286307E-2</v>
      </c>
      <c r="R125" s="22">
        <f t="shared" si="12"/>
        <v>0</v>
      </c>
      <c r="S125">
        <f t="shared" si="13"/>
        <v>3.6331018520286307E-2</v>
      </c>
      <c r="T125" s="54">
        <f t="shared" si="14"/>
        <v>0.87194444448687136</v>
      </c>
      <c r="U125" s="30">
        <f t="shared" si="15"/>
        <v>0.87194444448687136</v>
      </c>
      <c r="V125" t="str">
        <f t="shared" si="16"/>
        <v>Profit</v>
      </c>
    </row>
    <row r="126" spans="1:22" x14ac:dyDescent="0.3">
      <c r="A126" s="50">
        <v>44664</v>
      </c>
      <c r="B126" s="51">
        <v>0.74760416666666663</v>
      </c>
      <c r="C126" s="52">
        <f t="shared" si="10"/>
        <v>44664.747604166667</v>
      </c>
      <c r="D126" s="12" t="s">
        <v>0</v>
      </c>
      <c r="E126" s="12">
        <v>2</v>
      </c>
      <c r="F126" s="12" t="s">
        <v>1</v>
      </c>
      <c r="G126" s="12">
        <v>4413</v>
      </c>
      <c r="H126" s="12">
        <v>4450</v>
      </c>
      <c r="I126" s="12">
        <v>4395</v>
      </c>
      <c r="J126" s="50">
        <v>44664</v>
      </c>
      <c r="K126" s="51">
        <v>0.79141203703703711</v>
      </c>
      <c r="L126" s="52">
        <f t="shared" si="11"/>
        <v>44664.791412037041</v>
      </c>
      <c r="M126" s="12">
        <v>4426.5</v>
      </c>
      <c r="N126" s="12">
        <v>-3</v>
      </c>
      <c r="O126" s="12">
        <v>0</v>
      </c>
      <c r="P126" s="12" t="s">
        <v>432</v>
      </c>
      <c r="Q126" s="53">
        <f t="shared" si="9"/>
        <v>4.3807870373711921E-2</v>
      </c>
      <c r="R126" s="22">
        <f t="shared" si="12"/>
        <v>0</v>
      </c>
      <c r="S126">
        <f t="shared" si="13"/>
        <v>4.3807870373711921E-2</v>
      </c>
      <c r="T126" s="54">
        <f t="shared" si="14"/>
        <v>1.0513888889690861</v>
      </c>
      <c r="U126" s="30">
        <f t="shared" si="15"/>
        <v>1.0513888889690861</v>
      </c>
      <c r="V126" t="str">
        <f t="shared" si="16"/>
        <v>Profit</v>
      </c>
    </row>
    <row r="127" spans="1:22" x14ac:dyDescent="0.3">
      <c r="A127" s="50">
        <v>44663</v>
      </c>
      <c r="B127" s="51">
        <v>0.81188657407407405</v>
      </c>
      <c r="C127" s="52">
        <f t="shared" si="10"/>
        <v>44663.811886574076</v>
      </c>
      <c r="D127" s="12" t="s">
        <v>27</v>
      </c>
      <c r="E127" s="12">
        <v>2</v>
      </c>
      <c r="F127" s="12" t="s">
        <v>1</v>
      </c>
      <c r="G127" s="12">
        <v>4435.7</v>
      </c>
      <c r="H127" s="12">
        <v>4375</v>
      </c>
      <c r="I127" s="12">
        <v>4445</v>
      </c>
      <c r="J127" s="50">
        <v>44664</v>
      </c>
      <c r="K127" s="51">
        <v>0.80969907407407404</v>
      </c>
      <c r="L127" s="52">
        <f t="shared" si="11"/>
        <v>44664.809699074074</v>
      </c>
      <c r="M127" s="12">
        <v>4434.7</v>
      </c>
      <c r="N127" s="12">
        <v>-2.84</v>
      </c>
      <c r="O127" s="12">
        <v>-82.82</v>
      </c>
      <c r="P127" s="12">
        <v>-200</v>
      </c>
      <c r="Q127" s="53">
        <f t="shared" si="9"/>
        <v>0.99781249999796273</v>
      </c>
      <c r="R127" s="22">
        <f t="shared" si="12"/>
        <v>0</v>
      </c>
      <c r="S127">
        <f t="shared" si="13"/>
        <v>0.99781249999796273</v>
      </c>
      <c r="T127" s="54">
        <f t="shared" si="14"/>
        <v>23.947499999951106</v>
      </c>
      <c r="U127" s="30">
        <f t="shared" si="15"/>
        <v>23.947499999951106</v>
      </c>
      <c r="V127" t="str">
        <f t="shared" si="16"/>
        <v>Loss</v>
      </c>
    </row>
    <row r="128" spans="1:22" x14ac:dyDescent="0.3">
      <c r="A128" s="50">
        <v>44663</v>
      </c>
      <c r="B128" s="51">
        <v>0.79194444444444445</v>
      </c>
      <c r="C128" s="52">
        <f t="shared" si="10"/>
        <v>44663.791944444441</v>
      </c>
      <c r="D128" s="12" t="s">
        <v>27</v>
      </c>
      <c r="E128" s="12">
        <v>2</v>
      </c>
      <c r="F128" s="12" t="s">
        <v>1</v>
      </c>
      <c r="G128" s="12">
        <v>4452.8999999999996</v>
      </c>
      <c r="H128" s="12">
        <v>4375</v>
      </c>
      <c r="I128" s="12">
        <v>4460</v>
      </c>
      <c r="J128" s="50">
        <v>44665</v>
      </c>
      <c r="K128" s="51">
        <v>0.32598379629629631</v>
      </c>
      <c r="L128" s="52">
        <f t="shared" si="11"/>
        <v>44665.325983796298</v>
      </c>
      <c r="M128" s="12">
        <v>4460</v>
      </c>
      <c r="N128" s="12">
        <v>-2.85</v>
      </c>
      <c r="O128" s="12">
        <v>-331.28</v>
      </c>
      <c r="P128" s="12" t="s">
        <v>437</v>
      </c>
      <c r="Q128" s="53">
        <f t="shared" si="9"/>
        <v>1.534039351856336</v>
      </c>
      <c r="R128" s="22">
        <f t="shared" si="12"/>
        <v>1</v>
      </c>
      <c r="S128">
        <f t="shared" si="13"/>
        <v>0.534039351856336</v>
      </c>
      <c r="T128" s="54">
        <f t="shared" si="14"/>
        <v>12.816944444552064</v>
      </c>
      <c r="U128" s="30">
        <f t="shared" si="15"/>
        <v>36.816944444552064</v>
      </c>
      <c r="V128" t="str">
        <f t="shared" si="16"/>
        <v>Profit</v>
      </c>
    </row>
    <row r="129" spans="1:22" x14ac:dyDescent="0.3">
      <c r="A129" s="50">
        <v>44665</v>
      </c>
      <c r="B129" s="51">
        <v>0.62354166666666666</v>
      </c>
      <c r="C129" s="52">
        <f t="shared" si="10"/>
        <v>44665.623541666668</v>
      </c>
      <c r="D129" s="12" t="s">
        <v>27</v>
      </c>
      <c r="E129" s="12">
        <v>3</v>
      </c>
      <c r="F129" s="12" t="s">
        <v>1</v>
      </c>
      <c r="G129" s="12">
        <v>4441.8</v>
      </c>
      <c r="H129" s="12">
        <v>4420</v>
      </c>
      <c r="I129" s="12">
        <v>4460</v>
      </c>
      <c r="J129" s="50">
        <v>44665</v>
      </c>
      <c r="K129" s="51">
        <v>0.64542824074074068</v>
      </c>
      <c r="L129" s="52">
        <f t="shared" si="11"/>
        <v>44665.645428240743</v>
      </c>
      <c r="M129" s="12">
        <v>4446.5</v>
      </c>
      <c r="N129" s="12">
        <v>-4.26</v>
      </c>
      <c r="O129" s="12">
        <v>0</v>
      </c>
      <c r="P129" s="12" t="s">
        <v>440</v>
      </c>
      <c r="Q129" s="53">
        <f t="shared" ref="Q129:Q192" si="17">L129-C129</f>
        <v>2.1886574075324461E-2</v>
      </c>
      <c r="R129" s="22">
        <f t="shared" si="12"/>
        <v>0</v>
      </c>
      <c r="S129">
        <f t="shared" si="13"/>
        <v>2.1886574075324461E-2</v>
      </c>
      <c r="T129" s="54">
        <f t="shared" si="14"/>
        <v>0.52527777780778706</v>
      </c>
      <c r="U129" s="30">
        <f t="shared" si="15"/>
        <v>0.52527777780778706</v>
      </c>
      <c r="V129" t="str">
        <f t="shared" si="16"/>
        <v>Profit</v>
      </c>
    </row>
    <row r="130" spans="1:22" x14ac:dyDescent="0.3">
      <c r="A130" s="50">
        <v>44665</v>
      </c>
      <c r="B130" s="51">
        <v>0.66795138888888894</v>
      </c>
      <c r="C130" s="52">
        <f t="shared" ref="C130:C193" si="18">TIME(HOUR(B130),MINUTE(B130),SECOND(B130))+(A130)</f>
        <v>44665.667951388888</v>
      </c>
      <c r="D130" s="12" t="s">
        <v>27</v>
      </c>
      <c r="E130" s="12">
        <v>3</v>
      </c>
      <c r="F130" s="12" t="s">
        <v>1</v>
      </c>
      <c r="G130" s="12">
        <v>4436.6000000000004</v>
      </c>
      <c r="H130" s="12">
        <v>0</v>
      </c>
      <c r="I130" s="12">
        <v>0</v>
      </c>
      <c r="J130" s="50">
        <v>44665</v>
      </c>
      <c r="K130" s="51">
        <v>0.68134259259259267</v>
      </c>
      <c r="L130" s="52">
        <f t="shared" ref="L130:L193" si="19">TIME(HOUR(K130),MINUTE(K130),SECOND(K130))+(J130)</f>
        <v>44665.681342592594</v>
      </c>
      <c r="M130" s="12">
        <v>4443.2</v>
      </c>
      <c r="N130" s="12">
        <v>-4.26</v>
      </c>
      <c r="O130" s="12">
        <v>0</v>
      </c>
      <c r="P130" s="12" t="s">
        <v>443</v>
      </c>
      <c r="Q130" s="53">
        <f t="shared" si="17"/>
        <v>1.3391203705396038E-2</v>
      </c>
      <c r="R130" s="22">
        <f t="shared" ref="R130:R193" si="20">INT(Q130)</f>
        <v>0</v>
      </c>
      <c r="S130">
        <f t="shared" ref="S130:S193" si="21">MOD(Q130,1)</f>
        <v>1.3391203705396038E-2</v>
      </c>
      <c r="T130" s="54">
        <f t="shared" ref="T130:T193" si="22">S130*24</f>
        <v>0.3213888889295049</v>
      </c>
      <c r="U130" s="30">
        <f t="shared" ref="U130:U193" si="23">(24*R130)+T130</f>
        <v>0.3213888889295049</v>
      </c>
      <c r="V130" t="str">
        <f t="shared" ref="V130:V193" si="24">IF(P130&gt;=0,"Profit","Loss")</f>
        <v>Profit</v>
      </c>
    </row>
    <row r="131" spans="1:22" x14ac:dyDescent="0.3">
      <c r="A131" s="50">
        <v>44665</v>
      </c>
      <c r="B131" s="51">
        <v>0.70839120370370379</v>
      </c>
      <c r="C131" s="52">
        <f t="shared" si="18"/>
        <v>44665.708391203705</v>
      </c>
      <c r="D131" s="12" t="s">
        <v>27</v>
      </c>
      <c r="E131" s="12">
        <v>3</v>
      </c>
      <c r="F131" s="12" t="s">
        <v>1</v>
      </c>
      <c r="G131" s="12">
        <v>4436.6000000000004</v>
      </c>
      <c r="H131" s="12">
        <v>4410</v>
      </c>
      <c r="I131" s="12">
        <v>4450</v>
      </c>
      <c r="J131" s="50">
        <v>44665</v>
      </c>
      <c r="K131" s="51">
        <v>0.7297569444444445</v>
      </c>
      <c r="L131" s="52">
        <f t="shared" si="19"/>
        <v>44665.729756944442</v>
      </c>
      <c r="M131" s="12">
        <v>4427.2</v>
      </c>
      <c r="N131" s="12">
        <v>-4.26</v>
      </c>
      <c r="O131" s="12">
        <v>0</v>
      </c>
      <c r="P131" s="12" t="s">
        <v>446</v>
      </c>
      <c r="Q131" s="53">
        <f t="shared" si="17"/>
        <v>2.1365740736655425E-2</v>
      </c>
      <c r="R131" s="22">
        <f t="shared" si="20"/>
        <v>0</v>
      </c>
      <c r="S131">
        <f t="shared" si="21"/>
        <v>2.1365740736655425E-2</v>
      </c>
      <c r="T131" s="54">
        <f t="shared" si="22"/>
        <v>0.51277777767973021</v>
      </c>
      <c r="U131" s="30">
        <f t="shared" si="23"/>
        <v>0.51277777767973021</v>
      </c>
      <c r="V131" t="str">
        <f t="shared" si="24"/>
        <v>Profit</v>
      </c>
    </row>
    <row r="132" spans="1:22" x14ac:dyDescent="0.3">
      <c r="A132" s="50">
        <v>44665</v>
      </c>
      <c r="B132" s="51">
        <v>0.75435185185185183</v>
      </c>
      <c r="C132" s="52">
        <f t="shared" si="18"/>
        <v>44665.754351851851</v>
      </c>
      <c r="D132" s="12" t="s">
        <v>0</v>
      </c>
      <c r="E132" s="12">
        <v>3</v>
      </c>
      <c r="F132" s="12" t="s">
        <v>1</v>
      </c>
      <c r="G132" s="12">
        <v>4433.7</v>
      </c>
      <c r="H132" s="12">
        <v>0</v>
      </c>
      <c r="I132" s="12">
        <v>0</v>
      </c>
      <c r="J132" s="50">
        <v>44665</v>
      </c>
      <c r="K132" s="51">
        <v>0.78052083333333344</v>
      </c>
      <c r="L132" s="52">
        <f t="shared" si="19"/>
        <v>44665.78052083333</v>
      </c>
      <c r="M132" s="12">
        <v>4423.8</v>
      </c>
      <c r="N132" s="12">
        <v>-4.26</v>
      </c>
      <c r="O132" s="12">
        <v>0</v>
      </c>
      <c r="P132" s="12" t="s">
        <v>449</v>
      </c>
      <c r="Q132" s="53">
        <f t="shared" si="17"/>
        <v>2.6168981479713693E-2</v>
      </c>
      <c r="R132" s="22">
        <f t="shared" si="20"/>
        <v>0</v>
      </c>
      <c r="S132">
        <f t="shared" si="21"/>
        <v>2.6168981479713693E-2</v>
      </c>
      <c r="T132" s="54">
        <f t="shared" si="22"/>
        <v>0.62805555551312864</v>
      </c>
      <c r="U132" s="30">
        <f t="shared" si="23"/>
        <v>0.62805555551312864</v>
      </c>
      <c r="V132" t="str">
        <f t="shared" si="24"/>
        <v>Profit</v>
      </c>
    </row>
    <row r="133" spans="1:22" x14ac:dyDescent="0.3">
      <c r="A133" s="50">
        <v>44665</v>
      </c>
      <c r="B133" s="51">
        <v>0.83428240740740733</v>
      </c>
      <c r="C133" s="52">
        <f t="shared" si="18"/>
        <v>44665.834282407406</v>
      </c>
      <c r="D133" s="12" t="s">
        <v>0</v>
      </c>
      <c r="E133" s="12">
        <v>2</v>
      </c>
      <c r="F133" s="12" t="s">
        <v>1</v>
      </c>
      <c r="G133" s="12">
        <v>4415</v>
      </c>
      <c r="H133" s="12">
        <v>4460</v>
      </c>
      <c r="I133" s="12">
        <v>4400</v>
      </c>
      <c r="J133" s="50">
        <v>44665</v>
      </c>
      <c r="K133" s="51">
        <v>0.89378472222222216</v>
      </c>
      <c r="L133" s="52">
        <f t="shared" si="19"/>
        <v>44665.893784722219</v>
      </c>
      <c r="M133" s="12">
        <v>4421.5</v>
      </c>
      <c r="N133" s="12">
        <v>-2.83</v>
      </c>
      <c r="O133" s="12">
        <v>0</v>
      </c>
      <c r="P133" s="12" t="s">
        <v>452</v>
      </c>
      <c r="Q133" s="53">
        <f t="shared" si="17"/>
        <v>5.9502314812561963E-2</v>
      </c>
      <c r="R133" s="22">
        <f t="shared" si="20"/>
        <v>0</v>
      </c>
      <c r="S133">
        <f t="shared" si="21"/>
        <v>5.9502314812561963E-2</v>
      </c>
      <c r="T133" s="54">
        <f t="shared" si="22"/>
        <v>1.4280555555014871</v>
      </c>
      <c r="U133" s="30">
        <f t="shared" si="23"/>
        <v>1.4280555555014871</v>
      </c>
      <c r="V133" t="str">
        <f t="shared" si="24"/>
        <v>Profit</v>
      </c>
    </row>
    <row r="134" spans="1:22" x14ac:dyDescent="0.3">
      <c r="A134" s="50">
        <v>44669</v>
      </c>
      <c r="B134" s="51">
        <v>0.68734953703703694</v>
      </c>
      <c r="C134" s="52">
        <f t="shared" si="18"/>
        <v>44669.687349537038</v>
      </c>
      <c r="D134" s="12" t="s">
        <v>0</v>
      </c>
      <c r="E134" s="12">
        <v>2</v>
      </c>
      <c r="F134" s="12" t="s">
        <v>1</v>
      </c>
      <c r="G134" s="12">
        <v>4383.6000000000004</v>
      </c>
      <c r="H134" s="12">
        <v>4425</v>
      </c>
      <c r="I134" s="12">
        <v>4382</v>
      </c>
      <c r="J134" s="50">
        <v>44669</v>
      </c>
      <c r="K134" s="51">
        <v>0.79748842592592595</v>
      </c>
      <c r="L134" s="52">
        <f t="shared" si="19"/>
        <v>44669.797488425924</v>
      </c>
      <c r="M134" s="12">
        <v>4385.3</v>
      </c>
      <c r="N134" s="12">
        <v>-2.81</v>
      </c>
      <c r="O134" s="12">
        <v>0</v>
      </c>
      <c r="P134" s="12">
        <v>-340</v>
      </c>
      <c r="Q134" s="53">
        <f t="shared" si="17"/>
        <v>0.11013888888555812</v>
      </c>
      <c r="R134" s="22">
        <f t="shared" si="20"/>
        <v>0</v>
      </c>
      <c r="S134">
        <f t="shared" si="21"/>
        <v>0.11013888888555812</v>
      </c>
      <c r="T134" s="54">
        <f t="shared" si="22"/>
        <v>2.6433333332533948</v>
      </c>
      <c r="U134" s="30">
        <f t="shared" si="23"/>
        <v>2.6433333332533948</v>
      </c>
      <c r="V134" t="str">
        <f t="shared" si="24"/>
        <v>Loss</v>
      </c>
    </row>
    <row r="135" spans="1:22" x14ac:dyDescent="0.3">
      <c r="A135" s="50">
        <v>44669</v>
      </c>
      <c r="B135" s="51">
        <v>0.79562499999999992</v>
      </c>
      <c r="C135" s="52">
        <f t="shared" si="18"/>
        <v>44669.795624999999</v>
      </c>
      <c r="D135" s="12" t="s">
        <v>27</v>
      </c>
      <c r="E135" s="12">
        <v>2</v>
      </c>
      <c r="F135" s="12" t="s">
        <v>1</v>
      </c>
      <c r="G135" s="12">
        <v>4384.1000000000004</v>
      </c>
      <c r="H135" s="12">
        <v>4350</v>
      </c>
      <c r="I135" s="12">
        <v>4400</v>
      </c>
      <c r="J135" s="50">
        <v>44669</v>
      </c>
      <c r="K135" s="51">
        <v>0.85468749999999993</v>
      </c>
      <c r="L135" s="52">
        <f t="shared" si="19"/>
        <v>44669.854687500003</v>
      </c>
      <c r="M135" s="12">
        <v>4389.1000000000004</v>
      </c>
      <c r="N135" s="12">
        <v>-2.81</v>
      </c>
      <c r="O135" s="12">
        <v>0</v>
      </c>
      <c r="P135" s="12" t="s">
        <v>457</v>
      </c>
      <c r="Q135" s="53">
        <f t="shared" si="17"/>
        <v>5.9062500004074536E-2</v>
      </c>
      <c r="R135" s="22">
        <f t="shared" si="20"/>
        <v>0</v>
      </c>
      <c r="S135">
        <f t="shared" si="21"/>
        <v>5.9062500004074536E-2</v>
      </c>
      <c r="T135" s="54">
        <f t="shared" si="22"/>
        <v>1.4175000000977889</v>
      </c>
      <c r="U135" s="30">
        <f t="shared" si="23"/>
        <v>1.4175000000977889</v>
      </c>
      <c r="V135" t="str">
        <f t="shared" si="24"/>
        <v>Profit</v>
      </c>
    </row>
    <row r="136" spans="1:22" x14ac:dyDescent="0.3">
      <c r="A136" s="50">
        <v>44669</v>
      </c>
      <c r="B136" s="51">
        <v>0.76708333333333334</v>
      </c>
      <c r="C136" s="52">
        <f t="shared" si="18"/>
        <v>44669.767083333332</v>
      </c>
      <c r="D136" s="12" t="s">
        <v>27</v>
      </c>
      <c r="E136" s="12">
        <v>2</v>
      </c>
      <c r="F136" s="12" t="s">
        <v>1</v>
      </c>
      <c r="G136" s="12">
        <v>4390.8</v>
      </c>
      <c r="H136" s="12">
        <v>4355</v>
      </c>
      <c r="I136" s="12">
        <v>4410</v>
      </c>
      <c r="J136" s="50">
        <v>44669</v>
      </c>
      <c r="K136" s="51">
        <v>0.87163194444444436</v>
      </c>
      <c r="L136" s="52">
        <f t="shared" si="19"/>
        <v>44669.871631944443</v>
      </c>
      <c r="M136" s="12">
        <v>4410</v>
      </c>
      <c r="N136" s="12">
        <v>-2.81</v>
      </c>
      <c r="O136" s="12">
        <v>0</v>
      </c>
      <c r="P136" s="12" t="s">
        <v>460</v>
      </c>
      <c r="Q136" s="53">
        <f t="shared" si="17"/>
        <v>0.10454861111065838</v>
      </c>
      <c r="R136" s="22">
        <f t="shared" si="20"/>
        <v>0</v>
      </c>
      <c r="S136">
        <f t="shared" si="21"/>
        <v>0.10454861111065838</v>
      </c>
      <c r="T136" s="54">
        <f t="shared" si="22"/>
        <v>2.5091666666558012</v>
      </c>
      <c r="U136" s="30">
        <f t="shared" si="23"/>
        <v>2.5091666666558012</v>
      </c>
      <c r="V136" t="str">
        <f t="shared" si="24"/>
        <v>Profit</v>
      </c>
    </row>
    <row r="137" spans="1:22" x14ac:dyDescent="0.3">
      <c r="A137" s="50">
        <v>44669</v>
      </c>
      <c r="B137" s="51">
        <v>0.87631944444444443</v>
      </c>
      <c r="C137" s="52">
        <f t="shared" si="18"/>
        <v>44669.876319444447</v>
      </c>
      <c r="D137" s="12" t="s">
        <v>0</v>
      </c>
      <c r="E137" s="12">
        <v>2</v>
      </c>
      <c r="F137" s="12" t="s">
        <v>1</v>
      </c>
      <c r="G137" s="12">
        <v>4410.3</v>
      </c>
      <c r="H137" s="12">
        <v>4426</v>
      </c>
      <c r="I137" s="12">
        <v>4390</v>
      </c>
      <c r="J137" s="50">
        <v>44669</v>
      </c>
      <c r="K137" s="51">
        <v>0.91523148148148137</v>
      </c>
      <c r="L137" s="52">
        <f t="shared" si="19"/>
        <v>44669.915231481478</v>
      </c>
      <c r="M137" s="12">
        <v>4404.8</v>
      </c>
      <c r="N137" s="12">
        <v>-2.82</v>
      </c>
      <c r="O137" s="12">
        <v>0</v>
      </c>
      <c r="P137" s="12" t="s">
        <v>463</v>
      </c>
      <c r="Q137" s="53">
        <f t="shared" si="17"/>
        <v>3.8912037030968349E-2</v>
      </c>
      <c r="R137" s="22">
        <f t="shared" si="20"/>
        <v>0</v>
      </c>
      <c r="S137">
        <f t="shared" si="21"/>
        <v>3.8912037030968349E-2</v>
      </c>
      <c r="T137" s="54">
        <f t="shared" si="22"/>
        <v>0.93388888874324039</v>
      </c>
      <c r="U137" s="30">
        <f t="shared" si="23"/>
        <v>0.93388888874324039</v>
      </c>
      <c r="V137" t="str">
        <f t="shared" si="24"/>
        <v>Profit</v>
      </c>
    </row>
    <row r="138" spans="1:22" x14ac:dyDescent="0.3">
      <c r="A138" s="50">
        <v>44670</v>
      </c>
      <c r="B138" s="51">
        <v>0.39672453703703708</v>
      </c>
      <c r="C138" s="52">
        <f t="shared" si="18"/>
        <v>44670.396724537037</v>
      </c>
      <c r="D138" s="12" t="s">
        <v>0</v>
      </c>
      <c r="E138" s="12">
        <v>2</v>
      </c>
      <c r="F138" s="12" t="s">
        <v>1</v>
      </c>
      <c r="G138" s="12">
        <v>4412.2</v>
      </c>
      <c r="H138" s="12">
        <v>4425</v>
      </c>
      <c r="I138" s="12">
        <v>4390</v>
      </c>
      <c r="J138" s="50">
        <v>44670</v>
      </c>
      <c r="K138" s="51">
        <v>0.42472222222222222</v>
      </c>
      <c r="L138" s="52">
        <f t="shared" si="19"/>
        <v>44670.424722222226</v>
      </c>
      <c r="M138" s="12">
        <v>4403.5</v>
      </c>
      <c r="N138" s="12">
        <v>-2.82</v>
      </c>
      <c r="O138" s="12">
        <v>0</v>
      </c>
      <c r="P138" s="12" t="s">
        <v>466</v>
      </c>
      <c r="Q138" s="53">
        <f t="shared" si="17"/>
        <v>2.7997685188893229E-2</v>
      </c>
      <c r="R138" s="22">
        <f t="shared" si="20"/>
        <v>0</v>
      </c>
      <c r="S138">
        <f t="shared" si="21"/>
        <v>2.7997685188893229E-2</v>
      </c>
      <c r="T138" s="54">
        <f t="shared" si="22"/>
        <v>0.67194444453343749</v>
      </c>
      <c r="U138" s="30">
        <f t="shared" si="23"/>
        <v>0.67194444453343749</v>
      </c>
      <c r="V138" t="str">
        <f t="shared" si="24"/>
        <v>Profit</v>
      </c>
    </row>
    <row r="139" spans="1:22" x14ac:dyDescent="0.3">
      <c r="A139" s="50">
        <v>44670</v>
      </c>
      <c r="B139" s="51">
        <v>0.54496527777777781</v>
      </c>
      <c r="C139" s="52">
        <f t="shared" si="18"/>
        <v>44670.544965277775</v>
      </c>
      <c r="D139" s="12" t="s">
        <v>27</v>
      </c>
      <c r="E139" s="12">
        <v>2</v>
      </c>
      <c r="F139" s="12" t="s">
        <v>1</v>
      </c>
      <c r="G139" s="12">
        <v>4383.3</v>
      </c>
      <c r="H139" s="12">
        <v>4350</v>
      </c>
      <c r="I139" s="12">
        <v>4400</v>
      </c>
      <c r="J139" s="50">
        <v>44670</v>
      </c>
      <c r="K139" s="51">
        <v>0.56020833333333331</v>
      </c>
      <c r="L139" s="52">
        <f t="shared" si="19"/>
        <v>44670.560208333336</v>
      </c>
      <c r="M139" s="12">
        <v>4387.6000000000004</v>
      </c>
      <c r="N139" s="12">
        <v>-2.81</v>
      </c>
      <c r="O139" s="12">
        <v>0</v>
      </c>
      <c r="P139" s="12">
        <v>860</v>
      </c>
      <c r="Q139" s="53">
        <f t="shared" si="17"/>
        <v>1.524305556085892E-2</v>
      </c>
      <c r="R139" s="22">
        <f t="shared" si="20"/>
        <v>0</v>
      </c>
      <c r="S139">
        <f t="shared" si="21"/>
        <v>1.524305556085892E-2</v>
      </c>
      <c r="T139" s="54">
        <f t="shared" si="22"/>
        <v>0.36583333346061409</v>
      </c>
      <c r="U139" s="30">
        <f t="shared" si="23"/>
        <v>0.36583333346061409</v>
      </c>
      <c r="V139" t="str">
        <f t="shared" si="24"/>
        <v>Profit</v>
      </c>
    </row>
    <row r="140" spans="1:22" x14ac:dyDescent="0.3">
      <c r="A140" s="50">
        <v>44670</v>
      </c>
      <c r="B140" s="51">
        <v>0.50119212962962967</v>
      </c>
      <c r="C140" s="52">
        <f t="shared" si="18"/>
        <v>44670.501192129632</v>
      </c>
      <c r="D140" s="12" t="s">
        <v>27</v>
      </c>
      <c r="E140" s="12">
        <v>2</v>
      </c>
      <c r="F140" s="12" t="s">
        <v>1</v>
      </c>
      <c r="G140" s="12">
        <v>4390.2</v>
      </c>
      <c r="H140" s="12">
        <v>4350</v>
      </c>
      <c r="I140" s="12">
        <v>4410</v>
      </c>
      <c r="J140" s="50">
        <v>44670</v>
      </c>
      <c r="K140" s="51">
        <v>0.56024305555555554</v>
      </c>
      <c r="L140" s="52">
        <f t="shared" si="19"/>
        <v>44670.560243055559</v>
      </c>
      <c r="M140" s="12">
        <v>4387.5</v>
      </c>
      <c r="N140" s="12">
        <v>-2.81</v>
      </c>
      <c r="O140" s="12">
        <v>0</v>
      </c>
      <c r="P140" s="12">
        <v>-540</v>
      </c>
      <c r="Q140" s="53">
        <f t="shared" si="17"/>
        <v>5.9050925927294884E-2</v>
      </c>
      <c r="R140" s="22">
        <f t="shared" si="20"/>
        <v>0</v>
      </c>
      <c r="S140">
        <f t="shared" si="21"/>
        <v>5.9050925927294884E-2</v>
      </c>
      <c r="T140" s="54">
        <f t="shared" si="22"/>
        <v>1.4172222222550772</v>
      </c>
      <c r="U140" s="30">
        <f t="shared" si="23"/>
        <v>1.4172222222550772</v>
      </c>
      <c r="V140" t="str">
        <f t="shared" si="24"/>
        <v>Loss</v>
      </c>
    </row>
    <row r="141" spans="1:22" x14ac:dyDescent="0.3">
      <c r="A141" s="50">
        <v>44670</v>
      </c>
      <c r="B141" s="51">
        <v>0.68460648148148151</v>
      </c>
      <c r="C141" s="52">
        <f t="shared" si="18"/>
        <v>44670.684606481482</v>
      </c>
      <c r="D141" s="12" t="s">
        <v>27</v>
      </c>
      <c r="E141" s="12">
        <v>2</v>
      </c>
      <c r="F141" s="12" t="s">
        <v>1</v>
      </c>
      <c r="G141" s="12">
        <v>4393.2</v>
      </c>
      <c r="H141" s="12">
        <v>4350</v>
      </c>
      <c r="I141" s="12">
        <v>4405</v>
      </c>
      <c r="J141" s="50">
        <v>44670</v>
      </c>
      <c r="K141" s="51">
        <v>0.69119212962962961</v>
      </c>
      <c r="L141" s="52">
        <f t="shared" si="19"/>
        <v>44670.691192129627</v>
      </c>
      <c r="M141" s="12">
        <v>4400.7</v>
      </c>
      <c r="N141" s="12">
        <v>-2.81</v>
      </c>
      <c r="O141" s="12">
        <v>0</v>
      </c>
      <c r="P141" s="12" t="s">
        <v>206</v>
      </c>
      <c r="Q141" s="53">
        <f t="shared" si="17"/>
        <v>6.5856481451191939E-3</v>
      </c>
      <c r="R141" s="22">
        <f t="shared" si="20"/>
        <v>0</v>
      </c>
      <c r="S141">
        <f t="shared" si="21"/>
        <v>6.5856481451191939E-3</v>
      </c>
      <c r="T141" s="54">
        <f t="shared" si="22"/>
        <v>0.15805555548286065</v>
      </c>
      <c r="U141" s="30">
        <f t="shared" si="23"/>
        <v>0.15805555548286065</v>
      </c>
      <c r="V141" t="str">
        <f t="shared" si="24"/>
        <v>Profit</v>
      </c>
    </row>
    <row r="142" spans="1:22" x14ac:dyDescent="0.3">
      <c r="A142" s="50">
        <v>44670</v>
      </c>
      <c r="B142" s="51">
        <v>0.87679398148148147</v>
      </c>
      <c r="C142" s="52">
        <f t="shared" si="18"/>
        <v>44670.876793981479</v>
      </c>
      <c r="D142" s="12" t="s">
        <v>0</v>
      </c>
      <c r="E142" s="12">
        <v>2</v>
      </c>
      <c r="F142" s="12" t="s">
        <v>1</v>
      </c>
      <c r="G142" s="12">
        <v>4450.2</v>
      </c>
      <c r="H142" s="12">
        <v>4480</v>
      </c>
      <c r="I142" s="12">
        <v>4430</v>
      </c>
      <c r="J142" s="50">
        <v>44670</v>
      </c>
      <c r="K142" s="51">
        <v>0.88596064814814823</v>
      </c>
      <c r="L142" s="52">
        <f t="shared" si="19"/>
        <v>44670.885960648149</v>
      </c>
      <c r="M142" s="12">
        <v>4444.1000000000004</v>
      </c>
      <c r="N142" s="12">
        <v>-2.85</v>
      </c>
      <c r="O142" s="12">
        <v>0</v>
      </c>
      <c r="P142" s="12" t="s">
        <v>421</v>
      </c>
      <c r="Q142" s="53">
        <f t="shared" si="17"/>
        <v>9.1666666703531519E-3</v>
      </c>
      <c r="R142" s="22">
        <f t="shared" si="20"/>
        <v>0</v>
      </c>
      <c r="S142">
        <f t="shared" si="21"/>
        <v>9.1666666703531519E-3</v>
      </c>
      <c r="T142" s="54">
        <f t="shared" si="22"/>
        <v>0.22000000008847564</v>
      </c>
      <c r="U142" s="30">
        <f t="shared" si="23"/>
        <v>0.22000000008847564</v>
      </c>
      <c r="V142" t="str">
        <f t="shared" si="24"/>
        <v>Profit</v>
      </c>
    </row>
    <row r="143" spans="1:22" x14ac:dyDescent="0.3">
      <c r="A143" s="50">
        <v>44670</v>
      </c>
      <c r="B143" s="51">
        <v>0.74770833333333331</v>
      </c>
      <c r="C143" s="52">
        <f t="shared" si="18"/>
        <v>44670.747708333336</v>
      </c>
      <c r="D143" s="12" t="s">
        <v>0</v>
      </c>
      <c r="E143" s="12">
        <v>2</v>
      </c>
      <c r="F143" s="12" t="s">
        <v>1</v>
      </c>
      <c r="G143" s="12">
        <v>4446.5</v>
      </c>
      <c r="H143" s="12">
        <v>4480.6000000000004</v>
      </c>
      <c r="I143" s="12">
        <v>4430</v>
      </c>
      <c r="J143" s="50">
        <v>44670</v>
      </c>
      <c r="K143" s="51">
        <v>0.8860069444444445</v>
      </c>
      <c r="L143" s="52">
        <f t="shared" si="19"/>
        <v>44670.886006944442</v>
      </c>
      <c r="M143" s="12">
        <v>4444.1000000000004</v>
      </c>
      <c r="N143" s="12">
        <v>-2.85</v>
      </c>
      <c r="O143" s="12">
        <v>0</v>
      </c>
      <c r="P143" s="12">
        <v>480</v>
      </c>
      <c r="Q143" s="53">
        <f t="shared" si="17"/>
        <v>0.13829861110571073</v>
      </c>
      <c r="R143" s="22">
        <f t="shared" si="20"/>
        <v>0</v>
      </c>
      <c r="S143">
        <f t="shared" si="21"/>
        <v>0.13829861110571073</v>
      </c>
      <c r="T143" s="54">
        <f t="shared" si="22"/>
        <v>3.3191666665370576</v>
      </c>
      <c r="U143" s="30">
        <f t="shared" si="23"/>
        <v>3.3191666665370576</v>
      </c>
      <c r="V143" t="str">
        <f t="shared" si="24"/>
        <v>Profit</v>
      </c>
    </row>
    <row r="144" spans="1:22" x14ac:dyDescent="0.3">
      <c r="A144" s="50">
        <v>44670</v>
      </c>
      <c r="B144" s="51">
        <v>0.95034722222222223</v>
      </c>
      <c r="C144" s="52">
        <f t="shared" si="18"/>
        <v>44670.95034722222</v>
      </c>
      <c r="D144" s="12" t="s">
        <v>0</v>
      </c>
      <c r="E144" s="12">
        <v>2</v>
      </c>
      <c r="F144" s="12" t="s">
        <v>1</v>
      </c>
      <c r="G144" s="12">
        <v>4464.1000000000004</v>
      </c>
      <c r="H144" s="12">
        <v>4485</v>
      </c>
      <c r="I144" s="12">
        <v>4450</v>
      </c>
      <c r="J144" s="50">
        <v>44671</v>
      </c>
      <c r="K144" s="51">
        <v>8.5370370370370374E-2</v>
      </c>
      <c r="L144" s="52">
        <f t="shared" si="19"/>
        <v>44671.085370370369</v>
      </c>
      <c r="M144" s="12">
        <v>4450</v>
      </c>
      <c r="N144" s="12">
        <v>-2.86</v>
      </c>
      <c r="O144" s="12">
        <v>-70</v>
      </c>
      <c r="P144" s="12" t="s">
        <v>479</v>
      </c>
      <c r="Q144" s="53">
        <f t="shared" si="17"/>
        <v>0.13502314814832062</v>
      </c>
      <c r="R144" s="22">
        <f t="shared" si="20"/>
        <v>0</v>
      </c>
      <c r="S144">
        <f t="shared" si="21"/>
        <v>0.13502314814832062</v>
      </c>
      <c r="T144" s="54">
        <f t="shared" si="22"/>
        <v>3.2405555555596948</v>
      </c>
      <c r="U144" s="30">
        <f t="shared" si="23"/>
        <v>3.2405555555596948</v>
      </c>
      <c r="V144" t="str">
        <f t="shared" si="24"/>
        <v>Profit</v>
      </c>
    </row>
    <row r="145" spans="1:22" x14ac:dyDescent="0.3">
      <c r="A145" s="50">
        <v>44670</v>
      </c>
      <c r="B145" s="51">
        <v>0.91326388888888888</v>
      </c>
      <c r="C145" s="52">
        <f t="shared" si="18"/>
        <v>44670.913263888891</v>
      </c>
      <c r="D145" s="12" t="s">
        <v>0</v>
      </c>
      <c r="E145" s="12">
        <v>2</v>
      </c>
      <c r="F145" s="12" t="s">
        <v>1</v>
      </c>
      <c r="G145" s="12">
        <v>4451.1000000000004</v>
      </c>
      <c r="H145" s="12">
        <v>4485</v>
      </c>
      <c r="I145" s="12">
        <v>4441</v>
      </c>
      <c r="J145" s="50">
        <v>44671</v>
      </c>
      <c r="K145" s="51">
        <v>0.38989583333333333</v>
      </c>
      <c r="L145" s="52">
        <f t="shared" si="19"/>
        <v>44671.38989583333</v>
      </c>
      <c r="M145" s="12">
        <v>4446.3999999999996</v>
      </c>
      <c r="N145" s="12">
        <v>-2.85</v>
      </c>
      <c r="O145" s="12">
        <v>-70</v>
      </c>
      <c r="P145" s="12">
        <v>940</v>
      </c>
      <c r="Q145" s="53">
        <f t="shared" si="17"/>
        <v>0.47663194443885004</v>
      </c>
      <c r="R145" s="22">
        <f t="shared" si="20"/>
        <v>0</v>
      </c>
      <c r="S145">
        <f t="shared" si="21"/>
        <v>0.47663194443885004</v>
      </c>
      <c r="T145" s="54">
        <f t="shared" si="22"/>
        <v>11.439166666532401</v>
      </c>
      <c r="U145" s="30">
        <f t="shared" si="23"/>
        <v>11.439166666532401</v>
      </c>
      <c r="V145" t="str">
        <f t="shared" si="24"/>
        <v>Profit</v>
      </c>
    </row>
    <row r="146" spans="1:22" x14ac:dyDescent="0.3">
      <c r="A146" s="50">
        <v>44671</v>
      </c>
      <c r="B146" s="51">
        <v>0.54708333333333337</v>
      </c>
      <c r="C146" s="52">
        <f t="shared" si="18"/>
        <v>44671.547083333331</v>
      </c>
      <c r="D146" s="12" t="s">
        <v>0</v>
      </c>
      <c r="E146" s="12">
        <v>2</v>
      </c>
      <c r="F146" s="12" t="s">
        <v>1</v>
      </c>
      <c r="G146" s="12">
        <v>4463.8999999999996</v>
      </c>
      <c r="H146" s="12">
        <v>4480</v>
      </c>
      <c r="I146" s="12">
        <v>4450</v>
      </c>
      <c r="J146" s="50">
        <v>44671</v>
      </c>
      <c r="K146" s="51">
        <v>0.61839120370370371</v>
      </c>
      <c r="L146" s="52">
        <f t="shared" si="19"/>
        <v>44671.618391203701</v>
      </c>
      <c r="M146" s="12">
        <v>4480.5</v>
      </c>
      <c r="N146" s="12">
        <v>-2.86</v>
      </c>
      <c r="O146" s="12">
        <v>0</v>
      </c>
      <c r="P146" s="12" t="s">
        <v>484</v>
      </c>
      <c r="Q146" s="53">
        <f t="shared" si="17"/>
        <v>7.1307870370219462E-2</v>
      </c>
      <c r="R146" s="22">
        <f t="shared" si="20"/>
        <v>0</v>
      </c>
      <c r="S146">
        <f t="shared" si="21"/>
        <v>7.1307870370219462E-2</v>
      </c>
      <c r="T146" s="54">
        <f t="shared" si="22"/>
        <v>1.7113888888852671</v>
      </c>
      <c r="U146" s="30">
        <f t="shared" si="23"/>
        <v>1.7113888888852671</v>
      </c>
      <c r="V146" t="str">
        <f t="shared" si="24"/>
        <v>Profit</v>
      </c>
    </row>
    <row r="147" spans="1:22" x14ac:dyDescent="0.3">
      <c r="A147" s="50">
        <v>44671</v>
      </c>
      <c r="B147" s="51">
        <v>0.50195601851851845</v>
      </c>
      <c r="C147" s="52">
        <f t="shared" si="18"/>
        <v>44671.501956018517</v>
      </c>
      <c r="D147" s="12" t="s">
        <v>0</v>
      </c>
      <c r="E147" s="12">
        <v>2</v>
      </c>
      <c r="F147" s="12" t="s">
        <v>1</v>
      </c>
      <c r="G147" s="12">
        <v>4455.3</v>
      </c>
      <c r="H147" s="12">
        <v>4480</v>
      </c>
      <c r="I147" s="12">
        <v>4445</v>
      </c>
      <c r="J147" s="50">
        <v>44671</v>
      </c>
      <c r="K147" s="51">
        <v>0.61839120370370371</v>
      </c>
      <c r="L147" s="52">
        <f t="shared" si="19"/>
        <v>44671.618391203701</v>
      </c>
      <c r="M147" s="12">
        <v>4480.5</v>
      </c>
      <c r="N147" s="12">
        <v>-2.85</v>
      </c>
      <c r="O147" s="12">
        <v>0</v>
      </c>
      <c r="P147" s="12" t="s">
        <v>486</v>
      </c>
      <c r="Q147" s="53">
        <f t="shared" si="17"/>
        <v>0.11643518518394558</v>
      </c>
      <c r="R147" s="22">
        <f t="shared" si="20"/>
        <v>0</v>
      </c>
      <c r="S147">
        <f t="shared" si="21"/>
        <v>0.11643518518394558</v>
      </c>
      <c r="T147" s="54">
        <f t="shared" si="22"/>
        <v>2.7944444444146939</v>
      </c>
      <c r="U147" s="30">
        <f t="shared" si="23"/>
        <v>2.7944444444146939</v>
      </c>
      <c r="V147" t="str">
        <f t="shared" si="24"/>
        <v>Profit</v>
      </c>
    </row>
    <row r="148" spans="1:22" x14ac:dyDescent="0.3">
      <c r="A148" s="50">
        <v>44671</v>
      </c>
      <c r="B148" s="51">
        <v>0.61884259259259256</v>
      </c>
      <c r="C148" s="52">
        <f t="shared" si="18"/>
        <v>44671.618842592594</v>
      </c>
      <c r="D148" s="12" t="s">
        <v>0</v>
      </c>
      <c r="E148" s="12">
        <v>5</v>
      </c>
      <c r="F148" s="12" t="s">
        <v>1</v>
      </c>
      <c r="G148" s="12">
        <v>4476.5</v>
      </c>
      <c r="H148" s="12">
        <v>4510</v>
      </c>
      <c r="I148" s="12">
        <v>4460</v>
      </c>
      <c r="J148" s="50">
        <v>44671</v>
      </c>
      <c r="K148" s="51">
        <v>0.70144675925925926</v>
      </c>
      <c r="L148" s="52">
        <f t="shared" si="19"/>
        <v>44671.70144675926</v>
      </c>
      <c r="M148" s="12">
        <v>4467</v>
      </c>
      <c r="N148" s="12">
        <v>-7.16</v>
      </c>
      <c r="O148" s="12">
        <v>0</v>
      </c>
      <c r="P148" s="12" t="s">
        <v>489</v>
      </c>
      <c r="Q148" s="53">
        <f t="shared" si="17"/>
        <v>8.2604166665987577E-2</v>
      </c>
      <c r="R148" s="22">
        <f t="shared" si="20"/>
        <v>0</v>
      </c>
      <c r="S148">
        <f t="shared" si="21"/>
        <v>8.2604166665987577E-2</v>
      </c>
      <c r="T148" s="54">
        <f t="shared" si="22"/>
        <v>1.9824999999837019</v>
      </c>
      <c r="U148" s="30">
        <f t="shared" si="23"/>
        <v>1.9824999999837019</v>
      </c>
      <c r="V148" t="str">
        <f t="shared" si="24"/>
        <v>Profit</v>
      </c>
    </row>
    <row r="149" spans="1:22" x14ac:dyDescent="0.3">
      <c r="A149" s="50">
        <v>44671</v>
      </c>
      <c r="B149" s="51">
        <v>0.71032407407407405</v>
      </c>
      <c r="C149" s="52">
        <f t="shared" si="18"/>
        <v>44671.710324074076</v>
      </c>
      <c r="D149" s="12" t="s">
        <v>27</v>
      </c>
      <c r="E149" s="12">
        <v>3</v>
      </c>
      <c r="F149" s="12" t="s">
        <v>1</v>
      </c>
      <c r="G149" s="12">
        <v>4464.3</v>
      </c>
      <c r="H149" s="12">
        <v>4430</v>
      </c>
      <c r="I149" s="12">
        <v>4482</v>
      </c>
      <c r="J149" s="50">
        <v>44671</v>
      </c>
      <c r="K149" s="51">
        <v>0.73542824074074076</v>
      </c>
      <c r="L149" s="52">
        <f t="shared" si="19"/>
        <v>44671.73542824074</v>
      </c>
      <c r="M149" s="12">
        <v>4482.2</v>
      </c>
      <c r="N149" s="12">
        <v>-4.29</v>
      </c>
      <c r="O149" s="12">
        <v>0</v>
      </c>
      <c r="P149" s="12" t="s">
        <v>492</v>
      </c>
      <c r="Q149" s="53">
        <f t="shared" si="17"/>
        <v>2.5104166663368233E-2</v>
      </c>
      <c r="R149" s="22">
        <f t="shared" si="20"/>
        <v>0</v>
      </c>
      <c r="S149">
        <f t="shared" si="21"/>
        <v>2.5104166663368233E-2</v>
      </c>
      <c r="T149" s="54">
        <f t="shared" si="22"/>
        <v>0.60249999992083758</v>
      </c>
      <c r="U149" s="30">
        <f t="shared" si="23"/>
        <v>0.60249999992083758</v>
      </c>
      <c r="V149" t="str">
        <f t="shared" si="24"/>
        <v>Profit</v>
      </c>
    </row>
    <row r="150" spans="1:22" x14ac:dyDescent="0.3">
      <c r="A150" s="50">
        <v>44671</v>
      </c>
      <c r="B150" s="51">
        <v>0.80697916666666669</v>
      </c>
      <c r="C150" s="52">
        <f t="shared" si="18"/>
        <v>44671.806979166664</v>
      </c>
      <c r="D150" s="12" t="s">
        <v>27</v>
      </c>
      <c r="E150" s="12">
        <v>2</v>
      </c>
      <c r="F150" s="12" t="s">
        <v>1</v>
      </c>
      <c r="G150" s="12">
        <v>4467.3</v>
      </c>
      <c r="H150" s="12">
        <v>0</v>
      </c>
      <c r="I150" s="12">
        <v>0</v>
      </c>
      <c r="J150" s="50">
        <v>44671</v>
      </c>
      <c r="K150" s="51">
        <v>0.82476851851851851</v>
      </c>
      <c r="L150" s="52">
        <f t="shared" si="19"/>
        <v>44671.82476851852</v>
      </c>
      <c r="M150" s="12">
        <v>4477.8</v>
      </c>
      <c r="N150" s="12">
        <v>-2.86</v>
      </c>
      <c r="O150" s="12">
        <v>0</v>
      </c>
      <c r="P150" s="12" t="s">
        <v>222</v>
      </c>
      <c r="Q150" s="53">
        <f t="shared" si="17"/>
        <v>1.7789351855753921E-2</v>
      </c>
      <c r="R150" s="22">
        <f t="shared" si="20"/>
        <v>0</v>
      </c>
      <c r="S150">
        <f t="shared" si="21"/>
        <v>1.7789351855753921E-2</v>
      </c>
      <c r="T150" s="54">
        <f t="shared" si="22"/>
        <v>0.4269444445380941</v>
      </c>
      <c r="U150" s="30">
        <f t="shared" si="23"/>
        <v>0.4269444445380941</v>
      </c>
      <c r="V150" t="str">
        <f t="shared" si="24"/>
        <v>Profit</v>
      </c>
    </row>
    <row r="151" spans="1:22" x14ac:dyDescent="0.3">
      <c r="A151" s="50">
        <v>44671</v>
      </c>
      <c r="B151" s="51">
        <v>0.83393518518518517</v>
      </c>
      <c r="C151" s="52">
        <f t="shared" si="18"/>
        <v>44671.833935185183</v>
      </c>
      <c r="D151" s="12" t="s">
        <v>0</v>
      </c>
      <c r="E151" s="12">
        <v>2</v>
      </c>
      <c r="F151" s="12" t="s">
        <v>1</v>
      </c>
      <c r="G151" s="12">
        <v>4480.1000000000004</v>
      </c>
      <c r="H151" s="12">
        <v>4500</v>
      </c>
      <c r="I151" s="12">
        <v>4466</v>
      </c>
      <c r="J151" s="50">
        <v>44671</v>
      </c>
      <c r="K151" s="51">
        <v>0.89270833333333333</v>
      </c>
      <c r="L151" s="52">
        <f t="shared" si="19"/>
        <v>44671.892708333333</v>
      </c>
      <c r="M151" s="12">
        <v>4472.5</v>
      </c>
      <c r="N151" s="12">
        <v>-2.87</v>
      </c>
      <c r="O151" s="12">
        <v>0</v>
      </c>
      <c r="P151" s="12" t="s">
        <v>497</v>
      </c>
      <c r="Q151" s="53">
        <f t="shared" si="17"/>
        <v>5.8773148150066845E-2</v>
      </c>
      <c r="R151" s="22">
        <f t="shared" si="20"/>
        <v>0</v>
      </c>
      <c r="S151">
        <f t="shared" si="21"/>
        <v>5.8773148150066845E-2</v>
      </c>
      <c r="T151" s="54">
        <f t="shared" si="22"/>
        <v>1.4105555556016043</v>
      </c>
      <c r="U151" s="30">
        <f t="shared" si="23"/>
        <v>1.4105555556016043</v>
      </c>
      <c r="V151" t="str">
        <f t="shared" si="24"/>
        <v>Profit</v>
      </c>
    </row>
    <row r="152" spans="1:22" x14ac:dyDescent="0.3">
      <c r="A152" s="50">
        <v>44671</v>
      </c>
      <c r="B152" s="51">
        <v>0.91880787037037026</v>
      </c>
      <c r="C152" s="52">
        <f t="shared" si="18"/>
        <v>44671.918807870374</v>
      </c>
      <c r="D152" s="12" t="s">
        <v>27</v>
      </c>
      <c r="E152" s="12">
        <v>2</v>
      </c>
      <c r="F152" s="12" t="s">
        <v>1</v>
      </c>
      <c r="G152" s="12">
        <v>4462.3</v>
      </c>
      <c r="H152" s="12">
        <v>4420</v>
      </c>
      <c r="I152" s="12">
        <v>4475</v>
      </c>
      <c r="J152" s="50">
        <v>44671</v>
      </c>
      <c r="K152" s="51">
        <v>0.93505787037037036</v>
      </c>
      <c r="L152" s="52">
        <f t="shared" si="19"/>
        <v>44671.935057870367</v>
      </c>
      <c r="M152" s="12">
        <v>4472.7</v>
      </c>
      <c r="N152" s="12">
        <v>-2.86</v>
      </c>
      <c r="O152" s="12">
        <v>0</v>
      </c>
      <c r="P152" s="12" t="s">
        <v>500</v>
      </c>
      <c r="Q152" s="53">
        <f t="shared" si="17"/>
        <v>1.6249999993306119E-2</v>
      </c>
      <c r="R152" s="22">
        <f t="shared" si="20"/>
        <v>0</v>
      </c>
      <c r="S152">
        <f t="shared" si="21"/>
        <v>1.6249999993306119E-2</v>
      </c>
      <c r="T152" s="54">
        <f t="shared" si="22"/>
        <v>0.38999999983934686</v>
      </c>
      <c r="U152" s="30">
        <f t="shared" si="23"/>
        <v>0.38999999983934686</v>
      </c>
      <c r="V152" t="str">
        <f t="shared" si="24"/>
        <v>Profit</v>
      </c>
    </row>
    <row r="153" spans="1:22" x14ac:dyDescent="0.3">
      <c r="A153" s="50">
        <v>44673</v>
      </c>
      <c r="B153" s="51">
        <v>0.65100694444444451</v>
      </c>
      <c r="C153" s="52">
        <f t="shared" si="18"/>
        <v>44673.651006944441</v>
      </c>
      <c r="D153" s="12" t="s">
        <v>0</v>
      </c>
      <c r="E153" s="12">
        <v>2</v>
      </c>
      <c r="F153" s="12" t="s">
        <v>1</v>
      </c>
      <c r="G153" s="12">
        <v>4392.3999999999996</v>
      </c>
      <c r="H153" s="12">
        <v>4440</v>
      </c>
      <c r="I153" s="12">
        <v>4380</v>
      </c>
      <c r="J153" s="50">
        <v>44673</v>
      </c>
      <c r="K153" s="51">
        <v>0.66084490740740742</v>
      </c>
      <c r="L153" s="52">
        <f t="shared" si="19"/>
        <v>44673.660844907405</v>
      </c>
      <c r="M153" s="12">
        <v>4386.3</v>
      </c>
      <c r="N153" s="12">
        <v>-2.99</v>
      </c>
      <c r="O153" s="12">
        <v>0</v>
      </c>
      <c r="P153" s="12" t="s">
        <v>421</v>
      </c>
      <c r="Q153" s="53">
        <f t="shared" si="17"/>
        <v>9.8379629635019228E-3</v>
      </c>
      <c r="R153" s="22">
        <f t="shared" si="20"/>
        <v>0</v>
      </c>
      <c r="S153">
        <f t="shared" si="21"/>
        <v>9.8379629635019228E-3</v>
      </c>
      <c r="T153" s="54">
        <f t="shared" si="22"/>
        <v>0.23611111112404615</v>
      </c>
      <c r="U153" s="30">
        <f t="shared" si="23"/>
        <v>0.23611111112404615</v>
      </c>
      <c r="V153" t="str">
        <f t="shared" si="24"/>
        <v>Profit</v>
      </c>
    </row>
    <row r="154" spans="1:22" x14ac:dyDescent="0.3">
      <c r="A154" s="50">
        <v>44673</v>
      </c>
      <c r="B154" s="51">
        <v>0.58509259259259261</v>
      </c>
      <c r="C154" s="52">
        <f t="shared" si="18"/>
        <v>44673.585092592592</v>
      </c>
      <c r="D154" s="12" t="s">
        <v>0</v>
      </c>
      <c r="E154" s="12">
        <v>1</v>
      </c>
      <c r="F154" s="12" t="s">
        <v>2</v>
      </c>
      <c r="G154" s="12">
        <v>1.0814299999999999</v>
      </c>
      <c r="H154" s="12">
        <v>1.0865</v>
      </c>
      <c r="I154" s="12">
        <v>1.0780000000000001</v>
      </c>
      <c r="J154" s="50">
        <v>44673</v>
      </c>
      <c r="K154" s="51">
        <v>0.74535879629629631</v>
      </c>
      <c r="L154" s="52">
        <f t="shared" si="19"/>
        <v>44673.745358796295</v>
      </c>
      <c r="M154" s="12">
        <v>1.0779099999999999</v>
      </c>
      <c r="N154" s="12">
        <v>-3.68</v>
      </c>
      <c r="O154" s="12">
        <v>0</v>
      </c>
      <c r="P154" s="12">
        <v>352</v>
      </c>
      <c r="Q154" s="53">
        <f t="shared" si="17"/>
        <v>0.16026620370394085</v>
      </c>
      <c r="R154" s="22">
        <f t="shared" si="20"/>
        <v>0</v>
      </c>
      <c r="S154">
        <f t="shared" si="21"/>
        <v>0.16026620370394085</v>
      </c>
      <c r="T154" s="54">
        <f t="shared" si="22"/>
        <v>3.8463888888945803</v>
      </c>
      <c r="U154" s="30">
        <f t="shared" si="23"/>
        <v>3.8463888888945803</v>
      </c>
      <c r="V154" t="str">
        <f t="shared" si="24"/>
        <v>Profit</v>
      </c>
    </row>
    <row r="155" spans="1:22" x14ac:dyDescent="0.3">
      <c r="A155" s="50">
        <v>44676</v>
      </c>
      <c r="B155" s="51">
        <v>0.47562499999999996</v>
      </c>
      <c r="C155" s="52">
        <f t="shared" si="18"/>
        <v>44676.475624999999</v>
      </c>
      <c r="D155" s="12" t="s">
        <v>0</v>
      </c>
      <c r="E155" s="12">
        <v>2</v>
      </c>
      <c r="F155" s="12" t="s">
        <v>506</v>
      </c>
      <c r="G155" s="12">
        <v>0.71894999999999998</v>
      </c>
      <c r="H155" s="12">
        <v>0.72499999999999998</v>
      </c>
      <c r="I155" s="12">
        <v>0.71499999999999997</v>
      </c>
      <c r="J155" s="50">
        <v>44676</v>
      </c>
      <c r="K155" s="51">
        <v>0.50163194444444448</v>
      </c>
      <c r="L155" s="52">
        <f t="shared" si="19"/>
        <v>44676.501631944448</v>
      </c>
      <c r="M155" s="12">
        <v>0.71745000000000003</v>
      </c>
      <c r="N155" s="12">
        <v>-4.5999999999999996</v>
      </c>
      <c r="O155" s="12">
        <v>0</v>
      </c>
      <c r="P155" s="12">
        <v>300</v>
      </c>
      <c r="Q155" s="53">
        <f t="shared" si="17"/>
        <v>2.6006944448454306E-2</v>
      </c>
      <c r="R155" s="22">
        <f t="shared" si="20"/>
        <v>0</v>
      </c>
      <c r="S155">
        <f t="shared" si="21"/>
        <v>2.6006944448454306E-2</v>
      </c>
      <c r="T155" s="54">
        <f t="shared" si="22"/>
        <v>0.62416666676290333</v>
      </c>
      <c r="U155" s="30">
        <f t="shared" si="23"/>
        <v>0.62416666676290333</v>
      </c>
      <c r="V155" t="str">
        <f t="shared" si="24"/>
        <v>Profit</v>
      </c>
    </row>
    <row r="156" spans="1:22" x14ac:dyDescent="0.3">
      <c r="A156" s="50">
        <v>44676</v>
      </c>
      <c r="B156" s="51">
        <v>0.50370370370370365</v>
      </c>
      <c r="C156" s="52">
        <f t="shared" si="18"/>
        <v>44676.503703703704</v>
      </c>
      <c r="D156" s="12" t="s">
        <v>27</v>
      </c>
      <c r="E156" s="12">
        <v>2</v>
      </c>
      <c r="F156" s="12" t="s">
        <v>1</v>
      </c>
      <c r="G156" s="12">
        <v>4234.3</v>
      </c>
      <c r="H156" s="12">
        <v>4220</v>
      </c>
      <c r="I156" s="12">
        <v>4250</v>
      </c>
      <c r="J156" s="50">
        <v>44676</v>
      </c>
      <c r="K156" s="51">
        <v>0.53179398148148149</v>
      </c>
      <c r="L156" s="52">
        <f t="shared" si="19"/>
        <v>44676.531793981485</v>
      </c>
      <c r="M156" s="12">
        <v>4242.3999999999996</v>
      </c>
      <c r="N156" s="12">
        <v>-2.71</v>
      </c>
      <c r="O156" s="12">
        <v>0</v>
      </c>
      <c r="P156" s="12" t="s">
        <v>19</v>
      </c>
      <c r="Q156" s="53">
        <f t="shared" si="17"/>
        <v>2.8090277781302575E-2</v>
      </c>
      <c r="R156" s="22">
        <f t="shared" si="20"/>
        <v>0</v>
      </c>
      <c r="S156">
        <f t="shared" si="21"/>
        <v>2.8090277781302575E-2</v>
      </c>
      <c r="T156" s="54">
        <f t="shared" si="22"/>
        <v>0.6741666667512618</v>
      </c>
      <c r="U156" s="30">
        <f t="shared" si="23"/>
        <v>0.6741666667512618</v>
      </c>
      <c r="V156" t="str">
        <f t="shared" si="24"/>
        <v>Profit</v>
      </c>
    </row>
    <row r="157" spans="1:22" x14ac:dyDescent="0.3">
      <c r="A157" s="50">
        <v>44676</v>
      </c>
      <c r="B157" s="51">
        <v>0.54385416666666664</v>
      </c>
      <c r="C157" s="52">
        <f t="shared" si="18"/>
        <v>44676.543854166666</v>
      </c>
      <c r="D157" s="12" t="s">
        <v>0</v>
      </c>
      <c r="E157" s="12">
        <v>2</v>
      </c>
      <c r="F157" s="12" t="s">
        <v>1</v>
      </c>
      <c r="G157" s="12">
        <v>4237.8999999999996</v>
      </c>
      <c r="H157" s="12">
        <v>4290</v>
      </c>
      <c r="I157" s="12">
        <v>4226</v>
      </c>
      <c r="J157" s="50">
        <v>44676</v>
      </c>
      <c r="K157" s="51">
        <v>0.56990740740740742</v>
      </c>
      <c r="L157" s="52">
        <f t="shared" si="19"/>
        <v>44676.569907407407</v>
      </c>
      <c r="M157" s="12">
        <v>4234.8</v>
      </c>
      <c r="N157" s="12">
        <v>-2.71</v>
      </c>
      <c r="O157" s="12">
        <v>0</v>
      </c>
      <c r="P157" s="12">
        <v>620</v>
      </c>
      <c r="Q157" s="53">
        <f t="shared" si="17"/>
        <v>2.6053240741021E-2</v>
      </c>
      <c r="R157" s="22">
        <f t="shared" si="20"/>
        <v>0</v>
      </c>
      <c r="S157">
        <f t="shared" si="21"/>
        <v>2.6053240741021E-2</v>
      </c>
      <c r="T157" s="54">
        <f t="shared" si="22"/>
        <v>0.625277777784504</v>
      </c>
      <c r="U157" s="30">
        <f t="shared" si="23"/>
        <v>0.625277777784504</v>
      </c>
      <c r="V157" t="str">
        <f t="shared" si="24"/>
        <v>Profit</v>
      </c>
    </row>
    <row r="158" spans="1:22" x14ac:dyDescent="0.3">
      <c r="A158" s="50">
        <v>44676</v>
      </c>
      <c r="B158" s="51">
        <v>0.67136574074074085</v>
      </c>
      <c r="C158" s="52">
        <f t="shared" si="18"/>
        <v>44676.671365740738</v>
      </c>
      <c r="D158" s="12" t="s">
        <v>0</v>
      </c>
      <c r="E158" s="12">
        <v>2</v>
      </c>
      <c r="F158" s="12" t="s">
        <v>1</v>
      </c>
      <c r="G158" s="12">
        <v>4253.2</v>
      </c>
      <c r="H158" s="12">
        <v>4290</v>
      </c>
      <c r="I158" s="12">
        <v>4230</v>
      </c>
      <c r="J158" s="50">
        <v>44676</v>
      </c>
      <c r="K158" s="51">
        <v>0.68863425925925925</v>
      </c>
      <c r="L158" s="52">
        <f t="shared" si="19"/>
        <v>44676.688634259262</v>
      </c>
      <c r="M158" s="12">
        <v>4243.2</v>
      </c>
      <c r="N158" s="12">
        <v>-2.72</v>
      </c>
      <c r="O158" s="12">
        <v>0</v>
      </c>
      <c r="P158" s="12" t="s">
        <v>514</v>
      </c>
      <c r="Q158" s="53">
        <f t="shared" si="17"/>
        <v>1.7268518524360843E-2</v>
      </c>
      <c r="R158" s="22">
        <f t="shared" si="20"/>
        <v>0</v>
      </c>
      <c r="S158">
        <f t="shared" si="21"/>
        <v>1.7268518524360843E-2</v>
      </c>
      <c r="T158" s="54">
        <f t="shared" si="22"/>
        <v>0.41444444458466023</v>
      </c>
      <c r="U158" s="30">
        <f t="shared" si="23"/>
        <v>0.41444444458466023</v>
      </c>
      <c r="V158" t="str">
        <f t="shared" si="24"/>
        <v>Profit</v>
      </c>
    </row>
    <row r="159" spans="1:22" x14ac:dyDescent="0.3">
      <c r="A159" s="50">
        <v>44677</v>
      </c>
      <c r="B159" s="51">
        <v>0.66841435185185183</v>
      </c>
      <c r="C159" s="52">
        <f t="shared" si="18"/>
        <v>44677.668414351851</v>
      </c>
      <c r="D159" s="12" t="s">
        <v>27</v>
      </c>
      <c r="E159" s="12">
        <v>2</v>
      </c>
      <c r="F159" s="12" t="s">
        <v>1</v>
      </c>
      <c r="G159" s="12">
        <v>4276</v>
      </c>
      <c r="H159" s="12">
        <v>4220</v>
      </c>
      <c r="I159" s="12">
        <v>4300</v>
      </c>
      <c r="J159" s="50">
        <v>44677</v>
      </c>
      <c r="K159" s="51">
        <v>0.71348379629629621</v>
      </c>
      <c r="L159" s="52">
        <f t="shared" si="19"/>
        <v>44677.713483796295</v>
      </c>
      <c r="M159" s="12">
        <v>4257.1000000000004</v>
      </c>
      <c r="N159" s="12">
        <v>-2.91</v>
      </c>
      <c r="O159" s="12">
        <v>0</v>
      </c>
      <c r="P159" s="12" t="s">
        <v>517</v>
      </c>
      <c r="Q159" s="53">
        <f t="shared" si="17"/>
        <v>4.5069444444379769E-2</v>
      </c>
      <c r="R159" s="22">
        <f t="shared" si="20"/>
        <v>0</v>
      </c>
      <c r="S159">
        <f t="shared" si="21"/>
        <v>4.5069444444379769E-2</v>
      </c>
      <c r="T159" s="54">
        <f t="shared" si="22"/>
        <v>1.0816666666651145</v>
      </c>
      <c r="U159" s="30">
        <f t="shared" si="23"/>
        <v>1.0816666666651145</v>
      </c>
      <c r="V159" t="str">
        <f t="shared" si="24"/>
        <v>Profit</v>
      </c>
    </row>
    <row r="160" spans="1:22" x14ac:dyDescent="0.3">
      <c r="A160" s="50">
        <v>44678</v>
      </c>
      <c r="B160" s="51">
        <v>0.48972222222222223</v>
      </c>
      <c r="C160" s="52">
        <f t="shared" si="18"/>
        <v>44678.489722222221</v>
      </c>
      <c r="D160" s="12" t="s">
        <v>0</v>
      </c>
      <c r="E160" s="12">
        <v>2</v>
      </c>
      <c r="F160" s="12" t="s">
        <v>1</v>
      </c>
      <c r="G160" s="12">
        <v>4212.8</v>
      </c>
      <c r="H160" s="12">
        <v>4240</v>
      </c>
      <c r="I160" s="12">
        <v>4190</v>
      </c>
      <c r="J160" s="50">
        <v>44678</v>
      </c>
      <c r="K160" s="51">
        <v>0.58940972222222221</v>
      </c>
      <c r="L160" s="52">
        <f t="shared" si="19"/>
        <v>44678.589409722219</v>
      </c>
      <c r="M160" s="12">
        <v>4210.1000000000004</v>
      </c>
      <c r="N160" s="12">
        <v>-2.86</v>
      </c>
      <c r="O160" s="12">
        <v>0</v>
      </c>
      <c r="P160" s="12">
        <v>540</v>
      </c>
      <c r="Q160" s="53">
        <f t="shared" si="17"/>
        <v>9.968749999825377E-2</v>
      </c>
      <c r="R160" s="22">
        <f t="shared" si="20"/>
        <v>0</v>
      </c>
      <c r="S160">
        <f t="shared" si="21"/>
        <v>9.968749999825377E-2</v>
      </c>
      <c r="T160" s="54">
        <f t="shared" si="22"/>
        <v>2.3924999999580905</v>
      </c>
      <c r="U160" s="30">
        <f t="shared" si="23"/>
        <v>2.3924999999580905</v>
      </c>
      <c r="V160" t="str">
        <f t="shared" si="24"/>
        <v>Profit</v>
      </c>
    </row>
    <row r="161" spans="1:22" x14ac:dyDescent="0.3">
      <c r="A161" s="50">
        <v>44678</v>
      </c>
      <c r="B161" s="51">
        <v>0.46240740740740738</v>
      </c>
      <c r="C161" s="52">
        <f t="shared" si="18"/>
        <v>44678.462407407409</v>
      </c>
      <c r="D161" s="12" t="s">
        <v>0</v>
      </c>
      <c r="E161" s="12">
        <v>2</v>
      </c>
      <c r="F161" s="12" t="s">
        <v>1</v>
      </c>
      <c r="G161" s="12">
        <v>4211.3999999999996</v>
      </c>
      <c r="H161" s="12">
        <v>4250</v>
      </c>
      <c r="I161" s="12">
        <v>4190</v>
      </c>
      <c r="J161" s="50">
        <v>44678</v>
      </c>
      <c r="K161" s="51">
        <v>0.58946759259259263</v>
      </c>
      <c r="L161" s="52">
        <f t="shared" si="19"/>
        <v>44678.589467592596</v>
      </c>
      <c r="M161" s="12">
        <v>4210.1000000000004</v>
      </c>
      <c r="N161" s="12">
        <v>-2.86</v>
      </c>
      <c r="O161" s="12">
        <v>0</v>
      </c>
      <c r="P161" s="12">
        <v>260</v>
      </c>
      <c r="Q161" s="53">
        <f t="shared" si="17"/>
        <v>0.12706018518656492</v>
      </c>
      <c r="R161" s="22">
        <f t="shared" si="20"/>
        <v>0</v>
      </c>
      <c r="S161">
        <f t="shared" si="21"/>
        <v>0.12706018518656492</v>
      </c>
      <c r="T161" s="54">
        <f t="shared" si="22"/>
        <v>3.0494444444775581</v>
      </c>
      <c r="U161" s="30">
        <f t="shared" si="23"/>
        <v>3.0494444444775581</v>
      </c>
      <c r="V161" t="str">
        <f t="shared" si="24"/>
        <v>Profit</v>
      </c>
    </row>
    <row r="162" spans="1:22" x14ac:dyDescent="0.3">
      <c r="A162" s="50">
        <v>44678</v>
      </c>
      <c r="B162" s="51">
        <v>0.83549768518518519</v>
      </c>
      <c r="C162" s="52">
        <f t="shared" si="18"/>
        <v>44678.835497685184</v>
      </c>
      <c r="D162" s="12" t="s">
        <v>0</v>
      </c>
      <c r="E162" s="12">
        <v>2</v>
      </c>
      <c r="F162" s="12" t="s">
        <v>1</v>
      </c>
      <c r="G162" s="12">
        <v>4229.1000000000004</v>
      </c>
      <c r="H162" s="12">
        <v>4280</v>
      </c>
      <c r="I162" s="12">
        <v>4205</v>
      </c>
      <c r="J162" s="50">
        <v>44678</v>
      </c>
      <c r="K162" s="51">
        <v>0.85097222222222213</v>
      </c>
      <c r="L162" s="52">
        <f t="shared" si="19"/>
        <v>44678.850972222222</v>
      </c>
      <c r="M162" s="12">
        <v>4221.1000000000004</v>
      </c>
      <c r="N162" s="12">
        <v>-2.88</v>
      </c>
      <c r="O162" s="12">
        <v>0</v>
      </c>
      <c r="P162" s="12" t="s">
        <v>397</v>
      </c>
      <c r="Q162" s="53">
        <f t="shared" si="17"/>
        <v>1.5474537038244307E-2</v>
      </c>
      <c r="R162" s="22">
        <f t="shared" si="20"/>
        <v>0</v>
      </c>
      <c r="S162">
        <f t="shared" si="21"/>
        <v>1.5474537038244307E-2</v>
      </c>
      <c r="T162" s="54">
        <f t="shared" si="22"/>
        <v>0.37138888891786337</v>
      </c>
      <c r="U162" s="30">
        <f t="shared" si="23"/>
        <v>0.37138888891786337</v>
      </c>
      <c r="V162" t="str">
        <f t="shared" si="24"/>
        <v>Profit</v>
      </c>
    </row>
    <row r="163" spans="1:22" x14ac:dyDescent="0.3">
      <c r="A163" s="50">
        <v>44678</v>
      </c>
      <c r="B163" s="51">
        <v>0.93496527777777771</v>
      </c>
      <c r="C163" s="52">
        <f t="shared" si="18"/>
        <v>44678.934965277775</v>
      </c>
      <c r="D163" s="12" t="s">
        <v>0</v>
      </c>
      <c r="E163" s="12">
        <v>2</v>
      </c>
      <c r="F163" s="12" t="s">
        <v>2</v>
      </c>
      <c r="G163" s="12">
        <v>1.05566</v>
      </c>
      <c r="H163" s="12">
        <v>1.0620000000000001</v>
      </c>
      <c r="I163" s="12">
        <v>1.0515000000000001</v>
      </c>
      <c r="J163" s="50">
        <v>44679</v>
      </c>
      <c r="K163" s="51">
        <v>0.28650462962962964</v>
      </c>
      <c r="L163" s="52">
        <f t="shared" si="19"/>
        <v>44679.286504629628</v>
      </c>
      <c r="M163" s="12">
        <v>1.0515000000000001</v>
      </c>
      <c r="N163" s="12">
        <v>-7.18</v>
      </c>
      <c r="O163" s="12">
        <v>3.6</v>
      </c>
      <c r="P163" s="12">
        <v>832</v>
      </c>
      <c r="Q163" s="53">
        <f t="shared" si="17"/>
        <v>0.35153935185371665</v>
      </c>
      <c r="R163" s="22">
        <f t="shared" si="20"/>
        <v>0</v>
      </c>
      <c r="S163">
        <f t="shared" si="21"/>
        <v>0.35153935185371665</v>
      </c>
      <c r="T163" s="54">
        <f t="shared" si="22"/>
        <v>8.4369444444891997</v>
      </c>
      <c r="U163" s="30">
        <f t="shared" si="23"/>
        <v>8.4369444444891997</v>
      </c>
      <c r="V163" t="str">
        <f t="shared" si="24"/>
        <v>Profit</v>
      </c>
    </row>
    <row r="164" spans="1:22" x14ac:dyDescent="0.3">
      <c r="A164" s="50">
        <v>44679</v>
      </c>
      <c r="B164" s="51">
        <v>0.46350694444444446</v>
      </c>
      <c r="C164" s="52">
        <f t="shared" si="18"/>
        <v>44679.463506944441</v>
      </c>
      <c r="D164" s="12" t="s">
        <v>0</v>
      </c>
      <c r="E164" s="12">
        <v>2</v>
      </c>
      <c r="F164" s="12" t="s">
        <v>1</v>
      </c>
      <c r="G164" s="12">
        <v>4249.6000000000004</v>
      </c>
      <c r="H164" s="12">
        <v>4280</v>
      </c>
      <c r="I164" s="12">
        <v>4220</v>
      </c>
      <c r="J164" s="50">
        <v>44679</v>
      </c>
      <c r="K164" s="51">
        <v>0.58446759259259262</v>
      </c>
      <c r="L164" s="52">
        <f t="shared" si="19"/>
        <v>44679.584467592591</v>
      </c>
      <c r="M164" s="12">
        <v>4247.6000000000004</v>
      </c>
      <c r="N164" s="12">
        <v>-2.89</v>
      </c>
      <c r="O164" s="12">
        <v>0</v>
      </c>
      <c r="P164" s="12">
        <v>400</v>
      </c>
      <c r="Q164" s="53">
        <f t="shared" si="17"/>
        <v>0.12096064814977581</v>
      </c>
      <c r="R164" s="22">
        <f t="shared" si="20"/>
        <v>0</v>
      </c>
      <c r="S164">
        <f t="shared" si="21"/>
        <v>0.12096064814977581</v>
      </c>
      <c r="T164" s="54">
        <f t="shared" si="22"/>
        <v>2.9030555555946194</v>
      </c>
      <c r="U164" s="30">
        <f t="shared" si="23"/>
        <v>2.9030555555946194</v>
      </c>
      <c r="V164" t="str">
        <f t="shared" si="24"/>
        <v>Profit</v>
      </c>
    </row>
    <row r="165" spans="1:22" x14ac:dyDescent="0.3">
      <c r="A165" s="50">
        <v>44679</v>
      </c>
      <c r="B165" s="51">
        <v>0.41626157407407405</v>
      </c>
      <c r="C165" s="52">
        <f t="shared" si="18"/>
        <v>44679.416261574072</v>
      </c>
      <c r="D165" s="12" t="s">
        <v>0</v>
      </c>
      <c r="E165" s="12">
        <v>1</v>
      </c>
      <c r="F165" s="12" t="s">
        <v>1</v>
      </c>
      <c r="G165" s="12">
        <v>4232.6000000000004</v>
      </c>
      <c r="H165" s="12">
        <v>4280</v>
      </c>
      <c r="I165" s="12">
        <v>4210</v>
      </c>
      <c r="J165" s="50">
        <v>44679</v>
      </c>
      <c r="K165" s="51">
        <v>0.66312499999999996</v>
      </c>
      <c r="L165" s="52">
        <f t="shared" si="19"/>
        <v>44679.663124999999</v>
      </c>
      <c r="M165" s="12">
        <v>4230</v>
      </c>
      <c r="N165" s="12">
        <v>-1.44</v>
      </c>
      <c r="O165" s="12">
        <v>0</v>
      </c>
      <c r="P165" s="12">
        <v>260</v>
      </c>
      <c r="Q165" s="53">
        <f t="shared" si="17"/>
        <v>0.24686342592758592</v>
      </c>
      <c r="R165" s="22">
        <f t="shared" si="20"/>
        <v>0</v>
      </c>
      <c r="S165">
        <f t="shared" si="21"/>
        <v>0.24686342592758592</v>
      </c>
      <c r="T165" s="54">
        <f t="shared" si="22"/>
        <v>5.9247222222620621</v>
      </c>
      <c r="U165" s="30">
        <f t="shared" si="23"/>
        <v>5.9247222222620621</v>
      </c>
      <c r="V165" t="str">
        <f t="shared" si="24"/>
        <v>Profit</v>
      </c>
    </row>
    <row r="166" spans="1:22" x14ac:dyDescent="0.3">
      <c r="A166" s="50">
        <v>44679</v>
      </c>
      <c r="B166" s="51">
        <v>0.41626157407407405</v>
      </c>
      <c r="C166" s="52">
        <f t="shared" si="18"/>
        <v>44679.416261574072</v>
      </c>
      <c r="D166" s="12" t="s">
        <v>0</v>
      </c>
      <c r="E166" s="12">
        <v>1</v>
      </c>
      <c r="F166" s="12" t="s">
        <v>1</v>
      </c>
      <c r="G166" s="12">
        <v>4232.6000000000004</v>
      </c>
      <c r="H166" s="12">
        <v>4280</v>
      </c>
      <c r="I166" s="12">
        <v>4210</v>
      </c>
      <c r="J166" s="50">
        <v>44679</v>
      </c>
      <c r="K166" s="51">
        <v>0.69767361111111104</v>
      </c>
      <c r="L166" s="52">
        <f t="shared" si="19"/>
        <v>44679.69767361111</v>
      </c>
      <c r="M166" s="12">
        <v>4209.8999999999996</v>
      </c>
      <c r="N166" s="12">
        <v>-1.44</v>
      </c>
      <c r="O166" s="12">
        <v>0</v>
      </c>
      <c r="P166" s="12" t="s">
        <v>531</v>
      </c>
      <c r="Q166" s="53">
        <f t="shared" si="17"/>
        <v>0.28141203703853535</v>
      </c>
      <c r="R166" s="22">
        <f t="shared" si="20"/>
        <v>0</v>
      </c>
      <c r="S166">
        <f t="shared" si="21"/>
        <v>0.28141203703853535</v>
      </c>
      <c r="T166" s="54">
        <f t="shared" si="22"/>
        <v>6.7538888889248483</v>
      </c>
      <c r="U166" s="30">
        <f t="shared" si="23"/>
        <v>6.7538888889248483</v>
      </c>
      <c r="V166" t="str">
        <f t="shared" si="24"/>
        <v>Profit</v>
      </c>
    </row>
    <row r="167" spans="1:22" x14ac:dyDescent="0.3">
      <c r="A167" s="50">
        <v>44679</v>
      </c>
      <c r="B167" s="51">
        <v>0.91089120370370369</v>
      </c>
      <c r="C167" s="52">
        <f t="shared" si="18"/>
        <v>44679.910891203705</v>
      </c>
      <c r="D167" s="12" t="s">
        <v>0</v>
      </c>
      <c r="E167" s="12">
        <v>2</v>
      </c>
      <c r="F167" s="12" t="s">
        <v>1</v>
      </c>
      <c r="G167" s="12">
        <v>4303.6000000000004</v>
      </c>
      <c r="H167" s="12">
        <v>4330</v>
      </c>
      <c r="I167" s="12">
        <v>4270</v>
      </c>
      <c r="J167" s="50">
        <v>44679</v>
      </c>
      <c r="K167" s="51">
        <v>0.94856481481481481</v>
      </c>
      <c r="L167" s="52">
        <f t="shared" si="19"/>
        <v>44679.948564814818</v>
      </c>
      <c r="M167" s="12">
        <v>4293.3999999999996</v>
      </c>
      <c r="N167" s="12">
        <v>-2.75</v>
      </c>
      <c r="O167" s="12">
        <v>0</v>
      </c>
      <c r="P167" s="12" t="s">
        <v>534</v>
      </c>
      <c r="Q167" s="53">
        <f t="shared" si="17"/>
        <v>3.7673611113859806E-2</v>
      </c>
      <c r="R167" s="22">
        <f t="shared" si="20"/>
        <v>0</v>
      </c>
      <c r="S167">
        <f t="shared" si="21"/>
        <v>3.7673611113859806E-2</v>
      </c>
      <c r="T167" s="54">
        <f t="shared" si="22"/>
        <v>0.90416666673263535</v>
      </c>
      <c r="U167" s="30">
        <f t="shared" si="23"/>
        <v>0.90416666673263535</v>
      </c>
      <c r="V167" t="str">
        <f t="shared" si="24"/>
        <v>Profit</v>
      </c>
    </row>
    <row r="168" spans="1:22" x14ac:dyDescent="0.3">
      <c r="A168" s="50">
        <v>44679</v>
      </c>
      <c r="B168" s="51">
        <v>0.91089120370370369</v>
      </c>
      <c r="C168" s="52">
        <f t="shared" si="18"/>
        <v>44679.910891203705</v>
      </c>
      <c r="D168" s="12" t="s">
        <v>0</v>
      </c>
      <c r="E168" s="12">
        <v>1</v>
      </c>
      <c r="F168" s="12" t="s">
        <v>1</v>
      </c>
      <c r="G168" s="12">
        <v>4303.6000000000004</v>
      </c>
      <c r="H168" s="12">
        <v>4330</v>
      </c>
      <c r="I168" s="12">
        <v>4270</v>
      </c>
      <c r="J168" s="50">
        <v>44679</v>
      </c>
      <c r="K168" s="51">
        <v>0.95299768518518524</v>
      </c>
      <c r="L168" s="52">
        <f t="shared" si="19"/>
        <v>44679.952997685185</v>
      </c>
      <c r="M168" s="12">
        <v>4281.6000000000004</v>
      </c>
      <c r="N168" s="12">
        <v>-1.38</v>
      </c>
      <c r="O168" s="12">
        <v>0</v>
      </c>
      <c r="P168" s="12" t="s">
        <v>536</v>
      </c>
      <c r="Q168" s="53">
        <f t="shared" si="17"/>
        <v>4.2106481480004732E-2</v>
      </c>
      <c r="R168" s="22">
        <f t="shared" si="20"/>
        <v>0</v>
      </c>
      <c r="S168">
        <f t="shared" si="21"/>
        <v>4.2106481480004732E-2</v>
      </c>
      <c r="T168" s="54">
        <f t="shared" si="22"/>
        <v>1.0105555555201136</v>
      </c>
      <c r="U168" s="30">
        <f t="shared" si="23"/>
        <v>1.0105555555201136</v>
      </c>
      <c r="V168" t="str">
        <f t="shared" si="24"/>
        <v>Profit</v>
      </c>
    </row>
    <row r="169" spans="1:22" x14ac:dyDescent="0.3">
      <c r="A169" s="55">
        <v>44684</v>
      </c>
      <c r="B169" s="56">
        <v>0.93837962962962962</v>
      </c>
      <c r="C169" s="52">
        <f t="shared" si="18"/>
        <v>44684.938379629632</v>
      </c>
      <c r="D169" s="15" t="s">
        <v>0</v>
      </c>
      <c r="E169" s="15">
        <v>2</v>
      </c>
      <c r="F169" s="15" t="s">
        <v>1</v>
      </c>
      <c r="G169" s="17">
        <v>4182.3999999999996</v>
      </c>
      <c r="H169" s="17">
        <v>4210</v>
      </c>
      <c r="I169" s="17">
        <v>4150</v>
      </c>
      <c r="J169" s="55">
        <v>44685</v>
      </c>
      <c r="K169" s="17">
        <v>0.69174768518518526</v>
      </c>
      <c r="L169" s="52">
        <f t="shared" si="19"/>
        <v>44685.691747685189</v>
      </c>
      <c r="M169" s="17">
        <v>4178.8</v>
      </c>
      <c r="N169" s="15">
        <v>-2.68</v>
      </c>
      <c r="O169" s="15">
        <v>-70</v>
      </c>
      <c r="P169" s="15">
        <v>720</v>
      </c>
      <c r="Q169" s="53">
        <f t="shared" si="17"/>
        <v>0.75336805555707542</v>
      </c>
      <c r="R169" s="22">
        <f t="shared" si="20"/>
        <v>0</v>
      </c>
      <c r="S169">
        <f t="shared" si="21"/>
        <v>0.75336805555707542</v>
      </c>
      <c r="T169" s="54">
        <f t="shared" si="22"/>
        <v>18.08083333336981</v>
      </c>
      <c r="U169" s="30">
        <f t="shared" si="23"/>
        <v>18.08083333336981</v>
      </c>
      <c r="V169" t="str">
        <f t="shared" si="24"/>
        <v>Profit</v>
      </c>
    </row>
    <row r="170" spans="1:22" x14ac:dyDescent="0.3">
      <c r="A170" s="55">
        <v>44684</v>
      </c>
      <c r="B170" s="56">
        <v>0.69010416666666663</v>
      </c>
      <c r="C170" s="52">
        <f t="shared" si="18"/>
        <v>44684.690104166664</v>
      </c>
      <c r="D170" s="15" t="s">
        <v>0</v>
      </c>
      <c r="E170" s="15">
        <v>2</v>
      </c>
      <c r="F170" s="15" t="s">
        <v>1</v>
      </c>
      <c r="G170" s="17">
        <v>4164.8</v>
      </c>
      <c r="H170" s="17">
        <v>4250</v>
      </c>
      <c r="I170" s="17">
        <v>4140</v>
      </c>
      <c r="J170" s="55">
        <v>44685</v>
      </c>
      <c r="K170" s="17">
        <v>0.7125231481481481</v>
      </c>
      <c r="L170" s="52">
        <f t="shared" si="19"/>
        <v>44685.712523148148</v>
      </c>
      <c r="M170" s="17">
        <v>4165.3999999999996</v>
      </c>
      <c r="N170" s="15">
        <v>-2.67</v>
      </c>
      <c r="O170" s="15">
        <v>-70</v>
      </c>
      <c r="P170" s="15">
        <v>-120</v>
      </c>
      <c r="Q170" s="53">
        <f t="shared" si="17"/>
        <v>1.0224189814834972</v>
      </c>
      <c r="R170" s="22">
        <f t="shared" si="20"/>
        <v>1</v>
      </c>
      <c r="S170">
        <f t="shared" si="21"/>
        <v>2.2418981483497191E-2</v>
      </c>
      <c r="T170" s="54">
        <f t="shared" si="22"/>
        <v>0.53805555560393259</v>
      </c>
      <c r="U170" s="30">
        <f t="shared" si="23"/>
        <v>24.538055555603933</v>
      </c>
      <c r="V170" t="str">
        <f t="shared" si="24"/>
        <v>Loss</v>
      </c>
    </row>
    <row r="171" spans="1:22" x14ac:dyDescent="0.3">
      <c r="A171" s="55">
        <v>44686</v>
      </c>
      <c r="B171" s="56">
        <v>0.5087962962962963</v>
      </c>
      <c r="C171" s="52">
        <f t="shared" si="18"/>
        <v>44686.508796296293</v>
      </c>
      <c r="D171" s="15" t="s">
        <v>27</v>
      </c>
      <c r="E171" s="15">
        <v>2</v>
      </c>
      <c r="F171" s="15" t="s">
        <v>1</v>
      </c>
      <c r="G171" s="17">
        <v>4274.8999999999996</v>
      </c>
      <c r="H171" s="17">
        <v>4250</v>
      </c>
      <c r="I171" s="17">
        <v>4290</v>
      </c>
      <c r="J171" s="55">
        <v>44686</v>
      </c>
      <c r="K171" s="17">
        <v>0.61703703703703705</v>
      </c>
      <c r="L171" s="52">
        <f t="shared" si="19"/>
        <v>44686.617037037038</v>
      </c>
      <c r="M171" s="17">
        <v>4276.3</v>
      </c>
      <c r="N171" s="15">
        <v>-2.74</v>
      </c>
      <c r="O171" s="15">
        <v>0</v>
      </c>
      <c r="P171" s="15">
        <v>280</v>
      </c>
      <c r="Q171" s="53">
        <f t="shared" si="17"/>
        <v>0.1082407407448045</v>
      </c>
      <c r="R171" s="22">
        <f t="shared" si="20"/>
        <v>0</v>
      </c>
      <c r="S171">
        <f t="shared" si="21"/>
        <v>0.1082407407448045</v>
      </c>
      <c r="T171" s="54">
        <f t="shared" si="22"/>
        <v>2.5977777778753079</v>
      </c>
      <c r="U171" s="30">
        <f t="shared" si="23"/>
        <v>2.5977777778753079</v>
      </c>
      <c r="V171" t="str">
        <f t="shared" si="24"/>
        <v>Profit</v>
      </c>
    </row>
    <row r="172" spans="1:22" x14ac:dyDescent="0.3">
      <c r="A172" s="55">
        <v>44687</v>
      </c>
      <c r="B172" s="56">
        <v>0.73416666666666675</v>
      </c>
      <c r="C172" s="52">
        <f t="shared" si="18"/>
        <v>44687.734166666669</v>
      </c>
      <c r="D172" s="15" t="s">
        <v>27</v>
      </c>
      <c r="E172" s="15">
        <v>2</v>
      </c>
      <c r="F172" s="15" t="s">
        <v>24</v>
      </c>
      <c r="G172" s="19">
        <v>130.44300000000001</v>
      </c>
      <c r="H172" s="19">
        <v>130</v>
      </c>
      <c r="I172" s="19">
        <v>130.69999999999999</v>
      </c>
      <c r="J172" s="55">
        <v>44690</v>
      </c>
      <c r="K172" s="19">
        <v>4.6574074074074073E-2</v>
      </c>
      <c r="L172" s="52">
        <f t="shared" si="19"/>
        <v>44690.046574074076</v>
      </c>
      <c r="M172" s="19">
        <v>130.702</v>
      </c>
      <c r="N172" s="15">
        <v>-6.4</v>
      </c>
      <c r="O172" s="15">
        <v>-2.14</v>
      </c>
      <c r="P172" s="15">
        <v>396.32</v>
      </c>
      <c r="Q172" s="53">
        <f t="shared" si="17"/>
        <v>2.3124074074075907</v>
      </c>
      <c r="R172" s="22">
        <f t="shared" si="20"/>
        <v>2</v>
      </c>
      <c r="S172">
        <f t="shared" si="21"/>
        <v>0.31240740740759065</v>
      </c>
      <c r="T172" s="54">
        <f t="shared" si="22"/>
        <v>7.4977777777821757</v>
      </c>
      <c r="U172" s="30">
        <f t="shared" si="23"/>
        <v>55.497777777782176</v>
      </c>
      <c r="V172" t="str">
        <f t="shared" si="24"/>
        <v>Profit</v>
      </c>
    </row>
    <row r="173" spans="1:22" x14ac:dyDescent="0.3">
      <c r="A173" s="55">
        <v>44690</v>
      </c>
      <c r="B173" s="56">
        <v>0.58760416666666659</v>
      </c>
      <c r="C173" s="52">
        <f t="shared" si="18"/>
        <v>44690.587604166663</v>
      </c>
      <c r="D173" s="15" t="s">
        <v>0</v>
      </c>
      <c r="E173" s="15">
        <v>2</v>
      </c>
      <c r="F173" s="15" t="s">
        <v>325</v>
      </c>
      <c r="G173" s="20">
        <v>1.23339</v>
      </c>
      <c r="H173" s="20">
        <v>1.25</v>
      </c>
      <c r="I173" s="20">
        <v>1.228</v>
      </c>
      <c r="J173" s="55">
        <v>44690</v>
      </c>
      <c r="K173" s="20">
        <v>0.75679398148148147</v>
      </c>
      <c r="L173" s="52">
        <f t="shared" si="19"/>
        <v>44690.756793981483</v>
      </c>
      <c r="M173" s="20">
        <v>1.2321200000000001</v>
      </c>
      <c r="N173" s="15">
        <v>-7.89</v>
      </c>
      <c r="O173" s="15">
        <v>0</v>
      </c>
      <c r="P173" s="15">
        <v>254</v>
      </c>
      <c r="Q173" s="53">
        <f t="shared" si="17"/>
        <v>0.16918981482012896</v>
      </c>
      <c r="R173" s="22">
        <f t="shared" si="20"/>
        <v>0</v>
      </c>
      <c r="S173">
        <f t="shared" si="21"/>
        <v>0.16918981482012896</v>
      </c>
      <c r="T173" s="54">
        <f t="shared" si="22"/>
        <v>4.060555555683095</v>
      </c>
      <c r="U173" s="30">
        <f t="shared" si="23"/>
        <v>4.060555555683095</v>
      </c>
      <c r="V173" t="str">
        <f t="shared" si="24"/>
        <v>Profit</v>
      </c>
    </row>
    <row r="174" spans="1:22" x14ac:dyDescent="0.3">
      <c r="A174" s="55">
        <v>44690</v>
      </c>
      <c r="B174" s="56">
        <v>0.82533564814814808</v>
      </c>
      <c r="C174" s="52">
        <f t="shared" si="18"/>
        <v>44690.825335648151</v>
      </c>
      <c r="D174" s="15" t="s">
        <v>0</v>
      </c>
      <c r="E174" s="15">
        <v>2</v>
      </c>
      <c r="F174" s="15" t="s">
        <v>2</v>
      </c>
      <c r="G174" s="20">
        <v>1.05803</v>
      </c>
      <c r="H174" s="20">
        <v>1.0629999999999999</v>
      </c>
      <c r="I174" s="20">
        <v>1.054</v>
      </c>
      <c r="J174" s="55">
        <v>44691</v>
      </c>
      <c r="K174" s="20">
        <v>0.53699074074074071</v>
      </c>
      <c r="L174" s="52">
        <f t="shared" si="19"/>
        <v>44691.536990740744</v>
      </c>
      <c r="M174" s="20">
        <v>1.0539700000000001</v>
      </c>
      <c r="N174" s="15">
        <v>-6.77</v>
      </c>
      <c r="O174" s="15">
        <v>2.4</v>
      </c>
      <c r="P174" s="15">
        <v>812</v>
      </c>
      <c r="Q174" s="53">
        <f t="shared" si="17"/>
        <v>0.71165509259299142</v>
      </c>
      <c r="R174" s="22">
        <f t="shared" si="20"/>
        <v>0</v>
      </c>
      <c r="S174">
        <f t="shared" si="21"/>
        <v>0.71165509259299142</v>
      </c>
      <c r="T174" s="54">
        <f t="shared" si="22"/>
        <v>17.079722222231794</v>
      </c>
      <c r="U174" s="30">
        <f t="shared" si="23"/>
        <v>17.079722222231794</v>
      </c>
      <c r="V174" t="str">
        <f t="shared" si="24"/>
        <v>Profit</v>
      </c>
    </row>
    <row r="175" spans="1:22" x14ac:dyDescent="0.3">
      <c r="A175" s="55">
        <v>44691</v>
      </c>
      <c r="B175" s="56">
        <v>0.70695601851851853</v>
      </c>
      <c r="C175" s="52">
        <f t="shared" si="18"/>
        <v>44691.706956018519</v>
      </c>
      <c r="D175" s="15" t="s">
        <v>0</v>
      </c>
      <c r="E175" s="15">
        <v>2</v>
      </c>
      <c r="F175" s="15" t="s">
        <v>1</v>
      </c>
      <c r="G175" s="17">
        <v>4045.6</v>
      </c>
      <c r="H175" s="17">
        <v>4070</v>
      </c>
      <c r="I175" s="17">
        <v>4020</v>
      </c>
      <c r="J175" s="55">
        <v>44691</v>
      </c>
      <c r="K175" s="17">
        <v>0.73615740740740743</v>
      </c>
      <c r="L175" s="52">
        <f t="shared" si="19"/>
        <v>44691.736157407409</v>
      </c>
      <c r="M175" s="17">
        <v>4019.8</v>
      </c>
      <c r="N175" s="15">
        <v>-2.59</v>
      </c>
      <c r="O175" s="15">
        <v>0</v>
      </c>
      <c r="P175" s="15" t="s">
        <v>551</v>
      </c>
      <c r="Q175" s="53">
        <f t="shared" si="17"/>
        <v>2.920138889021473E-2</v>
      </c>
      <c r="R175" s="22">
        <f t="shared" si="20"/>
        <v>0</v>
      </c>
      <c r="S175">
        <f t="shared" si="21"/>
        <v>2.920138889021473E-2</v>
      </c>
      <c r="T175" s="54">
        <f t="shared" si="22"/>
        <v>0.70083333336515352</v>
      </c>
      <c r="U175" s="30">
        <f t="shared" si="23"/>
        <v>0.70083333336515352</v>
      </c>
      <c r="V175" t="str">
        <f t="shared" si="24"/>
        <v>Profit</v>
      </c>
    </row>
    <row r="176" spans="1:22" x14ac:dyDescent="0.3">
      <c r="A176" s="55">
        <v>44691</v>
      </c>
      <c r="B176" s="56">
        <v>0.88835648148148139</v>
      </c>
      <c r="C176" s="52">
        <f t="shared" si="18"/>
        <v>44691.888356481482</v>
      </c>
      <c r="D176" s="15" t="s">
        <v>0</v>
      </c>
      <c r="E176" s="15">
        <v>2</v>
      </c>
      <c r="F176" s="15" t="s">
        <v>1</v>
      </c>
      <c r="G176" s="17">
        <v>4030.9</v>
      </c>
      <c r="H176" s="17">
        <v>4075</v>
      </c>
      <c r="I176" s="17">
        <v>4000</v>
      </c>
      <c r="J176" s="55">
        <v>44691</v>
      </c>
      <c r="K176" s="17">
        <v>0.93805555555555553</v>
      </c>
      <c r="L176" s="52">
        <f t="shared" si="19"/>
        <v>44691.938055555554</v>
      </c>
      <c r="M176" s="17">
        <v>3999.7</v>
      </c>
      <c r="N176" s="15">
        <v>-2.58</v>
      </c>
      <c r="O176" s="15">
        <v>0</v>
      </c>
      <c r="P176" s="15" t="s">
        <v>554</v>
      </c>
      <c r="Q176" s="53">
        <f t="shared" si="17"/>
        <v>4.969907407212304E-2</v>
      </c>
      <c r="R176" s="22">
        <f t="shared" si="20"/>
        <v>0</v>
      </c>
      <c r="S176">
        <f t="shared" si="21"/>
        <v>4.969907407212304E-2</v>
      </c>
      <c r="T176" s="54">
        <f t="shared" si="22"/>
        <v>1.1927777777309529</v>
      </c>
      <c r="U176" s="30">
        <f t="shared" si="23"/>
        <v>1.1927777777309529</v>
      </c>
      <c r="V176" t="str">
        <f t="shared" si="24"/>
        <v>Profit</v>
      </c>
    </row>
    <row r="177" spans="1:22" x14ac:dyDescent="0.3">
      <c r="A177" s="55">
        <v>44692</v>
      </c>
      <c r="B177" s="56">
        <v>0.5291203703703703</v>
      </c>
      <c r="C177" s="52">
        <f t="shared" si="18"/>
        <v>44692.529120370367</v>
      </c>
      <c r="D177" s="15" t="s">
        <v>0</v>
      </c>
      <c r="E177" s="15">
        <v>1</v>
      </c>
      <c r="F177" s="15" t="s">
        <v>1</v>
      </c>
      <c r="G177" s="17">
        <v>4047.2</v>
      </c>
      <c r="H177" s="17">
        <v>4100</v>
      </c>
      <c r="I177" s="17">
        <v>4000</v>
      </c>
      <c r="J177" s="55">
        <v>44692</v>
      </c>
      <c r="K177" s="17">
        <v>0.64601851851851855</v>
      </c>
      <c r="L177" s="52">
        <f t="shared" si="19"/>
        <v>44692.646018518521</v>
      </c>
      <c r="M177" s="17">
        <v>4000</v>
      </c>
      <c r="N177" s="15">
        <v>-1.3</v>
      </c>
      <c r="O177" s="15">
        <v>0</v>
      </c>
      <c r="P177" s="15" t="s">
        <v>130</v>
      </c>
      <c r="Q177" s="53">
        <f t="shared" si="17"/>
        <v>0.11689814815326827</v>
      </c>
      <c r="R177" s="22">
        <f t="shared" si="20"/>
        <v>0</v>
      </c>
      <c r="S177">
        <f t="shared" si="21"/>
        <v>0.11689814815326827</v>
      </c>
      <c r="T177" s="54">
        <f t="shared" si="22"/>
        <v>2.8055555556784384</v>
      </c>
      <c r="U177" s="30">
        <f t="shared" si="23"/>
        <v>2.8055555556784384</v>
      </c>
      <c r="V177" t="str">
        <f t="shared" si="24"/>
        <v>Profit</v>
      </c>
    </row>
    <row r="178" spans="1:22" x14ac:dyDescent="0.3">
      <c r="A178" s="55">
        <v>44692</v>
      </c>
      <c r="B178" s="56">
        <v>0.7173842592592593</v>
      </c>
      <c r="C178" s="52">
        <f t="shared" si="18"/>
        <v>44692.71738425926</v>
      </c>
      <c r="D178" s="15" t="s">
        <v>0</v>
      </c>
      <c r="E178" s="15">
        <v>2</v>
      </c>
      <c r="F178" s="15" t="s">
        <v>325</v>
      </c>
      <c r="G178" s="20">
        <v>1.2369600000000001</v>
      </c>
      <c r="H178" s="20">
        <v>1.2450000000000001</v>
      </c>
      <c r="I178" s="20">
        <v>1.2330000000000001</v>
      </c>
      <c r="J178" s="55">
        <v>44692</v>
      </c>
      <c r="K178" s="20">
        <v>0.75164351851851852</v>
      </c>
      <c r="L178" s="52">
        <f t="shared" si="19"/>
        <v>44692.751643518517</v>
      </c>
      <c r="M178" s="20">
        <v>1.23369</v>
      </c>
      <c r="N178" s="15">
        <v>-7.92</v>
      </c>
      <c r="O178" s="15">
        <v>0</v>
      </c>
      <c r="P178" s="15">
        <v>654</v>
      </c>
      <c r="Q178" s="53">
        <f t="shared" si="17"/>
        <v>3.4259259256941732E-2</v>
      </c>
      <c r="R178" s="22">
        <f t="shared" si="20"/>
        <v>0</v>
      </c>
      <c r="S178">
        <f t="shared" si="21"/>
        <v>3.4259259256941732E-2</v>
      </c>
      <c r="T178" s="54">
        <f t="shared" si="22"/>
        <v>0.82222222216660157</v>
      </c>
      <c r="U178" s="30">
        <f t="shared" si="23"/>
        <v>0.82222222216660157</v>
      </c>
      <c r="V178" t="str">
        <f t="shared" si="24"/>
        <v>Profit</v>
      </c>
    </row>
    <row r="179" spans="1:22" x14ac:dyDescent="0.3">
      <c r="A179" s="55">
        <v>44692</v>
      </c>
      <c r="B179" s="56">
        <v>0.7163425925925927</v>
      </c>
      <c r="C179" s="52">
        <f t="shared" si="18"/>
        <v>44692.71634259259</v>
      </c>
      <c r="D179" s="15" t="s">
        <v>0</v>
      </c>
      <c r="E179" s="15">
        <v>1</v>
      </c>
      <c r="F179" s="15" t="s">
        <v>1</v>
      </c>
      <c r="G179" s="17">
        <v>4015.1</v>
      </c>
      <c r="H179" s="17">
        <v>4070</v>
      </c>
      <c r="I179" s="17">
        <v>3980</v>
      </c>
      <c r="J179" s="55">
        <v>44692</v>
      </c>
      <c r="K179" s="17">
        <v>0.76256944444444441</v>
      </c>
      <c r="L179" s="52">
        <f t="shared" si="19"/>
        <v>44692.762569444443</v>
      </c>
      <c r="M179" s="17">
        <v>4008.2</v>
      </c>
      <c r="N179" s="15">
        <v>-1.29</v>
      </c>
      <c r="O179" s="15">
        <v>0</v>
      </c>
      <c r="P179" s="15">
        <v>690</v>
      </c>
      <c r="Q179" s="53">
        <f t="shared" si="17"/>
        <v>4.6226851853134576E-2</v>
      </c>
      <c r="R179" s="22">
        <f t="shared" si="20"/>
        <v>0</v>
      </c>
      <c r="S179">
        <f t="shared" si="21"/>
        <v>4.6226851853134576E-2</v>
      </c>
      <c r="T179" s="54">
        <f t="shared" si="22"/>
        <v>1.1094444444752298</v>
      </c>
      <c r="U179" s="30">
        <f t="shared" si="23"/>
        <v>1.1094444444752298</v>
      </c>
      <c r="V179" t="str">
        <f t="shared" si="24"/>
        <v>Profit</v>
      </c>
    </row>
    <row r="180" spans="1:22" x14ac:dyDescent="0.3">
      <c r="A180" s="55">
        <v>44692</v>
      </c>
      <c r="B180" s="56">
        <v>0.77706018518518516</v>
      </c>
      <c r="C180" s="52">
        <f t="shared" si="18"/>
        <v>44692.777060185188</v>
      </c>
      <c r="D180" s="15" t="s">
        <v>0</v>
      </c>
      <c r="E180" s="15">
        <v>1</v>
      </c>
      <c r="F180" s="15" t="s">
        <v>1</v>
      </c>
      <c r="G180" s="17">
        <v>4044.4</v>
      </c>
      <c r="H180" s="17">
        <v>4100</v>
      </c>
      <c r="I180" s="17">
        <v>4010</v>
      </c>
      <c r="J180" s="55">
        <v>44692</v>
      </c>
      <c r="K180" s="17">
        <v>0.80532407407407414</v>
      </c>
      <c r="L180" s="52">
        <f t="shared" si="19"/>
        <v>44692.805324074077</v>
      </c>
      <c r="M180" s="17">
        <v>4010</v>
      </c>
      <c r="N180" s="15">
        <v>-1.29</v>
      </c>
      <c r="O180" s="15">
        <v>0</v>
      </c>
      <c r="P180" s="15" t="s">
        <v>563</v>
      </c>
      <c r="Q180" s="53">
        <f t="shared" si="17"/>
        <v>2.8263888889341615E-2</v>
      </c>
      <c r="R180" s="22">
        <f t="shared" si="20"/>
        <v>0</v>
      </c>
      <c r="S180">
        <f t="shared" si="21"/>
        <v>2.8263888889341615E-2</v>
      </c>
      <c r="T180" s="54">
        <f t="shared" si="22"/>
        <v>0.67833333334419876</v>
      </c>
      <c r="U180" s="30">
        <f t="shared" si="23"/>
        <v>0.67833333334419876</v>
      </c>
      <c r="V180" t="str">
        <f t="shared" si="24"/>
        <v>Profit</v>
      </c>
    </row>
    <row r="181" spans="1:22" x14ac:dyDescent="0.3">
      <c r="A181" s="55">
        <v>44692</v>
      </c>
      <c r="B181" s="56">
        <v>0.7163425925925927</v>
      </c>
      <c r="C181" s="52">
        <f t="shared" si="18"/>
        <v>44692.71634259259</v>
      </c>
      <c r="D181" s="15" t="s">
        <v>0</v>
      </c>
      <c r="E181" s="15">
        <v>1</v>
      </c>
      <c r="F181" s="15" t="s">
        <v>1</v>
      </c>
      <c r="G181" s="17">
        <v>4015.1</v>
      </c>
      <c r="H181" s="17">
        <v>4070</v>
      </c>
      <c r="I181" s="17">
        <v>3980</v>
      </c>
      <c r="J181" s="55">
        <v>44692</v>
      </c>
      <c r="K181" s="17">
        <v>0.81760416666666658</v>
      </c>
      <c r="L181" s="52">
        <f t="shared" si="19"/>
        <v>44692.817604166667</v>
      </c>
      <c r="M181" s="17">
        <v>4002.5</v>
      </c>
      <c r="N181" s="15">
        <v>-1.28</v>
      </c>
      <c r="O181" s="15">
        <v>0</v>
      </c>
      <c r="P181" s="15" t="s">
        <v>565</v>
      </c>
      <c r="Q181" s="53">
        <f t="shared" si="17"/>
        <v>0.10126157407648861</v>
      </c>
      <c r="R181" s="22">
        <f t="shared" si="20"/>
        <v>0</v>
      </c>
      <c r="S181">
        <f t="shared" si="21"/>
        <v>0.10126157407648861</v>
      </c>
      <c r="T181" s="54">
        <f t="shared" si="22"/>
        <v>2.4302777778357267</v>
      </c>
      <c r="U181" s="30">
        <f t="shared" si="23"/>
        <v>2.4302777778357267</v>
      </c>
      <c r="V181" t="str">
        <f t="shared" si="24"/>
        <v>Profit</v>
      </c>
    </row>
    <row r="182" spans="1:22" x14ac:dyDescent="0.3">
      <c r="A182" s="55">
        <v>44692</v>
      </c>
      <c r="B182" s="56">
        <v>0.75365740740740739</v>
      </c>
      <c r="C182" s="52">
        <f t="shared" si="18"/>
        <v>44692.753657407404</v>
      </c>
      <c r="D182" s="15" t="s">
        <v>27</v>
      </c>
      <c r="E182" s="15">
        <v>2</v>
      </c>
      <c r="F182" s="15" t="s">
        <v>58</v>
      </c>
      <c r="G182" s="20">
        <v>1.2944800000000001</v>
      </c>
      <c r="H182" s="20">
        <v>1.2849999999999999</v>
      </c>
      <c r="I182" s="20">
        <v>1.2989999999999999</v>
      </c>
      <c r="J182" s="55">
        <v>44692</v>
      </c>
      <c r="K182" s="20">
        <v>0.81768518518518529</v>
      </c>
      <c r="L182" s="52">
        <f t="shared" si="19"/>
        <v>44692.817685185182</v>
      </c>
      <c r="M182" s="20">
        <v>1.2965599999999999</v>
      </c>
      <c r="N182" s="15">
        <v>-6.4</v>
      </c>
      <c r="O182" s="15">
        <v>0</v>
      </c>
      <c r="P182" s="15">
        <v>320.85000000000002</v>
      </c>
      <c r="Q182" s="53">
        <f t="shared" si="17"/>
        <v>6.4027777778392192E-2</v>
      </c>
      <c r="R182" s="22">
        <f t="shared" si="20"/>
        <v>0</v>
      </c>
      <c r="S182">
        <f t="shared" si="21"/>
        <v>6.4027777778392192E-2</v>
      </c>
      <c r="T182" s="54">
        <f t="shared" si="22"/>
        <v>1.5366666666814126</v>
      </c>
      <c r="U182" s="30">
        <f t="shared" si="23"/>
        <v>1.5366666666814126</v>
      </c>
      <c r="V182" t="str">
        <f t="shared" si="24"/>
        <v>Profit</v>
      </c>
    </row>
    <row r="183" spans="1:22" x14ac:dyDescent="0.3">
      <c r="A183" s="55">
        <v>44692</v>
      </c>
      <c r="B183" s="56">
        <v>0.81021990740740746</v>
      </c>
      <c r="C183" s="52">
        <f t="shared" si="18"/>
        <v>44692.810219907406</v>
      </c>
      <c r="D183" s="15" t="s">
        <v>27</v>
      </c>
      <c r="E183" s="15">
        <v>2</v>
      </c>
      <c r="F183" s="15" t="s">
        <v>24</v>
      </c>
      <c r="G183" s="19">
        <v>130.124</v>
      </c>
      <c r="H183" s="19">
        <v>129.5</v>
      </c>
      <c r="I183" s="19">
        <v>130.6</v>
      </c>
      <c r="J183" s="55">
        <v>44692</v>
      </c>
      <c r="K183" s="19">
        <v>0.8614814814814814</v>
      </c>
      <c r="L183" s="52">
        <f t="shared" si="19"/>
        <v>44692.861481481479</v>
      </c>
      <c r="M183" s="19">
        <v>129.5</v>
      </c>
      <c r="N183" s="15">
        <v>-6.4</v>
      </c>
      <c r="O183" s="15">
        <v>0</v>
      </c>
      <c r="P183" s="15">
        <v>-963.71</v>
      </c>
      <c r="Q183" s="53">
        <f t="shared" si="17"/>
        <v>5.1261574073578231E-2</v>
      </c>
      <c r="R183" s="22">
        <f t="shared" si="20"/>
        <v>0</v>
      </c>
      <c r="S183">
        <f t="shared" si="21"/>
        <v>5.1261574073578231E-2</v>
      </c>
      <c r="T183" s="54">
        <f t="shared" si="22"/>
        <v>1.2302777777658775</v>
      </c>
      <c r="U183" s="30">
        <f t="shared" si="23"/>
        <v>1.2302777777658775</v>
      </c>
      <c r="V183" t="str">
        <f t="shared" si="24"/>
        <v>Loss</v>
      </c>
    </row>
    <row r="184" spans="1:22" x14ac:dyDescent="0.3">
      <c r="A184" s="55">
        <v>44692</v>
      </c>
      <c r="B184" s="56">
        <v>0.89819444444444441</v>
      </c>
      <c r="C184" s="52">
        <f t="shared" si="18"/>
        <v>44692.898194444446</v>
      </c>
      <c r="D184" s="15" t="s">
        <v>27</v>
      </c>
      <c r="E184" s="15">
        <v>1</v>
      </c>
      <c r="F184" s="15" t="s">
        <v>24</v>
      </c>
      <c r="G184" s="19">
        <v>129.85300000000001</v>
      </c>
      <c r="H184" s="19">
        <v>129</v>
      </c>
      <c r="I184" s="19">
        <v>130.4</v>
      </c>
      <c r="J184" s="55">
        <v>44692</v>
      </c>
      <c r="K184" s="19">
        <v>0.98891203703703701</v>
      </c>
      <c r="L184" s="52">
        <f t="shared" si="19"/>
        <v>44692.988912037035</v>
      </c>
      <c r="M184" s="19">
        <v>130.01400000000001</v>
      </c>
      <c r="N184" s="15">
        <v>-3.2</v>
      </c>
      <c r="O184" s="15">
        <v>0</v>
      </c>
      <c r="P184" s="15">
        <v>123.83</v>
      </c>
      <c r="Q184" s="53">
        <f t="shared" si="17"/>
        <v>9.0717592589498963E-2</v>
      </c>
      <c r="R184" s="22">
        <f t="shared" si="20"/>
        <v>0</v>
      </c>
      <c r="S184">
        <f t="shared" si="21"/>
        <v>9.0717592589498963E-2</v>
      </c>
      <c r="T184" s="54">
        <f t="shared" si="22"/>
        <v>2.1772222221479751</v>
      </c>
      <c r="U184" s="30">
        <f t="shared" si="23"/>
        <v>2.1772222221479751</v>
      </c>
      <c r="V184" t="str">
        <f t="shared" si="24"/>
        <v>Profit</v>
      </c>
    </row>
    <row r="185" spans="1:22" x14ac:dyDescent="0.3">
      <c r="A185" s="55">
        <v>44693</v>
      </c>
      <c r="B185" s="56">
        <v>0.76270833333333332</v>
      </c>
      <c r="C185" s="52">
        <f t="shared" si="18"/>
        <v>44693.762708333335</v>
      </c>
      <c r="D185" s="15" t="s">
        <v>0</v>
      </c>
      <c r="E185" s="15">
        <v>1</v>
      </c>
      <c r="F185" s="15" t="s">
        <v>1</v>
      </c>
      <c r="G185" s="17">
        <v>3943.7</v>
      </c>
      <c r="H185" s="17">
        <v>3980</v>
      </c>
      <c r="I185" s="17">
        <v>3900</v>
      </c>
      <c r="J185" s="55">
        <v>44693</v>
      </c>
      <c r="K185" s="17">
        <v>0.78300925925925924</v>
      </c>
      <c r="L185" s="52">
        <f t="shared" si="19"/>
        <v>44693.783009259256</v>
      </c>
      <c r="M185" s="17">
        <v>3919.7</v>
      </c>
      <c r="N185" s="15">
        <v>-1.26</v>
      </c>
      <c r="O185" s="15">
        <v>0</v>
      </c>
      <c r="P185" s="15" t="s">
        <v>146</v>
      </c>
      <c r="Q185" s="53">
        <f t="shared" si="17"/>
        <v>2.0300925920309965E-2</v>
      </c>
      <c r="R185" s="22">
        <f t="shared" si="20"/>
        <v>0</v>
      </c>
      <c r="S185">
        <f t="shared" si="21"/>
        <v>2.0300925920309965E-2</v>
      </c>
      <c r="T185" s="54">
        <f t="shared" si="22"/>
        <v>0.48722222208743915</v>
      </c>
      <c r="U185" s="30">
        <f t="shared" si="23"/>
        <v>0.48722222208743915</v>
      </c>
      <c r="V185" t="str">
        <f t="shared" si="24"/>
        <v>Profit</v>
      </c>
    </row>
    <row r="186" spans="1:22" x14ac:dyDescent="0.3">
      <c r="A186" s="55">
        <v>44693</v>
      </c>
      <c r="B186" s="56">
        <v>0.76270833333333332</v>
      </c>
      <c r="C186" s="52">
        <f t="shared" si="18"/>
        <v>44693.762708333335</v>
      </c>
      <c r="D186" s="15" t="s">
        <v>0</v>
      </c>
      <c r="E186" s="15">
        <v>1</v>
      </c>
      <c r="F186" s="15" t="s">
        <v>1</v>
      </c>
      <c r="G186" s="17">
        <v>3943.7</v>
      </c>
      <c r="H186" s="17">
        <v>3980</v>
      </c>
      <c r="I186" s="17">
        <v>3900</v>
      </c>
      <c r="J186" s="55">
        <v>44693</v>
      </c>
      <c r="K186" s="17">
        <v>0.78653935185185186</v>
      </c>
      <c r="L186" s="52">
        <f t="shared" si="19"/>
        <v>44693.786539351851</v>
      </c>
      <c r="M186" s="17">
        <v>3902.5</v>
      </c>
      <c r="N186" s="15">
        <v>-1.26</v>
      </c>
      <c r="O186" s="15">
        <v>0</v>
      </c>
      <c r="P186" s="15" t="s">
        <v>575</v>
      </c>
      <c r="Q186" s="53">
        <f t="shared" si="17"/>
        <v>2.3831018515920732E-2</v>
      </c>
      <c r="R186" s="22">
        <f t="shared" si="20"/>
        <v>0</v>
      </c>
      <c r="S186">
        <f t="shared" si="21"/>
        <v>2.3831018515920732E-2</v>
      </c>
      <c r="T186" s="54">
        <f t="shared" si="22"/>
        <v>0.57194444438209757</v>
      </c>
      <c r="U186" s="30">
        <f t="shared" si="23"/>
        <v>0.57194444438209757</v>
      </c>
      <c r="V186" t="str">
        <f t="shared" si="24"/>
        <v>Profit</v>
      </c>
    </row>
    <row r="187" spans="1:22" x14ac:dyDescent="0.3">
      <c r="A187" s="55">
        <v>44694</v>
      </c>
      <c r="B187" s="56">
        <v>0.74167824074074085</v>
      </c>
      <c r="C187" s="52">
        <f t="shared" si="18"/>
        <v>44694.741678240738</v>
      </c>
      <c r="D187" s="15" t="s">
        <v>0</v>
      </c>
      <c r="E187" s="15">
        <v>2</v>
      </c>
      <c r="F187" s="15" t="s">
        <v>1</v>
      </c>
      <c r="G187" s="17">
        <v>4011.3</v>
      </c>
      <c r="H187" s="17">
        <v>4080</v>
      </c>
      <c r="I187" s="17">
        <v>3970</v>
      </c>
      <c r="J187" s="55">
        <v>44694</v>
      </c>
      <c r="K187" s="17">
        <v>0.87847222222222221</v>
      </c>
      <c r="L187" s="52">
        <f t="shared" si="19"/>
        <v>44694.878472222219</v>
      </c>
      <c r="M187" s="17">
        <v>3985.3</v>
      </c>
      <c r="N187" s="15">
        <v>-2.57</v>
      </c>
      <c r="O187" s="15">
        <v>0</v>
      </c>
      <c r="P187" s="15" t="s">
        <v>578</v>
      </c>
      <c r="Q187" s="53">
        <f t="shared" si="17"/>
        <v>0.13679398148087785</v>
      </c>
      <c r="R187" s="22">
        <f t="shared" si="20"/>
        <v>0</v>
      </c>
      <c r="S187">
        <f t="shared" si="21"/>
        <v>0.13679398148087785</v>
      </c>
      <c r="T187" s="54">
        <f t="shared" si="22"/>
        <v>3.2830555555410683</v>
      </c>
      <c r="U187" s="30">
        <f t="shared" si="23"/>
        <v>3.2830555555410683</v>
      </c>
      <c r="V187" t="str">
        <f t="shared" si="24"/>
        <v>Profit</v>
      </c>
    </row>
    <row r="188" spans="1:22" x14ac:dyDescent="0.3">
      <c r="A188" s="55">
        <v>44694</v>
      </c>
      <c r="B188" s="56">
        <v>0.80594907407407401</v>
      </c>
      <c r="C188" s="52">
        <f t="shared" si="18"/>
        <v>44694.805949074071</v>
      </c>
      <c r="D188" s="15" t="s">
        <v>0</v>
      </c>
      <c r="E188" s="15">
        <v>2</v>
      </c>
      <c r="F188" s="15" t="s">
        <v>24</v>
      </c>
      <c r="G188" s="19">
        <v>129.32</v>
      </c>
      <c r="H188" s="19">
        <v>130.19999999999999</v>
      </c>
      <c r="I188" s="19">
        <v>128.5</v>
      </c>
      <c r="J188" s="55">
        <v>44697</v>
      </c>
      <c r="K188" s="19">
        <v>0.42572916666666666</v>
      </c>
      <c r="L188" s="52">
        <f t="shared" si="19"/>
        <v>44697.425729166665</v>
      </c>
      <c r="M188" s="19">
        <v>128.923</v>
      </c>
      <c r="N188" s="15">
        <v>-6.4</v>
      </c>
      <c r="O188" s="15">
        <v>-7.12</v>
      </c>
      <c r="P188" s="15">
        <v>615.87</v>
      </c>
      <c r="Q188" s="53">
        <f t="shared" si="17"/>
        <v>2.6197800925947377</v>
      </c>
      <c r="R188" s="22">
        <f t="shared" si="20"/>
        <v>2</v>
      </c>
      <c r="S188">
        <f t="shared" si="21"/>
        <v>0.61978009259473765</v>
      </c>
      <c r="T188" s="54">
        <f t="shared" si="22"/>
        <v>14.874722222273704</v>
      </c>
      <c r="U188" s="30">
        <f t="shared" si="23"/>
        <v>62.874722222273704</v>
      </c>
      <c r="V188" t="str">
        <f t="shared" si="24"/>
        <v>Profit</v>
      </c>
    </row>
    <row r="189" spans="1:22" x14ac:dyDescent="0.3">
      <c r="A189" s="55">
        <v>44694</v>
      </c>
      <c r="B189" s="56">
        <v>0.80589120370370371</v>
      </c>
      <c r="C189" s="52">
        <f t="shared" si="18"/>
        <v>44694.805891203701</v>
      </c>
      <c r="D189" s="15" t="s">
        <v>0</v>
      </c>
      <c r="E189" s="15">
        <v>2</v>
      </c>
      <c r="F189" s="15" t="s">
        <v>325</v>
      </c>
      <c r="G189" s="20">
        <v>1.22478</v>
      </c>
      <c r="H189" s="20">
        <v>1.2350000000000001</v>
      </c>
      <c r="I189" s="20">
        <v>1.22</v>
      </c>
      <c r="J189" s="55">
        <v>44697</v>
      </c>
      <c r="K189" s="20">
        <v>0.42576388888888889</v>
      </c>
      <c r="L189" s="52">
        <f t="shared" si="19"/>
        <v>44697.425763888888</v>
      </c>
      <c r="M189" s="20">
        <v>1.2222200000000001</v>
      </c>
      <c r="N189" s="15">
        <v>-7.84</v>
      </c>
      <c r="O189" s="15">
        <v>-6</v>
      </c>
      <c r="P189" s="15">
        <v>512</v>
      </c>
      <c r="Q189" s="53">
        <f t="shared" si="17"/>
        <v>2.619872685187147</v>
      </c>
      <c r="R189" s="22">
        <f t="shared" si="20"/>
        <v>2</v>
      </c>
      <c r="S189">
        <f t="shared" si="21"/>
        <v>0.619872685187147</v>
      </c>
      <c r="T189" s="54">
        <f t="shared" si="22"/>
        <v>14.876944444491528</v>
      </c>
      <c r="U189" s="30">
        <f t="shared" si="23"/>
        <v>62.876944444491528</v>
      </c>
      <c r="V189" t="str">
        <f t="shared" si="24"/>
        <v>Profit</v>
      </c>
    </row>
    <row r="190" spans="1:22" x14ac:dyDescent="0.3">
      <c r="A190" s="55">
        <v>44697</v>
      </c>
      <c r="B190" s="56">
        <v>0.80230324074074078</v>
      </c>
      <c r="C190" s="52">
        <f t="shared" si="18"/>
        <v>44697.802303240744</v>
      </c>
      <c r="D190" s="15" t="s">
        <v>0</v>
      </c>
      <c r="E190" s="15">
        <v>2</v>
      </c>
      <c r="F190" s="15" t="s">
        <v>325</v>
      </c>
      <c r="G190" s="20">
        <v>1.22705</v>
      </c>
      <c r="H190" s="20">
        <v>1.2330000000000001</v>
      </c>
      <c r="I190" s="20">
        <v>1.222</v>
      </c>
      <c r="J190" s="55">
        <v>44698</v>
      </c>
      <c r="K190" s="20">
        <v>0.12554398148148146</v>
      </c>
      <c r="L190" s="52">
        <f t="shared" si="19"/>
        <v>44698.125543981485</v>
      </c>
      <c r="M190" s="20">
        <v>1.23302</v>
      </c>
      <c r="N190" s="15">
        <v>-7.85</v>
      </c>
      <c r="O190" s="15">
        <v>-6</v>
      </c>
      <c r="P190" s="15" t="s">
        <v>585</v>
      </c>
      <c r="Q190" s="53">
        <f t="shared" si="17"/>
        <v>0.32324074074131204</v>
      </c>
      <c r="R190" s="22">
        <f t="shared" si="20"/>
        <v>0</v>
      </c>
      <c r="S190">
        <f t="shared" si="21"/>
        <v>0.32324074074131204</v>
      </c>
      <c r="T190" s="54">
        <f t="shared" si="22"/>
        <v>7.7577777777914889</v>
      </c>
      <c r="U190" s="30">
        <f t="shared" si="23"/>
        <v>7.7577777777914889</v>
      </c>
      <c r="V190" t="str">
        <f t="shared" si="24"/>
        <v>Profit</v>
      </c>
    </row>
    <row r="191" spans="1:22" x14ac:dyDescent="0.3">
      <c r="A191" s="55">
        <v>44698</v>
      </c>
      <c r="B191" s="56">
        <v>0.4075462962962963</v>
      </c>
      <c r="C191" s="52">
        <f t="shared" si="18"/>
        <v>44698.407546296294</v>
      </c>
      <c r="D191" s="15" t="s">
        <v>0</v>
      </c>
      <c r="E191" s="15">
        <v>2</v>
      </c>
      <c r="F191" s="15" t="s">
        <v>325</v>
      </c>
      <c r="G191" s="20">
        <v>1.2375499999999999</v>
      </c>
      <c r="H191" s="20">
        <v>1.242</v>
      </c>
      <c r="I191" s="20">
        <v>1.23</v>
      </c>
      <c r="J191" s="55">
        <v>44698</v>
      </c>
      <c r="K191" s="20">
        <v>0.4384953703703704</v>
      </c>
      <c r="L191" s="52">
        <f t="shared" si="19"/>
        <v>44698.43849537037</v>
      </c>
      <c r="M191" s="20">
        <v>1.242</v>
      </c>
      <c r="N191" s="15">
        <v>-7.92</v>
      </c>
      <c r="O191" s="15">
        <v>0</v>
      </c>
      <c r="P191" s="15">
        <v>-890</v>
      </c>
      <c r="Q191" s="53">
        <f t="shared" si="17"/>
        <v>3.0949074076488614E-2</v>
      </c>
      <c r="R191" s="22">
        <f t="shared" si="20"/>
        <v>0</v>
      </c>
      <c r="S191">
        <f t="shared" si="21"/>
        <v>3.0949074076488614E-2</v>
      </c>
      <c r="T191" s="54">
        <f t="shared" si="22"/>
        <v>0.74277777783572674</v>
      </c>
      <c r="U191" s="30">
        <f t="shared" si="23"/>
        <v>0.74277777783572674</v>
      </c>
      <c r="V191" t="str">
        <f t="shared" si="24"/>
        <v>Loss</v>
      </c>
    </row>
    <row r="192" spans="1:22" x14ac:dyDescent="0.3">
      <c r="A192" s="55">
        <v>44698</v>
      </c>
      <c r="B192" s="56">
        <v>0.57584490740740735</v>
      </c>
      <c r="C192" s="52">
        <f t="shared" si="18"/>
        <v>44698.575844907406</v>
      </c>
      <c r="D192" s="15" t="s">
        <v>0</v>
      </c>
      <c r="E192" s="15">
        <v>2</v>
      </c>
      <c r="F192" s="15" t="s">
        <v>1</v>
      </c>
      <c r="G192" s="17">
        <v>4077.3</v>
      </c>
      <c r="H192" s="17">
        <v>4120</v>
      </c>
      <c r="I192" s="17">
        <v>3980</v>
      </c>
      <c r="J192" s="55">
        <v>44698</v>
      </c>
      <c r="K192" s="17">
        <v>0.6274305555555556</v>
      </c>
      <c r="L192" s="52">
        <f t="shared" si="19"/>
        <v>44698.627430555556</v>
      </c>
      <c r="M192" s="17">
        <v>4070.3</v>
      </c>
      <c r="N192" s="15">
        <v>-2.61</v>
      </c>
      <c r="O192" s="15">
        <v>0</v>
      </c>
      <c r="P192" s="15" t="s">
        <v>590</v>
      </c>
      <c r="Q192" s="53">
        <f t="shared" si="17"/>
        <v>5.1585648150648922E-2</v>
      </c>
      <c r="R192" s="22">
        <f t="shared" si="20"/>
        <v>0</v>
      </c>
      <c r="S192">
        <f t="shared" si="21"/>
        <v>5.1585648150648922E-2</v>
      </c>
      <c r="T192" s="54">
        <f t="shared" si="22"/>
        <v>1.2380555556155741</v>
      </c>
      <c r="U192" s="30">
        <f t="shared" si="23"/>
        <v>1.2380555556155741</v>
      </c>
      <c r="V192" t="str">
        <f t="shared" si="24"/>
        <v>Profit</v>
      </c>
    </row>
    <row r="193" spans="1:22" x14ac:dyDescent="0.3">
      <c r="A193" s="55">
        <v>44700</v>
      </c>
      <c r="B193" s="56">
        <v>0.75049768518518523</v>
      </c>
      <c r="C193" s="52">
        <f t="shared" si="18"/>
        <v>44700.750497685185</v>
      </c>
      <c r="D193" s="15" t="s">
        <v>0</v>
      </c>
      <c r="E193" s="15">
        <v>2</v>
      </c>
      <c r="F193" s="15" t="s">
        <v>2</v>
      </c>
      <c r="G193" s="20">
        <v>1.05884</v>
      </c>
      <c r="H193" s="20">
        <v>1.0649999999999999</v>
      </c>
      <c r="I193" s="20">
        <v>1.052</v>
      </c>
      <c r="J193" s="55">
        <v>44701</v>
      </c>
      <c r="K193" s="20">
        <v>0.71001157407407411</v>
      </c>
      <c r="L193" s="52">
        <f t="shared" si="19"/>
        <v>44701.710011574076</v>
      </c>
      <c r="M193" s="20">
        <v>1.05585</v>
      </c>
      <c r="N193" s="15">
        <v>-6.78</v>
      </c>
      <c r="O193" s="15">
        <v>2.4</v>
      </c>
      <c r="P193" s="15">
        <v>598</v>
      </c>
      <c r="Q193" s="53">
        <f t="shared" ref="Q193:Q256" si="25">L193-C193</f>
        <v>0.95951388889079681</v>
      </c>
      <c r="R193" s="22">
        <f t="shared" si="20"/>
        <v>0</v>
      </c>
      <c r="S193">
        <f t="shared" si="21"/>
        <v>0.95951388889079681</v>
      </c>
      <c r="T193" s="54">
        <f t="shared" si="22"/>
        <v>23.028333333379123</v>
      </c>
      <c r="U193" s="30">
        <f t="shared" si="23"/>
        <v>23.028333333379123</v>
      </c>
      <c r="V193" t="str">
        <f t="shared" si="24"/>
        <v>Profit</v>
      </c>
    </row>
    <row r="194" spans="1:22" x14ac:dyDescent="0.3">
      <c r="A194" s="55">
        <v>44701</v>
      </c>
      <c r="B194" s="56">
        <v>0.71010416666666665</v>
      </c>
      <c r="C194" s="52">
        <f t="shared" ref="C194:C257" si="26">TIME(HOUR(B194),MINUTE(B194),SECOND(B194))+(A194)</f>
        <v>44701.710104166668</v>
      </c>
      <c r="D194" s="15" t="s">
        <v>0</v>
      </c>
      <c r="E194" s="15">
        <v>2</v>
      </c>
      <c r="F194" s="15" t="s">
        <v>24</v>
      </c>
      <c r="G194" s="19">
        <v>128.13300000000001</v>
      </c>
      <c r="H194" s="19">
        <v>129</v>
      </c>
      <c r="I194" s="19">
        <v>127.3</v>
      </c>
      <c r="J194" s="55">
        <v>44701</v>
      </c>
      <c r="K194" s="19">
        <v>0.82171296296296292</v>
      </c>
      <c r="L194" s="52">
        <f t="shared" ref="L194:L257" si="27">TIME(HOUR(K194),MINUTE(K194),SECOND(K194))+(J194)</f>
        <v>44701.821712962963</v>
      </c>
      <c r="M194" s="19">
        <v>127.67100000000001</v>
      </c>
      <c r="N194" s="15">
        <v>-6.4</v>
      </c>
      <c r="O194" s="15">
        <v>0</v>
      </c>
      <c r="P194" s="15">
        <v>723.74</v>
      </c>
      <c r="Q194" s="53">
        <f t="shared" si="25"/>
        <v>0.11160879629460396</v>
      </c>
      <c r="R194" s="22">
        <f t="shared" ref="R194:R257" si="28">INT(Q194)</f>
        <v>0</v>
      </c>
      <c r="S194">
        <f t="shared" ref="S194:S257" si="29">MOD(Q194,1)</f>
        <v>0.11160879629460396</v>
      </c>
      <c r="T194" s="54">
        <f t="shared" ref="T194:T257" si="30">S194*24</f>
        <v>2.6786111110704951</v>
      </c>
      <c r="U194" s="30">
        <f t="shared" ref="U194:U257" si="31">(24*R194)+T194</f>
        <v>2.6786111110704951</v>
      </c>
      <c r="V194" t="str">
        <f t="shared" ref="V194:V257" si="32">IF(P194&gt;=0,"Profit","Loss")</f>
        <v>Profit</v>
      </c>
    </row>
    <row r="195" spans="1:22" x14ac:dyDescent="0.3">
      <c r="A195" s="55">
        <v>44704</v>
      </c>
      <c r="B195" s="56">
        <v>0.81442129629629623</v>
      </c>
      <c r="C195" s="52">
        <f t="shared" si="26"/>
        <v>44704.814421296294</v>
      </c>
      <c r="D195" s="15" t="s">
        <v>0</v>
      </c>
      <c r="E195" s="15">
        <v>1</v>
      </c>
      <c r="F195" s="15" t="s">
        <v>1</v>
      </c>
      <c r="G195" s="17">
        <v>3969.8</v>
      </c>
      <c r="H195" s="17">
        <v>4000</v>
      </c>
      <c r="I195" s="17">
        <v>3920</v>
      </c>
      <c r="J195" s="55">
        <v>44704</v>
      </c>
      <c r="K195" s="17">
        <v>0.8343287037037036</v>
      </c>
      <c r="L195" s="52">
        <f t="shared" si="27"/>
        <v>44704.834328703706</v>
      </c>
      <c r="M195" s="17">
        <v>3964.7</v>
      </c>
      <c r="N195" s="15">
        <v>-1.27</v>
      </c>
      <c r="O195" s="15">
        <v>0</v>
      </c>
      <c r="P195" s="15">
        <v>510</v>
      </c>
      <c r="Q195" s="53">
        <f t="shared" si="25"/>
        <v>1.990740741166519E-2</v>
      </c>
      <c r="R195" s="22">
        <f t="shared" si="28"/>
        <v>0</v>
      </c>
      <c r="S195">
        <f t="shared" si="29"/>
        <v>1.990740741166519E-2</v>
      </c>
      <c r="T195" s="54">
        <f t="shared" si="30"/>
        <v>0.47777777787996456</v>
      </c>
      <c r="U195" s="30">
        <f t="shared" si="31"/>
        <v>0.47777777787996456</v>
      </c>
      <c r="V195" t="str">
        <f t="shared" si="32"/>
        <v>Profit</v>
      </c>
    </row>
    <row r="196" spans="1:22" x14ac:dyDescent="0.3">
      <c r="A196" s="55">
        <v>44704</v>
      </c>
      <c r="B196" s="56">
        <v>0.81442129629629623</v>
      </c>
      <c r="C196" s="52">
        <f t="shared" si="26"/>
        <v>44704.814421296294</v>
      </c>
      <c r="D196" s="15" t="s">
        <v>0</v>
      </c>
      <c r="E196" s="15">
        <v>1</v>
      </c>
      <c r="F196" s="15" t="s">
        <v>1</v>
      </c>
      <c r="G196" s="17">
        <v>3969.8</v>
      </c>
      <c r="H196" s="17">
        <v>4000</v>
      </c>
      <c r="I196" s="17">
        <v>3920</v>
      </c>
      <c r="J196" s="55">
        <v>44704</v>
      </c>
      <c r="K196" s="17">
        <v>0.94869212962962957</v>
      </c>
      <c r="L196" s="52">
        <f t="shared" si="27"/>
        <v>44704.948692129627</v>
      </c>
      <c r="M196" s="17">
        <v>3960.1</v>
      </c>
      <c r="N196" s="15">
        <v>-1.27</v>
      </c>
      <c r="O196" s="15">
        <v>0</v>
      </c>
      <c r="P196" s="15">
        <v>970</v>
      </c>
      <c r="Q196" s="53">
        <f t="shared" si="25"/>
        <v>0.13427083333226619</v>
      </c>
      <c r="R196" s="22">
        <f t="shared" si="28"/>
        <v>0</v>
      </c>
      <c r="S196">
        <f t="shared" si="29"/>
        <v>0.13427083333226619</v>
      </c>
      <c r="T196" s="54">
        <f t="shared" si="30"/>
        <v>3.2224999999743886</v>
      </c>
      <c r="U196" s="30">
        <f t="shared" si="31"/>
        <v>3.2224999999743886</v>
      </c>
      <c r="V196" t="str">
        <f t="shared" si="32"/>
        <v>Profit</v>
      </c>
    </row>
    <row r="197" spans="1:22" x14ac:dyDescent="0.3">
      <c r="A197" s="55">
        <v>44704</v>
      </c>
      <c r="B197" s="56">
        <v>0.83925925925925926</v>
      </c>
      <c r="C197" s="52">
        <f t="shared" si="26"/>
        <v>44704.839259259257</v>
      </c>
      <c r="D197" s="15" t="s">
        <v>0</v>
      </c>
      <c r="E197" s="15">
        <v>2</v>
      </c>
      <c r="F197" s="15" t="s">
        <v>24</v>
      </c>
      <c r="G197" s="19">
        <v>127.824</v>
      </c>
      <c r="H197" s="19">
        <v>128.1</v>
      </c>
      <c r="I197" s="19">
        <v>127.4</v>
      </c>
      <c r="J197" s="55">
        <v>44705</v>
      </c>
      <c r="K197" s="19">
        <v>0.42243055555555559</v>
      </c>
      <c r="L197" s="52">
        <f t="shared" si="27"/>
        <v>44705.422430555554</v>
      </c>
      <c r="M197" s="19">
        <v>127.4</v>
      </c>
      <c r="N197" s="15">
        <v>-6.4</v>
      </c>
      <c r="O197" s="15">
        <v>-7.19</v>
      </c>
      <c r="P197" s="15">
        <v>665.62</v>
      </c>
      <c r="Q197" s="53">
        <f t="shared" si="25"/>
        <v>0.58317129629722331</v>
      </c>
      <c r="R197" s="22">
        <f t="shared" si="28"/>
        <v>0</v>
      </c>
      <c r="S197">
        <f t="shared" si="29"/>
        <v>0.58317129629722331</v>
      </c>
      <c r="T197" s="54">
        <f t="shared" si="30"/>
        <v>13.996111111133359</v>
      </c>
      <c r="U197" s="30">
        <f t="shared" si="31"/>
        <v>13.996111111133359</v>
      </c>
      <c r="V197" t="str">
        <f t="shared" si="32"/>
        <v>Profit</v>
      </c>
    </row>
    <row r="198" spans="1:22" x14ac:dyDescent="0.3">
      <c r="A198" s="55">
        <v>44705</v>
      </c>
      <c r="B198" s="56">
        <v>0.67090277777777774</v>
      </c>
      <c r="C198" s="52">
        <f t="shared" si="26"/>
        <v>44705.670902777776</v>
      </c>
      <c r="D198" s="15" t="s">
        <v>27</v>
      </c>
      <c r="E198" s="15">
        <v>2</v>
      </c>
      <c r="F198" s="15" t="s">
        <v>325</v>
      </c>
      <c r="G198" s="20">
        <v>1.24854</v>
      </c>
      <c r="H198" s="20">
        <v>1.244</v>
      </c>
      <c r="I198" s="20">
        <v>1.252</v>
      </c>
      <c r="J198" s="55">
        <v>44705</v>
      </c>
      <c r="K198" s="20">
        <v>0.69554398148148155</v>
      </c>
      <c r="L198" s="52">
        <f t="shared" si="27"/>
        <v>44705.695543981485</v>
      </c>
      <c r="M198" s="20">
        <v>1.25031</v>
      </c>
      <c r="N198" s="15">
        <v>-7.99</v>
      </c>
      <c r="O198" s="15">
        <v>0</v>
      </c>
      <c r="P198" s="15">
        <v>354</v>
      </c>
      <c r="Q198" s="53">
        <f t="shared" si="25"/>
        <v>2.4641203708597459E-2</v>
      </c>
      <c r="R198" s="22">
        <f t="shared" si="28"/>
        <v>0</v>
      </c>
      <c r="S198">
        <f t="shared" si="29"/>
        <v>2.4641203708597459E-2</v>
      </c>
      <c r="T198" s="54">
        <f t="shared" si="30"/>
        <v>0.59138888900633901</v>
      </c>
      <c r="U198" s="30">
        <f t="shared" si="31"/>
        <v>0.59138888900633901</v>
      </c>
      <c r="V198" t="str">
        <f t="shared" si="32"/>
        <v>Profit</v>
      </c>
    </row>
    <row r="199" spans="1:22" x14ac:dyDescent="0.3">
      <c r="A199" s="55">
        <v>44705</v>
      </c>
      <c r="B199" s="56">
        <v>0.80739583333333342</v>
      </c>
      <c r="C199" s="52">
        <f t="shared" si="26"/>
        <v>44705.807395833333</v>
      </c>
      <c r="D199" s="15" t="s">
        <v>0</v>
      </c>
      <c r="E199" s="15">
        <v>2</v>
      </c>
      <c r="F199" s="15" t="s">
        <v>325</v>
      </c>
      <c r="G199" s="20">
        <v>1.2545200000000001</v>
      </c>
      <c r="H199" s="20">
        <v>1.26</v>
      </c>
      <c r="I199" s="20">
        <v>1.25</v>
      </c>
      <c r="J199" s="55">
        <v>44706</v>
      </c>
      <c r="K199" s="20">
        <v>0.43100694444444443</v>
      </c>
      <c r="L199" s="52">
        <f t="shared" si="27"/>
        <v>44706.431006944447</v>
      </c>
      <c r="M199" s="20">
        <v>1.2531600000000001</v>
      </c>
      <c r="N199" s="15">
        <v>-8.0299999999999994</v>
      </c>
      <c r="O199" s="15">
        <v>-6</v>
      </c>
      <c r="P199" s="15">
        <v>272</v>
      </c>
      <c r="Q199" s="53">
        <f t="shared" si="25"/>
        <v>0.62361111111385981</v>
      </c>
      <c r="R199" s="22">
        <f t="shared" si="28"/>
        <v>0</v>
      </c>
      <c r="S199">
        <f t="shared" si="29"/>
        <v>0.62361111111385981</v>
      </c>
      <c r="T199" s="54">
        <f t="shared" si="30"/>
        <v>14.966666666732635</v>
      </c>
      <c r="U199" s="30">
        <f t="shared" si="31"/>
        <v>14.966666666732635</v>
      </c>
      <c r="V199" t="str">
        <f t="shared" si="32"/>
        <v>Profit</v>
      </c>
    </row>
    <row r="200" spans="1:22" x14ac:dyDescent="0.3">
      <c r="A200" s="55">
        <v>44705</v>
      </c>
      <c r="B200" s="56">
        <v>0.81276620370370367</v>
      </c>
      <c r="C200" s="52">
        <f t="shared" si="26"/>
        <v>44705.8127662037</v>
      </c>
      <c r="D200" s="15" t="s">
        <v>27</v>
      </c>
      <c r="E200" s="15">
        <v>1</v>
      </c>
      <c r="F200" s="15" t="s">
        <v>58</v>
      </c>
      <c r="G200" s="20">
        <v>1.2834000000000001</v>
      </c>
      <c r="H200" s="20">
        <v>1.276</v>
      </c>
      <c r="I200" s="20">
        <v>1.288</v>
      </c>
      <c r="J200" s="55">
        <v>44706</v>
      </c>
      <c r="K200" s="20">
        <v>0.47405092592592596</v>
      </c>
      <c r="L200" s="52">
        <f t="shared" si="27"/>
        <v>44706.474050925928</v>
      </c>
      <c r="M200" s="20">
        <v>1.2839</v>
      </c>
      <c r="N200" s="15">
        <v>-3.2</v>
      </c>
      <c r="O200" s="15">
        <v>-2.89</v>
      </c>
      <c r="P200" s="15">
        <v>38.94</v>
      </c>
      <c r="Q200" s="53">
        <f t="shared" si="25"/>
        <v>0.66128472222771961</v>
      </c>
      <c r="R200" s="22">
        <f t="shared" si="28"/>
        <v>0</v>
      </c>
      <c r="S200">
        <f t="shared" si="29"/>
        <v>0.66128472222771961</v>
      </c>
      <c r="T200" s="54">
        <f t="shared" si="30"/>
        <v>15.870833333465271</v>
      </c>
      <c r="U200" s="30">
        <f t="shared" si="31"/>
        <v>15.870833333465271</v>
      </c>
      <c r="V200" t="str">
        <f t="shared" si="32"/>
        <v>Profit</v>
      </c>
    </row>
    <row r="201" spans="1:22" x14ac:dyDescent="0.3">
      <c r="A201" s="55">
        <v>44705</v>
      </c>
      <c r="B201" s="56">
        <v>0.81276620370370367</v>
      </c>
      <c r="C201" s="52">
        <f t="shared" si="26"/>
        <v>44705.8127662037</v>
      </c>
      <c r="D201" s="15" t="s">
        <v>27</v>
      </c>
      <c r="E201" s="15">
        <v>1</v>
      </c>
      <c r="F201" s="15" t="s">
        <v>58</v>
      </c>
      <c r="G201" s="20">
        <v>1.2834000000000001</v>
      </c>
      <c r="H201" s="20">
        <v>1.276</v>
      </c>
      <c r="I201" s="20">
        <v>1.288</v>
      </c>
      <c r="J201" s="55">
        <v>44706</v>
      </c>
      <c r="K201" s="20">
        <v>0.58709490740740744</v>
      </c>
      <c r="L201" s="52">
        <f t="shared" si="27"/>
        <v>44706.587094907409</v>
      </c>
      <c r="M201" s="20">
        <v>1.28559</v>
      </c>
      <c r="N201" s="15">
        <v>-3.2</v>
      </c>
      <c r="O201" s="15">
        <v>-2.88</v>
      </c>
      <c r="P201" s="15">
        <v>170.35</v>
      </c>
      <c r="Q201" s="53">
        <f t="shared" si="25"/>
        <v>0.77432870370830642</v>
      </c>
      <c r="R201" s="22">
        <f t="shared" si="28"/>
        <v>0</v>
      </c>
      <c r="S201">
        <f t="shared" si="29"/>
        <v>0.77432870370830642</v>
      </c>
      <c r="T201" s="54">
        <f t="shared" si="30"/>
        <v>18.583888888999354</v>
      </c>
      <c r="U201" s="30">
        <f t="shared" si="31"/>
        <v>18.583888888999354</v>
      </c>
      <c r="V201" t="str">
        <f t="shared" si="32"/>
        <v>Profit</v>
      </c>
    </row>
    <row r="202" spans="1:22" x14ac:dyDescent="0.3">
      <c r="A202" s="55">
        <v>44706</v>
      </c>
      <c r="B202" s="56">
        <v>0.58728009259259262</v>
      </c>
      <c r="C202" s="52">
        <f t="shared" si="26"/>
        <v>44706.587280092594</v>
      </c>
      <c r="D202" s="15" t="s">
        <v>0</v>
      </c>
      <c r="E202" s="15">
        <v>1</v>
      </c>
      <c r="F202" s="15" t="s">
        <v>24</v>
      </c>
      <c r="G202" s="19">
        <v>127.157</v>
      </c>
      <c r="H202" s="19">
        <v>127.5</v>
      </c>
      <c r="I202" s="19">
        <v>126.8</v>
      </c>
      <c r="J202" s="55">
        <v>44706</v>
      </c>
      <c r="K202" s="19">
        <v>0.5985300925925926</v>
      </c>
      <c r="L202" s="52">
        <f t="shared" si="27"/>
        <v>44706.598530092589</v>
      </c>
      <c r="M202" s="19">
        <v>127.029</v>
      </c>
      <c r="N202" s="15">
        <v>-3.2</v>
      </c>
      <c r="O202" s="15">
        <v>0</v>
      </c>
      <c r="P202" s="15">
        <v>100.76</v>
      </c>
      <c r="Q202" s="53">
        <f t="shared" si="25"/>
        <v>1.1249999995925464E-2</v>
      </c>
      <c r="R202" s="22">
        <f t="shared" si="28"/>
        <v>0</v>
      </c>
      <c r="S202">
        <f t="shared" si="29"/>
        <v>1.1249999995925464E-2</v>
      </c>
      <c r="T202" s="54">
        <f t="shared" si="30"/>
        <v>0.26999999990221113</v>
      </c>
      <c r="U202" s="30">
        <f t="shared" si="31"/>
        <v>0.26999999990221113</v>
      </c>
      <c r="V202" t="str">
        <f t="shared" si="32"/>
        <v>Profit</v>
      </c>
    </row>
    <row r="203" spans="1:22" x14ac:dyDescent="0.3">
      <c r="A203" s="55">
        <v>44706</v>
      </c>
      <c r="B203" s="56">
        <v>0.58728009259259262</v>
      </c>
      <c r="C203" s="52">
        <f t="shared" si="26"/>
        <v>44706.587280092594</v>
      </c>
      <c r="D203" s="15" t="s">
        <v>0</v>
      </c>
      <c r="E203" s="15">
        <v>1</v>
      </c>
      <c r="F203" s="15" t="s">
        <v>24</v>
      </c>
      <c r="G203" s="19">
        <v>127.157</v>
      </c>
      <c r="H203" s="19">
        <v>127.5</v>
      </c>
      <c r="I203" s="19">
        <v>126.8</v>
      </c>
      <c r="J203" s="55">
        <v>44706</v>
      </c>
      <c r="K203" s="19">
        <v>0.61325231481481479</v>
      </c>
      <c r="L203" s="52">
        <f t="shared" si="27"/>
        <v>44706.613252314812</v>
      </c>
      <c r="M203" s="19">
        <v>126.902</v>
      </c>
      <c r="N203" s="15">
        <v>-3.2</v>
      </c>
      <c r="O203" s="15">
        <v>0</v>
      </c>
      <c r="P203" s="15">
        <v>200.94</v>
      </c>
      <c r="Q203" s="53">
        <f t="shared" si="25"/>
        <v>2.5972222218115348E-2</v>
      </c>
      <c r="R203" s="22">
        <f t="shared" si="28"/>
        <v>0</v>
      </c>
      <c r="S203">
        <f t="shared" si="29"/>
        <v>2.5972222218115348E-2</v>
      </c>
      <c r="T203" s="54">
        <f t="shared" si="30"/>
        <v>0.62333333323476836</v>
      </c>
      <c r="U203" s="30">
        <f t="shared" si="31"/>
        <v>0.62333333323476836</v>
      </c>
      <c r="V203" t="str">
        <f t="shared" si="32"/>
        <v>Profit</v>
      </c>
    </row>
    <row r="204" spans="1:22" x14ac:dyDescent="0.3">
      <c r="A204" s="55">
        <v>44706</v>
      </c>
      <c r="B204" s="56">
        <v>0.58721064814814816</v>
      </c>
      <c r="C204" s="52">
        <f t="shared" si="26"/>
        <v>44706.587210648147</v>
      </c>
      <c r="D204" s="15" t="s">
        <v>0</v>
      </c>
      <c r="E204" s="15">
        <v>1</v>
      </c>
      <c r="F204" s="15" t="s">
        <v>2</v>
      </c>
      <c r="G204" s="20">
        <v>1.06647</v>
      </c>
      <c r="H204" s="20">
        <v>1.0685</v>
      </c>
      <c r="I204" s="20">
        <v>1.06</v>
      </c>
      <c r="J204" s="55">
        <v>44706</v>
      </c>
      <c r="K204" s="20">
        <v>0.63751157407407411</v>
      </c>
      <c r="L204" s="52">
        <f t="shared" si="27"/>
        <v>44706.637511574074</v>
      </c>
      <c r="M204" s="20">
        <v>1.06501</v>
      </c>
      <c r="N204" s="15">
        <v>-3.42</v>
      </c>
      <c r="O204" s="15">
        <v>0</v>
      </c>
      <c r="P204" s="15">
        <v>146</v>
      </c>
      <c r="Q204" s="53">
        <f t="shared" si="25"/>
        <v>5.0300925926421769E-2</v>
      </c>
      <c r="R204" s="22">
        <f t="shared" si="28"/>
        <v>0</v>
      </c>
      <c r="S204">
        <f t="shared" si="29"/>
        <v>5.0300925926421769E-2</v>
      </c>
      <c r="T204" s="54">
        <f t="shared" si="30"/>
        <v>1.2072222222341225</v>
      </c>
      <c r="U204" s="30">
        <f t="shared" si="31"/>
        <v>1.2072222222341225</v>
      </c>
      <c r="V204" t="str">
        <f t="shared" si="32"/>
        <v>Profit</v>
      </c>
    </row>
    <row r="205" spans="1:22" x14ac:dyDescent="0.3">
      <c r="A205" s="55">
        <v>44706</v>
      </c>
      <c r="B205" s="56">
        <v>0.58721064814814816</v>
      </c>
      <c r="C205" s="52">
        <f t="shared" si="26"/>
        <v>44706.587210648147</v>
      </c>
      <c r="D205" s="15" t="s">
        <v>0</v>
      </c>
      <c r="E205" s="15">
        <v>1</v>
      </c>
      <c r="F205" s="15" t="s">
        <v>2</v>
      </c>
      <c r="G205" s="20">
        <v>1.06647</v>
      </c>
      <c r="H205" s="20">
        <v>1.0685</v>
      </c>
      <c r="I205" s="20">
        <v>1.06</v>
      </c>
      <c r="J205" s="55">
        <v>44706</v>
      </c>
      <c r="K205" s="20">
        <v>0.64578703703703699</v>
      </c>
      <c r="L205" s="52">
        <f t="shared" si="27"/>
        <v>44706.645787037036</v>
      </c>
      <c r="M205" s="20">
        <v>1.06423</v>
      </c>
      <c r="N205" s="15">
        <v>-3.41</v>
      </c>
      <c r="O205" s="15">
        <v>0</v>
      </c>
      <c r="P205" s="15">
        <v>224</v>
      </c>
      <c r="Q205" s="53">
        <f t="shared" si="25"/>
        <v>5.85763888884685E-2</v>
      </c>
      <c r="R205" s="22">
        <f t="shared" si="28"/>
        <v>0</v>
      </c>
      <c r="S205">
        <f t="shared" si="29"/>
        <v>5.85763888884685E-2</v>
      </c>
      <c r="T205" s="54">
        <f t="shared" si="30"/>
        <v>1.405833333323244</v>
      </c>
      <c r="U205" s="30">
        <f t="shared" si="31"/>
        <v>1.405833333323244</v>
      </c>
      <c r="V205" t="str">
        <f t="shared" si="32"/>
        <v>Profit</v>
      </c>
    </row>
    <row r="206" spans="1:22" x14ac:dyDescent="0.3">
      <c r="A206" s="55">
        <v>44706</v>
      </c>
      <c r="B206" s="56">
        <v>0.65662037037037035</v>
      </c>
      <c r="C206" s="52">
        <f t="shared" si="26"/>
        <v>44706.65662037037</v>
      </c>
      <c r="D206" s="15" t="s">
        <v>27</v>
      </c>
      <c r="E206" s="15">
        <v>2.0099999999999998</v>
      </c>
      <c r="F206" s="15" t="s">
        <v>325</v>
      </c>
      <c r="G206" s="20">
        <v>1.25013</v>
      </c>
      <c r="H206" s="20">
        <v>1.2475000000000001</v>
      </c>
      <c r="I206" s="20">
        <v>1.2535000000000001</v>
      </c>
      <c r="J206" s="55">
        <v>44706</v>
      </c>
      <c r="K206" s="20">
        <v>0.72315972222222225</v>
      </c>
      <c r="L206" s="52">
        <f t="shared" si="27"/>
        <v>44706.72315972222</v>
      </c>
      <c r="M206" s="20">
        <v>1.2535000000000001</v>
      </c>
      <c r="N206" s="15">
        <v>-8.0399999999999991</v>
      </c>
      <c r="O206" s="15">
        <v>0</v>
      </c>
      <c r="P206" s="15">
        <v>677.37</v>
      </c>
      <c r="Q206" s="53">
        <f t="shared" si="25"/>
        <v>6.6539351850224193E-2</v>
      </c>
      <c r="R206" s="22">
        <f t="shared" si="28"/>
        <v>0</v>
      </c>
      <c r="S206">
        <f t="shared" si="29"/>
        <v>6.6539351850224193E-2</v>
      </c>
      <c r="T206" s="54">
        <f t="shared" si="30"/>
        <v>1.5969444444053806</v>
      </c>
      <c r="U206" s="30">
        <f t="shared" si="31"/>
        <v>1.5969444444053806</v>
      </c>
      <c r="V206" t="str">
        <f t="shared" si="32"/>
        <v>Profit</v>
      </c>
    </row>
    <row r="207" spans="1:22" x14ac:dyDescent="0.3">
      <c r="A207" s="55">
        <v>44706</v>
      </c>
      <c r="B207" s="56">
        <v>0.83089120370370362</v>
      </c>
      <c r="C207" s="52">
        <f t="shared" si="26"/>
        <v>44706.830891203703</v>
      </c>
      <c r="D207" s="15" t="s">
        <v>27</v>
      </c>
      <c r="E207" s="15">
        <v>1</v>
      </c>
      <c r="F207" s="15" t="s">
        <v>1</v>
      </c>
      <c r="G207" s="17">
        <v>3946.9</v>
      </c>
      <c r="H207" s="17">
        <v>3915</v>
      </c>
      <c r="I207" s="17">
        <v>3975</v>
      </c>
      <c r="J207" s="55">
        <v>44706</v>
      </c>
      <c r="K207" s="17">
        <v>0.85988425925925915</v>
      </c>
      <c r="L207" s="52">
        <f t="shared" si="27"/>
        <v>44706.859884259262</v>
      </c>
      <c r="M207" s="17">
        <v>3956.5</v>
      </c>
      <c r="N207" s="15">
        <v>-1.27</v>
      </c>
      <c r="O207" s="15">
        <v>0</v>
      </c>
      <c r="P207" s="15">
        <v>960</v>
      </c>
      <c r="Q207" s="53">
        <f t="shared" si="25"/>
        <v>2.899305555911269E-2</v>
      </c>
      <c r="R207" s="22">
        <f t="shared" si="28"/>
        <v>0</v>
      </c>
      <c r="S207">
        <f t="shared" si="29"/>
        <v>2.899305555911269E-2</v>
      </c>
      <c r="T207" s="54">
        <f t="shared" si="30"/>
        <v>0.69583333341870457</v>
      </c>
      <c r="U207" s="30">
        <f t="shared" si="31"/>
        <v>0.69583333341870457</v>
      </c>
      <c r="V207" t="str">
        <f t="shared" si="32"/>
        <v>Profit</v>
      </c>
    </row>
    <row r="208" spans="1:22" x14ac:dyDescent="0.3">
      <c r="A208" s="55">
        <v>44706</v>
      </c>
      <c r="B208" s="56">
        <v>0.83089120370370362</v>
      </c>
      <c r="C208" s="52">
        <f t="shared" si="26"/>
        <v>44706.830891203703</v>
      </c>
      <c r="D208" s="15" t="s">
        <v>27</v>
      </c>
      <c r="E208" s="15">
        <v>1</v>
      </c>
      <c r="F208" s="15" t="s">
        <v>1</v>
      </c>
      <c r="G208" s="17">
        <v>3946.9</v>
      </c>
      <c r="H208" s="17">
        <v>3915</v>
      </c>
      <c r="I208" s="17">
        <v>3975</v>
      </c>
      <c r="J208" s="55">
        <v>44706</v>
      </c>
      <c r="K208" s="17">
        <v>0.87664351851851852</v>
      </c>
      <c r="L208" s="52">
        <f t="shared" si="27"/>
        <v>44706.876643518517</v>
      </c>
      <c r="M208" s="17">
        <v>3966.3</v>
      </c>
      <c r="N208" s="15">
        <v>-1.26</v>
      </c>
      <c r="O208" s="15">
        <v>0</v>
      </c>
      <c r="P208" s="15" t="s">
        <v>618</v>
      </c>
      <c r="Q208" s="53">
        <f t="shared" si="25"/>
        <v>4.5752314814308193E-2</v>
      </c>
      <c r="R208" s="22">
        <f t="shared" si="28"/>
        <v>0</v>
      </c>
      <c r="S208">
        <f t="shared" si="29"/>
        <v>4.5752314814308193E-2</v>
      </c>
      <c r="T208" s="54">
        <f t="shared" si="30"/>
        <v>1.0980555555433966</v>
      </c>
      <c r="U208" s="30">
        <f t="shared" si="31"/>
        <v>1.0980555555433966</v>
      </c>
      <c r="V208" t="str">
        <f t="shared" si="32"/>
        <v>Profit</v>
      </c>
    </row>
    <row r="209" spans="1:22" x14ac:dyDescent="0.3">
      <c r="A209" s="55">
        <v>44706</v>
      </c>
      <c r="B209" s="56">
        <v>0.89216435185185183</v>
      </c>
      <c r="C209" s="52">
        <f t="shared" si="26"/>
        <v>44706.892164351855</v>
      </c>
      <c r="D209" s="15" t="s">
        <v>0</v>
      </c>
      <c r="E209" s="15">
        <v>2</v>
      </c>
      <c r="F209" s="15" t="s">
        <v>24</v>
      </c>
      <c r="G209" s="19">
        <v>127.366</v>
      </c>
      <c r="H209" s="19">
        <v>128.1</v>
      </c>
      <c r="I209" s="19">
        <v>127</v>
      </c>
      <c r="J209" s="55">
        <v>44706</v>
      </c>
      <c r="K209" s="19">
        <v>0.94703703703703701</v>
      </c>
      <c r="L209" s="52">
        <f t="shared" si="27"/>
        <v>44706.94703703704</v>
      </c>
      <c r="M209" s="19">
        <v>127.289</v>
      </c>
      <c r="N209" s="15">
        <v>-6.4</v>
      </c>
      <c r="O209" s="15">
        <v>0</v>
      </c>
      <c r="P209" s="15">
        <v>120.98</v>
      </c>
      <c r="Q209" s="53">
        <f t="shared" si="25"/>
        <v>5.4872685184818693E-2</v>
      </c>
      <c r="R209" s="22">
        <f t="shared" si="28"/>
        <v>0</v>
      </c>
      <c r="S209">
        <f t="shared" si="29"/>
        <v>5.4872685184818693E-2</v>
      </c>
      <c r="T209" s="54">
        <f t="shared" si="30"/>
        <v>1.3169444444356486</v>
      </c>
      <c r="U209" s="30">
        <f t="shared" si="31"/>
        <v>1.3169444444356486</v>
      </c>
      <c r="V209" t="str">
        <f t="shared" si="32"/>
        <v>Profit</v>
      </c>
    </row>
    <row r="210" spans="1:22" x14ac:dyDescent="0.3">
      <c r="A210" s="55">
        <v>44707</v>
      </c>
      <c r="B210" s="56">
        <v>0.57651620370370371</v>
      </c>
      <c r="C210" s="52">
        <f t="shared" si="26"/>
        <v>44707.576516203706</v>
      </c>
      <c r="D210" s="15" t="s">
        <v>27</v>
      </c>
      <c r="E210" s="15">
        <v>2</v>
      </c>
      <c r="F210" s="15" t="s">
        <v>58</v>
      </c>
      <c r="G210" s="20">
        <v>1.2823800000000001</v>
      </c>
      <c r="H210" s="20">
        <v>1.2789999999999999</v>
      </c>
      <c r="I210" s="20">
        <v>1.2845</v>
      </c>
      <c r="J210" s="55">
        <v>44707</v>
      </c>
      <c r="K210" s="20">
        <v>0.71174768518518527</v>
      </c>
      <c r="L210" s="52">
        <f t="shared" si="27"/>
        <v>44707.711747685185</v>
      </c>
      <c r="M210" s="20">
        <v>1.27898</v>
      </c>
      <c r="N210" s="15">
        <v>-6.4</v>
      </c>
      <c r="O210" s="15">
        <v>0</v>
      </c>
      <c r="P210" s="15">
        <v>-531.66999999999996</v>
      </c>
      <c r="Q210" s="53">
        <f t="shared" si="25"/>
        <v>0.13523148147942265</v>
      </c>
      <c r="R210" s="22">
        <f t="shared" si="28"/>
        <v>0</v>
      </c>
      <c r="S210">
        <f t="shared" si="29"/>
        <v>0.13523148147942265</v>
      </c>
      <c r="T210" s="54">
        <f t="shared" si="30"/>
        <v>3.2455555555061437</v>
      </c>
      <c r="U210" s="30">
        <f t="shared" si="31"/>
        <v>3.2455555555061437</v>
      </c>
      <c r="V210" t="str">
        <f t="shared" si="32"/>
        <v>Loss</v>
      </c>
    </row>
    <row r="211" spans="1:22" x14ac:dyDescent="0.3">
      <c r="A211" s="55">
        <v>44707</v>
      </c>
      <c r="B211" s="56">
        <v>0.85002314814814817</v>
      </c>
      <c r="C211" s="52">
        <f t="shared" si="26"/>
        <v>44707.850023148145</v>
      </c>
      <c r="D211" s="15" t="s">
        <v>0</v>
      </c>
      <c r="E211" s="15">
        <v>2</v>
      </c>
      <c r="F211" s="15" t="s">
        <v>1</v>
      </c>
      <c r="G211" s="17">
        <v>4063.4</v>
      </c>
      <c r="H211" s="17">
        <v>4080</v>
      </c>
      <c r="I211" s="17">
        <v>4045</v>
      </c>
      <c r="J211" s="55">
        <v>44707</v>
      </c>
      <c r="K211" s="17">
        <v>0.93489583333333337</v>
      </c>
      <c r="L211" s="52">
        <f t="shared" si="27"/>
        <v>44707.934895833336</v>
      </c>
      <c r="M211" s="17">
        <v>4054.1</v>
      </c>
      <c r="N211" s="15">
        <v>-2.6</v>
      </c>
      <c r="O211" s="15">
        <v>0</v>
      </c>
      <c r="P211" s="15" t="s">
        <v>625</v>
      </c>
      <c r="Q211" s="53">
        <f t="shared" si="25"/>
        <v>8.4872685190930497E-2</v>
      </c>
      <c r="R211" s="22">
        <f t="shared" si="28"/>
        <v>0</v>
      </c>
      <c r="S211">
        <f t="shared" si="29"/>
        <v>8.4872685190930497E-2</v>
      </c>
      <c r="T211" s="54">
        <f t="shared" si="30"/>
        <v>2.0369444445823319</v>
      </c>
      <c r="U211" s="30">
        <f t="shared" si="31"/>
        <v>2.0369444445823319</v>
      </c>
      <c r="V211" t="str">
        <f t="shared" si="32"/>
        <v>Profit</v>
      </c>
    </row>
    <row r="212" spans="1:22" x14ac:dyDescent="0.3">
      <c r="A212" s="55">
        <v>44707</v>
      </c>
      <c r="B212" s="56">
        <v>0.83108796296296295</v>
      </c>
      <c r="C212" s="52">
        <f t="shared" si="26"/>
        <v>44707.831087962964</v>
      </c>
      <c r="D212" s="15" t="s">
        <v>0</v>
      </c>
      <c r="E212" s="15">
        <v>2</v>
      </c>
      <c r="F212" s="15" t="s">
        <v>1</v>
      </c>
      <c r="G212" s="17">
        <v>4068.7</v>
      </c>
      <c r="H212" s="17">
        <v>4090</v>
      </c>
      <c r="I212" s="17">
        <v>4045</v>
      </c>
      <c r="J212" s="55">
        <v>44707</v>
      </c>
      <c r="K212" s="17">
        <v>0.93493055555555549</v>
      </c>
      <c r="L212" s="52">
        <f t="shared" si="27"/>
        <v>44707.934930555559</v>
      </c>
      <c r="M212" s="17">
        <v>4054.4</v>
      </c>
      <c r="N212" s="15">
        <v>-2.6</v>
      </c>
      <c r="O212" s="15">
        <v>0</v>
      </c>
      <c r="P212" s="15" t="s">
        <v>628</v>
      </c>
      <c r="Q212" s="53">
        <f t="shared" si="25"/>
        <v>0.10384259259444661</v>
      </c>
      <c r="R212" s="22">
        <f t="shared" si="28"/>
        <v>0</v>
      </c>
      <c r="S212">
        <f t="shared" si="29"/>
        <v>0.10384259259444661</v>
      </c>
      <c r="T212" s="54">
        <f t="shared" si="30"/>
        <v>2.4922222222667187</v>
      </c>
      <c r="U212" s="30">
        <f t="shared" si="31"/>
        <v>2.4922222222667187</v>
      </c>
      <c r="V212" t="str">
        <f t="shared" si="32"/>
        <v>Profit</v>
      </c>
    </row>
    <row r="213" spans="1:22" x14ac:dyDescent="0.3">
      <c r="A213" s="55">
        <v>44708</v>
      </c>
      <c r="B213" s="56">
        <v>0.28104166666666669</v>
      </c>
      <c r="C213" s="52">
        <f t="shared" si="26"/>
        <v>44708.281041666669</v>
      </c>
      <c r="D213" s="15" t="s">
        <v>27</v>
      </c>
      <c r="E213" s="15">
        <v>1</v>
      </c>
      <c r="F213" s="15" t="s">
        <v>1</v>
      </c>
      <c r="G213" s="17">
        <v>4054.1</v>
      </c>
      <c r="H213" s="17">
        <v>4040</v>
      </c>
      <c r="I213" s="17">
        <v>4060</v>
      </c>
      <c r="J213" s="55">
        <v>44708</v>
      </c>
      <c r="K213" s="17">
        <v>0.34152777777777782</v>
      </c>
      <c r="L213" s="52">
        <f t="shared" si="27"/>
        <v>44708.341527777775</v>
      </c>
      <c r="M213" s="17">
        <v>4055.4</v>
      </c>
      <c r="N213" s="15">
        <v>-1.3</v>
      </c>
      <c r="O213" s="15">
        <v>0</v>
      </c>
      <c r="P213" s="15">
        <v>130</v>
      </c>
      <c r="Q213" s="53">
        <f t="shared" si="25"/>
        <v>6.0486111106001772E-2</v>
      </c>
      <c r="R213" s="22">
        <f t="shared" si="28"/>
        <v>0</v>
      </c>
      <c r="S213">
        <f t="shared" si="29"/>
        <v>6.0486111106001772E-2</v>
      </c>
      <c r="T213" s="54">
        <f t="shared" si="30"/>
        <v>1.4516666665440425</v>
      </c>
      <c r="U213" s="30">
        <f t="shared" si="31"/>
        <v>1.4516666665440425</v>
      </c>
      <c r="V213" t="str">
        <f t="shared" si="32"/>
        <v>Profit</v>
      </c>
    </row>
    <row r="214" spans="1:22" x14ac:dyDescent="0.3">
      <c r="A214" s="55">
        <v>44708</v>
      </c>
      <c r="B214" s="56">
        <v>0.59747685185185184</v>
      </c>
      <c r="C214" s="52">
        <f t="shared" si="26"/>
        <v>44708.59747685185</v>
      </c>
      <c r="D214" s="15" t="s">
        <v>0</v>
      </c>
      <c r="E214" s="15">
        <v>2</v>
      </c>
      <c r="F214" s="15" t="s">
        <v>1</v>
      </c>
      <c r="G214" s="17">
        <v>4067.3</v>
      </c>
      <c r="H214" s="17">
        <v>4080</v>
      </c>
      <c r="I214" s="17">
        <v>4055</v>
      </c>
      <c r="J214" s="55">
        <v>44708</v>
      </c>
      <c r="K214" s="17">
        <v>0.62425925925925929</v>
      </c>
      <c r="L214" s="52">
        <f t="shared" si="27"/>
        <v>44708.624259259261</v>
      </c>
      <c r="M214" s="17">
        <v>4061.4</v>
      </c>
      <c r="N214" s="15">
        <v>-2.6</v>
      </c>
      <c r="O214" s="15">
        <v>0</v>
      </c>
      <c r="P214" s="15" t="s">
        <v>306</v>
      </c>
      <c r="Q214" s="53">
        <f t="shared" si="25"/>
        <v>2.6782407410792075E-2</v>
      </c>
      <c r="R214" s="22">
        <f t="shared" si="28"/>
        <v>0</v>
      </c>
      <c r="S214">
        <f t="shared" si="29"/>
        <v>2.6782407410792075E-2</v>
      </c>
      <c r="T214" s="54">
        <f t="shared" si="30"/>
        <v>0.6427777778590098</v>
      </c>
      <c r="U214" s="30">
        <f t="shared" si="31"/>
        <v>0.6427777778590098</v>
      </c>
      <c r="V214" t="str">
        <f t="shared" si="32"/>
        <v>Profit</v>
      </c>
    </row>
    <row r="215" spans="1:22" x14ac:dyDescent="0.3">
      <c r="A215" s="55">
        <v>44708</v>
      </c>
      <c r="B215" s="56">
        <v>0.44283564814814813</v>
      </c>
      <c r="C215" s="52">
        <f t="shared" si="26"/>
        <v>44708.442835648151</v>
      </c>
      <c r="D215" s="15" t="s">
        <v>27</v>
      </c>
      <c r="E215" s="15">
        <v>1</v>
      </c>
      <c r="F215" s="15" t="s">
        <v>325</v>
      </c>
      <c r="G215" s="20">
        <v>1.26275</v>
      </c>
      <c r="H215" s="20">
        <v>1.2575000000000001</v>
      </c>
      <c r="I215" s="20">
        <v>1.2649999999999999</v>
      </c>
      <c r="J215" s="55">
        <v>44708</v>
      </c>
      <c r="K215" s="20">
        <v>0.63344907407407403</v>
      </c>
      <c r="L215" s="52">
        <f t="shared" si="27"/>
        <v>44708.633449074077</v>
      </c>
      <c r="M215" s="20">
        <v>1.2630600000000001</v>
      </c>
      <c r="N215" s="15">
        <v>-4.04</v>
      </c>
      <c r="O215" s="15">
        <v>0</v>
      </c>
      <c r="P215" s="15">
        <v>31</v>
      </c>
      <c r="Q215" s="53">
        <f t="shared" si="25"/>
        <v>0.19061342592613073</v>
      </c>
      <c r="R215" s="22">
        <f t="shared" si="28"/>
        <v>0</v>
      </c>
      <c r="S215">
        <f t="shared" si="29"/>
        <v>0.19061342592613073</v>
      </c>
      <c r="T215" s="54">
        <f t="shared" si="30"/>
        <v>4.5747222222271375</v>
      </c>
      <c r="U215" s="30">
        <f t="shared" si="31"/>
        <v>4.5747222222271375</v>
      </c>
      <c r="V215" t="str">
        <f t="shared" si="32"/>
        <v>Profit</v>
      </c>
    </row>
    <row r="216" spans="1:22" x14ac:dyDescent="0.3">
      <c r="A216" s="55">
        <v>44708</v>
      </c>
      <c r="B216" s="56">
        <v>0.44283564814814813</v>
      </c>
      <c r="C216" s="52">
        <f t="shared" si="26"/>
        <v>44708.442835648151</v>
      </c>
      <c r="D216" s="15" t="s">
        <v>27</v>
      </c>
      <c r="E216" s="15">
        <v>1</v>
      </c>
      <c r="F216" s="15" t="s">
        <v>325</v>
      </c>
      <c r="G216" s="20">
        <v>1.26275</v>
      </c>
      <c r="H216" s="20">
        <v>1.2575000000000001</v>
      </c>
      <c r="I216" s="20">
        <v>1.2649999999999999</v>
      </c>
      <c r="J216" s="55">
        <v>44708</v>
      </c>
      <c r="K216" s="20">
        <v>0.63991898148148152</v>
      </c>
      <c r="L216" s="52">
        <f t="shared" si="27"/>
        <v>44708.639918981484</v>
      </c>
      <c r="M216" s="20">
        <v>1.2635400000000001</v>
      </c>
      <c r="N216" s="15">
        <v>-4.04</v>
      </c>
      <c r="O216" s="15">
        <v>0</v>
      </c>
      <c r="P216" s="15">
        <v>79</v>
      </c>
      <c r="Q216" s="53">
        <f t="shared" si="25"/>
        <v>0.19708333333255723</v>
      </c>
      <c r="R216" s="22">
        <f t="shared" si="28"/>
        <v>0</v>
      </c>
      <c r="S216">
        <f t="shared" si="29"/>
        <v>0.19708333333255723</v>
      </c>
      <c r="T216" s="54">
        <f t="shared" si="30"/>
        <v>4.7299999999813735</v>
      </c>
      <c r="U216" s="30">
        <f t="shared" si="31"/>
        <v>4.7299999999813735</v>
      </c>
      <c r="V216" t="str">
        <f t="shared" si="32"/>
        <v>Profit</v>
      </c>
    </row>
    <row r="217" spans="1:22" x14ac:dyDescent="0.3">
      <c r="A217" s="55">
        <v>44711</v>
      </c>
      <c r="B217" s="56">
        <v>0.60625000000000007</v>
      </c>
      <c r="C217" s="52">
        <f t="shared" si="26"/>
        <v>44711.606249999997</v>
      </c>
      <c r="D217" s="15" t="s">
        <v>0</v>
      </c>
      <c r="E217" s="15">
        <v>2</v>
      </c>
      <c r="F217" s="15" t="s">
        <v>1</v>
      </c>
      <c r="G217" s="17">
        <v>4190.1000000000004</v>
      </c>
      <c r="H217" s="17">
        <v>4210</v>
      </c>
      <c r="I217" s="17">
        <v>4178</v>
      </c>
      <c r="J217" s="55">
        <v>44711</v>
      </c>
      <c r="K217" s="17">
        <v>0.68039351851851848</v>
      </c>
      <c r="L217" s="52">
        <f t="shared" si="27"/>
        <v>44711.680393518516</v>
      </c>
      <c r="M217" s="17">
        <v>4178</v>
      </c>
      <c r="N217" s="15">
        <v>-2.68</v>
      </c>
      <c r="O217" s="15">
        <v>0</v>
      </c>
      <c r="P217" s="15" t="s">
        <v>638</v>
      </c>
      <c r="Q217" s="53">
        <f t="shared" si="25"/>
        <v>7.4143518519122154E-2</v>
      </c>
      <c r="R217" s="22">
        <f t="shared" si="28"/>
        <v>0</v>
      </c>
      <c r="S217">
        <f t="shared" si="29"/>
        <v>7.4143518519122154E-2</v>
      </c>
      <c r="T217" s="54">
        <f t="shared" si="30"/>
        <v>1.7794444444589317</v>
      </c>
      <c r="U217" s="30">
        <f t="shared" si="31"/>
        <v>1.7794444444589317</v>
      </c>
      <c r="V217" t="str">
        <f t="shared" si="32"/>
        <v>Profit</v>
      </c>
    </row>
    <row r="218" spans="1:22" x14ac:dyDescent="0.3">
      <c r="A218" s="55">
        <v>44711</v>
      </c>
      <c r="B218" s="56">
        <v>0.79047453703703707</v>
      </c>
      <c r="C218" s="52">
        <f t="shared" si="26"/>
        <v>44711.79047453704</v>
      </c>
      <c r="D218" s="15" t="s">
        <v>0</v>
      </c>
      <c r="E218" s="15">
        <v>2</v>
      </c>
      <c r="F218" s="15" t="s">
        <v>24</v>
      </c>
      <c r="G218" s="19">
        <v>127.542</v>
      </c>
      <c r="H218" s="19">
        <v>128</v>
      </c>
      <c r="I218" s="19">
        <v>127.2</v>
      </c>
      <c r="J218" s="55">
        <v>44711</v>
      </c>
      <c r="K218" s="19">
        <v>0.84417824074074066</v>
      </c>
      <c r="L218" s="52">
        <f t="shared" si="27"/>
        <v>44711.844178240739</v>
      </c>
      <c r="M218" s="19">
        <v>127.547</v>
      </c>
      <c r="N218" s="15">
        <v>-6.4</v>
      </c>
      <c r="O218" s="15">
        <v>0</v>
      </c>
      <c r="P218" s="15">
        <v>-7.84</v>
      </c>
      <c r="Q218" s="53">
        <f t="shared" si="25"/>
        <v>5.3703703699284233E-2</v>
      </c>
      <c r="R218" s="22">
        <f t="shared" si="28"/>
        <v>0</v>
      </c>
      <c r="S218">
        <f t="shared" si="29"/>
        <v>5.3703703699284233E-2</v>
      </c>
      <c r="T218" s="54">
        <f t="shared" si="30"/>
        <v>1.2888888887828216</v>
      </c>
      <c r="U218" s="30">
        <f t="shared" si="31"/>
        <v>1.2888888887828216</v>
      </c>
      <c r="V218" t="str">
        <f t="shared" si="32"/>
        <v>Loss</v>
      </c>
    </row>
    <row r="219" spans="1:22" x14ac:dyDescent="0.3">
      <c r="A219" s="55">
        <v>44712</v>
      </c>
      <c r="B219" s="56">
        <v>0.38697916666666665</v>
      </c>
      <c r="C219" s="52">
        <f t="shared" si="26"/>
        <v>44712.386979166666</v>
      </c>
      <c r="D219" s="15" t="s">
        <v>0</v>
      </c>
      <c r="E219" s="15">
        <v>0.02</v>
      </c>
      <c r="F219" s="15" t="s">
        <v>2</v>
      </c>
      <c r="G219" s="20">
        <v>1.07481</v>
      </c>
      <c r="H219" s="20">
        <v>0</v>
      </c>
      <c r="I219" s="20">
        <v>0</v>
      </c>
      <c r="J219" s="55">
        <v>44712</v>
      </c>
      <c r="K219" s="20">
        <v>0.41414351851851849</v>
      </c>
      <c r="L219" s="52">
        <f t="shared" si="27"/>
        <v>44712.414143518516</v>
      </c>
      <c r="M219" s="20">
        <v>1.0730599999999999</v>
      </c>
      <c r="N219" s="15">
        <v>-7.0000000000000007E-2</v>
      </c>
      <c r="O219" s="15">
        <v>0</v>
      </c>
      <c r="P219" s="15">
        <v>3.5</v>
      </c>
      <c r="Q219" s="53">
        <f t="shared" si="25"/>
        <v>2.7164351849933155E-2</v>
      </c>
      <c r="R219" s="22">
        <f t="shared" si="28"/>
        <v>0</v>
      </c>
      <c r="S219">
        <f t="shared" si="29"/>
        <v>2.7164351849933155E-2</v>
      </c>
      <c r="T219" s="54">
        <f t="shared" si="30"/>
        <v>0.65194444439839572</v>
      </c>
      <c r="U219" s="30">
        <f t="shared" si="31"/>
        <v>0.65194444439839572</v>
      </c>
      <c r="V219" t="str">
        <f t="shared" si="32"/>
        <v>Profit</v>
      </c>
    </row>
    <row r="220" spans="1:22" x14ac:dyDescent="0.3">
      <c r="A220" s="55">
        <v>44712</v>
      </c>
      <c r="B220" s="56">
        <v>0.38898148148148143</v>
      </c>
      <c r="C220" s="52">
        <f t="shared" si="26"/>
        <v>44712.388981481483</v>
      </c>
      <c r="D220" s="15" t="s">
        <v>0</v>
      </c>
      <c r="E220" s="15">
        <v>2</v>
      </c>
      <c r="F220" s="15" t="s">
        <v>2</v>
      </c>
      <c r="G220" s="20">
        <v>1.07456</v>
      </c>
      <c r="H220" s="20">
        <v>1.079</v>
      </c>
      <c r="I220" s="20">
        <v>1.07</v>
      </c>
      <c r="J220" s="55">
        <v>44712</v>
      </c>
      <c r="K220" s="20">
        <v>0.57995370370370369</v>
      </c>
      <c r="L220" s="52">
        <f t="shared" si="27"/>
        <v>44712.579953703702</v>
      </c>
      <c r="M220" s="20">
        <v>1.0699399999999999</v>
      </c>
      <c r="N220" s="15">
        <v>-6.88</v>
      </c>
      <c r="O220" s="15">
        <v>0</v>
      </c>
      <c r="P220" s="15">
        <v>924</v>
      </c>
      <c r="Q220" s="53">
        <f t="shared" si="25"/>
        <v>0.19097222221898846</v>
      </c>
      <c r="R220" s="22">
        <f t="shared" si="28"/>
        <v>0</v>
      </c>
      <c r="S220">
        <f t="shared" si="29"/>
        <v>0.19097222221898846</v>
      </c>
      <c r="T220" s="54">
        <f t="shared" si="30"/>
        <v>4.5833333332557231</v>
      </c>
      <c r="U220" s="30">
        <f t="shared" si="31"/>
        <v>4.5833333332557231</v>
      </c>
      <c r="V220" t="str">
        <f t="shared" si="32"/>
        <v>Profit</v>
      </c>
    </row>
    <row r="221" spans="1:22" x14ac:dyDescent="0.3">
      <c r="A221" s="55">
        <v>44712</v>
      </c>
      <c r="B221" s="56">
        <v>0.43440972222222224</v>
      </c>
      <c r="C221" s="52">
        <f t="shared" si="26"/>
        <v>44712.43440972222</v>
      </c>
      <c r="D221" s="15" t="s">
        <v>27</v>
      </c>
      <c r="E221" s="15">
        <v>2.0099999999999998</v>
      </c>
      <c r="F221" s="15" t="s">
        <v>24</v>
      </c>
      <c r="G221" s="19">
        <v>127.842</v>
      </c>
      <c r="H221" s="19">
        <v>127.4</v>
      </c>
      <c r="I221" s="19">
        <v>128.5</v>
      </c>
      <c r="J221" s="55">
        <v>44712</v>
      </c>
      <c r="K221" s="19">
        <v>0.65285879629629628</v>
      </c>
      <c r="L221" s="52">
        <f t="shared" si="27"/>
        <v>44712.652858796297</v>
      </c>
      <c r="M221" s="19">
        <v>128.505</v>
      </c>
      <c r="N221" s="15">
        <v>-6.43</v>
      </c>
      <c r="O221" s="15">
        <v>0</v>
      </c>
      <c r="P221" s="15" t="s">
        <v>647</v>
      </c>
      <c r="Q221" s="53">
        <f t="shared" si="25"/>
        <v>0.21844907407648861</v>
      </c>
      <c r="R221" s="22">
        <f t="shared" si="28"/>
        <v>0</v>
      </c>
      <c r="S221">
        <f t="shared" si="29"/>
        <v>0.21844907407648861</v>
      </c>
      <c r="T221" s="54">
        <f t="shared" si="30"/>
        <v>5.2427777778357267</v>
      </c>
      <c r="U221" s="30">
        <f t="shared" si="31"/>
        <v>5.2427777778357267</v>
      </c>
      <c r="V221" t="str">
        <f t="shared" si="32"/>
        <v>Profit</v>
      </c>
    </row>
    <row r="222" spans="1:22" x14ac:dyDescent="0.3">
      <c r="A222" s="55">
        <v>44712</v>
      </c>
      <c r="B222" s="56">
        <v>0.86335648148148147</v>
      </c>
      <c r="C222" s="52">
        <f t="shared" si="26"/>
        <v>44712.863356481481</v>
      </c>
      <c r="D222" s="15" t="s">
        <v>0</v>
      </c>
      <c r="E222" s="15">
        <v>1</v>
      </c>
      <c r="F222" s="15" t="s">
        <v>1</v>
      </c>
      <c r="G222" s="17">
        <v>4154.5</v>
      </c>
      <c r="H222" s="17">
        <v>4190</v>
      </c>
      <c r="I222" s="17">
        <v>4125</v>
      </c>
      <c r="J222" s="55">
        <v>44712</v>
      </c>
      <c r="K222" s="17">
        <v>0.90712962962962962</v>
      </c>
      <c r="L222" s="52">
        <f t="shared" si="27"/>
        <v>44712.907129629632</v>
      </c>
      <c r="M222" s="17">
        <v>4143.7</v>
      </c>
      <c r="N222" s="15">
        <v>-1.33</v>
      </c>
      <c r="O222" s="15">
        <v>0</v>
      </c>
      <c r="P222" s="15" t="s">
        <v>151</v>
      </c>
      <c r="Q222" s="53">
        <f t="shared" si="25"/>
        <v>4.3773148150648922E-2</v>
      </c>
      <c r="R222" s="22">
        <f t="shared" si="28"/>
        <v>0</v>
      </c>
      <c r="S222">
        <f t="shared" si="29"/>
        <v>4.3773148150648922E-2</v>
      </c>
      <c r="T222" s="54">
        <f t="shared" si="30"/>
        <v>1.0505555556155741</v>
      </c>
      <c r="U222" s="30">
        <f t="shared" si="31"/>
        <v>1.0505555556155741</v>
      </c>
      <c r="V222" t="str">
        <f t="shared" si="32"/>
        <v>Profit</v>
      </c>
    </row>
    <row r="223" spans="1:22" x14ac:dyDescent="0.3">
      <c r="A223" s="55">
        <v>44712</v>
      </c>
      <c r="B223" s="56">
        <v>0.86335648148148147</v>
      </c>
      <c r="C223" s="52">
        <f t="shared" si="26"/>
        <v>44712.863356481481</v>
      </c>
      <c r="D223" s="15" t="s">
        <v>0</v>
      </c>
      <c r="E223" s="15">
        <v>1</v>
      </c>
      <c r="F223" s="15" t="s">
        <v>1</v>
      </c>
      <c r="G223" s="17">
        <v>4154.5</v>
      </c>
      <c r="H223" s="17">
        <v>4190</v>
      </c>
      <c r="I223" s="17">
        <v>4125</v>
      </c>
      <c r="J223" s="55">
        <v>44712</v>
      </c>
      <c r="K223" s="17">
        <v>0.94745370370370363</v>
      </c>
      <c r="L223" s="52">
        <f t="shared" si="27"/>
        <v>44712.947453703702</v>
      </c>
      <c r="M223" s="17">
        <v>4146.6000000000004</v>
      </c>
      <c r="N223" s="15">
        <v>-1.33</v>
      </c>
      <c r="O223" s="15">
        <v>0</v>
      </c>
      <c r="P223" s="15">
        <v>790</v>
      </c>
      <c r="Q223" s="53">
        <f t="shared" si="25"/>
        <v>8.409722222131677E-2</v>
      </c>
      <c r="R223" s="22">
        <f t="shared" si="28"/>
        <v>0</v>
      </c>
      <c r="S223">
        <f t="shared" si="29"/>
        <v>8.409722222131677E-2</v>
      </c>
      <c r="T223" s="54">
        <f t="shared" si="30"/>
        <v>2.0183333333116025</v>
      </c>
      <c r="U223" s="30">
        <f t="shared" si="31"/>
        <v>2.0183333333116025</v>
      </c>
      <c r="V223" t="str">
        <f t="shared" si="32"/>
        <v>Profit</v>
      </c>
    </row>
    <row r="224" spans="1:22" x14ac:dyDescent="0.3">
      <c r="A224" s="55">
        <v>44713</v>
      </c>
      <c r="B224" s="56">
        <v>0.65768518518518515</v>
      </c>
      <c r="C224" s="52">
        <f t="shared" si="26"/>
        <v>44713.657685185186</v>
      </c>
      <c r="D224" s="15" t="s">
        <v>27</v>
      </c>
      <c r="E224" s="15">
        <v>0.02</v>
      </c>
      <c r="F224" s="15" t="s">
        <v>2</v>
      </c>
      <c r="G224" s="20">
        <v>1.07229</v>
      </c>
      <c r="H224" s="20">
        <v>0</v>
      </c>
      <c r="I224" s="20">
        <v>0</v>
      </c>
      <c r="J224" s="55">
        <v>44713</v>
      </c>
      <c r="K224" s="20">
        <v>0.76752314814814815</v>
      </c>
      <c r="L224" s="52">
        <f t="shared" si="27"/>
        <v>44713.767523148148</v>
      </c>
      <c r="M224" s="20">
        <v>1.0654399999999999</v>
      </c>
      <c r="N224" s="15">
        <v>-7.0000000000000007E-2</v>
      </c>
      <c r="O224" s="15">
        <v>0</v>
      </c>
      <c r="P224" s="15">
        <v>-13.7</v>
      </c>
      <c r="Q224" s="53">
        <f t="shared" si="25"/>
        <v>0.10983796296204673</v>
      </c>
      <c r="R224" s="22">
        <f t="shared" si="28"/>
        <v>0</v>
      </c>
      <c r="S224">
        <f t="shared" si="29"/>
        <v>0.10983796296204673</v>
      </c>
      <c r="T224" s="54">
        <f t="shared" si="30"/>
        <v>2.6361111110891216</v>
      </c>
      <c r="U224" s="30">
        <f t="shared" si="31"/>
        <v>2.6361111110891216</v>
      </c>
      <c r="V224" t="str">
        <f t="shared" si="32"/>
        <v>Loss</v>
      </c>
    </row>
    <row r="225" spans="1:22" x14ac:dyDescent="0.3">
      <c r="A225" s="55">
        <v>44713</v>
      </c>
      <c r="B225" s="56">
        <v>0.8116782407407408</v>
      </c>
      <c r="C225" s="52">
        <f t="shared" si="26"/>
        <v>44713.811678240738</v>
      </c>
      <c r="D225" s="15" t="s">
        <v>27</v>
      </c>
      <c r="E225" s="15">
        <v>2</v>
      </c>
      <c r="F225" s="15" t="s">
        <v>1</v>
      </c>
      <c r="G225" s="17">
        <v>4085.1</v>
      </c>
      <c r="H225" s="17">
        <v>4070</v>
      </c>
      <c r="I225" s="17">
        <v>4100</v>
      </c>
      <c r="J225" s="55">
        <v>44713</v>
      </c>
      <c r="K225" s="17">
        <v>0.83931712962962957</v>
      </c>
      <c r="L225" s="52">
        <f t="shared" si="27"/>
        <v>44713.839317129627</v>
      </c>
      <c r="M225" s="17">
        <v>4093.3</v>
      </c>
      <c r="N225" s="15">
        <v>-2.61</v>
      </c>
      <c r="O225" s="15">
        <v>0</v>
      </c>
      <c r="P225" s="15" t="s">
        <v>655</v>
      </c>
      <c r="Q225" s="53">
        <f t="shared" si="25"/>
        <v>2.7638888888759539E-2</v>
      </c>
      <c r="R225" s="22">
        <f t="shared" si="28"/>
        <v>0</v>
      </c>
      <c r="S225">
        <f t="shared" si="29"/>
        <v>2.7638888888759539E-2</v>
      </c>
      <c r="T225" s="54">
        <f t="shared" si="30"/>
        <v>0.66333333333022892</v>
      </c>
      <c r="U225" s="30">
        <f t="shared" si="31"/>
        <v>0.66333333333022892</v>
      </c>
      <c r="V225" t="str">
        <f t="shared" si="32"/>
        <v>Profit</v>
      </c>
    </row>
    <row r="226" spans="1:22" x14ac:dyDescent="0.3">
      <c r="A226" s="55">
        <v>44713</v>
      </c>
      <c r="B226" s="56">
        <v>0.88099537037037035</v>
      </c>
      <c r="C226" s="52">
        <f t="shared" si="26"/>
        <v>44713.880995370368</v>
      </c>
      <c r="D226" s="15" t="s">
        <v>27</v>
      </c>
      <c r="E226" s="15">
        <v>1</v>
      </c>
      <c r="F226" s="15" t="s">
        <v>1</v>
      </c>
      <c r="G226" s="17">
        <v>4106.1000000000004</v>
      </c>
      <c r="H226" s="17">
        <v>4080</v>
      </c>
      <c r="I226" s="17">
        <v>4113</v>
      </c>
      <c r="J226" s="55">
        <v>44713</v>
      </c>
      <c r="K226" s="17">
        <v>0.89047453703703694</v>
      </c>
      <c r="L226" s="52">
        <f t="shared" si="27"/>
        <v>44713.890474537038</v>
      </c>
      <c r="M226" s="17">
        <v>4108.3999999999996</v>
      </c>
      <c r="N226" s="15">
        <v>-1.31</v>
      </c>
      <c r="O226" s="15">
        <v>0</v>
      </c>
      <c r="P226" s="15">
        <v>230</v>
      </c>
      <c r="Q226" s="53">
        <f t="shared" si="25"/>
        <v>9.4791666706441902E-3</v>
      </c>
      <c r="R226" s="22">
        <f t="shared" si="28"/>
        <v>0</v>
      </c>
      <c r="S226">
        <f t="shared" si="29"/>
        <v>9.4791666706441902E-3</v>
      </c>
      <c r="T226" s="54">
        <f t="shared" si="30"/>
        <v>0.22750000009546056</v>
      </c>
      <c r="U226" s="30">
        <f t="shared" si="31"/>
        <v>0.22750000009546056</v>
      </c>
      <c r="V226" t="str">
        <f t="shared" si="32"/>
        <v>Profit</v>
      </c>
    </row>
    <row r="227" spans="1:22" x14ac:dyDescent="0.3">
      <c r="A227" s="55">
        <v>44713</v>
      </c>
      <c r="B227" s="56">
        <v>0.9250694444444445</v>
      </c>
      <c r="C227" s="52">
        <f t="shared" si="26"/>
        <v>44713.925069444442</v>
      </c>
      <c r="D227" s="15" t="s">
        <v>0</v>
      </c>
      <c r="E227" s="15">
        <v>2</v>
      </c>
      <c r="F227" s="15" t="s">
        <v>1</v>
      </c>
      <c r="G227" s="17">
        <v>4119</v>
      </c>
      <c r="H227" s="17">
        <v>4135</v>
      </c>
      <c r="I227" s="17">
        <v>4112</v>
      </c>
      <c r="J227" s="55">
        <v>44713</v>
      </c>
      <c r="K227" s="17">
        <v>0.95415509259259268</v>
      </c>
      <c r="L227" s="52">
        <f t="shared" si="27"/>
        <v>44713.954155092593</v>
      </c>
      <c r="M227" s="17">
        <v>4113.5</v>
      </c>
      <c r="N227" s="15">
        <v>-2.64</v>
      </c>
      <c r="O227" s="15">
        <v>0</v>
      </c>
      <c r="P227" s="15" t="s">
        <v>463</v>
      </c>
      <c r="Q227" s="53">
        <f t="shared" si="25"/>
        <v>2.9085648151522037E-2</v>
      </c>
      <c r="R227" s="22">
        <f t="shared" si="28"/>
        <v>0</v>
      </c>
      <c r="S227">
        <f t="shared" si="29"/>
        <v>2.9085648151522037E-2</v>
      </c>
      <c r="T227" s="54">
        <f t="shared" si="30"/>
        <v>0.69805555563652888</v>
      </c>
      <c r="U227" s="30">
        <f t="shared" si="31"/>
        <v>0.69805555563652888</v>
      </c>
      <c r="V227" t="str">
        <f t="shared" si="32"/>
        <v>Profit</v>
      </c>
    </row>
    <row r="228" spans="1:22" x14ac:dyDescent="0.3">
      <c r="A228" s="55">
        <v>44713</v>
      </c>
      <c r="B228" s="56">
        <v>0.87884259259259256</v>
      </c>
      <c r="C228" s="52">
        <f t="shared" si="26"/>
        <v>44713.878842592596</v>
      </c>
      <c r="D228" s="15" t="s">
        <v>27</v>
      </c>
      <c r="E228" s="15">
        <v>2.0099999999999998</v>
      </c>
      <c r="F228" s="15" t="s">
        <v>2</v>
      </c>
      <c r="G228" s="20">
        <v>1.0656000000000001</v>
      </c>
      <c r="H228" s="20">
        <v>1.0620000000000001</v>
      </c>
      <c r="I228" s="20">
        <v>1.0674999999999999</v>
      </c>
      <c r="J228" s="55">
        <v>44714</v>
      </c>
      <c r="K228" s="20">
        <v>0.40928240740740746</v>
      </c>
      <c r="L228" s="52">
        <f t="shared" si="27"/>
        <v>44714.409282407411</v>
      </c>
      <c r="M228" s="20">
        <v>1.0674999999999999</v>
      </c>
      <c r="N228" s="15">
        <v>-6.85</v>
      </c>
      <c r="O228" s="15">
        <v>-34.369999999999997</v>
      </c>
      <c r="P228" s="15">
        <v>381.9</v>
      </c>
      <c r="Q228" s="53">
        <f t="shared" si="25"/>
        <v>0.53043981481459923</v>
      </c>
      <c r="R228" s="22">
        <f t="shared" si="28"/>
        <v>0</v>
      </c>
      <c r="S228">
        <f t="shared" si="29"/>
        <v>0.53043981481459923</v>
      </c>
      <c r="T228" s="54">
        <f t="shared" si="30"/>
        <v>12.730555555550382</v>
      </c>
      <c r="U228" s="30">
        <f t="shared" si="31"/>
        <v>12.730555555550382</v>
      </c>
      <c r="V228" t="str">
        <f t="shared" si="32"/>
        <v>Profit</v>
      </c>
    </row>
    <row r="229" spans="1:22" x14ac:dyDescent="0.3">
      <c r="A229" s="55">
        <v>44714</v>
      </c>
      <c r="B229" s="56">
        <v>0.57134259259259257</v>
      </c>
      <c r="C229" s="52">
        <f t="shared" si="26"/>
        <v>44714.571342592593</v>
      </c>
      <c r="D229" s="15" t="s">
        <v>0</v>
      </c>
      <c r="E229" s="15">
        <v>1</v>
      </c>
      <c r="F229" s="15" t="s">
        <v>1</v>
      </c>
      <c r="G229" s="17">
        <v>4120.6000000000004</v>
      </c>
      <c r="H229" s="17">
        <v>4135</v>
      </c>
      <c r="I229" s="17">
        <v>4100</v>
      </c>
      <c r="J229" s="55">
        <v>44714</v>
      </c>
      <c r="K229" s="17">
        <v>0.65696759259259252</v>
      </c>
      <c r="L229" s="52">
        <f t="shared" si="27"/>
        <v>44714.656967592593</v>
      </c>
      <c r="M229" s="17">
        <v>4115.2</v>
      </c>
      <c r="N229" s="15">
        <v>-1.32</v>
      </c>
      <c r="O229" s="15">
        <v>0</v>
      </c>
      <c r="P229" s="15">
        <v>540</v>
      </c>
      <c r="Q229" s="53">
        <f t="shared" si="25"/>
        <v>8.5624999999708962E-2</v>
      </c>
      <c r="R229" s="22">
        <f t="shared" si="28"/>
        <v>0</v>
      </c>
      <c r="S229">
        <f t="shared" si="29"/>
        <v>8.5624999999708962E-2</v>
      </c>
      <c r="T229" s="54">
        <f t="shared" si="30"/>
        <v>2.0549999999930151</v>
      </c>
      <c r="U229" s="30">
        <f t="shared" si="31"/>
        <v>2.0549999999930151</v>
      </c>
      <c r="V229" t="str">
        <f t="shared" si="32"/>
        <v>Profit</v>
      </c>
    </row>
    <row r="230" spans="1:22" x14ac:dyDescent="0.3">
      <c r="A230" s="55">
        <v>44714</v>
      </c>
      <c r="B230" s="56">
        <v>0.56437499999999996</v>
      </c>
      <c r="C230" s="52">
        <f t="shared" si="26"/>
        <v>44714.564375000002</v>
      </c>
      <c r="D230" s="15" t="s">
        <v>0</v>
      </c>
      <c r="E230" s="15">
        <v>2</v>
      </c>
      <c r="F230" s="15" t="s">
        <v>1</v>
      </c>
      <c r="G230" s="17">
        <v>4114.6000000000004</v>
      </c>
      <c r="H230" s="17">
        <v>4135</v>
      </c>
      <c r="I230" s="17">
        <v>4100</v>
      </c>
      <c r="J230" s="55">
        <v>44714</v>
      </c>
      <c r="K230" s="17">
        <v>0.66748842592592583</v>
      </c>
      <c r="L230" s="52">
        <f t="shared" si="27"/>
        <v>44714.667488425926</v>
      </c>
      <c r="M230" s="17">
        <v>4114.1000000000004</v>
      </c>
      <c r="N230" s="15">
        <v>-2.63</v>
      </c>
      <c r="O230" s="15">
        <v>0</v>
      </c>
      <c r="P230" s="15">
        <v>100</v>
      </c>
      <c r="Q230" s="53">
        <f t="shared" si="25"/>
        <v>0.10311342592467554</v>
      </c>
      <c r="R230" s="22">
        <f t="shared" si="28"/>
        <v>0</v>
      </c>
      <c r="S230">
        <f t="shared" si="29"/>
        <v>0.10311342592467554</v>
      </c>
      <c r="T230" s="54">
        <f t="shared" si="30"/>
        <v>2.4747222221922129</v>
      </c>
      <c r="U230" s="30">
        <f t="shared" si="31"/>
        <v>2.4747222221922129</v>
      </c>
      <c r="V230" t="str">
        <f t="shared" si="32"/>
        <v>Profit</v>
      </c>
    </row>
    <row r="231" spans="1:22" x14ac:dyDescent="0.3">
      <c r="A231" s="55">
        <v>44714</v>
      </c>
      <c r="B231" s="56">
        <v>0.92197916666666668</v>
      </c>
      <c r="C231" s="52">
        <f t="shared" si="26"/>
        <v>44714.921979166669</v>
      </c>
      <c r="D231" s="15" t="s">
        <v>0</v>
      </c>
      <c r="E231" s="15">
        <v>2</v>
      </c>
      <c r="F231" s="15" t="s">
        <v>1</v>
      </c>
      <c r="G231" s="17">
        <v>4155.7</v>
      </c>
      <c r="H231" s="17">
        <v>4210</v>
      </c>
      <c r="I231" s="17">
        <v>4100</v>
      </c>
      <c r="J231" s="55">
        <v>44715</v>
      </c>
      <c r="K231" s="17">
        <v>0.62835648148148149</v>
      </c>
      <c r="L231" s="52">
        <f t="shared" si="27"/>
        <v>44715.62835648148</v>
      </c>
      <c r="M231" s="17">
        <v>4148.3</v>
      </c>
      <c r="N231" s="15">
        <v>-2.66</v>
      </c>
      <c r="O231" s="15">
        <v>-70</v>
      </c>
      <c r="P231" s="15" t="s">
        <v>195</v>
      </c>
      <c r="Q231" s="53">
        <f t="shared" si="25"/>
        <v>0.70637731481110677</v>
      </c>
      <c r="R231" s="22">
        <f t="shared" si="28"/>
        <v>0</v>
      </c>
      <c r="S231">
        <f t="shared" si="29"/>
        <v>0.70637731481110677</v>
      </c>
      <c r="T231" s="54">
        <f t="shared" si="30"/>
        <v>16.953055555466563</v>
      </c>
      <c r="U231" s="30">
        <f t="shared" si="31"/>
        <v>16.953055555466563</v>
      </c>
      <c r="V231" t="str">
        <f t="shared" si="32"/>
        <v>Profit</v>
      </c>
    </row>
    <row r="232" spans="1:22" x14ac:dyDescent="0.3">
      <c r="A232" s="55">
        <v>44714</v>
      </c>
      <c r="B232" s="56">
        <v>0.79707175925925933</v>
      </c>
      <c r="C232" s="52">
        <f t="shared" si="26"/>
        <v>44714.797071759262</v>
      </c>
      <c r="D232" s="15" t="s">
        <v>0</v>
      </c>
      <c r="E232" s="15">
        <v>1</v>
      </c>
      <c r="F232" s="15" t="s">
        <v>2</v>
      </c>
      <c r="G232" s="20">
        <v>1.07352</v>
      </c>
      <c r="H232" s="20">
        <v>1.077</v>
      </c>
      <c r="I232" s="20">
        <v>1.07</v>
      </c>
      <c r="J232" s="55">
        <v>44715</v>
      </c>
      <c r="K232" s="20">
        <v>0.62843749999999998</v>
      </c>
      <c r="L232" s="52">
        <f t="shared" si="27"/>
        <v>44715.628437500003</v>
      </c>
      <c r="M232" s="20">
        <v>1.07281</v>
      </c>
      <c r="N232" s="15">
        <v>-3.44</v>
      </c>
      <c r="O232" s="15">
        <v>1.2</v>
      </c>
      <c r="P232" s="15">
        <v>71</v>
      </c>
      <c r="Q232" s="53">
        <f t="shared" si="25"/>
        <v>0.83136574074160308</v>
      </c>
      <c r="R232" s="22">
        <f t="shared" si="28"/>
        <v>0</v>
      </c>
      <c r="S232">
        <f t="shared" si="29"/>
        <v>0.83136574074160308</v>
      </c>
      <c r="T232" s="54">
        <f t="shared" si="30"/>
        <v>19.952777777798474</v>
      </c>
      <c r="U232" s="30">
        <f t="shared" si="31"/>
        <v>19.952777777798474</v>
      </c>
      <c r="V232" t="str">
        <f t="shared" si="32"/>
        <v>Profit</v>
      </c>
    </row>
    <row r="233" spans="1:22" x14ac:dyDescent="0.3">
      <c r="A233" s="55">
        <v>44714</v>
      </c>
      <c r="B233" s="56">
        <v>0.79707175925925933</v>
      </c>
      <c r="C233" s="52">
        <f t="shared" si="26"/>
        <v>44714.797071759262</v>
      </c>
      <c r="D233" s="15" t="s">
        <v>0</v>
      </c>
      <c r="E233" s="15">
        <v>1</v>
      </c>
      <c r="F233" s="15" t="s">
        <v>2</v>
      </c>
      <c r="G233" s="20">
        <v>1.07352</v>
      </c>
      <c r="H233" s="20">
        <v>1.077</v>
      </c>
      <c r="I233" s="20">
        <v>1.07</v>
      </c>
      <c r="J233" s="55">
        <v>44715</v>
      </c>
      <c r="K233" s="20">
        <v>0.6567708333333333</v>
      </c>
      <c r="L233" s="52">
        <f t="shared" si="27"/>
        <v>44715.656770833331</v>
      </c>
      <c r="M233" s="20">
        <v>1.0708200000000001</v>
      </c>
      <c r="N233" s="15">
        <v>-3.43</v>
      </c>
      <c r="O233" s="15">
        <v>1.2</v>
      </c>
      <c r="P233" s="15">
        <v>270</v>
      </c>
      <c r="Q233" s="53">
        <f t="shared" si="25"/>
        <v>0.85969907406979473</v>
      </c>
      <c r="R233" s="22">
        <f t="shared" si="28"/>
        <v>0</v>
      </c>
      <c r="S233">
        <f t="shared" si="29"/>
        <v>0.85969907406979473</v>
      </c>
      <c r="T233" s="54">
        <f t="shared" si="30"/>
        <v>20.632777777675074</v>
      </c>
      <c r="U233" s="30">
        <f t="shared" si="31"/>
        <v>20.632777777675074</v>
      </c>
      <c r="V233" t="str">
        <f t="shared" si="32"/>
        <v>Profit</v>
      </c>
    </row>
    <row r="234" spans="1:22" x14ac:dyDescent="0.3">
      <c r="A234" s="55">
        <v>44714</v>
      </c>
      <c r="B234" s="56">
        <v>0.79715277777777782</v>
      </c>
      <c r="C234" s="52">
        <f t="shared" si="26"/>
        <v>44714.797152777777</v>
      </c>
      <c r="D234" s="15" t="s">
        <v>0</v>
      </c>
      <c r="E234" s="15">
        <v>1</v>
      </c>
      <c r="F234" s="15" t="s">
        <v>1</v>
      </c>
      <c r="G234" s="17">
        <v>4129.3</v>
      </c>
      <c r="H234" s="17">
        <v>4210</v>
      </c>
      <c r="I234" s="17">
        <v>4100</v>
      </c>
      <c r="J234" s="55">
        <v>44715</v>
      </c>
      <c r="K234" s="17">
        <v>0.65690972222222221</v>
      </c>
      <c r="L234" s="52">
        <f t="shared" si="27"/>
        <v>44715.656909722224</v>
      </c>
      <c r="M234" s="17">
        <v>4137.8999999999996</v>
      </c>
      <c r="N234" s="15">
        <v>-1.32</v>
      </c>
      <c r="O234" s="15">
        <v>-35</v>
      </c>
      <c r="P234" s="15">
        <v>-860</v>
      </c>
      <c r="Q234" s="53">
        <f t="shared" si="25"/>
        <v>0.85975694444641704</v>
      </c>
      <c r="R234" s="22">
        <f t="shared" si="28"/>
        <v>0</v>
      </c>
      <c r="S234">
        <f t="shared" si="29"/>
        <v>0.85975694444641704</v>
      </c>
      <c r="T234" s="54">
        <f t="shared" si="30"/>
        <v>20.634166666714009</v>
      </c>
      <c r="U234" s="30">
        <f t="shared" si="31"/>
        <v>20.634166666714009</v>
      </c>
      <c r="V234" t="str">
        <f t="shared" si="32"/>
        <v>Loss</v>
      </c>
    </row>
    <row r="235" spans="1:22" x14ac:dyDescent="0.3">
      <c r="A235" s="55">
        <v>44714</v>
      </c>
      <c r="B235" s="56">
        <v>0.79715277777777782</v>
      </c>
      <c r="C235" s="52">
        <f t="shared" si="26"/>
        <v>44714.797152777777</v>
      </c>
      <c r="D235" s="15" t="s">
        <v>0</v>
      </c>
      <c r="E235" s="15">
        <v>1</v>
      </c>
      <c r="F235" s="15" t="s">
        <v>1</v>
      </c>
      <c r="G235" s="17">
        <v>4129.3</v>
      </c>
      <c r="H235" s="17">
        <v>4210</v>
      </c>
      <c r="I235" s="17">
        <v>4100</v>
      </c>
      <c r="J235" s="55">
        <v>44715</v>
      </c>
      <c r="K235" s="17">
        <v>0.74983796296296301</v>
      </c>
      <c r="L235" s="52">
        <f t="shared" si="27"/>
        <v>44715.749837962961</v>
      </c>
      <c r="M235" s="17">
        <v>4116.5</v>
      </c>
      <c r="N235" s="15">
        <v>-1.32</v>
      </c>
      <c r="O235" s="15">
        <v>-35</v>
      </c>
      <c r="P235" s="15" t="s">
        <v>347</v>
      </c>
      <c r="Q235" s="53">
        <f t="shared" si="25"/>
        <v>0.95268518518423662</v>
      </c>
      <c r="R235" s="22">
        <f t="shared" si="28"/>
        <v>0</v>
      </c>
      <c r="S235">
        <f t="shared" si="29"/>
        <v>0.95268518518423662</v>
      </c>
      <c r="T235" s="54">
        <f t="shared" si="30"/>
        <v>22.864444444421679</v>
      </c>
      <c r="U235" s="30">
        <f t="shared" si="31"/>
        <v>22.864444444421679</v>
      </c>
      <c r="V235" t="str">
        <f t="shared" si="32"/>
        <v>Profit</v>
      </c>
    </row>
    <row r="236" spans="1:22" x14ac:dyDescent="0.3">
      <c r="A236" s="55">
        <v>44715</v>
      </c>
      <c r="B236" s="56">
        <v>0.6802083333333333</v>
      </c>
      <c r="C236" s="52">
        <f t="shared" si="26"/>
        <v>44715.680208333331</v>
      </c>
      <c r="D236" s="15" t="s">
        <v>0</v>
      </c>
      <c r="E236" s="15">
        <v>2</v>
      </c>
      <c r="F236" s="15" t="s">
        <v>2</v>
      </c>
      <c r="G236" s="20">
        <v>1.0729299999999999</v>
      </c>
      <c r="H236" s="20">
        <v>1.077</v>
      </c>
      <c r="I236" s="20">
        <v>1.07</v>
      </c>
      <c r="J236" s="55">
        <v>44715</v>
      </c>
      <c r="K236" s="20">
        <v>0.74988425925925928</v>
      </c>
      <c r="L236" s="52">
        <f t="shared" si="27"/>
        <v>44715.749884259261</v>
      </c>
      <c r="M236" s="20">
        <v>1.07239</v>
      </c>
      <c r="N236" s="15">
        <v>-6.87</v>
      </c>
      <c r="O236" s="15">
        <v>0</v>
      </c>
      <c r="P236" s="15">
        <v>108</v>
      </c>
      <c r="Q236" s="53">
        <f t="shared" si="25"/>
        <v>6.9675925929914229E-2</v>
      </c>
      <c r="R236" s="22">
        <f t="shared" si="28"/>
        <v>0</v>
      </c>
      <c r="S236">
        <f t="shared" si="29"/>
        <v>6.9675925929914229E-2</v>
      </c>
      <c r="T236" s="54">
        <f t="shared" si="30"/>
        <v>1.6722222223179415</v>
      </c>
      <c r="U236" s="30">
        <f t="shared" si="31"/>
        <v>1.6722222223179415</v>
      </c>
      <c r="V236" t="str">
        <f t="shared" si="32"/>
        <v>Profit</v>
      </c>
    </row>
    <row r="237" spans="1:22" x14ac:dyDescent="0.3">
      <c r="A237" s="55">
        <v>44714</v>
      </c>
      <c r="B237" s="56">
        <v>0.50680555555555562</v>
      </c>
      <c r="C237" s="52">
        <f t="shared" si="26"/>
        <v>44714.506805555553</v>
      </c>
      <c r="D237" s="15" t="s">
        <v>0</v>
      </c>
      <c r="E237" s="15">
        <v>2</v>
      </c>
      <c r="F237" s="15" t="s">
        <v>2</v>
      </c>
      <c r="G237" s="20">
        <v>1.06823</v>
      </c>
      <c r="H237" s="20">
        <v>1.077</v>
      </c>
      <c r="I237" s="20">
        <v>1.0660000000000001</v>
      </c>
      <c r="J237" s="55">
        <v>44718</v>
      </c>
      <c r="K237" s="20">
        <v>0.76703703703703707</v>
      </c>
      <c r="L237" s="52">
        <f t="shared" si="27"/>
        <v>44718.76703703704</v>
      </c>
      <c r="M237" s="20">
        <v>1.06948</v>
      </c>
      <c r="N237" s="15">
        <v>-6.84</v>
      </c>
      <c r="O237" s="15">
        <v>4.8</v>
      </c>
      <c r="P237" s="15">
        <v>-250</v>
      </c>
      <c r="Q237" s="53">
        <f t="shared" si="25"/>
        <v>4.2602314814866986</v>
      </c>
      <c r="R237" s="22">
        <f t="shared" si="28"/>
        <v>4</v>
      </c>
      <c r="S237">
        <f t="shared" si="29"/>
        <v>0.26023148148669861</v>
      </c>
      <c r="T237" s="54">
        <f t="shared" si="30"/>
        <v>6.2455555556807667</v>
      </c>
      <c r="U237" s="30">
        <f t="shared" si="31"/>
        <v>102.24555555568077</v>
      </c>
      <c r="V237" t="str">
        <f t="shared" si="32"/>
        <v>Loss</v>
      </c>
    </row>
    <row r="238" spans="1:22" x14ac:dyDescent="0.3">
      <c r="A238" s="55">
        <v>44718</v>
      </c>
      <c r="B238" s="56">
        <v>0.79184027777777777</v>
      </c>
      <c r="C238" s="52">
        <f t="shared" si="26"/>
        <v>44718.79184027778</v>
      </c>
      <c r="D238" s="15" t="s">
        <v>0</v>
      </c>
      <c r="E238" s="15">
        <v>1</v>
      </c>
      <c r="F238" s="15" t="s">
        <v>1</v>
      </c>
      <c r="G238" s="17">
        <v>4140.7</v>
      </c>
      <c r="H238" s="17">
        <v>4180</v>
      </c>
      <c r="I238" s="17">
        <v>4110</v>
      </c>
      <c r="J238" s="55">
        <v>44718</v>
      </c>
      <c r="K238" s="17">
        <v>0.79633101851851851</v>
      </c>
      <c r="L238" s="52">
        <f t="shared" si="27"/>
        <v>44718.796331018515</v>
      </c>
      <c r="M238" s="17">
        <v>4126.8999999999996</v>
      </c>
      <c r="N238" s="15">
        <v>-1.33</v>
      </c>
      <c r="O238" s="15">
        <v>0</v>
      </c>
      <c r="P238" s="15" t="s">
        <v>680</v>
      </c>
      <c r="Q238" s="53">
        <f t="shared" si="25"/>
        <v>4.4907407354912721E-3</v>
      </c>
      <c r="R238" s="22">
        <f t="shared" si="28"/>
        <v>0</v>
      </c>
      <c r="S238">
        <f t="shared" si="29"/>
        <v>4.4907407354912721E-3</v>
      </c>
      <c r="T238" s="54">
        <f t="shared" si="30"/>
        <v>0.10777777765179053</v>
      </c>
      <c r="U238" s="30">
        <f t="shared" si="31"/>
        <v>0.10777777765179053</v>
      </c>
      <c r="V238" t="str">
        <f t="shared" si="32"/>
        <v>Profit</v>
      </c>
    </row>
    <row r="239" spans="1:22" x14ac:dyDescent="0.3">
      <c r="A239" s="55">
        <v>44718</v>
      </c>
      <c r="B239" s="56">
        <v>0.79184027777777777</v>
      </c>
      <c r="C239" s="52">
        <f t="shared" si="26"/>
        <v>44718.79184027778</v>
      </c>
      <c r="D239" s="15" t="s">
        <v>0</v>
      </c>
      <c r="E239" s="15">
        <v>1</v>
      </c>
      <c r="F239" s="15" t="s">
        <v>1</v>
      </c>
      <c r="G239" s="17">
        <v>4140.7</v>
      </c>
      <c r="H239" s="17">
        <v>4180</v>
      </c>
      <c r="I239" s="17">
        <v>4110</v>
      </c>
      <c r="J239" s="55">
        <v>44718</v>
      </c>
      <c r="K239" s="17">
        <v>0.80077546296296298</v>
      </c>
      <c r="L239" s="52">
        <f t="shared" si="27"/>
        <v>44718.800775462965</v>
      </c>
      <c r="M239" s="17">
        <v>4118.6000000000004</v>
      </c>
      <c r="N239" s="15">
        <v>-1.32</v>
      </c>
      <c r="O239" s="15">
        <v>0</v>
      </c>
      <c r="P239" s="15" t="s">
        <v>682</v>
      </c>
      <c r="Q239" s="53">
        <f t="shared" si="25"/>
        <v>8.9351851856918074E-3</v>
      </c>
      <c r="R239" s="22">
        <f t="shared" si="28"/>
        <v>0</v>
      </c>
      <c r="S239">
        <f t="shared" si="29"/>
        <v>8.9351851856918074E-3</v>
      </c>
      <c r="T239" s="54">
        <f t="shared" si="30"/>
        <v>0.21444444445660338</v>
      </c>
      <c r="U239" s="30">
        <f t="shared" si="31"/>
        <v>0.21444444445660338</v>
      </c>
      <c r="V239" t="str">
        <f t="shared" si="32"/>
        <v>Profit</v>
      </c>
    </row>
    <row r="240" spans="1:22" x14ac:dyDescent="0.3">
      <c r="A240" s="55">
        <v>44721</v>
      </c>
      <c r="B240" s="56">
        <v>0.34243055555555557</v>
      </c>
      <c r="C240" s="52">
        <f t="shared" si="26"/>
        <v>44721.342430555553</v>
      </c>
      <c r="D240" s="15" t="s">
        <v>0</v>
      </c>
      <c r="E240" s="15">
        <v>2</v>
      </c>
      <c r="F240" s="15" t="s">
        <v>24</v>
      </c>
      <c r="G240" s="19">
        <v>134.124</v>
      </c>
      <c r="H240" s="19">
        <v>135</v>
      </c>
      <c r="I240" s="19">
        <v>133</v>
      </c>
      <c r="J240" s="55">
        <v>44721</v>
      </c>
      <c r="K240" s="19">
        <v>0.65281250000000002</v>
      </c>
      <c r="L240" s="52">
        <f t="shared" si="27"/>
        <v>44721.652812499997</v>
      </c>
      <c r="M240" s="19">
        <v>133.666</v>
      </c>
      <c r="N240" s="15">
        <v>-6.4</v>
      </c>
      <c r="O240" s="15">
        <v>0</v>
      </c>
      <c r="P240" s="15">
        <v>685.29</v>
      </c>
      <c r="Q240" s="53">
        <f t="shared" si="25"/>
        <v>0.31038194444408873</v>
      </c>
      <c r="R240" s="22">
        <f t="shared" si="28"/>
        <v>0</v>
      </c>
      <c r="S240">
        <f t="shared" si="29"/>
        <v>0.31038194444408873</v>
      </c>
      <c r="T240" s="54">
        <f t="shared" si="30"/>
        <v>7.4491666666581295</v>
      </c>
      <c r="U240" s="30">
        <f t="shared" si="31"/>
        <v>7.4491666666581295</v>
      </c>
      <c r="V240" t="str">
        <f t="shared" si="32"/>
        <v>Profit</v>
      </c>
    </row>
    <row r="241" spans="1:22" x14ac:dyDescent="0.3">
      <c r="A241" s="55">
        <v>44721</v>
      </c>
      <c r="B241" s="56">
        <v>0.65258101851851846</v>
      </c>
      <c r="C241" s="52">
        <f t="shared" si="26"/>
        <v>44721.652581018519</v>
      </c>
      <c r="D241" s="15" t="s">
        <v>27</v>
      </c>
      <c r="E241" s="15">
        <v>2</v>
      </c>
      <c r="F241" s="15" t="s">
        <v>325</v>
      </c>
      <c r="G241" s="20">
        <v>1.2540800000000001</v>
      </c>
      <c r="H241" s="20">
        <v>1.2490000000000001</v>
      </c>
      <c r="I241" s="20">
        <v>1.2569999999999999</v>
      </c>
      <c r="J241" s="55">
        <v>44721</v>
      </c>
      <c r="K241" s="20">
        <v>0.70396990740740739</v>
      </c>
      <c r="L241" s="52">
        <f t="shared" si="27"/>
        <v>44721.703969907408</v>
      </c>
      <c r="M241" s="20">
        <v>1.25495</v>
      </c>
      <c r="N241" s="15">
        <v>-8.0299999999999994</v>
      </c>
      <c r="O241" s="15">
        <v>0</v>
      </c>
      <c r="P241" s="15">
        <v>174</v>
      </c>
      <c r="Q241" s="53">
        <f t="shared" si="25"/>
        <v>5.1388888889050577E-2</v>
      </c>
      <c r="R241" s="22">
        <f t="shared" si="28"/>
        <v>0</v>
      </c>
      <c r="S241">
        <f t="shared" si="29"/>
        <v>5.1388888889050577E-2</v>
      </c>
      <c r="T241" s="54">
        <f t="shared" si="30"/>
        <v>1.2333333333372138</v>
      </c>
      <c r="U241" s="30">
        <f t="shared" si="31"/>
        <v>1.2333333333372138</v>
      </c>
      <c r="V241" t="str">
        <f t="shared" si="32"/>
        <v>Profit</v>
      </c>
    </row>
    <row r="242" spans="1:22" x14ac:dyDescent="0.3">
      <c r="A242" s="55">
        <v>44725</v>
      </c>
      <c r="B242" s="56">
        <v>0.43938657407407411</v>
      </c>
      <c r="C242" s="52">
        <f t="shared" si="26"/>
        <v>44725.439386574071</v>
      </c>
      <c r="D242" s="15" t="s">
        <v>0</v>
      </c>
      <c r="E242" s="15">
        <v>2</v>
      </c>
      <c r="F242" s="15" t="s">
        <v>24</v>
      </c>
      <c r="G242" s="19">
        <v>134.709</v>
      </c>
      <c r="H242" s="19">
        <v>135.30000000000001</v>
      </c>
      <c r="I242" s="19">
        <v>134.4</v>
      </c>
      <c r="J242" s="55">
        <v>44725</v>
      </c>
      <c r="K242" s="19">
        <v>0.4720138888888889</v>
      </c>
      <c r="L242" s="52">
        <f t="shared" si="27"/>
        <v>44725.472013888888</v>
      </c>
      <c r="M242" s="19">
        <v>134.48599999999999</v>
      </c>
      <c r="N242" s="15">
        <v>-6.4</v>
      </c>
      <c r="O242" s="15">
        <v>0</v>
      </c>
      <c r="P242" s="15">
        <v>331.63</v>
      </c>
      <c r="Q242" s="53">
        <f t="shared" si="25"/>
        <v>3.2627314816636499E-2</v>
      </c>
      <c r="R242" s="22">
        <f t="shared" si="28"/>
        <v>0</v>
      </c>
      <c r="S242">
        <f t="shared" si="29"/>
        <v>3.2627314816636499E-2</v>
      </c>
      <c r="T242" s="54">
        <f t="shared" si="30"/>
        <v>0.78305555559927598</v>
      </c>
      <c r="U242" s="30">
        <f t="shared" si="31"/>
        <v>0.78305555559927598</v>
      </c>
      <c r="V242" t="str">
        <f t="shared" si="32"/>
        <v>Profit</v>
      </c>
    </row>
    <row r="243" spans="1:22" x14ac:dyDescent="0.3">
      <c r="A243" s="55">
        <v>44727</v>
      </c>
      <c r="B243" s="56">
        <v>0.56046296296296294</v>
      </c>
      <c r="C243" s="52">
        <f t="shared" si="26"/>
        <v>44727.56046296296</v>
      </c>
      <c r="D243" s="15" t="s">
        <v>0</v>
      </c>
      <c r="E243" s="15">
        <v>2</v>
      </c>
      <c r="F243" s="15" t="s">
        <v>2</v>
      </c>
      <c r="G243" s="20">
        <v>1.0475000000000001</v>
      </c>
      <c r="H243" s="20">
        <v>1.052</v>
      </c>
      <c r="I243" s="20">
        <v>1.042</v>
      </c>
      <c r="J243" s="55">
        <v>44727</v>
      </c>
      <c r="K243" s="20">
        <v>0.63015046296296295</v>
      </c>
      <c r="L243" s="52">
        <f t="shared" si="27"/>
        <v>44727.630150462966</v>
      </c>
      <c r="M243" s="20">
        <v>1.0447</v>
      </c>
      <c r="N243" s="15">
        <v>-6.7</v>
      </c>
      <c r="O243" s="15">
        <v>0</v>
      </c>
      <c r="P243" s="15">
        <v>560</v>
      </c>
      <c r="Q243" s="53">
        <f t="shared" si="25"/>
        <v>6.9687500006693881E-2</v>
      </c>
      <c r="R243" s="22">
        <f t="shared" si="28"/>
        <v>0</v>
      </c>
      <c r="S243">
        <f t="shared" si="29"/>
        <v>6.9687500006693881E-2</v>
      </c>
      <c r="T243" s="54">
        <f t="shared" si="30"/>
        <v>1.6725000001606531</v>
      </c>
      <c r="U243" s="30">
        <f t="shared" si="31"/>
        <v>1.6725000001606531</v>
      </c>
      <c r="V243" t="str">
        <f t="shared" si="32"/>
        <v>Profit</v>
      </c>
    </row>
    <row r="244" spans="1:22" x14ac:dyDescent="0.3">
      <c r="A244" s="55">
        <v>44725</v>
      </c>
      <c r="B244" s="56">
        <v>0.87159722222222225</v>
      </c>
      <c r="C244" s="52">
        <f t="shared" si="26"/>
        <v>44725.87159722222</v>
      </c>
      <c r="D244" s="15" t="s">
        <v>0</v>
      </c>
      <c r="E244" s="15">
        <v>2</v>
      </c>
      <c r="F244" s="15" t="s">
        <v>58</v>
      </c>
      <c r="G244" s="20">
        <v>1.2847</v>
      </c>
      <c r="H244" s="20">
        <v>1.31</v>
      </c>
      <c r="I244" s="20">
        <v>1.2809999999999999</v>
      </c>
      <c r="J244" s="55">
        <v>44728</v>
      </c>
      <c r="K244" s="20">
        <v>5.7118055555555554E-2</v>
      </c>
      <c r="L244" s="52">
        <f t="shared" si="27"/>
        <v>44728.057118055556</v>
      </c>
      <c r="M244" s="20">
        <v>1.2889600000000001</v>
      </c>
      <c r="N244" s="15">
        <v>-6.4</v>
      </c>
      <c r="O244" s="15">
        <v>-3.1</v>
      </c>
      <c r="P244" s="15">
        <v>-661</v>
      </c>
      <c r="Q244" s="53">
        <f t="shared" si="25"/>
        <v>2.1855208333363407</v>
      </c>
      <c r="R244" s="22">
        <f t="shared" si="28"/>
        <v>2</v>
      </c>
      <c r="S244">
        <f t="shared" si="29"/>
        <v>0.18552083333634073</v>
      </c>
      <c r="T244" s="54">
        <f t="shared" si="30"/>
        <v>4.4525000000721775</v>
      </c>
      <c r="U244" s="30">
        <f t="shared" si="31"/>
        <v>52.452500000072177</v>
      </c>
      <c r="V244" t="str">
        <f t="shared" si="32"/>
        <v>Loss</v>
      </c>
    </row>
    <row r="245" spans="1:22" x14ac:dyDescent="0.3">
      <c r="A245" s="55">
        <v>44728</v>
      </c>
      <c r="B245" s="56">
        <v>0.69307870370370372</v>
      </c>
      <c r="C245" s="52">
        <f t="shared" si="26"/>
        <v>44728.693078703705</v>
      </c>
      <c r="D245" s="15" t="s">
        <v>27</v>
      </c>
      <c r="E245" s="15">
        <v>1</v>
      </c>
      <c r="F245" s="15" t="s">
        <v>506</v>
      </c>
      <c r="G245" s="20">
        <v>0.69779000000000002</v>
      </c>
      <c r="H245" s="20">
        <v>0.69</v>
      </c>
      <c r="I245" s="20">
        <v>0.70299999999999996</v>
      </c>
      <c r="J245" s="55">
        <v>44728</v>
      </c>
      <c r="K245" s="20">
        <v>0.8009722222222222</v>
      </c>
      <c r="L245" s="52">
        <f t="shared" si="27"/>
        <v>44728.80097222222</v>
      </c>
      <c r="M245" s="20">
        <v>0.70011999999999996</v>
      </c>
      <c r="N245" s="15">
        <v>-2.2400000000000002</v>
      </c>
      <c r="O245" s="15">
        <v>0</v>
      </c>
      <c r="P245" s="15">
        <v>233</v>
      </c>
      <c r="Q245" s="53">
        <f t="shared" si="25"/>
        <v>0.1078935185141745</v>
      </c>
      <c r="R245" s="22">
        <f t="shared" si="28"/>
        <v>0</v>
      </c>
      <c r="S245">
        <f t="shared" si="29"/>
        <v>0.1078935185141745</v>
      </c>
      <c r="T245" s="54">
        <f t="shared" si="30"/>
        <v>2.5894444443401881</v>
      </c>
      <c r="U245" s="30">
        <f t="shared" si="31"/>
        <v>2.5894444443401881</v>
      </c>
      <c r="V245" t="str">
        <f t="shared" si="32"/>
        <v>Profit</v>
      </c>
    </row>
    <row r="246" spans="1:22" x14ac:dyDescent="0.3">
      <c r="A246" s="55">
        <v>44728</v>
      </c>
      <c r="B246" s="56">
        <v>0.69307870370370372</v>
      </c>
      <c r="C246" s="52">
        <f t="shared" si="26"/>
        <v>44728.693078703705</v>
      </c>
      <c r="D246" s="15" t="s">
        <v>27</v>
      </c>
      <c r="E246" s="15">
        <v>1</v>
      </c>
      <c r="F246" s="15" t="s">
        <v>506</v>
      </c>
      <c r="G246" s="20">
        <v>0.69779000000000002</v>
      </c>
      <c r="H246" s="20">
        <v>0.69</v>
      </c>
      <c r="I246" s="20">
        <v>0.70199999999999996</v>
      </c>
      <c r="J246" s="55">
        <v>44728</v>
      </c>
      <c r="K246" s="20">
        <v>0.80809027777777775</v>
      </c>
      <c r="L246" s="52">
        <f t="shared" si="27"/>
        <v>44728.80809027778</v>
      </c>
      <c r="M246" s="20">
        <v>0.70125000000000004</v>
      </c>
      <c r="N246" s="15">
        <v>-2.23</v>
      </c>
      <c r="O246" s="15">
        <v>0</v>
      </c>
      <c r="P246" s="15">
        <v>346</v>
      </c>
      <c r="Q246" s="53">
        <f t="shared" si="25"/>
        <v>0.11501157407474238</v>
      </c>
      <c r="R246" s="22">
        <f t="shared" si="28"/>
        <v>0</v>
      </c>
      <c r="S246">
        <f t="shared" si="29"/>
        <v>0.11501157407474238</v>
      </c>
      <c r="T246" s="54">
        <f t="shared" si="30"/>
        <v>2.7602777777938172</v>
      </c>
      <c r="U246" s="30">
        <f t="shared" si="31"/>
        <v>2.7602777777938172</v>
      </c>
      <c r="V246" t="str">
        <f t="shared" si="32"/>
        <v>Profit</v>
      </c>
    </row>
    <row r="247" spans="1:22" x14ac:dyDescent="0.3">
      <c r="A247" s="55">
        <v>44729</v>
      </c>
      <c r="B247" s="56">
        <v>5.319444444444444E-2</v>
      </c>
      <c r="C247" s="52">
        <f t="shared" si="26"/>
        <v>44729.053194444445</v>
      </c>
      <c r="D247" s="15" t="s">
        <v>27</v>
      </c>
      <c r="E247" s="15">
        <v>2</v>
      </c>
      <c r="F247" s="15" t="s">
        <v>24</v>
      </c>
      <c r="G247" s="19">
        <v>132.28</v>
      </c>
      <c r="H247" s="19">
        <v>131</v>
      </c>
      <c r="I247" s="19">
        <v>132.9</v>
      </c>
      <c r="J247" s="55">
        <v>44729</v>
      </c>
      <c r="K247" s="19">
        <v>9.2094907407407403E-2</v>
      </c>
      <c r="L247" s="52">
        <f t="shared" si="27"/>
        <v>44729.092094907406</v>
      </c>
      <c r="M247" s="19">
        <v>132.59100000000001</v>
      </c>
      <c r="N247" s="15">
        <v>-6.4</v>
      </c>
      <c r="O247" s="15">
        <v>0</v>
      </c>
      <c r="P247" s="15">
        <v>469.11</v>
      </c>
      <c r="Q247" s="53">
        <f t="shared" si="25"/>
        <v>3.8900462961464655E-2</v>
      </c>
      <c r="R247" s="22">
        <f t="shared" si="28"/>
        <v>0</v>
      </c>
      <c r="S247">
        <f t="shared" si="29"/>
        <v>3.8900462961464655E-2</v>
      </c>
      <c r="T247" s="54">
        <f t="shared" si="30"/>
        <v>0.93361111107515171</v>
      </c>
      <c r="U247" s="30">
        <f t="shared" si="31"/>
        <v>0.93361111107515171</v>
      </c>
      <c r="V247" t="str">
        <f t="shared" si="32"/>
        <v>Profit</v>
      </c>
    </row>
    <row r="248" spans="1:22" x14ac:dyDescent="0.3">
      <c r="A248" s="55">
        <v>44733</v>
      </c>
      <c r="B248" s="56">
        <v>0.6746064814814815</v>
      </c>
      <c r="C248" s="52">
        <f t="shared" si="26"/>
        <v>44733.67460648148</v>
      </c>
      <c r="D248" s="15" t="s">
        <v>27</v>
      </c>
      <c r="E248" s="15">
        <v>0.01</v>
      </c>
      <c r="F248" s="15" t="s">
        <v>325</v>
      </c>
      <c r="G248" s="20">
        <v>1.22794</v>
      </c>
      <c r="H248" s="20">
        <v>1.2250000000000001</v>
      </c>
      <c r="I248" s="20">
        <v>1.23</v>
      </c>
      <c r="J248" s="55">
        <v>44733</v>
      </c>
      <c r="K248" s="20">
        <v>0.72638888888888886</v>
      </c>
      <c r="L248" s="52">
        <f t="shared" si="27"/>
        <v>44733.726388888892</v>
      </c>
      <c r="M248" s="20">
        <v>1.22499</v>
      </c>
      <c r="N248" s="15">
        <v>-0.04</v>
      </c>
      <c r="O248" s="15">
        <v>0</v>
      </c>
      <c r="P248" s="15">
        <v>-2.95</v>
      </c>
      <c r="Q248" s="53">
        <f t="shared" si="25"/>
        <v>5.1782407412247267E-2</v>
      </c>
      <c r="R248" s="22">
        <f t="shared" si="28"/>
        <v>0</v>
      </c>
      <c r="S248">
        <f t="shared" si="29"/>
        <v>5.1782407412247267E-2</v>
      </c>
      <c r="T248" s="54">
        <f t="shared" si="30"/>
        <v>1.2427777778939344</v>
      </c>
      <c r="U248" s="30">
        <f t="shared" si="31"/>
        <v>1.2427777778939344</v>
      </c>
      <c r="V248" t="str">
        <f t="shared" si="32"/>
        <v>Loss</v>
      </c>
    </row>
    <row r="249" spans="1:22" x14ac:dyDescent="0.3">
      <c r="A249" s="55">
        <v>44733</v>
      </c>
      <c r="B249" s="56">
        <v>0.82929398148148137</v>
      </c>
      <c r="C249" s="52">
        <f t="shared" si="26"/>
        <v>44733.829293981478</v>
      </c>
      <c r="D249" s="15" t="s">
        <v>27</v>
      </c>
      <c r="E249" s="15">
        <v>2</v>
      </c>
      <c r="F249" s="15" t="s">
        <v>1</v>
      </c>
      <c r="G249" s="17">
        <v>3770.9</v>
      </c>
      <c r="H249" s="17">
        <v>3750</v>
      </c>
      <c r="I249" s="17">
        <v>3780</v>
      </c>
      <c r="J249" s="55">
        <v>44733</v>
      </c>
      <c r="K249" s="17">
        <v>0.83635416666666673</v>
      </c>
      <c r="L249" s="52">
        <f t="shared" si="27"/>
        <v>44733.836354166669</v>
      </c>
      <c r="M249" s="17">
        <v>3772.4</v>
      </c>
      <c r="N249" s="15">
        <v>-2.41</v>
      </c>
      <c r="O249" s="15">
        <v>0</v>
      </c>
      <c r="P249" s="15">
        <v>300</v>
      </c>
      <c r="Q249" s="53">
        <f t="shared" si="25"/>
        <v>7.0601851912215352E-3</v>
      </c>
      <c r="R249" s="22">
        <f t="shared" si="28"/>
        <v>0</v>
      </c>
      <c r="S249">
        <f t="shared" si="29"/>
        <v>7.0601851912215352E-3</v>
      </c>
      <c r="T249" s="54">
        <f t="shared" si="30"/>
        <v>0.16944444458931684</v>
      </c>
      <c r="U249" s="30">
        <f t="shared" si="31"/>
        <v>0.16944444458931684</v>
      </c>
      <c r="V249" t="str">
        <f t="shared" si="32"/>
        <v>Profit</v>
      </c>
    </row>
    <row r="250" spans="1:22" x14ac:dyDescent="0.3">
      <c r="A250" s="55">
        <v>44733</v>
      </c>
      <c r="B250" s="56">
        <v>0.69216435185185177</v>
      </c>
      <c r="C250" s="52">
        <f t="shared" si="26"/>
        <v>44733.692164351851</v>
      </c>
      <c r="D250" s="15" t="s">
        <v>27</v>
      </c>
      <c r="E250" s="15">
        <v>2</v>
      </c>
      <c r="F250" s="15" t="s">
        <v>325</v>
      </c>
      <c r="G250" s="20">
        <v>1.22855</v>
      </c>
      <c r="H250" s="20">
        <v>1.224</v>
      </c>
      <c r="I250" s="20">
        <v>1.2310000000000001</v>
      </c>
      <c r="J250" s="55">
        <v>44734</v>
      </c>
      <c r="K250" s="20">
        <v>0.20274305555555558</v>
      </c>
      <c r="L250" s="52">
        <f t="shared" si="27"/>
        <v>44734.202743055554</v>
      </c>
      <c r="M250" s="20">
        <v>1.224</v>
      </c>
      <c r="N250" s="15">
        <v>-7.86</v>
      </c>
      <c r="O250" s="15">
        <v>-5.4</v>
      </c>
      <c r="P250" s="15">
        <v>-910</v>
      </c>
      <c r="Q250" s="53">
        <f t="shared" si="25"/>
        <v>0.51057870370277669</v>
      </c>
      <c r="R250" s="22">
        <f t="shared" si="28"/>
        <v>0</v>
      </c>
      <c r="S250">
        <f t="shared" si="29"/>
        <v>0.51057870370277669</v>
      </c>
      <c r="T250" s="54">
        <f t="shared" si="30"/>
        <v>12.253888888866641</v>
      </c>
      <c r="U250" s="30">
        <f t="shared" si="31"/>
        <v>12.253888888866641</v>
      </c>
      <c r="V250" t="str">
        <f t="shared" si="32"/>
        <v>Loss</v>
      </c>
    </row>
    <row r="251" spans="1:22" x14ac:dyDescent="0.3">
      <c r="A251" s="55">
        <v>44734</v>
      </c>
      <c r="B251" s="56">
        <v>0.51993055555555556</v>
      </c>
      <c r="C251" s="52">
        <f t="shared" si="26"/>
        <v>44734.519930555558</v>
      </c>
      <c r="D251" s="15" t="s">
        <v>27</v>
      </c>
      <c r="E251" s="15">
        <v>2</v>
      </c>
      <c r="F251" s="15" t="s">
        <v>2</v>
      </c>
      <c r="G251" s="20">
        <v>1.0508999999999999</v>
      </c>
      <c r="H251" s="20">
        <v>1.046</v>
      </c>
      <c r="I251" s="20">
        <v>1.0549999999999999</v>
      </c>
      <c r="J251" s="55">
        <v>44734</v>
      </c>
      <c r="K251" s="20">
        <v>0.69221064814814814</v>
      </c>
      <c r="L251" s="52">
        <f t="shared" si="27"/>
        <v>44734.692210648151</v>
      </c>
      <c r="M251" s="20">
        <v>1.05505</v>
      </c>
      <c r="N251" s="15">
        <v>-6.73</v>
      </c>
      <c r="O251" s="15">
        <v>0</v>
      </c>
      <c r="P251" s="15">
        <v>830</v>
      </c>
      <c r="Q251" s="53">
        <f t="shared" si="25"/>
        <v>0.17228009259270038</v>
      </c>
      <c r="R251" s="22">
        <f t="shared" si="28"/>
        <v>0</v>
      </c>
      <c r="S251">
        <f t="shared" si="29"/>
        <v>0.17228009259270038</v>
      </c>
      <c r="T251" s="54">
        <f t="shared" si="30"/>
        <v>4.1347222222248092</v>
      </c>
      <c r="U251" s="30">
        <f t="shared" si="31"/>
        <v>4.1347222222248092</v>
      </c>
      <c r="V251" t="str">
        <f t="shared" si="32"/>
        <v>Profit</v>
      </c>
    </row>
    <row r="252" spans="1:22" x14ac:dyDescent="0.3">
      <c r="A252" s="55">
        <v>44735</v>
      </c>
      <c r="B252" s="56">
        <v>0.6303009259259259</v>
      </c>
      <c r="C252" s="52">
        <f t="shared" si="26"/>
        <v>44735.630300925928</v>
      </c>
      <c r="D252" s="15" t="s">
        <v>27</v>
      </c>
      <c r="E252" s="15">
        <v>2</v>
      </c>
      <c r="F252" s="15" t="s">
        <v>24</v>
      </c>
      <c r="G252" s="19">
        <v>135.494</v>
      </c>
      <c r="H252" s="19">
        <v>135</v>
      </c>
      <c r="I252" s="19">
        <v>135.9</v>
      </c>
      <c r="J252" s="55">
        <v>44735</v>
      </c>
      <c r="K252" s="19">
        <v>0.64662037037037035</v>
      </c>
      <c r="L252" s="52">
        <f t="shared" si="27"/>
        <v>44735.646620370368</v>
      </c>
      <c r="M252" s="19">
        <v>134.983</v>
      </c>
      <c r="N252" s="15">
        <v>-6.4</v>
      </c>
      <c r="O252" s="15">
        <v>0</v>
      </c>
      <c r="P252" s="15">
        <v>-757.13</v>
      </c>
      <c r="Q252" s="53">
        <f t="shared" si="25"/>
        <v>1.6319444439432118E-2</v>
      </c>
      <c r="R252" s="22">
        <f t="shared" si="28"/>
        <v>0</v>
      </c>
      <c r="S252">
        <f t="shared" si="29"/>
        <v>1.6319444439432118E-2</v>
      </c>
      <c r="T252" s="54">
        <f t="shared" si="30"/>
        <v>0.39166666654637083</v>
      </c>
      <c r="U252" s="30">
        <f t="shared" si="31"/>
        <v>0.39166666654637083</v>
      </c>
      <c r="V252" t="str">
        <f t="shared" si="32"/>
        <v>Loss</v>
      </c>
    </row>
    <row r="253" spans="1:22" x14ac:dyDescent="0.3">
      <c r="A253" s="55">
        <v>44739</v>
      </c>
      <c r="B253" s="56">
        <v>0.61039351851851853</v>
      </c>
      <c r="C253" s="52">
        <f t="shared" si="26"/>
        <v>44739.610393518517</v>
      </c>
      <c r="D253" s="15" t="s">
        <v>27</v>
      </c>
      <c r="E253" s="15">
        <v>2</v>
      </c>
      <c r="F253" s="15" t="s">
        <v>58</v>
      </c>
      <c r="G253" s="20">
        <v>1.28996</v>
      </c>
      <c r="H253" s="20">
        <v>1.2869999999999999</v>
      </c>
      <c r="I253" s="20">
        <v>1.294</v>
      </c>
      <c r="J253" s="55">
        <v>44739</v>
      </c>
      <c r="K253" s="20">
        <v>0.70739583333333333</v>
      </c>
      <c r="L253" s="52">
        <f t="shared" si="27"/>
        <v>44739.707395833335</v>
      </c>
      <c r="M253" s="20">
        <v>1.2910299999999999</v>
      </c>
      <c r="N253" s="15">
        <v>-6.4</v>
      </c>
      <c r="O253" s="15">
        <v>0</v>
      </c>
      <c r="P253" s="15">
        <v>165.76</v>
      </c>
      <c r="Q253" s="53">
        <f t="shared" si="25"/>
        <v>9.7002314818382729E-2</v>
      </c>
      <c r="R253" s="22">
        <f t="shared" si="28"/>
        <v>0</v>
      </c>
      <c r="S253">
        <f t="shared" si="29"/>
        <v>9.7002314818382729E-2</v>
      </c>
      <c r="T253" s="54">
        <f t="shared" si="30"/>
        <v>2.3280555556411855</v>
      </c>
      <c r="U253" s="30">
        <f t="shared" si="31"/>
        <v>2.3280555556411855</v>
      </c>
      <c r="V253" t="str">
        <f t="shared" si="32"/>
        <v>Profit</v>
      </c>
    </row>
    <row r="254" spans="1:22" x14ac:dyDescent="0.3">
      <c r="A254" s="55">
        <v>44739</v>
      </c>
      <c r="B254" s="56">
        <v>0.71489583333333329</v>
      </c>
      <c r="C254" s="52">
        <f t="shared" si="26"/>
        <v>44739.714895833335</v>
      </c>
      <c r="D254" s="15" t="s">
        <v>27</v>
      </c>
      <c r="E254" s="15">
        <v>2</v>
      </c>
      <c r="F254" s="15" t="s">
        <v>24</v>
      </c>
      <c r="G254" s="19">
        <v>135.21299999999999</v>
      </c>
      <c r="H254" s="19">
        <v>134.9</v>
      </c>
      <c r="I254" s="19">
        <v>135.44999999999999</v>
      </c>
      <c r="J254" s="55">
        <v>44739</v>
      </c>
      <c r="K254" s="19">
        <v>0.87523148148148155</v>
      </c>
      <c r="L254" s="52">
        <f t="shared" si="27"/>
        <v>44739.875231481485</v>
      </c>
      <c r="M254" s="19">
        <v>135.39599999999999</v>
      </c>
      <c r="N254" s="15">
        <v>-6.4</v>
      </c>
      <c r="O254" s="15">
        <v>0</v>
      </c>
      <c r="P254" s="15">
        <v>270.32</v>
      </c>
      <c r="Q254" s="53">
        <f t="shared" si="25"/>
        <v>0.16033564815006685</v>
      </c>
      <c r="R254" s="22">
        <f t="shared" si="28"/>
        <v>0</v>
      </c>
      <c r="S254">
        <f t="shared" si="29"/>
        <v>0.16033564815006685</v>
      </c>
      <c r="T254" s="54">
        <f t="shared" si="30"/>
        <v>3.8480555556016043</v>
      </c>
      <c r="U254" s="30">
        <f t="shared" si="31"/>
        <v>3.8480555556016043</v>
      </c>
      <c r="V254" t="str">
        <f t="shared" si="32"/>
        <v>Profit</v>
      </c>
    </row>
    <row r="255" spans="1:22" x14ac:dyDescent="0.3">
      <c r="A255" s="55">
        <v>44739</v>
      </c>
      <c r="B255" s="56">
        <v>0.79483796296296294</v>
      </c>
      <c r="C255" s="52">
        <f t="shared" si="26"/>
        <v>44739.79483796296</v>
      </c>
      <c r="D255" s="15" t="s">
        <v>0</v>
      </c>
      <c r="E255" s="15">
        <v>2</v>
      </c>
      <c r="F255" s="15" t="s">
        <v>1</v>
      </c>
      <c r="G255" s="17">
        <v>3915.6</v>
      </c>
      <c r="H255" s="17">
        <v>3945</v>
      </c>
      <c r="I255" s="17">
        <v>3890</v>
      </c>
      <c r="J255" s="55">
        <v>44739</v>
      </c>
      <c r="K255" s="17">
        <v>0.87537037037037047</v>
      </c>
      <c r="L255" s="52">
        <f t="shared" si="27"/>
        <v>44739.87537037037</v>
      </c>
      <c r="M255" s="17">
        <v>3900.2</v>
      </c>
      <c r="N255" s="15">
        <v>-2.5099999999999998</v>
      </c>
      <c r="O255" s="15">
        <v>0</v>
      </c>
      <c r="P255" s="15" t="s">
        <v>714</v>
      </c>
      <c r="Q255" s="53">
        <f t="shared" si="25"/>
        <v>8.053240740991896E-2</v>
      </c>
      <c r="R255" s="22">
        <f t="shared" si="28"/>
        <v>0</v>
      </c>
      <c r="S255">
        <f t="shared" si="29"/>
        <v>8.053240740991896E-2</v>
      </c>
      <c r="T255" s="54">
        <f t="shared" si="30"/>
        <v>1.932777777838055</v>
      </c>
      <c r="U255" s="30">
        <f t="shared" si="31"/>
        <v>1.932777777838055</v>
      </c>
      <c r="V255" t="str">
        <f t="shared" si="32"/>
        <v>Profit</v>
      </c>
    </row>
    <row r="256" spans="1:22" x14ac:dyDescent="0.3">
      <c r="A256" s="55">
        <v>44740</v>
      </c>
      <c r="B256" s="56">
        <v>0.53609953703703705</v>
      </c>
      <c r="C256" s="52">
        <f t="shared" si="26"/>
        <v>44740.536099537036</v>
      </c>
      <c r="D256" s="15" t="s">
        <v>27</v>
      </c>
      <c r="E256" s="15">
        <v>2</v>
      </c>
      <c r="F256" s="15" t="s">
        <v>58</v>
      </c>
      <c r="G256" s="20">
        <v>1.28332</v>
      </c>
      <c r="H256" s="20">
        <v>1.2809999999999999</v>
      </c>
      <c r="I256" s="20">
        <v>1.2849999999999999</v>
      </c>
      <c r="J256" s="55">
        <v>44740</v>
      </c>
      <c r="K256" s="20">
        <v>0.63788194444444446</v>
      </c>
      <c r="L256" s="52">
        <f t="shared" si="27"/>
        <v>44740.637881944444</v>
      </c>
      <c r="M256" s="20">
        <v>1.28501</v>
      </c>
      <c r="N256" s="15">
        <v>-6.4</v>
      </c>
      <c r="O256" s="15">
        <v>0</v>
      </c>
      <c r="P256" s="15">
        <v>263.02999999999997</v>
      </c>
      <c r="Q256" s="53">
        <f t="shared" si="25"/>
        <v>0.10178240740788169</v>
      </c>
      <c r="R256" s="22">
        <f t="shared" si="28"/>
        <v>0</v>
      </c>
      <c r="S256">
        <f t="shared" si="29"/>
        <v>0.10178240740788169</v>
      </c>
      <c r="T256" s="54">
        <f t="shared" si="30"/>
        <v>2.4427777777891606</v>
      </c>
      <c r="U256" s="30">
        <f t="shared" si="31"/>
        <v>2.4427777777891606</v>
      </c>
      <c r="V256" t="str">
        <f t="shared" si="32"/>
        <v>Profit</v>
      </c>
    </row>
    <row r="257" spans="1:22" x14ac:dyDescent="0.3">
      <c r="A257" s="55">
        <v>44740</v>
      </c>
      <c r="B257" s="56">
        <v>0.91150462962962964</v>
      </c>
      <c r="C257" s="52">
        <f t="shared" si="26"/>
        <v>44740.911504629628</v>
      </c>
      <c r="D257" s="15" t="s">
        <v>27</v>
      </c>
      <c r="E257" s="15">
        <v>2</v>
      </c>
      <c r="F257" s="15" t="s">
        <v>24</v>
      </c>
      <c r="G257" s="19">
        <v>136.25899999999999</v>
      </c>
      <c r="H257" s="19">
        <v>135.9</v>
      </c>
      <c r="I257" s="19">
        <v>136.69999999999999</v>
      </c>
      <c r="J257" s="55">
        <v>44741</v>
      </c>
      <c r="K257" s="19">
        <v>0.17537037037037037</v>
      </c>
      <c r="L257" s="52">
        <f t="shared" si="27"/>
        <v>44741.175370370373</v>
      </c>
      <c r="M257" s="19">
        <v>135.9</v>
      </c>
      <c r="N257" s="15">
        <v>-6.4</v>
      </c>
      <c r="O257" s="15">
        <v>2.2000000000000002</v>
      </c>
      <c r="P257" s="15">
        <v>-528.33000000000004</v>
      </c>
      <c r="Q257" s="53">
        <f t="shared" ref="Q257:Q320" si="33">L257-C257</f>
        <v>0.26386574074422242</v>
      </c>
      <c r="R257" s="22">
        <f t="shared" si="28"/>
        <v>0</v>
      </c>
      <c r="S257">
        <f t="shared" si="29"/>
        <v>0.26386574074422242</v>
      </c>
      <c r="T257" s="54">
        <f t="shared" si="30"/>
        <v>6.3327777778613381</v>
      </c>
      <c r="U257" s="30">
        <f t="shared" si="31"/>
        <v>6.3327777778613381</v>
      </c>
      <c r="V257" t="str">
        <f t="shared" si="32"/>
        <v>Loss</v>
      </c>
    </row>
    <row r="258" spans="1:22" x14ac:dyDescent="0.3">
      <c r="A258" s="55">
        <v>44742</v>
      </c>
      <c r="B258" s="56">
        <v>0.65648148148148155</v>
      </c>
      <c r="C258" s="52">
        <f t="shared" ref="C258:C321" si="34">TIME(HOUR(B258),MINUTE(B258),SECOND(B258))+(A258)</f>
        <v>44742.656481481485</v>
      </c>
      <c r="D258" s="15" t="s">
        <v>0</v>
      </c>
      <c r="E258" s="15">
        <v>2</v>
      </c>
      <c r="F258" s="15" t="s">
        <v>58</v>
      </c>
      <c r="G258" s="20">
        <v>1.2906200000000001</v>
      </c>
      <c r="H258" s="20">
        <v>1.2949999999999999</v>
      </c>
      <c r="I258" s="20">
        <v>1.288</v>
      </c>
      <c r="J258" s="55">
        <v>44742</v>
      </c>
      <c r="K258" s="20">
        <v>0.67924768518518519</v>
      </c>
      <c r="L258" s="52">
        <f t="shared" ref="L258:L321" si="35">TIME(HOUR(K258),MINUTE(K258),SECOND(K258))+(J258)</f>
        <v>44742.679247685184</v>
      </c>
      <c r="M258" s="20">
        <v>1.288</v>
      </c>
      <c r="N258" s="15">
        <v>-6.4</v>
      </c>
      <c r="O258" s="15">
        <v>0</v>
      </c>
      <c r="P258" s="15">
        <v>406.83</v>
      </c>
      <c r="Q258" s="53">
        <f t="shared" si="33"/>
        <v>2.2766203699575271E-2</v>
      </c>
      <c r="R258" s="22">
        <f t="shared" ref="R258:R321" si="36">INT(Q258)</f>
        <v>0</v>
      </c>
      <c r="S258">
        <f t="shared" ref="S258:S321" si="37">MOD(Q258,1)</f>
        <v>2.2766203699575271E-2</v>
      </c>
      <c r="T258" s="54">
        <f t="shared" ref="T258:T321" si="38">S258*24</f>
        <v>0.54638888878980651</v>
      </c>
      <c r="U258" s="30">
        <f t="shared" ref="U258:U321" si="39">(24*R258)+T258</f>
        <v>0.54638888878980651</v>
      </c>
      <c r="V258" t="str">
        <f t="shared" ref="V258:V321" si="40">IF(P258&gt;=0,"Profit","Loss")</f>
        <v>Profit</v>
      </c>
    </row>
    <row r="259" spans="1:22" x14ac:dyDescent="0.3">
      <c r="A259" s="55">
        <v>44743</v>
      </c>
      <c r="B259" s="56">
        <v>0.58746527777777779</v>
      </c>
      <c r="C259" s="52">
        <f t="shared" si="34"/>
        <v>44743.587465277778</v>
      </c>
      <c r="D259" s="15" t="s">
        <v>0</v>
      </c>
      <c r="E259" s="15">
        <v>2</v>
      </c>
      <c r="F259" s="15" t="s">
        <v>2</v>
      </c>
      <c r="G259" s="20">
        <v>1.0451999999999999</v>
      </c>
      <c r="H259" s="20">
        <v>1.048</v>
      </c>
      <c r="I259" s="20">
        <v>1.0435000000000001</v>
      </c>
      <c r="J259" s="55">
        <v>44743</v>
      </c>
      <c r="K259" s="20">
        <v>0.61060185185185178</v>
      </c>
      <c r="L259" s="52">
        <f t="shared" si="35"/>
        <v>44743.610601851855</v>
      </c>
      <c r="M259" s="20">
        <v>1.0445899999999999</v>
      </c>
      <c r="N259" s="15">
        <v>-6.69</v>
      </c>
      <c r="O259" s="15">
        <v>0</v>
      </c>
      <c r="P259" s="15">
        <v>122</v>
      </c>
      <c r="Q259" s="53">
        <f t="shared" si="33"/>
        <v>2.3136574076488614E-2</v>
      </c>
      <c r="R259" s="22">
        <f t="shared" si="36"/>
        <v>0</v>
      </c>
      <c r="S259">
        <f t="shared" si="37"/>
        <v>2.3136574076488614E-2</v>
      </c>
      <c r="T259" s="54">
        <f t="shared" si="38"/>
        <v>0.55527777783572674</v>
      </c>
      <c r="U259" s="30">
        <f t="shared" si="39"/>
        <v>0.55527777783572674</v>
      </c>
      <c r="V259" t="str">
        <f t="shared" si="40"/>
        <v>Profit</v>
      </c>
    </row>
    <row r="260" spans="1:22" x14ac:dyDescent="0.3">
      <c r="A260" s="55">
        <v>44743</v>
      </c>
      <c r="B260" s="56">
        <v>0.58753472222222225</v>
      </c>
      <c r="C260" s="52">
        <f t="shared" si="34"/>
        <v>44743.587534722225</v>
      </c>
      <c r="D260" s="15" t="s">
        <v>0</v>
      </c>
      <c r="E260" s="15">
        <v>2</v>
      </c>
      <c r="F260" s="15" t="s">
        <v>24</v>
      </c>
      <c r="G260" s="19">
        <v>135.31299999999999</v>
      </c>
      <c r="H260" s="19">
        <v>136</v>
      </c>
      <c r="I260" s="19">
        <v>134.80000000000001</v>
      </c>
      <c r="J260" s="55">
        <v>44743</v>
      </c>
      <c r="K260" s="19">
        <v>0.63693287037037039</v>
      </c>
      <c r="L260" s="52">
        <f t="shared" si="35"/>
        <v>44743.636932870373</v>
      </c>
      <c r="M260" s="19">
        <v>135.20099999999999</v>
      </c>
      <c r="N260" s="15">
        <v>-6.4</v>
      </c>
      <c r="O260" s="15">
        <v>0</v>
      </c>
      <c r="P260" s="15">
        <v>165.68</v>
      </c>
      <c r="Q260" s="53">
        <f t="shared" si="33"/>
        <v>4.9398148148611654E-2</v>
      </c>
      <c r="R260" s="22">
        <f t="shared" si="36"/>
        <v>0</v>
      </c>
      <c r="S260">
        <f t="shared" si="37"/>
        <v>4.9398148148611654E-2</v>
      </c>
      <c r="T260" s="54">
        <f t="shared" si="38"/>
        <v>1.1855555555666797</v>
      </c>
      <c r="U260" s="30">
        <f t="shared" si="39"/>
        <v>1.1855555555666797</v>
      </c>
      <c r="V260" t="str">
        <f t="shared" si="40"/>
        <v>Profit</v>
      </c>
    </row>
    <row r="261" spans="1:22" x14ac:dyDescent="0.3">
      <c r="A261" s="55">
        <v>44743</v>
      </c>
      <c r="B261" s="56">
        <v>0.49892361111111111</v>
      </c>
      <c r="C261" s="52">
        <f t="shared" si="34"/>
        <v>44743.498923611114</v>
      </c>
      <c r="D261" s="15" t="s">
        <v>0</v>
      </c>
      <c r="E261" s="15">
        <v>2</v>
      </c>
      <c r="F261" s="15" t="s">
        <v>58</v>
      </c>
      <c r="G261" s="20">
        <v>1.2913699999999999</v>
      </c>
      <c r="H261" s="20">
        <v>1.3049999999999999</v>
      </c>
      <c r="I261" s="20">
        <v>1.2869999999999999</v>
      </c>
      <c r="J261" s="55">
        <v>44743</v>
      </c>
      <c r="K261" s="20">
        <v>0.74790509259259252</v>
      </c>
      <c r="L261" s="52">
        <f t="shared" si="35"/>
        <v>44743.74790509259</v>
      </c>
      <c r="M261" s="20">
        <v>1.2911600000000001</v>
      </c>
      <c r="N261" s="15">
        <v>-6.4</v>
      </c>
      <c r="O261" s="15">
        <v>0</v>
      </c>
      <c r="P261" s="15">
        <v>32.53</v>
      </c>
      <c r="Q261" s="53">
        <f t="shared" si="33"/>
        <v>0.24898148147622123</v>
      </c>
      <c r="R261" s="22">
        <f t="shared" si="36"/>
        <v>0</v>
      </c>
      <c r="S261">
        <f t="shared" si="37"/>
        <v>0.24898148147622123</v>
      </c>
      <c r="T261" s="54">
        <f t="shared" si="38"/>
        <v>5.9755555554293096</v>
      </c>
      <c r="U261" s="30">
        <f t="shared" si="39"/>
        <v>5.9755555554293096</v>
      </c>
      <c r="V261" t="str">
        <f t="shared" si="40"/>
        <v>Profit</v>
      </c>
    </row>
    <row r="262" spans="1:22" x14ac:dyDescent="0.3">
      <c r="A262" s="55">
        <v>44743</v>
      </c>
      <c r="B262" s="56">
        <v>0.76164351851851853</v>
      </c>
      <c r="C262" s="52">
        <f t="shared" si="34"/>
        <v>44743.761643518519</v>
      </c>
      <c r="D262" s="15" t="s">
        <v>27</v>
      </c>
      <c r="E262" s="15">
        <v>2</v>
      </c>
      <c r="F262" s="15" t="s">
        <v>24</v>
      </c>
      <c r="G262" s="19">
        <v>135.25399999999999</v>
      </c>
      <c r="H262" s="19">
        <v>134.69999999999999</v>
      </c>
      <c r="I262" s="19">
        <v>135.6</v>
      </c>
      <c r="J262" s="55">
        <v>44743</v>
      </c>
      <c r="K262" s="19">
        <v>0.86839120370370371</v>
      </c>
      <c r="L262" s="52">
        <f t="shared" si="35"/>
        <v>44743.868391203701</v>
      </c>
      <c r="M262" s="19">
        <v>135.31800000000001</v>
      </c>
      <c r="N262" s="15">
        <v>-6.4</v>
      </c>
      <c r="O262" s="15">
        <v>0</v>
      </c>
      <c r="P262" s="15">
        <v>94.59</v>
      </c>
      <c r="Q262" s="53">
        <f t="shared" si="33"/>
        <v>0.10674768518219935</v>
      </c>
      <c r="R262" s="22">
        <f t="shared" si="36"/>
        <v>0</v>
      </c>
      <c r="S262">
        <f t="shared" si="37"/>
        <v>0.10674768518219935</v>
      </c>
      <c r="T262" s="54">
        <f t="shared" si="38"/>
        <v>2.5619444443727843</v>
      </c>
      <c r="U262" s="30">
        <f t="shared" si="39"/>
        <v>2.5619444443727843</v>
      </c>
      <c r="V262" t="str">
        <f t="shared" si="40"/>
        <v>Profit</v>
      </c>
    </row>
    <row r="263" spans="1:22" x14ac:dyDescent="0.3">
      <c r="A263" s="55">
        <v>44746</v>
      </c>
      <c r="B263" s="56">
        <v>0.53420138888888891</v>
      </c>
      <c r="C263" s="52">
        <f t="shared" si="34"/>
        <v>44746.534201388888</v>
      </c>
      <c r="D263" s="15" t="s">
        <v>27</v>
      </c>
      <c r="E263" s="15">
        <v>2</v>
      </c>
      <c r="F263" s="15" t="s">
        <v>2</v>
      </c>
      <c r="G263" s="20">
        <v>1.0445599999999999</v>
      </c>
      <c r="H263" s="20">
        <v>1.0409999999999999</v>
      </c>
      <c r="I263" s="20">
        <v>1.0469999999999999</v>
      </c>
      <c r="J263" s="55">
        <v>44746</v>
      </c>
      <c r="K263" s="20">
        <v>0.64178240740740744</v>
      </c>
      <c r="L263" s="52">
        <f t="shared" si="35"/>
        <v>44746.641782407409</v>
      </c>
      <c r="M263" s="20">
        <v>1.0455399999999999</v>
      </c>
      <c r="N263" s="15">
        <v>-6.69</v>
      </c>
      <c r="O263" s="15">
        <v>0</v>
      </c>
      <c r="P263" s="15">
        <v>196</v>
      </c>
      <c r="Q263" s="53">
        <f t="shared" si="33"/>
        <v>0.10758101852115942</v>
      </c>
      <c r="R263" s="22">
        <f t="shared" si="36"/>
        <v>0</v>
      </c>
      <c r="S263">
        <f t="shared" si="37"/>
        <v>0.10758101852115942</v>
      </c>
      <c r="T263" s="54">
        <f t="shared" si="38"/>
        <v>2.5819444445078261</v>
      </c>
      <c r="U263" s="30">
        <f t="shared" si="39"/>
        <v>2.5819444445078261</v>
      </c>
      <c r="V263" t="str">
        <f t="shared" si="40"/>
        <v>Profit</v>
      </c>
    </row>
    <row r="264" spans="1:22" x14ac:dyDescent="0.3">
      <c r="A264" s="55">
        <v>44746</v>
      </c>
      <c r="B264" s="56">
        <v>0.64185185185185178</v>
      </c>
      <c r="C264" s="52">
        <f t="shared" si="34"/>
        <v>44746.641851851855</v>
      </c>
      <c r="D264" s="15" t="s">
        <v>27</v>
      </c>
      <c r="E264" s="15">
        <v>1</v>
      </c>
      <c r="F264" s="15" t="s">
        <v>58</v>
      </c>
      <c r="G264" s="20">
        <v>1.2855099999999999</v>
      </c>
      <c r="H264" s="20">
        <v>1.282</v>
      </c>
      <c r="I264" s="20">
        <v>1.2869999999999999</v>
      </c>
      <c r="J264" s="55">
        <v>44746</v>
      </c>
      <c r="K264" s="20">
        <v>0.68232638888888886</v>
      </c>
      <c r="L264" s="52">
        <f t="shared" si="35"/>
        <v>44746.682326388887</v>
      </c>
      <c r="M264" s="20">
        <v>1.28664</v>
      </c>
      <c r="N264" s="15">
        <v>-3.2</v>
      </c>
      <c r="O264" s="15">
        <v>0</v>
      </c>
      <c r="P264" s="15">
        <v>87.83</v>
      </c>
      <c r="Q264" s="53">
        <f t="shared" si="33"/>
        <v>4.0474537032423541E-2</v>
      </c>
      <c r="R264" s="22">
        <f t="shared" si="36"/>
        <v>0</v>
      </c>
      <c r="S264">
        <f t="shared" si="37"/>
        <v>4.0474537032423541E-2</v>
      </c>
      <c r="T264" s="54">
        <f t="shared" si="38"/>
        <v>0.97138888877816498</v>
      </c>
      <c r="U264" s="30">
        <f t="shared" si="39"/>
        <v>0.97138888877816498</v>
      </c>
      <c r="V264" t="str">
        <f t="shared" si="40"/>
        <v>Profit</v>
      </c>
    </row>
    <row r="265" spans="1:22" x14ac:dyDescent="0.3">
      <c r="A265" s="55">
        <v>44746</v>
      </c>
      <c r="B265" s="56">
        <v>0.64185185185185178</v>
      </c>
      <c r="C265" s="52">
        <f t="shared" si="34"/>
        <v>44746.641851851855</v>
      </c>
      <c r="D265" s="15" t="s">
        <v>27</v>
      </c>
      <c r="E265" s="15">
        <v>1</v>
      </c>
      <c r="F265" s="15" t="s">
        <v>58</v>
      </c>
      <c r="G265" s="20">
        <v>1.2855099999999999</v>
      </c>
      <c r="H265" s="20">
        <v>1.282</v>
      </c>
      <c r="I265" s="20">
        <v>1.2869999999999999</v>
      </c>
      <c r="J265" s="55">
        <v>44746</v>
      </c>
      <c r="K265" s="20">
        <v>0.68305555555555564</v>
      </c>
      <c r="L265" s="52">
        <f t="shared" si="35"/>
        <v>44746.683055555557</v>
      </c>
      <c r="M265" s="20">
        <v>1.2865500000000001</v>
      </c>
      <c r="N265" s="15">
        <v>-3.2</v>
      </c>
      <c r="O265" s="15">
        <v>0</v>
      </c>
      <c r="P265" s="15">
        <v>80.84</v>
      </c>
      <c r="Q265" s="53">
        <f t="shared" si="33"/>
        <v>4.1203703702194616E-2</v>
      </c>
      <c r="R265" s="22">
        <f t="shared" si="36"/>
        <v>0</v>
      </c>
      <c r="S265">
        <f t="shared" si="37"/>
        <v>4.1203703702194616E-2</v>
      </c>
      <c r="T265" s="54">
        <f t="shared" si="38"/>
        <v>0.98888888885267079</v>
      </c>
      <c r="U265" s="30">
        <f t="shared" si="39"/>
        <v>0.98888888885267079</v>
      </c>
      <c r="V265" t="str">
        <f t="shared" si="40"/>
        <v>Profit</v>
      </c>
    </row>
    <row r="266" spans="1:22" x14ac:dyDescent="0.3">
      <c r="A266" s="55">
        <v>44746</v>
      </c>
      <c r="B266" s="56">
        <v>0.67197916666666668</v>
      </c>
      <c r="C266" s="52">
        <f t="shared" si="34"/>
        <v>44746.671979166669</v>
      </c>
      <c r="D266" s="15" t="s">
        <v>0</v>
      </c>
      <c r="E266" s="15">
        <v>1</v>
      </c>
      <c r="F266" s="15" t="s">
        <v>2</v>
      </c>
      <c r="G266" s="20">
        <v>1.04491</v>
      </c>
      <c r="H266" s="20">
        <v>1.0469999999999999</v>
      </c>
      <c r="I266" s="20">
        <v>1.044</v>
      </c>
      <c r="J266" s="55">
        <v>44746</v>
      </c>
      <c r="K266" s="20">
        <v>0.68851851851851853</v>
      </c>
      <c r="L266" s="52">
        <f t="shared" si="35"/>
        <v>44746.688518518517</v>
      </c>
      <c r="M266" s="20">
        <v>1.04522</v>
      </c>
      <c r="N266" s="15">
        <v>-3.35</v>
      </c>
      <c r="O266" s="15">
        <v>0</v>
      </c>
      <c r="P266" s="15">
        <v>-31</v>
      </c>
      <c r="Q266" s="53">
        <f t="shared" si="33"/>
        <v>1.653935184731381E-2</v>
      </c>
      <c r="R266" s="22">
        <f t="shared" si="36"/>
        <v>0</v>
      </c>
      <c r="S266">
        <f t="shared" si="37"/>
        <v>1.653935184731381E-2</v>
      </c>
      <c r="T266" s="54">
        <f t="shared" si="38"/>
        <v>0.39694444433553144</v>
      </c>
      <c r="U266" s="30">
        <f t="shared" si="39"/>
        <v>0.39694444433553144</v>
      </c>
      <c r="V266" t="str">
        <f t="shared" si="40"/>
        <v>Loss</v>
      </c>
    </row>
    <row r="267" spans="1:22" x14ac:dyDescent="0.3">
      <c r="A267" s="55">
        <v>44746</v>
      </c>
      <c r="B267" s="56">
        <v>0.67197916666666668</v>
      </c>
      <c r="C267" s="52">
        <f t="shared" si="34"/>
        <v>44746.671979166669</v>
      </c>
      <c r="D267" s="15" t="s">
        <v>0</v>
      </c>
      <c r="E267" s="15">
        <v>1</v>
      </c>
      <c r="F267" s="15" t="s">
        <v>2</v>
      </c>
      <c r="G267" s="20">
        <v>1.04491</v>
      </c>
      <c r="H267" s="20">
        <v>1.0469999999999999</v>
      </c>
      <c r="I267" s="20">
        <v>1.044</v>
      </c>
      <c r="J267" s="55">
        <v>44746</v>
      </c>
      <c r="K267" s="20">
        <v>0.7115393518518518</v>
      </c>
      <c r="L267" s="52">
        <f t="shared" si="35"/>
        <v>44746.711539351854</v>
      </c>
      <c r="M267" s="20">
        <v>1.04457</v>
      </c>
      <c r="N267" s="15">
        <v>-3.34</v>
      </c>
      <c r="O267" s="15">
        <v>0</v>
      </c>
      <c r="P267" s="15">
        <v>34</v>
      </c>
      <c r="Q267" s="53">
        <f t="shared" si="33"/>
        <v>3.9560185185109731E-2</v>
      </c>
      <c r="R267" s="22">
        <f t="shared" si="36"/>
        <v>0</v>
      </c>
      <c r="S267">
        <f t="shared" si="37"/>
        <v>3.9560185185109731E-2</v>
      </c>
      <c r="T267" s="54">
        <f t="shared" si="38"/>
        <v>0.94944444444263354</v>
      </c>
      <c r="U267" s="30">
        <f t="shared" si="39"/>
        <v>0.94944444444263354</v>
      </c>
      <c r="V267" t="str">
        <f t="shared" si="40"/>
        <v>Profit</v>
      </c>
    </row>
    <row r="268" spans="1:22" x14ac:dyDescent="0.3">
      <c r="A268" s="55">
        <v>44746</v>
      </c>
      <c r="B268" s="56">
        <v>0.73417824074074067</v>
      </c>
      <c r="C268" s="52">
        <f t="shared" si="34"/>
        <v>44746.734178240738</v>
      </c>
      <c r="D268" s="15" t="s">
        <v>27</v>
      </c>
      <c r="E268" s="15">
        <v>1</v>
      </c>
      <c r="F268" s="15" t="s">
        <v>58</v>
      </c>
      <c r="G268" s="20">
        <v>1.28775</v>
      </c>
      <c r="H268" s="20">
        <v>1.2829999999999999</v>
      </c>
      <c r="I268" s="20">
        <v>1.29</v>
      </c>
      <c r="J268" s="55">
        <v>44746</v>
      </c>
      <c r="K268" s="20">
        <v>0.75062499999999999</v>
      </c>
      <c r="L268" s="52">
        <f t="shared" si="35"/>
        <v>44746.750625000001</v>
      </c>
      <c r="M268" s="20">
        <v>1.28843</v>
      </c>
      <c r="N268" s="15">
        <v>-3.2</v>
      </c>
      <c r="O268" s="15">
        <v>0</v>
      </c>
      <c r="P268" s="15">
        <v>52.78</v>
      </c>
      <c r="Q268" s="53">
        <f t="shared" si="33"/>
        <v>1.6446759262180422E-2</v>
      </c>
      <c r="R268" s="22">
        <f t="shared" si="36"/>
        <v>0</v>
      </c>
      <c r="S268">
        <f t="shared" si="37"/>
        <v>1.6446759262180422E-2</v>
      </c>
      <c r="T268" s="54">
        <f t="shared" si="38"/>
        <v>0.39472222229233012</v>
      </c>
      <c r="U268" s="30">
        <f t="shared" si="39"/>
        <v>0.39472222229233012</v>
      </c>
      <c r="V268" t="str">
        <f t="shared" si="40"/>
        <v>Profit</v>
      </c>
    </row>
    <row r="269" spans="1:22" x14ac:dyDescent="0.3">
      <c r="A269" s="55">
        <v>44746</v>
      </c>
      <c r="B269" s="56">
        <v>0.73427083333333332</v>
      </c>
      <c r="C269" s="52">
        <f t="shared" si="34"/>
        <v>44746.734270833331</v>
      </c>
      <c r="D269" s="15" t="s">
        <v>27</v>
      </c>
      <c r="E269" s="15">
        <v>1</v>
      </c>
      <c r="F269" s="15" t="s">
        <v>24</v>
      </c>
      <c r="G269" s="19">
        <v>135.59100000000001</v>
      </c>
      <c r="H269" s="19">
        <v>135.19999999999999</v>
      </c>
      <c r="I269" s="19">
        <v>135.80000000000001</v>
      </c>
      <c r="J269" s="55">
        <v>44746</v>
      </c>
      <c r="K269" s="19">
        <v>0.75070601851851848</v>
      </c>
      <c r="L269" s="52">
        <f t="shared" si="35"/>
        <v>44746.750706018516</v>
      </c>
      <c r="M269" s="19">
        <v>135.74799999999999</v>
      </c>
      <c r="N269" s="15">
        <v>-3.2</v>
      </c>
      <c r="O269" s="15">
        <v>0</v>
      </c>
      <c r="P269" s="15">
        <v>115.66</v>
      </c>
      <c r="Q269" s="53">
        <f t="shared" si="33"/>
        <v>1.6435185185400769E-2</v>
      </c>
      <c r="R269" s="22">
        <f t="shared" si="36"/>
        <v>0</v>
      </c>
      <c r="S269">
        <f t="shared" si="37"/>
        <v>1.6435185185400769E-2</v>
      </c>
      <c r="T269" s="54">
        <f t="shared" si="38"/>
        <v>0.39444444444961846</v>
      </c>
      <c r="U269" s="30">
        <f t="shared" si="39"/>
        <v>0.39444444444961846</v>
      </c>
      <c r="V269" t="str">
        <f t="shared" si="40"/>
        <v>Profit</v>
      </c>
    </row>
    <row r="270" spans="1:22" x14ac:dyDescent="0.3">
      <c r="A270" s="55">
        <v>44746</v>
      </c>
      <c r="B270" s="56">
        <v>0.73417824074074067</v>
      </c>
      <c r="C270" s="52">
        <f t="shared" si="34"/>
        <v>44746.734178240738</v>
      </c>
      <c r="D270" s="15" t="s">
        <v>27</v>
      </c>
      <c r="E270" s="15">
        <v>1</v>
      </c>
      <c r="F270" s="15" t="s">
        <v>58</v>
      </c>
      <c r="G270" s="20">
        <v>1.28775</v>
      </c>
      <c r="H270" s="20">
        <v>1.2829999999999999</v>
      </c>
      <c r="I270" s="20">
        <v>1.29</v>
      </c>
      <c r="J270" s="55">
        <v>44746</v>
      </c>
      <c r="K270" s="20">
        <v>0.75085648148148154</v>
      </c>
      <c r="L270" s="52">
        <f t="shared" si="35"/>
        <v>44746.750856481478</v>
      </c>
      <c r="M270" s="20">
        <v>1.2883100000000001</v>
      </c>
      <c r="N270" s="15">
        <v>-3.2</v>
      </c>
      <c r="O270" s="15">
        <v>0</v>
      </c>
      <c r="P270" s="15">
        <v>43.47</v>
      </c>
      <c r="Q270" s="53">
        <f t="shared" si="33"/>
        <v>1.6678240739565808E-2</v>
      </c>
      <c r="R270" s="22">
        <f t="shared" si="36"/>
        <v>0</v>
      </c>
      <c r="S270">
        <f t="shared" si="37"/>
        <v>1.6678240739565808E-2</v>
      </c>
      <c r="T270" s="54">
        <f t="shared" si="38"/>
        <v>0.4002777777495794</v>
      </c>
      <c r="U270" s="30">
        <f t="shared" si="39"/>
        <v>0.4002777777495794</v>
      </c>
      <c r="V270" t="str">
        <f t="shared" si="40"/>
        <v>Profit</v>
      </c>
    </row>
    <row r="271" spans="1:22" x14ac:dyDescent="0.3">
      <c r="A271" s="55">
        <v>44746</v>
      </c>
      <c r="B271" s="56">
        <v>0.73427083333333332</v>
      </c>
      <c r="C271" s="52">
        <f t="shared" si="34"/>
        <v>44746.734270833331</v>
      </c>
      <c r="D271" s="15" t="s">
        <v>27</v>
      </c>
      <c r="E271" s="15">
        <v>1</v>
      </c>
      <c r="F271" s="15" t="s">
        <v>24</v>
      </c>
      <c r="G271" s="19">
        <v>135.59100000000001</v>
      </c>
      <c r="H271" s="19">
        <v>135.19999999999999</v>
      </c>
      <c r="I271" s="19">
        <v>135.80000000000001</v>
      </c>
      <c r="J271" s="55">
        <v>44746</v>
      </c>
      <c r="K271" s="19">
        <v>0.79449074074074078</v>
      </c>
      <c r="L271" s="52">
        <f t="shared" si="35"/>
        <v>44746.794490740744</v>
      </c>
      <c r="M271" s="19">
        <v>135.69999999999999</v>
      </c>
      <c r="N271" s="15">
        <v>-3.2</v>
      </c>
      <c r="O271" s="15">
        <v>0</v>
      </c>
      <c r="P271" s="15">
        <v>80.319999999999993</v>
      </c>
      <c r="Q271" s="53">
        <f t="shared" si="33"/>
        <v>6.0219907412829343E-2</v>
      </c>
      <c r="R271" s="22">
        <f t="shared" si="36"/>
        <v>0</v>
      </c>
      <c r="S271">
        <f t="shared" si="37"/>
        <v>6.0219907412829343E-2</v>
      </c>
      <c r="T271" s="54">
        <f t="shared" si="38"/>
        <v>1.4452777779079042</v>
      </c>
      <c r="U271" s="30">
        <f t="shared" si="39"/>
        <v>1.4452777779079042</v>
      </c>
      <c r="V271" t="str">
        <f t="shared" si="40"/>
        <v>Profit</v>
      </c>
    </row>
    <row r="272" spans="1:22" x14ac:dyDescent="0.3">
      <c r="A272" s="55">
        <v>44747</v>
      </c>
      <c r="B272" s="56">
        <v>6.4351851851851841E-2</v>
      </c>
      <c r="C272" s="52">
        <f t="shared" si="34"/>
        <v>44747.064351851855</v>
      </c>
      <c r="D272" s="15" t="s">
        <v>27</v>
      </c>
      <c r="E272" s="15">
        <v>2</v>
      </c>
      <c r="F272" s="15" t="s">
        <v>2</v>
      </c>
      <c r="G272" s="20">
        <v>1.0426899999999999</v>
      </c>
      <c r="H272" s="20">
        <v>1.04</v>
      </c>
      <c r="I272" s="20">
        <v>1.0449999999999999</v>
      </c>
      <c r="J272" s="55">
        <v>44747</v>
      </c>
      <c r="K272" s="20">
        <v>0.1592824074074074</v>
      </c>
      <c r="L272" s="52">
        <f t="shared" si="35"/>
        <v>44747.159282407411</v>
      </c>
      <c r="M272" s="20">
        <v>1.04331</v>
      </c>
      <c r="N272" s="15">
        <v>-6.67</v>
      </c>
      <c r="O272" s="15">
        <v>0</v>
      </c>
      <c r="P272" s="15">
        <v>124</v>
      </c>
      <c r="Q272" s="53">
        <f t="shared" si="33"/>
        <v>9.4930555555038154E-2</v>
      </c>
      <c r="R272" s="22">
        <f t="shared" si="36"/>
        <v>0</v>
      </c>
      <c r="S272">
        <f t="shared" si="37"/>
        <v>9.4930555555038154E-2</v>
      </c>
      <c r="T272" s="54">
        <f t="shared" si="38"/>
        <v>2.2783333333209157</v>
      </c>
      <c r="U272" s="30">
        <f t="shared" si="39"/>
        <v>2.2783333333209157</v>
      </c>
      <c r="V272" t="str">
        <f t="shared" si="40"/>
        <v>Profit</v>
      </c>
    </row>
    <row r="273" spans="1:22" x14ac:dyDescent="0.3">
      <c r="A273" s="55">
        <v>44748</v>
      </c>
      <c r="B273" s="56">
        <v>0.96458333333333324</v>
      </c>
      <c r="C273" s="52">
        <f t="shared" si="34"/>
        <v>44748.964583333334</v>
      </c>
      <c r="D273" s="15" t="s">
        <v>0</v>
      </c>
      <c r="E273" s="15">
        <v>2</v>
      </c>
      <c r="F273" s="15" t="s">
        <v>24</v>
      </c>
      <c r="G273" s="19">
        <v>135.876</v>
      </c>
      <c r="H273" s="19">
        <v>136.1</v>
      </c>
      <c r="I273" s="19">
        <v>135.6</v>
      </c>
      <c r="J273" s="55">
        <v>44749</v>
      </c>
      <c r="K273" s="19">
        <v>9.3784722222222228E-2</v>
      </c>
      <c r="L273" s="52">
        <f t="shared" si="35"/>
        <v>44749.093784722223</v>
      </c>
      <c r="M273" s="19">
        <v>136.1</v>
      </c>
      <c r="N273" s="15">
        <v>-6.4</v>
      </c>
      <c r="O273" s="15">
        <v>-38.39</v>
      </c>
      <c r="P273" s="15">
        <v>-329.17</v>
      </c>
      <c r="Q273" s="53">
        <f t="shared" si="33"/>
        <v>0.12920138888875954</v>
      </c>
      <c r="R273" s="22">
        <f t="shared" si="36"/>
        <v>0</v>
      </c>
      <c r="S273">
        <f t="shared" si="37"/>
        <v>0.12920138888875954</v>
      </c>
      <c r="T273" s="54">
        <f t="shared" si="38"/>
        <v>3.1008333333302289</v>
      </c>
      <c r="U273" s="30">
        <f t="shared" si="39"/>
        <v>3.1008333333302289</v>
      </c>
      <c r="V273" t="str">
        <f t="shared" si="40"/>
        <v>Loss</v>
      </c>
    </row>
    <row r="274" spans="1:22" x14ac:dyDescent="0.3">
      <c r="A274" s="55">
        <v>44748</v>
      </c>
      <c r="B274" s="56">
        <v>0.73434027777777777</v>
      </c>
      <c r="C274" s="52">
        <f t="shared" si="34"/>
        <v>44748.734340277777</v>
      </c>
      <c r="D274" s="15" t="s">
        <v>27</v>
      </c>
      <c r="E274" s="15">
        <v>2</v>
      </c>
      <c r="F274" s="15" t="s">
        <v>2</v>
      </c>
      <c r="G274" s="20">
        <v>1.01831</v>
      </c>
      <c r="H274" s="20">
        <v>1.0149999999999999</v>
      </c>
      <c r="I274" s="20">
        <v>1.0229999999999999</v>
      </c>
      <c r="J274" s="55">
        <v>44749</v>
      </c>
      <c r="K274" s="20">
        <v>0.41790509259259262</v>
      </c>
      <c r="L274" s="52">
        <f t="shared" si="35"/>
        <v>44749.417905092596</v>
      </c>
      <c r="M274" s="20">
        <v>1.0193700000000001</v>
      </c>
      <c r="N274" s="15">
        <v>-6.52</v>
      </c>
      <c r="O274" s="15">
        <v>-35.4</v>
      </c>
      <c r="P274" s="15">
        <v>212</v>
      </c>
      <c r="Q274" s="53">
        <f t="shared" si="33"/>
        <v>0.68356481481896481</v>
      </c>
      <c r="R274" s="22">
        <f t="shared" si="36"/>
        <v>0</v>
      </c>
      <c r="S274">
        <f t="shared" si="37"/>
        <v>0.68356481481896481</v>
      </c>
      <c r="T274" s="54">
        <f t="shared" si="38"/>
        <v>16.405555555655155</v>
      </c>
      <c r="U274" s="30">
        <f t="shared" si="39"/>
        <v>16.405555555655155</v>
      </c>
      <c r="V274" t="str">
        <f t="shared" si="40"/>
        <v>Profit</v>
      </c>
    </row>
    <row r="275" spans="1:22" x14ac:dyDescent="0.3">
      <c r="A275" s="55">
        <v>44749</v>
      </c>
      <c r="B275" s="56">
        <v>0.41902777777777778</v>
      </c>
      <c r="C275" s="52">
        <f t="shared" si="34"/>
        <v>44749.419027777774</v>
      </c>
      <c r="D275" s="15" t="s">
        <v>27</v>
      </c>
      <c r="E275" s="15">
        <v>2</v>
      </c>
      <c r="F275" s="15" t="s">
        <v>58</v>
      </c>
      <c r="G275" s="20">
        <v>1.3022</v>
      </c>
      <c r="H275" s="20">
        <v>0</v>
      </c>
      <c r="I275" s="20">
        <v>0</v>
      </c>
      <c r="J275" s="55">
        <v>44749</v>
      </c>
      <c r="K275" s="20">
        <v>0.5647685185185185</v>
      </c>
      <c r="L275" s="52">
        <f t="shared" si="35"/>
        <v>44749.564768518518</v>
      </c>
      <c r="M275" s="20">
        <v>1.2982899999999999</v>
      </c>
      <c r="N275" s="15">
        <v>-6.4</v>
      </c>
      <c r="O275" s="15">
        <v>0</v>
      </c>
      <c r="P275" s="15">
        <v>-602.33000000000004</v>
      </c>
      <c r="Q275" s="53">
        <f t="shared" si="33"/>
        <v>0.14574074074334931</v>
      </c>
      <c r="R275" s="22">
        <f t="shared" si="36"/>
        <v>0</v>
      </c>
      <c r="S275">
        <f t="shared" si="37"/>
        <v>0.14574074074334931</v>
      </c>
      <c r="T275" s="54">
        <f t="shared" si="38"/>
        <v>3.4977777778403834</v>
      </c>
      <c r="U275" s="30">
        <f t="shared" si="39"/>
        <v>3.4977777778403834</v>
      </c>
      <c r="V275" t="str">
        <f t="shared" si="40"/>
        <v>Loss</v>
      </c>
    </row>
    <row r="276" spans="1:22" x14ac:dyDescent="0.3">
      <c r="A276" s="55">
        <v>44749</v>
      </c>
      <c r="B276" s="56">
        <v>0.55666666666666664</v>
      </c>
      <c r="C276" s="52">
        <f t="shared" si="34"/>
        <v>44749.556666666664</v>
      </c>
      <c r="D276" s="15" t="s">
        <v>0</v>
      </c>
      <c r="E276" s="15">
        <v>2</v>
      </c>
      <c r="F276" s="15" t="s">
        <v>58</v>
      </c>
      <c r="G276" s="20">
        <v>1.2990200000000001</v>
      </c>
      <c r="H276" s="20">
        <v>1.304</v>
      </c>
      <c r="I276" s="20">
        <v>1.2949999999999999</v>
      </c>
      <c r="J276" s="55">
        <v>44749</v>
      </c>
      <c r="K276" s="20">
        <v>0.90417824074074071</v>
      </c>
      <c r="L276" s="52">
        <f t="shared" si="35"/>
        <v>44749.904178240744</v>
      </c>
      <c r="M276" s="20">
        <v>1.2984800000000001</v>
      </c>
      <c r="N276" s="15">
        <v>-6.4</v>
      </c>
      <c r="O276" s="15">
        <v>0</v>
      </c>
      <c r="P276" s="15">
        <v>83.17</v>
      </c>
      <c r="Q276" s="53">
        <f t="shared" si="33"/>
        <v>0.34751157408027211</v>
      </c>
      <c r="R276" s="22">
        <f t="shared" si="36"/>
        <v>0</v>
      </c>
      <c r="S276">
        <f t="shared" si="37"/>
        <v>0.34751157408027211</v>
      </c>
      <c r="T276" s="54">
        <f t="shared" si="38"/>
        <v>8.3402777779265307</v>
      </c>
      <c r="U276" s="30">
        <f t="shared" si="39"/>
        <v>8.3402777779265307</v>
      </c>
      <c r="V276" t="str">
        <f t="shared" si="40"/>
        <v>Profit</v>
      </c>
    </row>
    <row r="277" spans="1:22" x14ac:dyDescent="0.3">
      <c r="A277" s="55">
        <v>44749</v>
      </c>
      <c r="B277" s="56">
        <v>0.9565393518518519</v>
      </c>
      <c r="C277" s="52">
        <f t="shared" si="34"/>
        <v>44749.95653935185</v>
      </c>
      <c r="D277" s="15" t="s">
        <v>0</v>
      </c>
      <c r="E277" s="15">
        <v>2</v>
      </c>
      <c r="F277" s="15" t="s">
        <v>24</v>
      </c>
      <c r="G277" s="19">
        <v>135.99299999999999</v>
      </c>
      <c r="H277" s="19">
        <v>136.30000000000001</v>
      </c>
      <c r="I277" s="19">
        <v>135.69999999999999</v>
      </c>
      <c r="J277" s="55">
        <v>44750</v>
      </c>
      <c r="K277" s="19">
        <v>0.23957175925925925</v>
      </c>
      <c r="L277" s="52">
        <f t="shared" si="35"/>
        <v>44750.239571759259</v>
      </c>
      <c r="M277" s="19">
        <v>135.67699999999999</v>
      </c>
      <c r="N277" s="15">
        <v>-6.4</v>
      </c>
      <c r="O277" s="15">
        <v>-12.79</v>
      </c>
      <c r="P277" s="15">
        <v>465.81</v>
      </c>
      <c r="Q277" s="53">
        <f t="shared" si="33"/>
        <v>0.28303240740933688</v>
      </c>
      <c r="R277" s="22">
        <f t="shared" si="36"/>
        <v>0</v>
      </c>
      <c r="S277">
        <f t="shared" si="37"/>
        <v>0.28303240740933688</v>
      </c>
      <c r="T277" s="54">
        <f t="shared" si="38"/>
        <v>6.7927777778240852</v>
      </c>
      <c r="U277" s="30">
        <f t="shared" si="39"/>
        <v>6.7927777778240852</v>
      </c>
      <c r="V277" t="str">
        <f t="shared" si="40"/>
        <v>Profit</v>
      </c>
    </row>
    <row r="278" spans="1:22" x14ac:dyDescent="0.3">
      <c r="A278" s="55">
        <v>44750</v>
      </c>
      <c r="B278" s="56">
        <v>0.37956018518518514</v>
      </c>
      <c r="C278" s="52">
        <f t="shared" si="34"/>
        <v>44750.379560185182</v>
      </c>
      <c r="D278" s="15" t="s">
        <v>27</v>
      </c>
      <c r="E278" s="15">
        <v>2</v>
      </c>
      <c r="F278" s="15" t="s">
        <v>2</v>
      </c>
      <c r="G278" s="20">
        <v>1.0157400000000001</v>
      </c>
      <c r="H278" s="20">
        <v>1.0129999999999999</v>
      </c>
      <c r="I278" s="20">
        <v>1.0189999999999999</v>
      </c>
      <c r="J278" s="55">
        <v>44750</v>
      </c>
      <c r="K278" s="20">
        <v>0.43104166666666671</v>
      </c>
      <c r="L278" s="52">
        <f t="shared" si="35"/>
        <v>44750.431041666663</v>
      </c>
      <c r="M278" s="20">
        <v>1.0129999999999999</v>
      </c>
      <c r="N278" s="15">
        <v>-6.5</v>
      </c>
      <c r="O278" s="15">
        <v>0</v>
      </c>
      <c r="P278" s="15">
        <v>-548</v>
      </c>
      <c r="Q278" s="53">
        <f t="shared" si="33"/>
        <v>5.1481481481459923E-2</v>
      </c>
      <c r="R278" s="22">
        <f t="shared" si="36"/>
        <v>0</v>
      </c>
      <c r="S278">
        <f t="shared" si="37"/>
        <v>5.1481481481459923E-2</v>
      </c>
      <c r="T278" s="54">
        <f t="shared" si="38"/>
        <v>1.2355555555550382</v>
      </c>
      <c r="U278" s="30">
        <f t="shared" si="39"/>
        <v>1.2355555555550382</v>
      </c>
      <c r="V278" t="str">
        <f t="shared" si="40"/>
        <v>Loss</v>
      </c>
    </row>
    <row r="279" spans="1:22" x14ac:dyDescent="0.3">
      <c r="A279" s="55">
        <v>44750</v>
      </c>
      <c r="B279" s="56">
        <v>0.78306712962962965</v>
      </c>
      <c r="C279" s="52">
        <f t="shared" si="34"/>
        <v>44750.783067129632</v>
      </c>
      <c r="D279" s="15" t="s">
        <v>0</v>
      </c>
      <c r="E279" s="15">
        <v>2</v>
      </c>
      <c r="F279" s="15" t="s">
        <v>2</v>
      </c>
      <c r="G279" s="20">
        <v>1.01827</v>
      </c>
      <c r="H279" s="20">
        <v>1.0229999999999999</v>
      </c>
      <c r="I279" s="20">
        <v>1.014</v>
      </c>
      <c r="J279" s="55">
        <v>44753</v>
      </c>
      <c r="K279" s="20">
        <v>0.19490740740740742</v>
      </c>
      <c r="L279" s="52">
        <f t="shared" si="35"/>
        <v>44753.194907407407</v>
      </c>
      <c r="M279" s="20">
        <v>1.0139800000000001</v>
      </c>
      <c r="N279" s="15">
        <v>-6.52</v>
      </c>
      <c r="O279" s="15">
        <v>7.8</v>
      </c>
      <c r="P279" s="15">
        <v>858</v>
      </c>
      <c r="Q279" s="53">
        <f t="shared" si="33"/>
        <v>2.4118402777748997</v>
      </c>
      <c r="R279" s="22">
        <f t="shared" si="36"/>
        <v>2</v>
      </c>
      <c r="S279">
        <f t="shared" si="37"/>
        <v>0.41184027777489973</v>
      </c>
      <c r="T279" s="54">
        <f t="shared" si="38"/>
        <v>9.8841666665975936</v>
      </c>
      <c r="U279" s="30">
        <f t="shared" si="39"/>
        <v>57.884166666597594</v>
      </c>
      <c r="V279" t="str">
        <f t="shared" si="40"/>
        <v>Profit</v>
      </c>
    </row>
    <row r="280" spans="1:22" x14ac:dyDescent="0.3">
      <c r="A280" s="55">
        <v>44753</v>
      </c>
      <c r="B280" s="56">
        <v>0.75723379629629628</v>
      </c>
      <c r="C280" s="52">
        <f t="shared" si="34"/>
        <v>44753.757233796299</v>
      </c>
      <c r="D280" s="15" t="s">
        <v>27</v>
      </c>
      <c r="E280" s="15">
        <v>2</v>
      </c>
      <c r="F280" s="15" t="s">
        <v>2</v>
      </c>
      <c r="G280" s="20">
        <v>1.00827</v>
      </c>
      <c r="H280" s="20">
        <v>1.004</v>
      </c>
      <c r="I280" s="20">
        <v>1.0129999999999999</v>
      </c>
      <c r="J280" s="55">
        <v>44753</v>
      </c>
      <c r="K280" s="20">
        <v>0.94861111111111107</v>
      </c>
      <c r="L280" s="52">
        <f t="shared" si="35"/>
        <v>44753.948611111111</v>
      </c>
      <c r="M280" s="20">
        <v>1.0039899999999999</v>
      </c>
      <c r="N280" s="15">
        <v>-6.45</v>
      </c>
      <c r="O280" s="15">
        <v>0</v>
      </c>
      <c r="P280" s="15">
        <v>-856</v>
      </c>
      <c r="Q280" s="53">
        <f t="shared" si="33"/>
        <v>0.19137731481168885</v>
      </c>
      <c r="R280" s="22">
        <f t="shared" si="36"/>
        <v>0</v>
      </c>
      <c r="S280">
        <f t="shared" si="37"/>
        <v>0.19137731481168885</v>
      </c>
      <c r="T280" s="54">
        <f t="shared" si="38"/>
        <v>4.5930555554805323</v>
      </c>
      <c r="U280" s="30">
        <f t="shared" si="39"/>
        <v>4.5930555554805323</v>
      </c>
      <c r="V280" t="str">
        <f t="shared" si="40"/>
        <v>Loss</v>
      </c>
    </row>
    <row r="281" spans="1:22" x14ac:dyDescent="0.3">
      <c r="A281" s="55">
        <v>44753</v>
      </c>
      <c r="B281" s="56">
        <v>0.9208101851851852</v>
      </c>
      <c r="C281" s="52">
        <f t="shared" si="34"/>
        <v>44753.920810185184</v>
      </c>
      <c r="D281" s="15" t="s">
        <v>0</v>
      </c>
      <c r="E281" s="15">
        <v>2</v>
      </c>
      <c r="F281" s="15" t="s">
        <v>24</v>
      </c>
      <c r="G281" s="19">
        <v>137.28399999999999</v>
      </c>
      <c r="H281" s="19">
        <v>137.80000000000001</v>
      </c>
      <c r="I281" s="19">
        <v>136.9</v>
      </c>
      <c r="J281" s="55">
        <v>44754</v>
      </c>
      <c r="K281" s="19">
        <v>0.53767361111111112</v>
      </c>
      <c r="L281" s="52">
        <f t="shared" si="35"/>
        <v>44754.537673611114</v>
      </c>
      <c r="M281" s="19">
        <v>136.98099999999999</v>
      </c>
      <c r="N281" s="15">
        <v>-6.4</v>
      </c>
      <c r="O281" s="15">
        <v>-12.66</v>
      </c>
      <c r="P281" s="15">
        <v>442.4</v>
      </c>
      <c r="Q281" s="53">
        <f t="shared" si="33"/>
        <v>0.61686342593020527</v>
      </c>
      <c r="R281" s="22">
        <f t="shared" si="36"/>
        <v>0</v>
      </c>
      <c r="S281">
        <f t="shared" si="37"/>
        <v>0.61686342593020527</v>
      </c>
      <c r="T281" s="54">
        <f t="shared" si="38"/>
        <v>14.804722222324926</v>
      </c>
      <c r="U281" s="30">
        <f t="shared" si="39"/>
        <v>14.804722222324926</v>
      </c>
      <c r="V281" t="str">
        <f t="shared" si="40"/>
        <v>Profit</v>
      </c>
    </row>
    <row r="282" spans="1:22" x14ac:dyDescent="0.3">
      <c r="A282" s="55">
        <v>44754</v>
      </c>
      <c r="B282" s="56">
        <v>0.80156250000000007</v>
      </c>
      <c r="C282" s="52">
        <f t="shared" si="34"/>
        <v>44754.801562499997</v>
      </c>
      <c r="D282" s="15" t="s">
        <v>27</v>
      </c>
      <c r="E282" s="15">
        <v>2</v>
      </c>
      <c r="F282" s="15" t="s">
        <v>24</v>
      </c>
      <c r="G282" s="19">
        <v>136.68600000000001</v>
      </c>
      <c r="H282" s="19">
        <v>136.4</v>
      </c>
      <c r="I282" s="19">
        <v>137</v>
      </c>
      <c r="J282" s="55">
        <v>44755</v>
      </c>
      <c r="K282" s="19">
        <v>0.15314814814814814</v>
      </c>
      <c r="L282" s="52">
        <f t="shared" si="35"/>
        <v>44755.153148148151</v>
      </c>
      <c r="M282" s="19">
        <v>137</v>
      </c>
      <c r="N282" s="15">
        <v>-6.4</v>
      </c>
      <c r="O282" s="15">
        <v>7.16</v>
      </c>
      <c r="P282" s="15">
        <v>458.39</v>
      </c>
      <c r="Q282" s="53">
        <f t="shared" si="33"/>
        <v>0.3515856481535593</v>
      </c>
      <c r="R282" s="22">
        <f t="shared" si="36"/>
        <v>0</v>
      </c>
      <c r="S282">
        <f t="shared" si="37"/>
        <v>0.3515856481535593</v>
      </c>
      <c r="T282" s="54">
        <f t="shared" si="38"/>
        <v>8.4380555556854233</v>
      </c>
      <c r="U282" s="30">
        <f t="shared" si="39"/>
        <v>8.4380555556854233</v>
      </c>
      <c r="V282" t="str">
        <f t="shared" si="40"/>
        <v>Profit</v>
      </c>
    </row>
    <row r="283" spans="1:22" x14ac:dyDescent="0.3">
      <c r="A283" s="55">
        <v>44754</v>
      </c>
      <c r="B283" s="56">
        <v>0.69796296296296301</v>
      </c>
      <c r="C283" s="52">
        <f t="shared" si="34"/>
        <v>44754.697962962964</v>
      </c>
      <c r="D283" s="15" t="s">
        <v>0</v>
      </c>
      <c r="E283" s="15">
        <v>2</v>
      </c>
      <c r="F283" s="15" t="s">
        <v>766</v>
      </c>
      <c r="G283" s="20">
        <v>0.98721000000000003</v>
      </c>
      <c r="H283" s="20">
        <v>0.99</v>
      </c>
      <c r="I283" s="20">
        <v>0.98399999999999999</v>
      </c>
      <c r="J283" s="55">
        <v>44755</v>
      </c>
      <c r="K283" s="20">
        <v>0.42815972222222221</v>
      </c>
      <c r="L283" s="52">
        <f t="shared" si="35"/>
        <v>44755.428159722222</v>
      </c>
      <c r="M283" s="20">
        <v>0.98397999999999997</v>
      </c>
      <c r="N283" s="15">
        <v>-6.43</v>
      </c>
      <c r="O283" s="15">
        <v>-5.09</v>
      </c>
      <c r="P283" s="15">
        <v>658.68</v>
      </c>
      <c r="Q283" s="53">
        <f t="shared" si="33"/>
        <v>0.73019675925752381</v>
      </c>
      <c r="R283" s="22">
        <f t="shared" si="36"/>
        <v>0</v>
      </c>
      <c r="S283">
        <f t="shared" si="37"/>
        <v>0.73019675925752381</v>
      </c>
      <c r="T283" s="54">
        <f t="shared" si="38"/>
        <v>17.524722222180571</v>
      </c>
      <c r="U283" s="30">
        <f t="shared" si="39"/>
        <v>17.524722222180571</v>
      </c>
      <c r="V283" t="str">
        <f t="shared" si="40"/>
        <v>Profit</v>
      </c>
    </row>
    <row r="284" spans="1:22" x14ac:dyDescent="0.3">
      <c r="A284" s="55">
        <v>44756</v>
      </c>
      <c r="B284" s="56">
        <v>0.53953703703703704</v>
      </c>
      <c r="C284" s="52">
        <f t="shared" si="34"/>
        <v>44756.539537037039</v>
      </c>
      <c r="D284" s="15" t="s">
        <v>27</v>
      </c>
      <c r="E284" s="15">
        <v>2</v>
      </c>
      <c r="F284" s="15" t="s">
        <v>2</v>
      </c>
      <c r="G284" s="20">
        <v>1.0042899999999999</v>
      </c>
      <c r="H284" s="20">
        <v>1</v>
      </c>
      <c r="I284" s="20">
        <v>1.01</v>
      </c>
      <c r="J284" s="55">
        <v>44756</v>
      </c>
      <c r="K284" s="20">
        <v>0.67552083333333324</v>
      </c>
      <c r="L284" s="52">
        <f t="shared" si="35"/>
        <v>44756.675520833334</v>
      </c>
      <c r="M284" s="20">
        <v>0.99997000000000003</v>
      </c>
      <c r="N284" s="15">
        <v>-6.43</v>
      </c>
      <c r="O284" s="15">
        <v>0</v>
      </c>
      <c r="P284" s="15">
        <v>-864</v>
      </c>
      <c r="Q284" s="53">
        <f t="shared" si="33"/>
        <v>0.13598379629547708</v>
      </c>
      <c r="R284" s="22">
        <f t="shared" si="36"/>
        <v>0</v>
      </c>
      <c r="S284">
        <f t="shared" si="37"/>
        <v>0.13598379629547708</v>
      </c>
      <c r="T284" s="54">
        <f t="shared" si="38"/>
        <v>3.2636111110914499</v>
      </c>
      <c r="U284" s="30">
        <f t="shared" si="39"/>
        <v>3.2636111110914499</v>
      </c>
      <c r="V284" t="str">
        <f t="shared" si="40"/>
        <v>Loss</v>
      </c>
    </row>
    <row r="285" spans="1:22" x14ac:dyDescent="0.3">
      <c r="A285" s="55">
        <v>44756</v>
      </c>
      <c r="B285" s="56">
        <v>0.51778935185185182</v>
      </c>
      <c r="C285" s="52">
        <f t="shared" si="34"/>
        <v>44756.517789351848</v>
      </c>
      <c r="D285" s="15" t="s">
        <v>0</v>
      </c>
      <c r="E285" s="15">
        <v>2</v>
      </c>
      <c r="F285" s="15" t="s">
        <v>24</v>
      </c>
      <c r="G285" s="19">
        <v>138.869</v>
      </c>
      <c r="H285" s="19">
        <v>139.5</v>
      </c>
      <c r="I285" s="19">
        <v>138</v>
      </c>
      <c r="J285" s="55">
        <v>44757</v>
      </c>
      <c r="K285" s="19">
        <v>0.57443287037037039</v>
      </c>
      <c r="L285" s="52">
        <f t="shared" si="35"/>
        <v>44757.574432870373</v>
      </c>
      <c r="M285" s="19">
        <v>138.68</v>
      </c>
      <c r="N285" s="15">
        <v>-6.4</v>
      </c>
      <c r="O285" s="15">
        <v>-12.52</v>
      </c>
      <c r="P285" s="15">
        <v>272.57</v>
      </c>
      <c r="Q285" s="53">
        <f t="shared" si="33"/>
        <v>1.0566435185246519</v>
      </c>
      <c r="R285" s="22">
        <f t="shared" si="36"/>
        <v>1</v>
      </c>
      <c r="S285">
        <f t="shared" si="37"/>
        <v>5.6643518524651881E-2</v>
      </c>
      <c r="T285" s="54">
        <f t="shared" si="38"/>
        <v>1.3594444445916452</v>
      </c>
      <c r="U285" s="30">
        <f t="shared" si="39"/>
        <v>25.359444444591645</v>
      </c>
      <c r="V285" t="str">
        <f t="shared" si="40"/>
        <v>Profit</v>
      </c>
    </row>
    <row r="286" spans="1:22" x14ac:dyDescent="0.3">
      <c r="A286" s="55">
        <v>44760</v>
      </c>
      <c r="B286" s="56">
        <v>0.5098611111111111</v>
      </c>
      <c r="C286" s="52">
        <f t="shared" si="34"/>
        <v>44760.50986111111</v>
      </c>
      <c r="D286" s="15" t="s">
        <v>0</v>
      </c>
      <c r="E286" s="15">
        <v>2</v>
      </c>
      <c r="F286" s="15" t="s">
        <v>24</v>
      </c>
      <c r="G286" s="19">
        <v>138.20400000000001</v>
      </c>
      <c r="H286" s="19">
        <v>138.4</v>
      </c>
      <c r="I286" s="19">
        <v>137.9</v>
      </c>
      <c r="J286" s="55">
        <v>44760</v>
      </c>
      <c r="K286" s="19">
        <v>0.59302083333333333</v>
      </c>
      <c r="L286" s="52">
        <f t="shared" si="35"/>
        <v>44760.59302083333</v>
      </c>
      <c r="M286" s="19">
        <v>138.161</v>
      </c>
      <c r="N286" s="15">
        <v>-6.4</v>
      </c>
      <c r="O286" s="15">
        <v>0</v>
      </c>
      <c r="P286" s="15">
        <v>62.25</v>
      </c>
      <c r="Q286" s="53">
        <f t="shared" si="33"/>
        <v>8.3159722220443655E-2</v>
      </c>
      <c r="R286" s="22">
        <f t="shared" si="36"/>
        <v>0</v>
      </c>
      <c r="S286">
        <f t="shared" si="37"/>
        <v>8.3159722220443655E-2</v>
      </c>
      <c r="T286" s="54">
        <f t="shared" si="38"/>
        <v>1.9958333332906477</v>
      </c>
      <c r="U286" s="30">
        <f t="shared" si="39"/>
        <v>1.9958333332906477</v>
      </c>
      <c r="V286" t="str">
        <f t="shared" si="40"/>
        <v>Profit</v>
      </c>
    </row>
    <row r="287" spans="1:22" x14ac:dyDescent="0.3">
      <c r="A287" s="55">
        <v>44760</v>
      </c>
      <c r="B287" s="56">
        <v>0.65312500000000007</v>
      </c>
      <c r="C287" s="52">
        <f t="shared" si="34"/>
        <v>44760.653124999997</v>
      </c>
      <c r="D287" s="15" t="s">
        <v>27</v>
      </c>
      <c r="E287" s="15">
        <v>2</v>
      </c>
      <c r="F287" s="15" t="s">
        <v>2</v>
      </c>
      <c r="G287" s="20">
        <v>1.01288</v>
      </c>
      <c r="H287" s="20">
        <v>1.01</v>
      </c>
      <c r="I287" s="20">
        <v>1.0169999999999999</v>
      </c>
      <c r="J287" s="55">
        <v>44760</v>
      </c>
      <c r="K287" s="20">
        <v>0.70109953703703709</v>
      </c>
      <c r="L287" s="52">
        <f t="shared" si="35"/>
        <v>44760.701099537036</v>
      </c>
      <c r="M287" s="20">
        <v>1.0158400000000001</v>
      </c>
      <c r="N287" s="15">
        <v>-6.48</v>
      </c>
      <c r="O287" s="15">
        <v>0</v>
      </c>
      <c r="P287" s="15">
        <v>592</v>
      </c>
      <c r="Q287" s="53">
        <f t="shared" si="33"/>
        <v>4.797453703940846E-2</v>
      </c>
      <c r="R287" s="22">
        <f t="shared" si="36"/>
        <v>0</v>
      </c>
      <c r="S287">
        <f t="shared" si="37"/>
        <v>4.797453703940846E-2</v>
      </c>
      <c r="T287" s="54">
        <f t="shared" si="38"/>
        <v>1.151388888945803</v>
      </c>
      <c r="U287" s="30">
        <f t="shared" si="39"/>
        <v>1.151388888945803</v>
      </c>
      <c r="V287" t="str">
        <f t="shared" si="40"/>
        <v>Profit</v>
      </c>
    </row>
    <row r="288" spans="1:22" x14ac:dyDescent="0.3">
      <c r="A288" s="55">
        <v>44760</v>
      </c>
      <c r="B288" s="56">
        <v>0.78937500000000005</v>
      </c>
      <c r="C288" s="52">
        <f t="shared" si="34"/>
        <v>44760.789375</v>
      </c>
      <c r="D288" s="15" t="s">
        <v>0</v>
      </c>
      <c r="E288" s="15">
        <v>2</v>
      </c>
      <c r="F288" s="15" t="s">
        <v>58</v>
      </c>
      <c r="G288" s="20">
        <v>1.2925</v>
      </c>
      <c r="H288" s="20">
        <v>1.2989999999999999</v>
      </c>
      <c r="I288" s="20">
        <v>1.29</v>
      </c>
      <c r="J288" s="55">
        <v>44761</v>
      </c>
      <c r="K288" s="20">
        <v>8.2812499999999997E-2</v>
      </c>
      <c r="L288" s="52">
        <f t="shared" si="35"/>
        <v>44761.082812499997</v>
      </c>
      <c r="M288" s="20">
        <v>1.2990299999999999</v>
      </c>
      <c r="N288" s="15">
        <v>-6.4</v>
      </c>
      <c r="O288" s="15">
        <v>-3.39</v>
      </c>
      <c r="P288" s="15" t="s">
        <v>778</v>
      </c>
      <c r="Q288" s="53">
        <f t="shared" si="33"/>
        <v>0.29343749999679858</v>
      </c>
      <c r="R288" s="22">
        <f t="shared" si="36"/>
        <v>0</v>
      </c>
      <c r="S288">
        <f t="shared" si="37"/>
        <v>0.29343749999679858</v>
      </c>
      <c r="T288" s="54">
        <f t="shared" si="38"/>
        <v>7.0424999999231659</v>
      </c>
      <c r="U288" s="30">
        <f t="shared" si="39"/>
        <v>7.0424999999231659</v>
      </c>
      <c r="V288" t="str">
        <f t="shared" si="40"/>
        <v>Profit</v>
      </c>
    </row>
    <row r="289" spans="1:22" x14ac:dyDescent="0.3">
      <c r="A289" s="55">
        <v>44760</v>
      </c>
      <c r="B289" s="56">
        <v>0.78930555555555559</v>
      </c>
      <c r="C289" s="52">
        <f t="shared" si="34"/>
        <v>44760.789305555554</v>
      </c>
      <c r="D289" s="15" t="s">
        <v>27</v>
      </c>
      <c r="E289" s="15">
        <v>2</v>
      </c>
      <c r="F289" s="15" t="s">
        <v>2</v>
      </c>
      <c r="G289" s="20">
        <v>1.0160800000000001</v>
      </c>
      <c r="H289" s="20">
        <v>1.012</v>
      </c>
      <c r="I289" s="20">
        <v>1.0189999999999999</v>
      </c>
      <c r="J289" s="55">
        <v>44761</v>
      </c>
      <c r="K289" s="20">
        <v>0.20822916666666669</v>
      </c>
      <c r="L289" s="52">
        <f t="shared" si="35"/>
        <v>44761.208229166667</v>
      </c>
      <c r="M289" s="20">
        <v>1.0119800000000001</v>
      </c>
      <c r="N289" s="15">
        <v>-6.5</v>
      </c>
      <c r="O289" s="15">
        <v>-11.8</v>
      </c>
      <c r="P289" s="15">
        <v>-820</v>
      </c>
      <c r="Q289" s="53">
        <f t="shared" si="33"/>
        <v>0.41892361111240461</v>
      </c>
      <c r="R289" s="22">
        <f t="shared" si="36"/>
        <v>0</v>
      </c>
      <c r="S289">
        <f t="shared" si="37"/>
        <v>0.41892361111240461</v>
      </c>
      <c r="T289" s="54">
        <f t="shared" si="38"/>
        <v>10.054166666697711</v>
      </c>
      <c r="U289" s="30">
        <f t="shared" si="39"/>
        <v>10.054166666697711</v>
      </c>
      <c r="V289" t="str">
        <f t="shared" si="40"/>
        <v>Loss</v>
      </c>
    </row>
    <row r="290" spans="1:22" x14ac:dyDescent="0.3">
      <c r="A290" s="55">
        <v>44760</v>
      </c>
      <c r="B290" s="56">
        <v>0.85878472222222213</v>
      </c>
      <c r="C290" s="52">
        <f t="shared" si="34"/>
        <v>44760.858784722222</v>
      </c>
      <c r="D290" s="15" t="s">
        <v>0</v>
      </c>
      <c r="E290" s="15">
        <v>2</v>
      </c>
      <c r="F290" s="15" t="s">
        <v>58</v>
      </c>
      <c r="G290" s="20">
        <v>1.2948999999999999</v>
      </c>
      <c r="H290" s="20">
        <v>1.3</v>
      </c>
      <c r="I290" s="20">
        <v>1.292</v>
      </c>
      <c r="J290" s="55">
        <v>44761</v>
      </c>
      <c r="K290" s="20">
        <v>0.44335648148148149</v>
      </c>
      <c r="L290" s="52">
        <f t="shared" si="35"/>
        <v>44761.443356481483</v>
      </c>
      <c r="M290" s="20">
        <v>1.29413</v>
      </c>
      <c r="N290" s="15">
        <v>-6.4</v>
      </c>
      <c r="O290" s="15">
        <v>-3.39</v>
      </c>
      <c r="P290" s="15">
        <v>119</v>
      </c>
      <c r="Q290" s="53">
        <f t="shared" si="33"/>
        <v>0.58457175926014315</v>
      </c>
      <c r="R290" s="22">
        <f t="shared" si="36"/>
        <v>0</v>
      </c>
      <c r="S290">
        <f t="shared" si="37"/>
        <v>0.58457175926014315</v>
      </c>
      <c r="T290" s="54">
        <f t="shared" si="38"/>
        <v>14.029722222243436</v>
      </c>
      <c r="U290" s="30">
        <f t="shared" si="39"/>
        <v>14.029722222243436</v>
      </c>
      <c r="V290" t="str">
        <f t="shared" si="40"/>
        <v>Profit</v>
      </c>
    </row>
    <row r="291" spans="1:22" x14ac:dyDescent="0.3">
      <c r="A291" s="55">
        <v>44761</v>
      </c>
      <c r="B291" s="56">
        <v>0.77670138888888884</v>
      </c>
      <c r="C291" s="52">
        <f t="shared" si="34"/>
        <v>44761.776701388888</v>
      </c>
      <c r="D291" s="15" t="s">
        <v>0</v>
      </c>
      <c r="E291" s="15">
        <v>2</v>
      </c>
      <c r="F291" s="15" t="s">
        <v>24</v>
      </c>
      <c r="G291" s="19">
        <v>137.90299999999999</v>
      </c>
      <c r="H291" s="19">
        <v>138.15</v>
      </c>
      <c r="I291" s="19">
        <v>137.5</v>
      </c>
      <c r="J291" s="55">
        <v>44761</v>
      </c>
      <c r="K291" s="19">
        <v>0.86451388888888892</v>
      </c>
      <c r="L291" s="52">
        <f t="shared" si="35"/>
        <v>44761.86451388889</v>
      </c>
      <c r="M291" s="19">
        <v>138.15100000000001</v>
      </c>
      <c r="N291" s="15">
        <v>-6.4</v>
      </c>
      <c r="O291" s="15">
        <v>0</v>
      </c>
      <c r="P291" s="15">
        <v>-359.03</v>
      </c>
      <c r="Q291" s="53">
        <f t="shared" si="33"/>
        <v>8.781250000174623E-2</v>
      </c>
      <c r="R291" s="22">
        <f t="shared" si="36"/>
        <v>0</v>
      </c>
      <c r="S291">
        <f t="shared" si="37"/>
        <v>8.781250000174623E-2</v>
      </c>
      <c r="T291" s="54">
        <f t="shared" si="38"/>
        <v>2.1075000000419095</v>
      </c>
      <c r="U291" s="30">
        <f t="shared" si="39"/>
        <v>2.1075000000419095</v>
      </c>
      <c r="V291" t="str">
        <f t="shared" si="40"/>
        <v>Loss</v>
      </c>
    </row>
    <row r="292" spans="1:22" x14ac:dyDescent="0.3">
      <c r="A292" s="55">
        <v>44762</v>
      </c>
      <c r="B292" s="56">
        <v>0.51846064814814818</v>
      </c>
      <c r="C292" s="52">
        <f t="shared" si="34"/>
        <v>44762.518460648149</v>
      </c>
      <c r="D292" s="15" t="s">
        <v>27</v>
      </c>
      <c r="E292" s="15">
        <v>0.02</v>
      </c>
      <c r="F292" s="15" t="s">
        <v>24</v>
      </c>
      <c r="G292" s="19">
        <v>138.13499999999999</v>
      </c>
      <c r="H292" s="19">
        <v>0</v>
      </c>
      <c r="I292" s="19">
        <v>0</v>
      </c>
      <c r="J292" s="55">
        <v>44762</v>
      </c>
      <c r="K292" s="19">
        <v>0.63714120370370375</v>
      </c>
      <c r="L292" s="52">
        <f t="shared" si="35"/>
        <v>44762.637141203704</v>
      </c>
      <c r="M292" s="19">
        <v>138.18799999999999</v>
      </c>
      <c r="N292" s="15">
        <v>-0.06</v>
      </c>
      <c r="O292" s="15">
        <v>0</v>
      </c>
      <c r="P292" s="15">
        <v>0.77</v>
      </c>
      <c r="Q292" s="53">
        <f t="shared" si="33"/>
        <v>0.11868055555532919</v>
      </c>
      <c r="R292" s="22">
        <f t="shared" si="36"/>
        <v>0</v>
      </c>
      <c r="S292">
        <f t="shared" si="37"/>
        <v>0.11868055555532919</v>
      </c>
      <c r="T292" s="54">
        <f t="shared" si="38"/>
        <v>2.8483333333279006</v>
      </c>
      <c r="U292" s="30">
        <f t="shared" si="39"/>
        <v>2.8483333333279006</v>
      </c>
      <c r="V292" t="str">
        <f t="shared" si="40"/>
        <v>Profit</v>
      </c>
    </row>
    <row r="293" spans="1:22" x14ac:dyDescent="0.3">
      <c r="A293" s="55">
        <v>44762</v>
      </c>
      <c r="B293" s="56">
        <v>0.63745370370370369</v>
      </c>
      <c r="C293" s="52">
        <f t="shared" si="34"/>
        <v>44762.637453703705</v>
      </c>
      <c r="D293" s="15" t="s">
        <v>0</v>
      </c>
      <c r="E293" s="15">
        <v>2</v>
      </c>
      <c r="F293" s="15" t="s">
        <v>2</v>
      </c>
      <c r="G293" s="20">
        <v>1.0195700000000001</v>
      </c>
      <c r="H293" s="20">
        <v>1.0249999999999999</v>
      </c>
      <c r="I293" s="20">
        <v>1.0169999999999999</v>
      </c>
      <c r="J293" s="55">
        <v>44762</v>
      </c>
      <c r="K293" s="20">
        <v>0.76395833333333341</v>
      </c>
      <c r="L293" s="52">
        <f t="shared" si="35"/>
        <v>44762.763958333337</v>
      </c>
      <c r="M293" s="20">
        <v>1.0200100000000001</v>
      </c>
      <c r="N293" s="15">
        <v>-6.53</v>
      </c>
      <c r="O293" s="15">
        <v>0</v>
      </c>
      <c r="P293" s="15">
        <v>-88</v>
      </c>
      <c r="Q293" s="53">
        <f t="shared" si="33"/>
        <v>0.12650462963210884</v>
      </c>
      <c r="R293" s="22">
        <f t="shared" si="36"/>
        <v>0</v>
      </c>
      <c r="S293">
        <f t="shared" si="37"/>
        <v>0.12650462963210884</v>
      </c>
      <c r="T293" s="54">
        <f t="shared" si="38"/>
        <v>3.0361111111706123</v>
      </c>
      <c r="U293" s="30">
        <f t="shared" si="39"/>
        <v>3.0361111111706123</v>
      </c>
      <c r="V293" t="str">
        <f t="shared" si="40"/>
        <v>Loss</v>
      </c>
    </row>
    <row r="294" spans="1:22" x14ac:dyDescent="0.3">
      <c r="A294" s="55">
        <v>44762</v>
      </c>
      <c r="B294" s="56">
        <v>0.83163194444444455</v>
      </c>
      <c r="C294" s="52">
        <f t="shared" si="34"/>
        <v>44762.831631944442</v>
      </c>
      <c r="D294" s="15" t="s">
        <v>27</v>
      </c>
      <c r="E294" s="15">
        <v>2</v>
      </c>
      <c r="F294" s="15" t="s">
        <v>2</v>
      </c>
      <c r="G294" s="20">
        <v>1.0192399999999999</v>
      </c>
      <c r="H294" s="20">
        <v>0</v>
      </c>
      <c r="I294" s="20">
        <v>0</v>
      </c>
      <c r="J294" s="55">
        <v>44762</v>
      </c>
      <c r="K294" s="20">
        <v>0.86113425925925924</v>
      </c>
      <c r="L294" s="52">
        <f t="shared" si="35"/>
        <v>44762.861134259256</v>
      </c>
      <c r="M294" s="20">
        <v>1.0160400000000001</v>
      </c>
      <c r="N294" s="15">
        <v>-6.52</v>
      </c>
      <c r="O294" s="15">
        <v>0</v>
      </c>
      <c r="P294" s="15">
        <v>-640</v>
      </c>
      <c r="Q294" s="53">
        <f t="shared" si="33"/>
        <v>2.9502314813726116E-2</v>
      </c>
      <c r="R294" s="22">
        <f t="shared" si="36"/>
        <v>0</v>
      </c>
      <c r="S294">
        <f t="shared" si="37"/>
        <v>2.9502314813726116E-2</v>
      </c>
      <c r="T294" s="54">
        <f t="shared" si="38"/>
        <v>0.70805555552942678</v>
      </c>
      <c r="U294" s="30">
        <f t="shared" si="39"/>
        <v>0.70805555552942678</v>
      </c>
      <c r="V294" t="str">
        <f t="shared" si="40"/>
        <v>Loss</v>
      </c>
    </row>
    <row r="295" spans="1:22" x14ac:dyDescent="0.3">
      <c r="A295" s="55">
        <v>44762</v>
      </c>
      <c r="B295" s="56">
        <v>0.86511574074074071</v>
      </c>
      <c r="C295" s="52">
        <f t="shared" si="34"/>
        <v>44762.865115740744</v>
      </c>
      <c r="D295" s="15" t="s">
        <v>0</v>
      </c>
      <c r="E295" s="15">
        <v>2</v>
      </c>
      <c r="F295" s="15" t="s">
        <v>58</v>
      </c>
      <c r="G295" s="20">
        <v>1.28894</v>
      </c>
      <c r="H295" s="20">
        <v>1.292</v>
      </c>
      <c r="I295" s="20">
        <v>1.286</v>
      </c>
      <c r="J295" s="55">
        <v>44762</v>
      </c>
      <c r="K295" s="20">
        <v>0.90710648148148154</v>
      </c>
      <c r="L295" s="52">
        <f t="shared" si="35"/>
        <v>44762.907106481478</v>
      </c>
      <c r="M295" s="20">
        <v>1.2881899999999999</v>
      </c>
      <c r="N295" s="15">
        <v>-6.4</v>
      </c>
      <c r="O295" s="15">
        <v>0</v>
      </c>
      <c r="P295" s="15">
        <v>116.44</v>
      </c>
      <c r="Q295" s="53">
        <f t="shared" si="33"/>
        <v>4.1990740734036081E-2</v>
      </c>
      <c r="R295" s="22">
        <f t="shared" si="36"/>
        <v>0</v>
      </c>
      <c r="S295">
        <f t="shared" si="37"/>
        <v>4.1990740734036081E-2</v>
      </c>
      <c r="T295" s="54">
        <f t="shared" si="38"/>
        <v>1.0077777776168659</v>
      </c>
      <c r="U295" s="30">
        <f t="shared" si="39"/>
        <v>1.0077777776168659</v>
      </c>
      <c r="V295" t="str">
        <f t="shared" si="40"/>
        <v>Profit</v>
      </c>
    </row>
    <row r="296" spans="1:22" x14ac:dyDescent="0.3">
      <c r="A296" s="55">
        <v>44762</v>
      </c>
      <c r="B296" s="56">
        <v>0.90721064814814811</v>
      </c>
      <c r="C296" s="52">
        <f t="shared" si="34"/>
        <v>44762.907210648147</v>
      </c>
      <c r="D296" s="15" t="s">
        <v>27</v>
      </c>
      <c r="E296" s="15">
        <v>2</v>
      </c>
      <c r="F296" s="15" t="s">
        <v>58</v>
      </c>
      <c r="G296" s="20">
        <v>1.28813</v>
      </c>
      <c r="H296" s="20">
        <v>0</v>
      </c>
      <c r="I296" s="20">
        <v>0</v>
      </c>
      <c r="J296" s="55">
        <v>44763</v>
      </c>
      <c r="K296" s="20">
        <v>8.3541666666666667E-2</v>
      </c>
      <c r="L296" s="52">
        <f t="shared" si="35"/>
        <v>44763.083541666667</v>
      </c>
      <c r="M296" s="20">
        <v>1.2893699999999999</v>
      </c>
      <c r="N296" s="15">
        <v>-6.4</v>
      </c>
      <c r="O296" s="15">
        <v>-7.92</v>
      </c>
      <c r="P296" s="15">
        <v>192.34</v>
      </c>
      <c r="Q296" s="53">
        <f t="shared" si="33"/>
        <v>0.17633101851970423</v>
      </c>
      <c r="R296" s="22">
        <f t="shared" si="36"/>
        <v>0</v>
      </c>
      <c r="S296">
        <f t="shared" si="37"/>
        <v>0.17633101851970423</v>
      </c>
      <c r="T296" s="54">
        <f t="shared" si="38"/>
        <v>4.2319444444729015</v>
      </c>
      <c r="U296" s="30">
        <f t="shared" si="39"/>
        <v>4.2319444444729015</v>
      </c>
      <c r="V296" t="str">
        <f t="shared" si="40"/>
        <v>Profit</v>
      </c>
    </row>
    <row r="297" spans="1:22" x14ac:dyDescent="0.3">
      <c r="A297" s="55">
        <v>44763</v>
      </c>
      <c r="B297" s="56">
        <v>0.6083101851851852</v>
      </c>
      <c r="C297" s="52">
        <f t="shared" si="34"/>
        <v>44763.608310185184</v>
      </c>
      <c r="D297" s="15" t="s">
        <v>27</v>
      </c>
      <c r="E297" s="15">
        <v>2</v>
      </c>
      <c r="F297" s="15" t="s">
        <v>24</v>
      </c>
      <c r="G297" s="19">
        <v>138.71299999999999</v>
      </c>
      <c r="H297" s="19">
        <v>138.30000000000001</v>
      </c>
      <c r="I297" s="19">
        <v>139</v>
      </c>
      <c r="J297" s="55">
        <v>44763</v>
      </c>
      <c r="K297" s="19">
        <v>0.7049305555555555</v>
      </c>
      <c r="L297" s="52">
        <f t="shared" si="35"/>
        <v>44763.704930555556</v>
      </c>
      <c r="M297" s="19">
        <v>138.30000000000001</v>
      </c>
      <c r="N297" s="15">
        <v>-6.4</v>
      </c>
      <c r="O297" s="15">
        <v>0</v>
      </c>
      <c r="P297" s="15">
        <v>-597.25</v>
      </c>
      <c r="Q297" s="53">
        <f t="shared" si="33"/>
        <v>9.6620370371965691E-2</v>
      </c>
      <c r="R297" s="22">
        <f t="shared" si="36"/>
        <v>0</v>
      </c>
      <c r="S297">
        <f t="shared" si="37"/>
        <v>9.6620370371965691E-2</v>
      </c>
      <c r="T297" s="54">
        <f t="shared" si="38"/>
        <v>2.3188888889271766</v>
      </c>
      <c r="U297" s="30">
        <f t="shared" si="39"/>
        <v>2.3188888889271766</v>
      </c>
      <c r="V297" t="str">
        <f t="shared" si="40"/>
        <v>Loss</v>
      </c>
    </row>
    <row r="298" spans="1:22" x14ac:dyDescent="0.3">
      <c r="A298" s="55">
        <v>44763</v>
      </c>
      <c r="B298" s="56">
        <v>0.75793981481481476</v>
      </c>
      <c r="C298" s="52">
        <f t="shared" si="34"/>
        <v>44763.757939814815</v>
      </c>
      <c r="D298" s="15" t="s">
        <v>0</v>
      </c>
      <c r="E298" s="15">
        <v>2</v>
      </c>
      <c r="F298" s="15" t="s">
        <v>2</v>
      </c>
      <c r="G298" s="20">
        <v>1.0197700000000001</v>
      </c>
      <c r="H298" s="20">
        <v>0</v>
      </c>
      <c r="I298" s="20">
        <v>1.018</v>
      </c>
      <c r="J298" s="55">
        <v>44763</v>
      </c>
      <c r="K298" s="20">
        <v>0.80052083333333324</v>
      </c>
      <c r="L298" s="52">
        <f t="shared" si="35"/>
        <v>44763.800520833334</v>
      </c>
      <c r="M298" s="20">
        <v>1.0183599999999999</v>
      </c>
      <c r="N298" s="15">
        <v>-6.53</v>
      </c>
      <c r="O298" s="15">
        <v>0</v>
      </c>
      <c r="P298" s="15">
        <v>282</v>
      </c>
      <c r="Q298" s="53">
        <f t="shared" si="33"/>
        <v>4.2581018518831115E-2</v>
      </c>
      <c r="R298" s="22">
        <f t="shared" si="36"/>
        <v>0</v>
      </c>
      <c r="S298">
        <f t="shared" si="37"/>
        <v>4.2581018518831115E-2</v>
      </c>
      <c r="T298" s="54">
        <f t="shared" si="38"/>
        <v>1.0219444444519468</v>
      </c>
      <c r="U298" s="30">
        <f t="shared" si="39"/>
        <v>1.0219444444519468</v>
      </c>
      <c r="V298" t="str">
        <f t="shared" si="40"/>
        <v>Profit</v>
      </c>
    </row>
    <row r="299" spans="1:22" x14ac:dyDescent="0.3">
      <c r="A299" s="55">
        <v>44763</v>
      </c>
      <c r="B299" s="56">
        <v>0.77228009259259256</v>
      </c>
      <c r="C299" s="52">
        <f t="shared" si="34"/>
        <v>44763.772280092591</v>
      </c>
      <c r="D299" s="15" t="s">
        <v>0</v>
      </c>
      <c r="E299" s="15">
        <v>2.0099999999999998</v>
      </c>
      <c r="F299" s="15" t="s">
        <v>24</v>
      </c>
      <c r="G299" s="19">
        <v>138.03700000000001</v>
      </c>
      <c r="H299" s="19">
        <v>0</v>
      </c>
      <c r="I299" s="19">
        <v>137.80000000000001</v>
      </c>
      <c r="J299" s="55">
        <v>44763</v>
      </c>
      <c r="K299" s="19">
        <v>0.81179398148148152</v>
      </c>
      <c r="L299" s="52">
        <f t="shared" si="35"/>
        <v>44763.811793981484</v>
      </c>
      <c r="M299" s="19">
        <v>137.87</v>
      </c>
      <c r="N299" s="15">
        <v>-6.43</v>
      </c>
      <c r="O299" s="15">
        <v>0</v>
      </c>
      <c r="P299" s="15">
        <v>243.47</v>
      </c>
      <c r="Q299" s="53">
        <f t="shared" si="33"/>
        <v>3.9513888892543036E-2</v>
      </c>
      <c r="R299" s="22">
        <f t="shared" si="36"/>
        <v>0</v>
      </c>
      <c r="S299">
        <f t="shared" si="37"/>
        <v>3.9513888892543036E-2</v>
      </c>
      <c r="T299" s="54">
        <f t="shared" si="38"/>
        <v>0.94833333342103288</v>
      </c>
      <c r="U299" s="30">
        <f t="shared" si="39"/>
        <v>0.94833333342103288</v>
      </c>
      <c r="V299" t="str">
        <f t="shared" si="40"/>
        <v>Profit</v>
      </c>
    </row>
    <row r="300" spans="1:22" x14ac:dyDescent="0.3">
      <c r="A300" s="55">
        <v>44763</v>
      </c>
      <c r="B300" s="56">
        <v>0.81222222222222218</v>
      </c>
      <c r="C300" s="52">
        <f t="shared" si="34"/>
        <v>44763.812222222223</v>
      </c>
      <c r="D300" s="15" t="s">
        <v>27</v>
      </c>
      <c r="E300" s="15">
        <v>2</v>
      </c>
      <c r="F300" s="15" t="s">
        <v>2</v>
      </c>
      <c r="G300" s="20">
        <v>1.0190399999999999</v>
      </c>
      <c r="H300" s="20">
        <v>1.0149999999999999</v>
      </c>
      <c r="I300" s="20">
        <v>1.0205</v>
      </c>
      <c r="J300" s="55">
        <v>44763</v>
      </c>
      <c r="K300" s="20">
        <v>0.95124999999999993</v>
      </c>
      <c r="L300" s="52">
        <f t="shared" si="35"/>
        <v>44763.951249999998</v>
      </c>
      <c r="M300" s="20">
        <v>1.02051</v>
      </c>
      <c r="N300" s="15">
        <v>-6.52</v>
      </c>
      <c r="O300" s="15">
        <v>0</v>
      </c>
      <c r="P300" s="15">
        <v>294</v>
      </c>
      <c r="Q300" s="53">
        <f t="shared" si="33"/>
        <v>0.13902777777548181</v>
      </c>
      <c r="R300" s="22">
        <f t="shared" si="36"/>
        <v>0</v>
      </c>
      <c r="S300">
        <f t="shared" si="37"/>
        <v>0.13902777777548181</v>
      </c>
      <c r="T300" s="54">
        <f t="shared" si="38"/>
        <v>3.3366666666115634</v>
      </c>
      <c r="U300" s="30">
        <f t="shared" si="39"/>
        <v>3.3366666666115634</v>
      </c>
      <c r="V300" t="str">
        <f t="shared" si="40"/>
        <v>Profit</v>
      </c>
    </row>
    <row r="301" spans="1:22" x14ac:dyDescent="0.3">
      <c r="A301" s="55">
        <v>44764</v>
      </c>
      <c r="B301" s="56">
        <v>0.70861111111111119</v>
      </c>
      <c r="C301" s="52">
        <f t="shared" si="34"/>
        <v>44764.708611111113</v>
      </c>
      <c r="D301" s="15" t="s">
        <v>0</v>
      </c>
      <c r="E301" s="15">
        <v>2</v>
      </c>
      <c r="F301" s="15" t="s">
        <v>2</v>
      </c>
      <c r="G301" s="20">
        <v>1.02366</v>
      </c>
      <c r="H301" s="20">
        <v>0</v>
      </c>
      <c r="I301" s="20">
        <v>0</v>
      </c>
      <c r="J301" s="55">
        <v>44767</v>
      </c>
      <c r="K301" s="20">
        <v>0.44543981481481482</v>
      </c>
      <c r="L301" s="52">
        <f t="shared" si="35"/>
        <v>44767.445439814815</v>
      </c>
      <c r="M301" s="20">
        <v>1.0196700000000001</v>
      </c>
      <c r="N301" s="15">
        <v>-6.55</v>
      </c>
      <c r="O301" s="15">
        <v>8.1999999999999993</v>
      </c>
      <c r="P301" s="15">
        <v>798</v>
      </c>
      <c r="Q301" s="53">
        <f t="shared" si="33"/>
        <v>2.7368287037024857</v>
      </c>
      <c r="R301" s="22">
        <f t="shared" si="36"/>
        <v>2</v>
      </c>
      <c r="S301">
        <f t="shared" si="37"/>
        <v>0.73682870370248565</v>
      </c>
      <c r="T301" s="54">
        <f t="shared" si="38"/>
        <v>17.683888888859656</v>
      </c>
      <c r="U301" s="30">
        <f t="shared" si="39"/>
        <v>65.683888888859656</v>
      </c>
      <c r="V301" t="str">
        <f t="shared" si="40"/>
        <v>Profit</v>
      </c>
    </row>
    <row r="302" spans="1:22" x14ac:dyDescent="0.3">
      <c r="A302" s="55">
        <v>44767</v>
      </c>
      <c r="B302" s="56">
        <v>0.4455324074074074</v>
      </c>
      <c r="C302" s="52">
        <f t="shared" si="34"/>
        <v>44767.445532407408</v>
      </c>
      <c r="D302" s="15" t="s">
        <v>27</v>
      </c>
      <c r="E302" s="15">
        <v>2</v>
      </c>
      <c r="F302" s="15" t="s">
        <v>24</v>
      </c>
      <c r="G302" s="19">
        <v>136.31800000000001</v>
      </c>
      <c r="H302" s="19">
        <v>136</v>
      </c>
      <c r="I302" s="19">
        <v>136.6</v>
      </c>
      <c r="J302" s="55">
        <v>44767</v>
      </c>
      <c r="K302" s="19">
        <v>0.57193287037037044</v>
      </c>
      <c r="L302" s="52">
        <f t="shared" si="35"/>
        <v>44767.571932870371</v>
      </c>
      <c r="M302" s="19">
        <v>136.39099999999999</v>
      </c>
      <c r="N302" s="15">
        <v>-6.4</v>
      </c>
      <c r="O302" s="15">
        <v>0</v>
      </c>
      <c r="P302" s="15">
        <v>107.05</v>
      </c>
      <c r="Q302" s="53">
        <f t="shared" si="33"/>
        <v>0.12640046296291985</v>
      </c>
      <c r="R302" s="22">
        <f t="shared" si="36"/>
        <v>0</v>
      </c>
      <c r="S302">
        <f t="shared" si="37"/>
        <v>0.12640046296291985</v>
      </c>
      <c r="T302" s="54">
        <f t="shared" si="38"/>
        <v>3.0336111111100763</v>
      </c>
      <c r="U302" s="30">
        <f t="shared" si="39"/>
        <v>3.0336111111100763</v>
      </c>
      <c r="V302" t="str">
        <f t="shared" si="40"/>
        <v>Profit</v>
      </c>
    </row>
    <row r="303" spans="1:22" x14ac:dyDescent="0.3">
      <c r="A303" s="55">
        <v>44767</v>
      </c>
      <c r="B303" s="56">
        <v>0.57199074074074074</v>
      </c>
      <c r="C303" s="52">
        <f t="shared" si="34"/>
        <v>44767.57199074074</v>
      </c>
      <c r="D303" s="15" t="s">
        <v>27</v>
      </c>
      <c r="E303" s="15">
        <v>2</v>
      </c>
      <c r="F303" s="15" t="s">
        <v>2</v>
      </c>
      <c r="G303" s="20">
        <v>1.02213</v>
      </c>
      <c r="H303" s="20">
        <v>1.018</v>
      </c>
      <c r="I303" s="20">
        <v>1.0249999999999999</v>
      </c>
      <c r="J303" s="55">
        <v>44767</v>
      </c>
      <c r="K303" s="20">
        <v>0.59789351851851846</v>
      </c>
      <c r="L303" s="52">
        <f t="shared" si="35"/>
        <v>44767.597893518519</v>
      </c>
      <c r="M303" s="20">
        <v>1.02501</v>
      </c>
      <c r="N303" s="15">
        <v>-6.54</v>
      </c>
      <c r="O303" s="15">
        <v>0</v>
      </c>
      <c r="P303" s="15">
        <v>576</v>
      </c>
      <c r="Q303" s="53">
        <f t="shared" si="33"/>
        <v>2.5902777779265307E-2</v>
      </c>
      <c r="R303" s="22">
        <f t="shared" si="36"/>
        <v>0</v>
      </c>
      <c r="S303">
        <f t="shared" si="37"/>
        <v>2.5902777779265307E-2</v>
      </c>
      <c r="T303" s="54">
        <f t="shared" si="38"/>
        <v>0.62166666670236737</v>
      </c>
      <c r="U303" s="30">
        <f t="shared" si="39"/>
        <v>0.62166666670236737</v>
      </c>
      <c r="V303" t="str">
        <f t="shared" si="40"/>
        <v>Profit</v>
      </c>
    </row>
    <row r="304" spans="1:22" x14ac:dyDescent="0.3">
      <c r="A304" s="55">
        <v>44767</v>
      </c>
      <c r="B304" s="56">
        <v>0.67646990740740742</v>
      </c>
      <c r="C304" s="52">
        <f t="shared" si="34"/>
        <v>44767.676469907405</v>
      </c>
      <c r="D304" s="15" t="s">
        <v>0</v>
      </c>
      <c r="E304" s="15">
        <v>2</v>
      </c>
      <c r="F304" s="15" t="s">
        <v>2</v>
      </c>
      <c r="G304" s="20">
        <v>1.02417</v>
      </c>
      <c r="H304" s="20">
        <v>1.026</v>
      </c>
      <c r="I304" s="20">
        <v>1.022</v>
      </c>
      <c r="J304" s="55">
        <v>44767</v>
      </c>
      <c r="K304" s="20">
        <v>0.72826388888888882</v>
      </c>
      <c r="L304" s="52">
        <f t="shared" si="35"/>
        <v>44767.728263888886</v>
      </c>
      <c r="M304" s="20">
        <v>1.02189</v>
      </c>
      <c r="N304" s="15">
        <v>-6.55</v>
      </c>
      <c r="O304" s="15">
        <v>0</v>
      </c>
      <c r="P304" s="15">
        <v>456</v>
      </c>
      <c r="Q304" s="53">
        <f t="shared" si="33"/>
        <v>5.1793981481750961E-2</v>
      </c>
      <c r="R304" s="22">
        <f t="shared" si="36"/>
        <v>0</v>
      </c>
      <c r="S304">
        <f t="shared" si="37"/>
        <v>5.1793981481750961E-2</v>
      </c>
      <c r="T304" s="54">
        <f t="shared" si="38"/>
        <v>1.2430555555620231</v>
      </c>
      <c r="U304" s="30">
        <f t="shared" si="39"/>
        <v>1.2430555555620231</v>
      </c>
      <c r="V304" t="str">
        <f t="shared" si="40"/>
        <v>Profit</v>
      </c>
    </row>
    <row r="305" spans="1:22" x14ac:dyDescent="0.3">
      <c r="A305" s="55">
        <v>44767</v>
      </c>
      <c r="B305" s="56">
        <v>0.67657407407407411</v>
      </c>
      <c r="C305" s="52">
        <f t="shared" si="34"/>
        <v>44767.676574074074</v>
      </c>
      <c r="D305" s="15" t="s">
        <v>27</v>
      </c>
      <c r="E305" s="15">
        <v>2</v>
      </c>
      <c r="F305" s="15" t="s">
        <v>24</v>
      </c>
      <c r="G305" s="19">
        <v>136.565</v>
      </c>
      <c r="H305" s="19">
        <v>136.1</v>
      </c>
      <c r="I305" s="19">
        <v>136.80000000000001</v>
      </c>
      <c r="J305" s="55">
        <v>44767</v>
      </c>
      <c r="K305" s="19">
        <v>0.7611458333333333</v>
      </c>
      <c r="L305" s="52">
        <f t="shared" si="35"/>
        <v>44767.761145833334</v>
      </c>
      <c r="M305" s="19">
        <v>136.71799999999999</v>
      </c>
      <c r="N305" s="15">
        <v>-6.4</v>
      </c>
      <c r="O305" s="15">
        <v>0</v>
      </c>
      <c r="P305" s="15">
        <v>223.82</v>
      </c>
      <c r="Q305" s="53">
        <f t="shared" si="33"/>
        <v>8.4571759260143153E-2</v>
      </c>
      <c r="R305" s="22">
        <f t="shared" si="36"/>
        <v>0</v>
      </c>
      <c r="S305">
        <f t="shared" si="37"/>
        <v>8.4571759260143153E-2</v>
      </c>
      <c r="T305" s="54">
        <f t="shared" si="38"/>
        <v>2.0297222222434357</v>
      </c>
      <c r="U305" s="30">
        <f t="shared" si="39"/>
        <v>2.0297222222434357</v>
      </c>
      <c r="V305" t="str">
        <f t="shared" si="40"/>
        <v>Profit</v>
      </c>
    </row>
    <row r="306" spans="1:22" x14ac:dyDescent="0.3">
      <c r="A306" s="55">
        <v>44767</v>
      </c>
      <c r="B306" s="56">
        <v>0.8274421296296296</v>
      </c>
      <c r="C306" s="52">
        <f t="shared" si="34"/>
        <v>44767.82744212963</v>
      </c>
      <c r="D306" s="15" t="s">
        <v>0</v>
      </c>
      <c r="E306" s="15">
        <v>2</v>
      </c>
      <c r="F306" s="15" t="s">
        <v>2</v>
      </c>
      <c r="G306" s="20">
        <v>1.0221100000000001</v>
      </c>
      <c r="H306" s="20">
        <v>1.026</v>
      </c>
      <c r="I306" s="20">
        <v>1.0209999999999999</v>
      </c>
      <c r="J306" s="55">
        <v>44768</v>
      </c>
      <c r="K306" s="20">
        <v>0.41688657407407409</v>
      </c>
      <c r="L306" s="52">
        <f t="shared" si="35"/>
        <v>44768.416886574072</v>
      </c>
      <c r="M306" s="20">
        <v>1.02098</v>
      </c>
      <c r="N306" s="15">
        <v>-6.54</v>
      </c>
      <c r="O306" s="15">
        <v>8.1999999999999993</v>
      </c>
      <c r="P306" s="15">
        <v>226</v>
      </c>
      <c r="Q306" s="53">
        <f t="shared" si="33"/>
        <v>0.58944444444205146</v>
      </c>
      <c r="R306" s="22">
        <f t="shared" si="36"/>
        <v>0</v>
      </c>
      <c r="S306">
        <f t="shared" si="37"/>
        <v>0.58944444444205146</v>
      </c>
      <c r="T306" s="54">
        <f t="shared" si="38"/>
        <v>14.146666666609235</v>
      </c>
      <c r="U306" s="30">
        <f t="shared" si="39"/>
        <v>14.146666666609235</v>
      </c>
      <c r="V306" t="str">
        <f t="shared" si="40"/>
        <v>Profit</v>
      </c>
    </row>
    <row r="307" spans="1:22" x14ac:dyDescent="0.3">
      <c r="A307" s="55">
        <v>44768</v>
      </c>
      <c r="B307" s="56">
        <v>0.62664351851851852</v>
      </c>
      <c r="C307" s="52">
        <f t="shared" si="34"/>
        <v>44768.626643518517</v>
      </c>
      <c r="D307" s="15" t="s">
        <v>0</v>
      </c>
      <c r="E307" s="15">
        <v>2</v>
      </c>
      <c r="F307" s="15" t="s">
        <v>24</v>
      </c>
      <c r="G307" s="19">
        <v>136.673</v>
      </c>
      <c r="H307" s="19">
        <v>136.9</v>
      </c>
      <c r="I307" s="19">
        <v>136.30000000000001</v>
      </c>
      <c r="J307" s="55">
        <v>44768</v>
      </c>
      <c r="K307" s="19">
        <v>0.68928240740740743</v>
      </c>
      <c r="L307" s="52">
        <f t="shared" si="35"/>
        <v>44768.689282407409</v>
      </c>
      <c r="M307" s="19">
        <v>136.35599999999999</v>
      </c>
      <c r="N307" s="15">
        <v>-6.4</v>
      </c>
      <c r="O307" s="15">
        <v>0</v>
      </c>
      <c r="P307" s="15">
        <v>464.96</v>
      </c>
      <c r="Q307" s="53">
        <f t="shared" si="33"/>
        <v>6.2638888892251998E-2</v>
      </c>
      <c r="R307" s="22">
        <f t="shared" si="36"/>
        <v>0</v>
      </c>
      <c r="S307">
        <f t="shared" si="37"/>
        <v>6.2638888892251998E-2</v>
      </c>
      <c r="T307" s="54">
        <f t="shared" si="38"/>
        <v>1.503333333414048</v>
      </c>
      <c r="U307" s="30">
        <f t="shared" si="39"/>
        <v>1.503333333414048</v>
      </c>
      <c r="V307" t="str">
        <f t="shared" si="40"/>
        <v>Profit</v>
      </c>
    </row>
    <row r="308" spans="1:22" x14ac:dyDescent="0.3">
      <c r="A308" s="55">
        <v>44768</v>
      </c>
      <c r="B308" s="56">
        <v>0.68943287037037038</v>
      </c>
      <c r="C308" s="52">
        <f t="shared" si="34"/>
        <v>44768.689432870371</v>
      </c>
      <c r="D308" s="15" t="s">
        <v>0</v>
      </c>
      <c r="E308" s="15">
        <v>2</v>
      </c>
      <c r="F308" s="15" t="s">
        <v>2</v>
      </c>
      <c r="G308" s="20">
        <v>1.0144599999999999</v>
      </c>
      <c r="H308" s="20">
        <v>1.0189999999999999</v>
      </c>
      <c r="I308" s="20">
        <v>1.012</v>
      </c>
      <c r="J308" s="55">
        <v>44768</v>
      </c>
      <c r="K308" s="20">
        <v>0.70207175925925924</v>
      </c>
      <c r="L308" s="52">
        <f t="shared" si="35"/>
        <v>44768.70207175926</v>
      </c>
      <c r="M308" s="20">
        <v>1.0132099999999999</v>
      </c>
      <c r="N308" s="15">
        <v>-6.49</v>
      </c>
      <c r="O308" s="15">
        <v>0</v>
      </c>
      <c r="P308" s="15">
        <v>250</v>
      </c>
      <c r="Q308" s="53">
        <f t="shared" si="33"/>
        <v>1.2638888889341615E-2</v>
      </c>
      <c r="R308" s="22">
        <f t="shared" si="36"/>
        <v>0</v>
      </c>
      <c r="S308">
        <f t="shared" si="37"/>
        <v>1.2638888889341615E-2</v>
      </c>
      <c r="T308" s="54">
        <f t="shared" si="38"/>
        <v>0.30333333334419876</v>
      </c>
      <c r="U308" s="30">
        <f t="shared" si="39"/>
        <v>0.30333333334419876</v>
      </c>
      <c r="V308" t="str">
        <f t="shared" si="40"/>
        <v>Profit</v>
      </c>
    </row>
    <row r="309" spans="1:22" x14ac:dyDescent="0.3">
      <c r="A309" s="55">
        <v>44768</v>
      </c>
      <c r="B309" s="56">
        <v>0.68950231481481483</v>
      </c>
      <c r="C309" s="52">
        <f t="shared" si="34"/>
        <v>44768.689502314817</v>
      </c>
      <c r="D309" s="15" t="s">
        <v>27</v>
      </c>
      <c r="E309" s="15">
        <v>2</v>
      </c>
      <c r="F309" s="15" t="s">
        <v>58</v>
      </c>
      <c r="G309" s="20">
        <v>1.28701</v>
      </c>
      <c r="H309" s="20">
        <v>1.282</v>
      </c>
      <c r="I309" s="20">
        <v>1.2889999999999999</v>
      </c>
      <c r="J309" s="55">
        <v>44768</v>
      </c>
      <c r="K309" s="20">
        <v>0.7174652777777778</v>
      </c>
      <c r="L309" s="52">
        <f t="shared" si="35"/>
        <v>44768.717465277776</v>
      </c>
      <c r="M309" s="20">
        <v>1.28837</v>
      </c>
      <c r="N309" s="15">
        <v>-6.4</v>
      </c>
      <c r="O309" s="15">
        <v>0</v>
      </c>
      <c r="P309" s="15">
        <v>211.12</v>
      </c>
      <c r="Q309" s="53">
        <f t="shared" si="33"/>
        <v>2.7962962958554272E-2</v>
      </c>
      <c r="R309" s="22">
        <f t="shared" si="36"/>
        <v>0</v>
      </c>
      <c r="S309">
        <f t="shared" si="37"/>
        <v>2.7962962958554272E-2</v>
      </c>
      <c r="T309" s="54">
        <f t="shared" si="38"/>
        <v>0.67111111100530252</v>
      </c>
      <c r="U309" s="30">
        <f t="shared" si="39"/>
        <v>0.67111111100530252</v>
      </c>
      <c r="V309" t="str">
        <f t="shared" si="40"/>
        <v>Profit</v>
      </c>
    </row>
    <row r="310" spans="1:22" x14ac:dyDescent="0.3">
      <c r="A310" s="55">
        <v>44769</v>
      </c>
      <c r="B310" s="56">
        <v>0.44015046296296295</v>
      </c>
      <c r="C310" s="52">
        <f t="shared" si="34"/>
        <v>44769.440150462964</v>
      </c>
      <c r="D310" s="15" t="s">
        <v>0</v>
      </c>
      <c r="E310" s="15">
        <v>2</v>
      </c>
      <c r="F310" s="15" t="s">
        <v>58</v>
      </c>
      <c r="G310" s="20">
        <v>1.28616</v>
      </c>
      <c r="H310" s="20">
        <v>0</v>
      </c>
      <c r="I310" s="20">
        <v>0</v>
      </c>
      <c r="J310" s="55">
        <v>44769</v>
      </c>
      <c r="K310" s="20">
        <v>0.49784722222222227</v>
      </c>
      <c r="L310" s="52">
        <f t="shared" si="35"/>
        <v>44769.497847222221</v>
      </c>
      <c r="M310" s="20">
        <v>1.28531</v>
      </c>
      <c r="N310" s="15">
        <v>-6.4</v>
      </c>
      <c r="O310" s="15">
        <v>0</v>
      </c>
      <c r="P310" s="15">
        <v>132.26</v>
      </c>
      <c r="Q310" s="53">
        <f t="shared" si="33"/>
        <v>5.7696759256941732E-2</v>
      </c>
      <c r="R310" s="22">
        <f t="shared" si="36"/>
        <v>0</v>
      </c>
      <c r="S310">
        <f t="shared" si="37"/>
        <v>5.7696759256941732E-2</v>
      </c>
      <c r="T310" s="54">
        <f t="shared" si="38"/>
        <v>1.3847222221666016</v>
      </c>
      <c r="U310" s="30">
        <f t="shared" si="39"/>
        <v>1.3847222221666016</v>
      </c>
      <c r="V310" t="str">
        <f t="shared" si="40"/>
        <v>Profit</v>
      </c>
    </row>
    <row r="311" spans="1:22" x14ac:dyDescent="0.3">
      <c r="A311" s="55">
        <v>44769</v>
      </c>
      <c r="B311" s="56">
        <v>0.43651620370370375</v>
      </c>
      <c r="C311" s="52">
        <f t="shared" si="34"/>
        <v>44769.436516203707</v>
      </c>
      <c r="D311" s="15" t="s">
        <v>27</v>
      </c>
      <c r="E311" s="15">
        <v>2</v>
      </c>
      <c r="F311" s="15" t="s">
        <v>2</v>
      </c>
      <c r="G311" s="20">
        <v>1.01461</v>
      </c>
      <c r="H311" s="20">
        <v>1.01</v>
      </c>
      <c r="I311" s="20">
        <v>1.0189999999999999</v>
      </c>
      <c r="J311" s="55">
        <v>44769</v>
      </c>
      <c r="K311" s="20">
        <v>0.58644675925925926</v>
      </c>
      <c r="L311" s="52">
        <f t="shared" si="35"/>
        <v>44769.586446759262</v>
      </c>
      <c r="M311" s="20">
        <v>1.01623</v>
      </c>
      <c r="N311" s="15">
        <v>-6.49</v>
      </c>
      <c r="O311" s="15">
        <v>0</v>
      </c>
      <c r="P311" s="15">
        <v>324</v>
      </c>
      <c r="Q311" s="53">
        <f t="shared" si="33"/>
        <v>0.14993055555532919</v>
      </c>
      <c r="R311" s="22">
        <f t="shared" si="36"/>
        <v>0</v>
      </c>
      <c r="S311">
        <f t="shared" si="37"/>
        <v>0.14993055555532919</v>
      </c>
      <c r="T311" s="54">
        <f t="shared" si="38"/>
        <v>3.5983333333279006</v>
      </c>
      <c r="U311" s="30">
        <f t="shared" si="39"/>
        <v>3.5983333333279006</v>
      </c>
      <c r="V311" t="str">
        <f t="shared" si="40"/>
        <v>Profit</v>
      </c>
    </row>
    <row r="312" spans="1:22" x14ac:dyDescent="0.3">
      <c r="A312" s="55">
        <v>44769</v>
      </c>
      <c r="B312" s="56">
        <v>0.79974537037037041</v>
      </c>
      <c r="C312" s="52">
        <f t="shared" si="34"/>
        <v>44769.799745370372</v>
      </c>
      <c r="D312" s="15" t="s">
        <v>27</v>
      </c>
      <c r="E312" s="15">
        <v>2</v>
      </c>
      <c r="F312" s="15" t="s">
        <v>2</v>
      </c>
      <c r="G312" s="20">
        <v>1.0113799999999999</v>
      </c>
      <c r="H312" s="20">
        <v>1</v>
      </c>
      <c r="I312" s="20">
        <v>1.014</v>
      </c>
      <c r="J312" s="55">
        <v>44769</v>
      </c>
      <c r="K312" s="20">
        <v>0.85091435185185194</v>
      </c>
      <c r="L312" s="52">
        <f t="shared" si="35"/>
        <v>44769.850914351853</v>
      </c>
      <c r="M312" s="20">
        <v>1.0123599999999999</v>
      </c>
      <c r="N312" s="15">
        <v>-6.47</v>
      </c>
      <c r="O312" s="15">
        <v>0</v>
      </c>
      <c r="P312" s="15">
        <v>196</v>
      </c>
      <c r="Q312" s="53">
        <f t="shared" si="33"/>
        <v>5.1168981481168885E-2</v>
      </c>
      <c r="R312" s="22">
        <f t="shared" si="36"/>
        <v>0</v>
      </c>
      <c r="S312">
        <f t="shared" si="37"/>
        <v>5.1168981481168885E-2</v>
      </c>
      <c r="T312" s="54">
        <f t="shared" si="38"/>
        <v>1.2280555555480532</v>
      </c>
      <c r="U312" s="30">
        <f t="shared" si="39"/>
        <v>1.2280555555480532</v>
      </c>
      <c r="V312" t="str">
        <f t="shared" si="40"/>
        <v>Profit</v>
      </c>
    </row>
    <row r="313" spans="1:22" x14ac:dyDescent="0.3">
      <c r="A313" s="55">
        <v>44769</v>
      </c>
      <c r="B313" s="56">
        <v>0.79980324074074083</v>
      </c>
      <c r="C313" s="52">
        <f t="shared" si="34"/>
        <v>44769.799803240741</v>
      </c>
      <c r="D313" s="15" t="s">
        <v>0</v>
      </c>
      <c r="E313" s="15">
        <v>2</v>
      </c>
      <c r="F313" s="15" t="s">
        <v>24</v>
      </c>
      <c r="G313" s="19">
        <v>137.24799999999999</v>
      </c>
      <c r="H313" s="19">
        <v>137.5</v>
      </c>
      <c r="I313" s="19">
        <v>137</v>
      </c>
      <c r="J313" s="55">
        <v>44769</v>
      </c>
      <c r="K313" s="19">
        <v>0.87640046296296292</v>
      </c>
      <c r="L313" s="52">
        <f t="shared" si="35"/>
        <v>44769.876400462963</v>
      </c>
      <c r="M313" s="19">
        <v>136.989</v>
      </c>
      <c r="N313" s="15">
        <v>-6.4</v>
      </c>
      <c r="O313" s="15">
        <v>0</v>
      </c>
      <c r="P313" s="15">
        <v>378.13</v>
      </c>
      <c r="Q313" s="53">
        <f t="shared" si="33"/>
        <v>7.6597222221607808E-2</v>
      </c>
      <c r="R313" s="22">
        <f t="shared" si="36"/>
        <v>0</v>
      </c>
      <c r="S313">
        <f t="shared" si="37"/>
        <v>7.6597222221607808E-2</v>
      </c>
      <c r="T313" s="54">
        <f t="shared" si="38"/>
        <v>1.8383333333185874</v>
      </c>
      <c r="U313" s="30">
        <f t="shared" si="39"/>
        <v>1.8383333333185874</v>
      </c>
      <c r="V313" t="str">
        <f t="shared" si="40"/>
        <v>Profit</v>
      </c>
    </row>
    <row r="314" spans="1:22" x14ac:dyDescent="0.3">
      <c r="A314" s="55">
        <v>44769</v>
      </c>
      <c r="B314" s="56">
        <v>0.68732638888888886</v>
      </c>
      <c r="C314" s="52">
        <f t="shared" si="34"/>
        <v>44769.687326388892</v>
      </c>
      <c r="D314" s="15" t="s">
        <v>27</v>
      </c>
      <c r="E314" s="15">
        <v>2.0099999999999998</v>
      </c>
      <c r="F314" s="15" t="s">
        <v>2</v>
      </c>
      <c r="G314" s="20">
        <v>1.0144599999999999</v>
      </c>
      <c r="H314" s="20">
        <v>1</v>
      </c>
      <c r="I314" s="20">
        <v>1.0169999999999999</v>
      </c>
      <c r="J314" s="55">
        <v>44769</v>
      </c>
      <c r="K314" s="20">
        <v>0.90009259259259267</v>
      </c>
      <c r="L314" s="52">
        <f t="shared" si="35"/>
        <v>44769.900092592594</v>
      </c>
      <c r="M314" s="20">
        <v>1.0145200000000001</v>
      </c>
      <c r="N314" s="15">
        <v>-6.53</v>
      </c>
      <c r="O314" s="15">
        <v>0</v>
      </c>
      <c r="P314" s="15">
        <v>12.06</v>
      </c>
      <c r="Q314" s="53">
        <f t="shared" si="33"/>
        <v>0.21276620370190358</v>
      </c>
      <c r="R314" s="22">
        <f t="shared" si="36"/>
        <v>0</v>
      </c>
      <c r="S314">
        <f t="shared" si="37"/>
        <v>0.21276620370190358</v>
      </c>
      <c r="T314" s="54">
        <f t="shared" si="38"/>
        <v>5.1063888888456859</v>
      </c>
      <c r="U314" s="30">
        <f t="shared" si="39"/>
        <v>5.1063888888456859</v>
      </c>
      <c r="V314" t="str">
        <f t="shared" si="40"/>
        <v>Profit</v>
      </c>
    </row>
    <row r="315" spans="1:22" x14ac:dyDescent="0.3">
      <c r="A315" s="55">
        <v>44769</v>
      </c>
      <c r="B315" s="56">
        <v>0.61251157407407408</v>
      </c>
      <c r="C315" s="52">
        <f t="shared" si="34"/>
        <v>44769.612511574072</v>
      </c>
      <c r="D315" s="15" t="s">
        <v>0</v>
      </c>
      <c r="E315" s="15">
        <v>1</v>
      </c>
      <c r="F315" s="15" t="s">
        <v>24</v>
      </c>
      <c r="G315" s="19">
        <v>136.70099999999999</v>
      </c>
      <c r="H315" s="19">
        <v>0</v>
      </c>
      <c r="I315" s="19">
        <v>136.5</v>
      </c>
      <c r="J315" s="55">
        <v>44769</v>
      </c>
      <c r="K315" s="19">
        <v>0.90527777777777774</v>
      </c>
      <c r="L315" s="52">
        <f t="shared" si="35"/>
        <v>44769.905277777776</v>
      </c>
      <c r="M315" s="19">
        <v>136.61500000000001</v>
      </c>
      <c r="N315" s="15">
        <v>-3.2</v>
      </c>
      <c r="O315" s="15">
        <v>0</v>
      </c>
      <c r="P315" s="15">
        <v>62.95</v>
      </c>
      <c r="Q315" s="53">
        <f t="shared" si="33"/>
        <v>0.29276620370364981</v>
      </c>
      <c r="R315" s="22">
        <f t="shared" si="36"/>
        <v>0</v>
      </c>
      <c r="S315">
        <f t="shared" si="37"/>
        <v>0.29276620370364981</v>
      </c>
      <c r="T315" s="54">
        <f t="shared" si="38"/>
        <v>7.0263888888875954</v>
      </c>
      <c r="U315" s="30">
        <f t="shared" si="39"/>
        <v>7.0263888888875954</v>
      </c>
      <c r="V315" t="str">
        <f t="shared" si="40"/>
        <v>Profit</v>
      </c>
    </row>
    <row r="316" spans="1:22" x14ac:dyDescent="0.3">
      <c r="A316" s="55">
        <v>44770</v>
      </c>
      <c r="B316" s="56">
        <v>0.4163425925925926</v>
      </c>
      <c r="C316" s="52">
        <f t="shared" si="34"/>
        <v>44770.416342592594</v>
      </c>
      <c r="D316" s="15" t="s">
        <v>0</v>
      </c>
      <c r="E316" s="15">
        <v>1.01</v>
      </c>
      <c r="F316" s="15" t="s">
        <v>58</v>
      </c>
      <c r="G316" s="20">
        <v>1.28165</v>
      </c>
      <c r="H316" s="20">
        <v>0</v>
      </c>
      <c r="I316" s="20">
        <v>1.28</v>
      </c>
      <c r="J316" s="55">
        <v>44770</v>
      </c>
      <c r="K316" s="20">
        <v>0.45935185185185184</v>
      </c>
      <c r="L316" s="52">
        <f t="shared" si="35"/>
        <v>44770.459351851852</v>
      </c>
      <c r="M316" s="20">
        <v>1.28078</v>
      </c>
      <c r="N316" s="15">
        <v>-3.23</v>
      </c>
      <c r="O316" s="15">
        <v>0</v>
      </c>
      <c r="P316" s="15">
        <v>68.61</v>
      </c>
      <c r="Q316" s="53">
        <f t="shared" si="33"/>
        <v>4.3009259257814847E-2</v>
      </c>
      <c r="R316" s="22">
        <f t="shared" si="36"/>
        <v>0</v>
      </c>
      <c r="S316">
        <f t="shared" si="37"/>
        <v>4.3009259257814847E-2</v>
      </c>
      <c r="T316" s="54">
        <f t="shared" si="38"/>
        <v>1.0322222221875563</v>
      </c>
      <c r="U316" s="30">
        <f t="shared" si="39"/>
        <v>1.0322222221875563</v>
      </c>
      <c r="V316" t="str">
        <f t="shared" si="40"/>
        <v>Profit</v>
      </c>
    </row>
    <row r="317" spans="1:22" x14ac:dyDescent="0.3">
      <c r="A317" s="55">
        <v>44770</v>
      </c>
      <c r="B317" s="56">
        <v>0.47361111111111115</v>
      </c>
      <c r="C317" s="52">
        <f t="shared" si="34"/>
        <v>44770.473611111112</v>
      </c>
      <c r="D317" s="15" t="s">
        <v>0</v>
      </c>
      <c r="E317" s="15">
        <v>2.0099999999999998</v>
      </c>
      <c r="F317" s="15" t="s">
        <v>2</v>
      </c>
      <c r="G317" s="20">
        <v>1.0208699999999999</v>
      </c>
      <c r="H317" s="20">
        <v>1.0235000000000001</v>
      </c>
      <c r="I317" s="20">
        <v>1.018</v>
      </c>
      <c r="J317" s="55">
        <v>44770</v>
      </c>
      <c r="K317" s="20">
        <v>0.51929398148148154</v>
      </c>
      <c r="L317" s="52">
        <f t="shared" si="35"/>
        <v>44770.519293981481</v>
      </c>
      <c r="M317" s="20">
        <v>1.02027</v>
      </c>
      <c r="N317" s="15">
        <v>-6.57</v>
      </c>
      <c r="O317" s="15">
        <v>0</v>
      </c>
      <c r="P317" s="15">
        <v>120.6</v>
      </c>
      <c r="Q317" s="53">
        <f t="shared" si="33"/>
        <v>4.5682870368182193E-2</v>
      </c>
      <c r="R317" s="22">
        <f t="shared" si="36"/>
        <v>0</v>
      </c>
      <c r="S317">
        <f t="shared" si="37"/>
        <v>4.5682870368182193E-2</v>
      </c>
      <c r="T317" s="54">
        <f t="shared" si="38"/>
        <v>1.0963888888363726</v>
      </c>
      <c r="U317" s="30">
        <f t="shared" si="39"/>
        <v>1.0963888888363726</v>
      </c>
      <c r="V317" t="str">
        <f t="shared" si="40"/>
        <v>Profit</v>
      </c>
    </row>
    <row r="318" spans="1:22" x14ac:dyDescent="0.3">
      <c r="A318" s="55">
        <v>44770</v>
      </c>
      <c r="B318" s="56">
        <v>0.47267361111111111</v>
      </c>
      <c r="C318" s="52">
        <f t="shared" si="34"/>
        <v>44770.472673611112</v>
      </c>
      <c r="D318" s="15" t="s">
        <v>0</v>
      </c>
      <c r="E318" s="15">
        <v>0.04</v>
      </c>
      <c r="F318" s="15" t="s">
        <v>2</v>
      </c>
      <c r="G318" s="20">
        <v>1.02077</v>
      </c>
      <c r="H318" s="20">
        <v>0</v>
      </c>
      <c r="I318" s="20">
        <v>0</v>
      </c>
      <c r="J318" s="55">
        <v>44770</v>
      </c>
      <c r="K318" s="20">
        <v>0.51932870370370365</v>
      </c>
      <c r="L318" s="52">
        <f t="shared" si="35"/>
        <v>44770.519328703704</v>
      </c>
      <c r="M318" s="20">
        <v>1.0202899999999999</v>
      </c>
      <c r="N318" s="15">
        <v>-0.13</v>
      </c>
      <c r="O318" s="15">
        <v>0</v>
      </c>
      <c r="P318" s="15">
        <v>1.92</v>
      </c>
      <c r="Q318" s="53">
        <f t="shared" si="33"/>
        <v>4.6655092592118308E-2</v>
      </c>
      <c r="R318" s="22">
        <f t="shared" si="36"/>
        <v>0</v>
      </c>
      <c r="S318">
        <f t="shared" si="37"/>
        <v>4.6655092592118308E-2</v>
      </c>
      <c r="T318" s="54">
        <f t="shared" si="38"/>
        <v>1.1197222222108394</v>
      </c>
      <c r="U318" s="30">
        <f t="shared" si="39"/>
        <v>1.1197222222108394</v>
      </c>
      <c r="V318" t="str">
        <f t="shared" si="40"/>
        <v>Profit</v>
      </c>
    </row>
    <row r="319" spans="1:22" x14ac:dyDescent="0.3">
      <c r="A319" s="55">
        <v>44770</v>
      </c>
      <c r="B319" s="56">
        <v>0.54535879629629636</v>
      </c>
      <c r="C319" s="52">
        <f t="shared" si="34"/>
        <v>44770.545358796298</v>
      </c>
      <c r="D319" s="15" t="s">
        <v>0</v>
      </c>
      <c r="E319" s="15">
        <v>3.01</v>
      </c>
      <c r="F319" s="15" t="s">
        <v>58</v>
      </c>
      <c r="G319" s="20">
        <v>1.2811600000000001</v>
      </c>
      <c r="H319" s="20">
        <v>1.2835000000000001</v>
      </c>
      <c r="I319" s="20">
        <v>1.28</v>
      </c>
      <c r="J319" s="55">
        <v>44770</v>
      </c>
      <c r="K319" s="20">
        <v>0.56483796296296296</v>
      </c>
      <c r="L319" s="52">
        <f t="shared" si="35"/>
        <v>44770.564837962964</v>
      </c>
      <c r="M319" s="20">
        <v>1.2811600000000001</v>
      </c>
      <c r="N319" s="15">
        <v>-9.6300000000000008</v>
      </c>
      <c r="O319" s="15">
        <v>0</v>
      </c>
      <c r="P319" s="15">
        <v>0</v>
      </c>
      <c r="Q319" s="53">
        <f t="shared" si="33"/>
        <v>1.9479166665405501E-2</v>
      </c>
      <c r="R319" s="22">
        <f t="shared" si="36"/>
        <v>0</v>
      </c>
      <c r="S319">
        <f t="shared" si="37"/>
        <v>1.9479166665405501E-2</v>
      </c>
      <c r="T319" s="54">
        <f t="shared" si="38"/>
        <v>0.46749999996973202</v>
      </c>
      <c r="U319" s="30">
        <f t="shared" si="39"/>
        <v>0.46749999996973202</v>
      </c>
      <c r="V319" t="str">
        <f t="shared" si="40"/>
        <v>Profit</v>
      </c>
    </row>
    <row r="320" spans="1:22" x14ac:dyDescent="0.3">
      <c r="A320" s="55">
        <v>44770</v>
      </c>
      <c r="B320" s="56">
        <v>0.54524305555555552</v>
      </c>
      <c r="C320" s="52">
        <f t="shared" si="34"/>
        <v>44770.545243055552</v>
      </c>
      <c r="D320" s="15" t="s">
        <v>0</v>
      </c>
      <c r="E320" s="15">
        <v>1.01</v>
      </c>
      <c r="F320" s="15" t="s">
        <v>58</v>
      </c>
      <c r="G320" s="20">
        <v>1.2811699999999999</v>
      </c>
      <c r="H320" s="20">
        <v>0</v>
      </c>
      <c r="I320" s="20">
        <v>0</v>
      </c>
      <c r="J320" s="55">
        <v>44770</v>
      </c>
      <c r="K320" s="20">
        <v>0.56487268518518519</v>
      </c>
      <c r="L320" s="52">
        <f t="shared" si="35"/>
        <v>44770.564872685187</v>
      </c>
      <c r="M320" s="20">
        <v>1.28115</v>
      </c>
      <c r="N320" s="15">
        <v>-3.23</v>
      </c>
      <c r="O320" s="15">
        <v>0</v>
      </c>
      <c r="P320" s="15">
        <v>1.58</v>
      </c>
      <c r="Q320" s="53">
        <f t="shared" si="33"/>
        <v>1.9629629634437151E-2</v>
      </c>
      <c r="R320" s="22">
        <f t="shared" si="36"/>
        <v>0</v>
      </c>
      <c r="S320">
        <f t="shared" si="37"/>
        <v>1.9629629634437151E-2</v>
      </c>
      <c r="T320" s="54">
        <f t="shared" si="38"/>
        <v>0.47111111122649163</v>
      </c>
      <c r="U320" s="30">
        <f t="shared" si="39"/>
        <v>0.47111111122649163</v>
      </c>
      <c r="V320" t="str">
        <f t="shared" si="40"/>
        <v>Profit</v>
      </c>
    </row>
    <row r="321" spans="1:22" x14ac:dyDescent="0.3">
      <c r="A321" s="55">
        <v>44770</v>
      </c>
      <c r="B321" s="56">
        <v>0.62929398148148141</v>
      </c>
      <c r="C321" s="52">
        <f t="shared" si="34"/>
        <v>44770.629293981481</v>
      </c>
      <c r="D321" s="15" t="s">
        <v>27</v>
      </c>
      <c r="E321" s="15">
        <v>3.01</v>
      </c>
      <c r="F321" s="15" t="s">
        <v>58</v>
      </c>
      <c r="G321" s="20">
        <v>1.2825200000000001</v>
      </c>
      <c r="H321" s="20">
        <v>0</v>
      </c>
      <c r="I321" s="20">
        <v>0</v>
      </c>
      <c r="J321" s="55">
        <v>44770</v>
      </c>
      <c r="K321" s="20">
        <v>0.69120370370370365</v>
      </c>
      <c r="L321" s="52">
        <f t="shared" si="35"/>
        <v>44770.691203703704</v>
      </c>
      <c r="M321" s="20">
        <v>1.2828599999999999</v>
      </c>
      <c r="N321" s="15">
        <v>-9.6300000000000008</v>
      </c>
      <c r="O321" s="15">
        <v>0</v>
      </c>
      <c r="P321" s="15">
        <v>79.77</v>
      </c>
      <c r="Q321" s="53">
        <f t="shared" ref="Q321:Q384" si="41">L321-C321</f>
        <v>6.1909722222480923E-2</v>
      </c>
      <c r="R321" s="22">
        <f t="shared" si="36"/>
        <v>0</v>
      </c>
      <c r="S321">
        <f t="shared" si="37"/>
        <v>6.1909722222480923E-2</v>
      </c>
      <c r="T321" s="54">
        <f t="shared" si="38"/>
        <v>1.4858333333395422</v>
      </c>
      <c r="U321" s="30">
        <f t="shared" si="39"/>
        <v>1.4858333333395422</v>
      </c>
      <c r="V321" t="str">
        <f t="shared" si="40"/>
        <v>Profit</v>
      </c>
    </row>
    <row r="322" spans="1:22" x14ac:dyDescent="0.3">
      <c r="A322" s="55">
        <v>44770</v>
      </c>
      <c r="B322" s="56">
        <v>0.69115740740740739</v>
      </c>
      <c r="C322" s="52">
        <f t="shared" ref="C322:C385" si="42">TIME(HOUR(B322),MINUTE(B322),SECOND(B322))+(A322)</f>
        <v>44770.691157407404</v>
      </c>
      <c r="D322" s="15" t="s">
        <v>0</v>
      </c>
      <c r="E322" s="15">
        <v>3.01</v>
      </c>
      <c r="F322" s="15" t="s">
        <v>2</v>
      </c>
      <c r="G322" s="20">
        <v>1.0153799999999999</v>
      </c>
      <c r="H322" s="20">
        <v>1.018</v>
      </c>
      <c r="I322" s="20">
        <v>1.0129999999999999</v>
      </c>
      <c r="J322" s="55">
        <v>44770</v>
      </c>
      <c r="K322" s="20">
        <v>0.70409722222222226</v>
      </c>
      <c r="L322" s="52">
        <f t="shared" ref="L322:L385" si="43">TIME(HOUR(K322),MINUTE(K322),SECOND(K322))+(J322)</f>
        <v>44770.704097222224</v>
      </c>
      <c r="M322" s="20">
        <v>1.0129999999999999</v>
      </c>
      <c r="N322" s="15">
        <v>-9.7799999999999994</v>
      </c>
      <c r="O322" s="15">
        <v>0</v>
      </c>
      <c r="P322" s="15">
        <v>716.38</v>
      </c>
      <c r="Q322" s="53">
        <f t="shared" si="41"/>
        <v>1.2939814820128959E-2</v>
      </c>
      <c r="R322" s="22">
        <f t="shared" ref="R322:R385" si="44">INT(Q322)</f>
        <v>0</v>
      </c>
      <c r="S322">
        <f t="shared" ref="S322:S385" si="45">MOD(Q322,1)</f>
        <v>1.2939814820128959E-2</v>
      </c>
      <c r="T322" s="54">
        <f t="shared" ref="T322:T385" si="46">S322*24</f>
        <v>0.31055555568309501</v>
      </c>
      <c r="U322" s="30">
        <f t="shared" ref="U322:U385" si="47">(24*R322)+T322</f>
        <v>0.31055555568309501</v>
      </c>
      <c r="V322" t="str">
        <f t="shared" ref="V322:V385" si="48">IF(P322&gt;=0,"Profit","Loss")</f>
        <v>Profit</v>
      </c>
    </row>
    <row r="323" spans="1:22" x14ac:dyDescent="0.3">
      <c r="A323" s="55">
        <v>44770</v>
      </c>
      <c r="B323" s="56">
        <v>0.70539351851851861</v>
      </c>
      <c r="C323" s="52">
        <f t="shared" si="42"/>
        <v>44770.705393518518</v>
      </c>
      <c r="D323" s="15" t="s">
        <v>0</v>
      </c>
      <c r="E323" s="15">
        <v>5.01</v>
      </c>
      <c r="F323" s="15" t="s">
        <v>24</v>
      </c>
      <c r="G323" s="19">
        <v>134.70400000000001</v>
      </c>
      <c r="H323" s="19">
        <v>0</v>
      </c>
      <c r="I323" s="19">
        <v>134.44999999999999</v>
      </c>
      <c r="J323" s="55">
        <v>44770</v>
      </c>
      <c r="K323" s="19">
        <v>0.73886574074074074</v>
      </c>
      <c r="L323" s="52">
        <f t="shared" si="43"/>
        <v>44770.738865740743</v>
      </c>
      <c r="M323" s="19">
        <v>134.66300000000001</v>
      </c>
      <c r="N323" s="15">
        <v>-16.03</v>
      </c>
      <c r="O323" s="15">
        <v>0</v>
      </c>
      <c r="P323" s="15">
        <v>152.54</v>
      </c>
      <c r="Q323" s="53">
        <f t="shared" si="41"/>
        <v>3.3472222225100268E-2</v>
      </c>
      <c r="R323" s="22">
        <f t="shared" si="44"/>
        <v>0</v>
      </c>
      <c r="S323">
        <f t="shared" si="45"/>
        <v>3.3472222225100268E-2</v>
      </c>
      <c r="T323" s="54">
        <f t="shared" si="46"/>
        <v>0.80333333340240642</v>
      </c>
      <c r="U323" s="30">
        <f t="shared" si="47"/>
        <v>0.80333333340240642</v>
      </c>
      <c r="V323" t="str">
        <f t="shared" si="48"/>
        <v>Profit</v>
      </c>
    </row>
    <row r="324" spans="1:22" x14ac:dyDescent="0.3">
      <c r="A324" s="55">
        <v>44770</v>
      </c>
      <c r="B324" s="56">
        <v>0.73913194444444441</v>
      </c>
      <c r="C324" s="52">
        <f t="shared" si="42"/>
        <v>44770.739131944443</v>
      </c>
      <c r="D324" s="15" t="s">
        <v>0</v>
      </c>
      <c r="E324" s="15">
        <v>3.01</v>
      </c>
      <c r="F324" s="15" t="s">
        <v>2</v>
      </c>
      <c r="G324" s="20">
        <v>1.01631</v>
      </c>
      <c r="H324" s="20">
        <v>1.02</v>
      </c>
      <c r="I324" s="20">
        <v>1.0129999999999999</v>
      </c>
      <c r="J324" s="55">
        <v>44770</v>
      </c>
      <c r="K324" s="20">
        <v>0.78543981481481484</v>
      </c>
      <c r="L324" s="52">
        <f t="shared" si="43"/>
        <v>44770.785439814812</v>
      </c>
      <c r="M324" s="20">
        <v>1.0163</v>
      </c>
      <c r="N324" s="15">
        <v>-9.7899999999999991</v>
      </c>
      <c r="O324" s="15">
        <v>0</v>
      </c>
      <c r="P324" s="15">
        <v>3.01</v>
      </c>
      <c r="Q324" s="53">
        <f t="shared" si="41"/>
        <v>4.630787036876427E-2</v>
      </c>
      <c r="R324" s="22">
        <f t="shared" si="44"/>
        <v>0</v>
      </c>
      <c r="S324">
        <f t="shared" si="45"/>
        <v>4.630787036876427E-2</v>
      </c>
      <c r="T324" s="54">
        <f t="shared" si="46"/>
        <v>1.1113888888503425</v>
      </c>
      <c r="U324" s="30">
        <f t="shared" si="47"/>
        <v>1.1113888888503425</v>
      </c>
      <c r="V324" t="str">
        <f t="shared" si="48"/>
        <v>Profit</v>
      </c>
    </row>
    <row r="325" spans="1:22" x14ac:dyDescent="0.3">
      <c r="A325" s="55">
        <v>44770</v>
      </c>
      <c r="B325" s="56">
        <v>0.78540509259259261</v>
      </c>
      <c r="C325" s="52">
        <f t="shared" si="42"/>
        <v>44770.785405092596</v>
      </c>
      <c r="D325" s="15" t="s">
        <v>27</v>
      </c>
      <c r="E325" s="15">
        <v>3.01</v>
      </c>
      <c r="F325" s="15" t="s">
        <v>58</v>
      </c>
      <c r="G325" s="20">
        <v>1.2835399999999999</v>
      </c>
      <c r="H325" s="20">
        <v>1.28</v>
      </c>
      <c r="I325" s="20">
        <v>1.2865</v>
      </c>
      <c r="J325" s="55">
        <v>44770</v>
      </c>
      <c r="K325" s="20">
        <v>0.8152314814814815</v>
      </c>
      <c r="L325" s="52">
        <f t="shared" si="43"/>
        <v>44770.81523148148</v>
      </c>
      <c r="M325" s="20">
        <v>1.2850900000000001</v>
      </c>
      <c r="N325" s="15">
        <v>-9.6300000000000008</v>
      </c>
      <c r="O325" s="15">
        <v>0</v>
      </c>
      <c r="P325" s="15">
        <v>363.05</v>
      </c>
      <c r="Q325" s="53">
        <f t="shared" si="41"/>
        <v>2.9826388883520849E-2</v>
      </c>
      <c r="R325" s="22">
        <f t="shared" si="44"/>
        <v>0</v>
      </c>
      <c r="S325">
        <f t="shared" si="45"/>
        <v>2.9826388883520849E-2</v>
      </c>
      <c r="T325" s="54">
        <f t="shared" si="46"/>
        <v>0.71583333320450038</v>
      </c>
      <c r="U325" s="30">
        <f t="shared" si="47"/>
        <v>0.71583333320450038</v>
      </c>
      <c r="V325" t="str">
        <f t="shared" si="48"/>
        <v>Profit</v>
      </c>
    </row>
    <row r="326" spans="1:22" x14ac:dyDescent="0.3">
      <c r="A326" s="55">
        <v>44770</v>
      </c>
      <c r="B326" s="56">
        <v>0.81798611111111119</v>
      </c>
      <c r="C326" s="52">
        <f t="shared" si="42"/>
        <v>44770.817986111113</v>
      </c>
      <c r="D326" s="15" t="s">
        <v>0</v>
      </c>
      <c r="E326" s="15">
        <v>3.01</v>
      </c>
      <c r="F326" s="15" t="s">
        <v>24</v>
      </c>
      <c r="G326" s="19">
        <v>134.506</v>
      </c>
      <c r="H326" s="19">
        <v>0</v>
      </c>
      <c r="I326" s="19">
        <v>0</v>
      </c>
      <c r="J326" s="55">
        <v>44770</v>
      </c>
      <c r="K326" s="19">
        <v>0.84517361111111111</v>
      </c>
      <c r="L326" s="52">
        <f t="shared" si="43"/>
        <v>44770.845173611109</v>
      </c>
      <c r="M326" s="19">
        <v>134.44300000000001</v>
      </c>
      <c r="N326" s="15">
        <v>-9.6300000000000008</v>
      </c>
      <c r="O326" s="15">
        <v>0</v>
      </c>
      <c r="P326" s="15">
        <v>141.05000000000001</v>
      </c>
      <c r="Q326" s="53">
        <f t="shared" si="41"/>
        <v>2.7187499996216502E-2</v>
      </c>
      <c r="R326" s="22">
        <f t="shared" si="44"/>
        <v>0</v>
      </c>
      <c r="S326">
        <f t="shared" si="45"/>
        <v>2.7187499996216502E-2</v>
      </c>
      <c r="T326" s="54">
        <f t="shared" si="46"/>
        <v>0.65249999990919605</v>
      </c>
      <c r="U326" s="30">
        <f t="shared" si="47"/>
        <v>0.65249999990919605</v>
      </c>
      <c r="V326" t="str">
        <f t="shared" si="48"/>
        <v>Profit</v>
      </c>
    </row>
    <row r="327" spans="1:22" x14ac:dyDescent="0.3">
      <c r="A327" s="55">
        <v>44771</v>
      </c>
      <c r="B327" s="56">
        <v>0.51296296296296295</v>
      </c>
      <c r="C327" s="52">
        <f t="shared" si="42"/>
        <v>44771.512962962966</v>
      </c>
      <c r="D327" s="15" t="s">
        <v>0</v>
      </c>
      <c r="E327" s="15">
        <v>3</v>
      </c>
      <c r="F327" s="15" t="s">
        <v>24</v>
      </c>
      <c r="G327" s="19">
        <v>133.19900000000001</v>
      </c>
      <c r="H327" s="19">
        <v>133.69999999999999</v>
      </c>
      <c r="I327" s="19">
        <v>132.80000000000001</v>
      </c>
      <c r="J327" s="55">
        <v>44771</v>
      </c>
      <c r="K327" s="19">
        <v>0.56030092592592595</v>
      </c>
      <c r="L327" s="52">
        <f t="shared" si="43"/>
        <v>44771.560300925928</v>
      </c>
      <c r="M327" s="19">
        <v>133.31700000000001</v>
      </c>
      <c r="N327" s="15">
        <v>-9.6</v>
      </c>
      <c r="O327" s="15">
        <v>0</v>
      </c>
      <c r="P327" s="15">
        <v>-265.52999999999997</v>
      </c>
      <c r="Q327" s="53">
        <f t="shared" si="41"/>
        <v>4.7337962962046731E-2</v>
      </c>
      <c r="R327" s="22">
        <f t="shared" si="44"/>
        <v>0</v>
      </c>
      <c r="S327">
        <f t="shared" si="45"/>
        <v>4.7337962962046731E-2</v>
      </c>
      <c r="T327" s="54">
        <f t="shared" si="46"/>
        <v>1.1361111110891216</v>
      </c>
      <c r="U327" s="30">
        <f t="shared" si="47"/>
        <v>1.1361111110891216</v>
      </c>
      <c r="V327" t="str">
        <f t="shared" si="48"/>
        <v>Loss</v>
      </c>
    </row>
    <row r="328" spans="1:22" x14ac:dyDescent="0.3">
      <c r="A328" s="55">
        <v>44771</v>
      </c>
      <c r="B328" s="56">
        <v>0.55555555555555558</v>
      </c>
      <c r="C328" s="52">
        <f t="shared" si="42"/>
        <v>44771.555555555555</v>
      </c>
      <c r="D328" s="15" t="s">
        <v>0</v>
      </c>
      <c r="E328" s="15">
        <v>2</v>
      </c>
      <c r="F328" s="15" t="s">
        <v>2</v>
      </c>
      <c r="G328" s="20">
        <v>1.02139</v>
      </c>
      <c r="H328" s="20">
        <v>1.0249999999999999</v>
      </c>
      <c r="I328" s="20">
        <v>1.018</v>
      </c>
      <c r="J328" s="55">
        <v>44771</v>
      </c>
      <c r="K328" s="20">
        <v>0.60824074074074075</v>
      </c>
      <c r="L328" s="52">
        <f t="shared" si="43"/>
        <v>44771.608240740738</v>
      </c>
      <c r="M328" s="20">
        <v>1.02237</v>
      </c>
      <c r="N328" s="15">
        <v>-6.54</v>
      </c>
      <c r="O328" s="15">
        <v>0</v>
      </c>
      <c r="P328" s="15">
        <v>-196</v>
      </c>
      <c r="Q328" s="53">
        <f t="shared" si="41"/>
        <v>5.2685185182781424E-2</v>
      </c>
      <c r="R328" s="22">
        <f t="shared" si="44"/>
        <v>0</v>
      </c>
      <c r="S328">
        <f t="shared" si="45"/>
        <v>5.2685185182781424E-2</v>
      </c>
      <c r="T328" s="54">
        <f t="shared" si="46"/>
        <v>1.2644444443867542</v>
      </c>
      <c r="U328" s="30">
        <f t="shared" si="47"/>
        <v>1.2644444443867542</v>
      </c>
      <c r="V328" t="str">
        <f t="shared" si="48"/>
        <v>Loss</v>
      </c>
    </row>
    <row r="329" spans="1:22" x14ac:dyDescent="0.3">
      <c r="A329" s="55">
        <v>44771</v>
      </c>
      <c r="B329" s="56">
        <v>0.5546875</v>
      </c>
      <c r="C329" s="52">
        <f t="shared" si="42"/>
        <v>44771.5546875</v>
      </c>
      <c r="D329" s="15" t="s">
        <v>0</v>
      </c>
      <c r="E329" s="15">
        <v>0.01</v>
      </c>
      <c r="F329" s="15" t="s">
        <v>2</v>
      </c>
      <c r="G329" s="20">
        <v>1.02145</v>
      </c>
      <c r="H329" s="20">
        <v>0</v>
      </c>
      <c r="I329" s="20">
        <v>0</v>
      </c>
      <c r="J329" s="55">
        <v>44771</v>
      </c>
      <c r="K329" s="20">
        <v>0.60827546296296298</v>
      </c>
      <c r="L329" s="52">
        <f t="shared" si="43"/>
        <v>44771.608275462961</v>
      </c>
      <c r="M329" s="20">
        <v>1.0223599999999999</v>
      </c>
      <c r="N329" s="15">
        <v>-0.03</v>
      </c>
      <c r="O329" s="15">
        <v>0</v>
      </c>
      <c r="P329" s="15">
        <v>-0.91</v>
      </c>
      <c r="Q329" s="53">
        <f t="shared" si="41"/>
        <v>5.358796296059154E-2</v>
      </c>
      <c r="R329" s="22">
        <f t="shared" si="44"/>
        <v>0</v>
      </c>
      <c r="S329">
        <f t="shared" si="45"/>
        <v>5.358796296059154E-2</v>
      </c>
      <c r="T329" s="54">
        <f t="shared" si="46"/>
        <v>1.286111111054197</v>
      </c>
      <c r="U329" s="30">
        <f t="shared" si="47"/>
        <v>1.286111111054197</v>
      </c>
      <c r="V329" t="str">
        <f t="shared" si="48"/>
        <v>Loss</v>
      </c>
    </row>
    <row r="330" spans="1:22" x14ac:dyDescent="0.3">
      <c r="A330" s="55">
        <v>44771</v>
      </c>
      <c r="B330" s="56">
        <v>0.69033564814814818</v>
      </c>
      <c r="C330" s="52">
        <f t="shared" si="42"/>
        <v>44771.690335648149</v>
      </c>
      <c r="D330" s="15" t="s">
        <v>0</v>
      </c>
      <c r="E330" s="15">
        <v>2</v>
      </c>
      <c r="F330" s="15" t="s">
        <v>24</v>
      </c>
      <c r="G330" s="19">
        <v>134.37899999999999</v>
      </c>
      <c r="H330" s="19">
        <v>135</v>
      </c>
      <c r="I330" s="19">
        <v>134</v>
      </c>
      <c r="J330" s="55">
        <v>44771</v>
      </c>
      <c r="K330" s="19">
        <v>0.70636574074074077</v>
      </c>
      <c r="L330" s="52">
        <f t="shared" si="43"/>
        <v>44771.706365740742</v>
      </c>
      <c r="M330" s="19">
        <v>134.24100000000001</v>
      </c>
      <c r="N330" s="15">
        <v>-6.4</v>
      </c>
      <c r="O330" s="15">
        <v>0</v>
      </c>
      <c r="P330" s="15">
        <v>205.6</v>
      </c>
      <c r="Q330" s="53">
        <f t="shared" si="41"/>
        <v>1.6030092592700385E-2</v>
      </c>
      <c r="R330" s="22">
        <f t="shared" si="44"/>
        <v>0</v>
      </c>
      <c r="S330">
        <f t="shared" si="45"/>
        <v>1.6030092592700385E-2</v>
      </c>
      <c r="T330" s="54">
        <f t="shared" si="46"/>
        <v>0.38472222222480923</v>
      </c>
      <c r="U330" s="30">
        <f t="shared" si="47"/>
        <v>0.38472222222480923</v>
      </c>
      <c r="V330" t="str">
        <f t="shared" si="48"/>
        <v>Profit</v>
      </c>
    </row>
    <row r="331" spans="1:22" x14ac:dyDescent="0.3">
      <c r="A331" s="55">
        <v>44774</v>
      </c>
      <c r="B331" s="56">
        <v>0.66817129629629635</v>
      </c>
      <c r="C331" s="52">
        <f t="shared" si="42"/>
        <v>44774.668171296296</v>
      </c>
      <c r="D331" s="15" t="s">
        <v>27</v>
      </c>
      <c r="E331" s="15">
        <v>2</v>
      </c>
      <c r="F331" s="15" t="s">
        <v>2</v>
      </c>
      <c r="G331" s="20">
        <v>1.0231699999999999</v>
      </c>
      <c r="H331" s="20">
        <v>1.02</v>
      </c>
      <c r="I331" s="20">
        <v>1.026</v>
      </c>
      <c r="J331" s="55">
        <v>44774</v>
      </c>
      <c r="K331" s="20">
        <v>0.67643518518518519</v>
      </c>
      <c r="L331" s="52">
        <f t="shared" si="43"/>
        <v>44774.676435185182</v>
      </c>
      <c r="M331" s="20">
        <v>1.0260100000000001</v>
      </c>
      <c r="N331" s="15">
        <v>-6.55</v>
      </c>
      <c r="O331" s="15">
        <v>0</v>
      </c>
      <c r="P331" s="15">
        <v>568</v>
      </c>
      <c r="Q331" s="53">
        <f t="shared" si="41"/>
        <v>8.2638888852670789E-3</v>
      </c>
      <c r="R331" s="22">
        <f t="shared" si="44"/>
        <v>0</v>
      </c>
      <c r="S331">
        <f t="shared" si="45"/>
        <v>8.2638888852670789E-3</v>
      </c>
      <c r="T331" s="54">
        <f t="shared" si="46"/>
        <v>0.19833333324640989</v>
      </c>
      <c r="U331" s="30">
        <f t="shared" si="47"/>
        <v>0.19833333324640989</v>
      </c>
      <c r="V331" t="str">
        <f t="shared" si="48"/>
        <v>Profit</v>
      </c>
    </row>
    <row r="332" spans="1:22" x14ac:dyDescent="0.3">
      <c r="A332" s="55">
        <v>44774</v>
      </c>
      <c r="B332" s="56">
        <v>0.88553240740740735</v>
      </c>
      <c r="C332" s="52">
        <f t="shared" si="42"/>
        <v>44774.88553240741</v>
      </c>
      <c r="D332" s="15" t="s">
        <v>27</v>
      </c>
      <c r="E332" s="15">
        <v>2</v>
      </c>
      <c r="F332" s="15" t="s">
        <v>2</v>
      </c>
      <c r="G332" s="20">
        <v>1.02572</v>
      </c>
      <c r="H332" s="20">
        <v>1.0209999999999999</v>
      </c>
      <c r="I332" s="20">
        <v>1.0275000000000001</v>
      </c>
      <c r="J332" s="55">
        <v>44775</v>
      </c>
      <c r="K332" s="20">
        <v>0.15181712962962965</v>
      </c>
      <c r="L332" s="52">
        <f t="shared" si="43"/>
        <v>44775.151817129627</v>
      </c>
      <c r="M332" s="20">
        <v>1.0276700000000001</v>
      </c>
      <c r="N332" s="15">
        <v>-6.56</v>
      </c>
      <c r="O332" s="15">
        <v>-13.4</v>
      </c>
      <c r="P332" s="15">
        <v>390</v>
      </c>
      <c r="Q332" s="53">
        <f t="shared" si="41"/>
        <v>0.26628472221636912</v>
      </c>
      <c r="R332" s="22">
        <f t="shared" si="44"/>
        <v>0</v>
      </c>
      <c r="S332">
        <f t="shared" si="45"/>
        <v>0.26628472221636912</v>
      </c>
      <c r="T332" s="54">
        <f t="shared" si="46"/>
        <v>6.3908333331928588</v>
      </c>
      <c r="U332" s="30">
        <f t="shared" si="47"/>
        <v>6.3908333331928588</v>
      </c>
      <c r="V332" t="str">
        <f t="shared" si="48"/>
        <v>Profit</v>
      </c>
    </row>
    <row r="333" spans="1:22" x14ac:dyDescent="0.3">
      <c r="A333" s="55">
        <v>44775</v>
      </c>
      <c r="B333" s="56">
        <v>0.42290509259259257</v>
      </c>
      <c r="C333" s="52">
        <f t="shared" si="42"/>
        <v>44775.422905092593</v>
      </c>
      <c r="D333" s="15" t="s">
        <v>0</v>
      </c>
      <c r="E333" s="15">
        <v>2</v>
      </c>
      <c r="F333" s="15" t="s">
        <v>24</v>
      </c>
      <c r="G333" s="19">
        <v>130.74600000000001</v>
      </c>
      <c r="H333" s="19">
        <v>131</v>
      </c>
      <c r="I333" s="19">
        <v>130.4</v>
      </c>
      <c r="J333" s="55">
        <v>44775</v>
      </c>
      <c r="K333" s="19">
        <v>0.46584490740740742</v>
      </c>
      <c r="L333" s="52">
        <f t="shared" si="43"/>
        <v>44775.465844907405</v>
      </c>
      <c r="M333" s="19">
        <v>131</v>
      </c>
      <c r="N333" s="15">
        <v>-6.4</v>
      </c>
      <c r="O333" s="15">
        <v>0</v>
      </c>
      <c r="P333" s="15">
        <v>-387.79</v>
      </c>
      <c r="Q333" s="53">
        <f t="shared" si="41"/>
        <v>4.2939814811688848E-2</v>
      </c>
      <c r="R333" s="22">
        <f t="shared" si="44"/>
        <v>0</v>
      </c>
      <c r="S333">
        <f t="shared" si="45"/>
        <v>4.2939814811688848E-2</v>
      </c>
      <c r="T333" s="54">
        <f t="shared" si="46"/>
        <v>1.0305555554805323</v>
      </c>
      <c r="U333" s="30">
        <f t="shared" si="47"/>
        <v>1.0305555554805323</v>
      </c>
      <c r="V333" t="str">
        <f t="shared" si="48"/>
        <v>Loss</v>
      </c>
    </row>
    <row r="334" spans="1:22" x14ac:dyDescent="0.3">
      <c r="A334" s="55">
        <v>44775</v>
      </c>
      <c r="B334" s="56">
        <v>0.51431712962962961</v>
      </c>
      <c r="C334" s="52">
        <f t="shared" si="42"/>
        <v>44775.514317129629</v>
      </c>
      <c r="D334" s="15" t="s">
        <v>0</v>
      </c>
      <c r="E334" s="15">
        <v>2</v>
      </c>
      <c r="F334" s="15" t="s">
        <v>2</v>
      </c>
      <c r="G334" s="20">
        <v>1.0238400000000001</v>
      </c>
      <c r="H334" s="20">
        <v>1.028</v>
      </c>
      <c r="I334" s="20">
        <v>1.02</v>
      </c>
      <c r="J334" s="55">
        <v>44775</v>
      </c>
      <c r="K334" s="20">
        <v>0.65260416666666665</v>
      </c>
      <c r="L334" s="52">
        <f t="shared" si="43"/>
        <v>44775.652604166666</v>
      </c>
      <c r="M334" s="20">
        <v>1.0211399999999999</v>
      </c>
      <c r="N334" s="15">
        <v>-6.55</v>
      </c>
      <c r="O334" s="15">
        <v>0</v>
      </c>
      <c r="P334" s="15">
        <v>540</v>
      </c>
      <c r="Q334" s="53">
        <f t="shared" si="41"/>
        <v>0.13828703703620704</v>
      </c>
      <c r="R334" s="22">
        <f t="shared" si="44"/>
        <v>0</v>
      </c>
      <c r="S334">
        <f t="shared" si="45"/>
        <v>0.13828703703620704</v>
      </c>
      <c r="T334" s="54">
        <f t="shared" si="46"/>
        <v>3.3188888888689689</v>
      </c>
      <c r="U334" s="30">
        <f t="shared" si="47"/>
        <v>3.3188888888689689</v>
      </c>
      <c r="V334" t="str">
        <f t="shared" si="48"/>
        <v>Profit</v>
      </c>
    </row>
    <row r="335" spans="1:22" x14ac:dyDescent="0.3">
      <c r="A335" s="55">
        <v>44775</v>
      </c>
      <c r="B335" s="56">
        <v>0.80724537037037036</v>
      </c>
      <c r="C335" s="52">
        <f t="shared" si="42"/>
        <v>44775.807245370372</v>
      </c>
      <c r="D335" s="15" t="s">
        <v>0</v>
      </c>
      <c r="E335" s="15">
        <v>2.0099999999999998</v>
      </c>
      <c r="F335" s="15" t="s">
        <v>2</v>
      </c>
      <c r="G335" s="20">
        <v>1.02067</v>
      </c>
      <c r="H335" s="20">
        <v>0</v>
      </c>
      <c r="I335" s="20">
        <v>0</v>
      </c>
      <c r="J335" s="55">
        <v>44775</v>
      </c>
      <c r="K335" s="20">
        <v>0.83113425925925932</v>
      </c>
      <c r="L335" s="52">
        <f t="shared" si="43"/>
        <v>44775.831134259257</v>
      </c>
      <c r="M335" s="20">
        <v>1.0193700000000001</v>
      </c>
      <c r="N335" s="15">
        <v>-6.56</v>
      </c>
      <c r="O335" s="15">
        <v>0</v>
      </c>
      <c r="P335" s="15">
        <v>261.3</v>
      </c>
      <c r="Q335" s="53">
        <f t="shared" si="41"/>
        <v>2.3888888885267079E-2</v>
      </c>
      <c r="R335" s="22">
        <f t="shared" si="44"/>
        <v>0</v>
      </c>
      <c r="S335">
        <f t="shared" si="45"/>
        <v>2.3888888885267079E-2</v>
      </c>
      <c r="T335" s="54">
        <f t="shared" si="46"/>
        <v>0.57333333324640989</v>
      </c>
      <c r="U335" s="30">
        <f t="shared" si="47"/>
        <v>0.57333333324640989</v>
      </c>
      <c r="V335" t="str">
        <f t="shared" si="48"/>
        <v>Profit</v>
      </c>
    </row>
    <row r="336" spans="1:22" x14ac:dyDescent="0.3">
      <c r="A336" s="55">
        <v>44776</v>
      </c>
      <c r="B336" s="56">
        <v>0.44262731481481482</v>
      </c>
      <c r="C336" s="52">
        <f t="shared" si="42"/>
        <v>44776.442627314813</v>
      </c>
      <c r="D336" s="15" t="s">
        <v>27</v>
      </c>
      <c r="E336" s="15">
        <v>2</v>
      </c>
      <c r="F336" s="15" t="s">
        <v>2</v>
      </c>
      <c r="G336" s="20">
        <v>1.01807</v>
      </c>
      <c r="H336" s="20">
        <v>1.014</v>
      </c>
      <c r="I336" s="20">
        <v>1.024</v>
      </c>
      <c r="J336" s="55">
        <v>44776</v>
      </c>
      <c r="K336" s="20">
        <v>0.63778935185185182</v>
      </c>
      <c r="L336" s="52">
        <f t="shared" si="43"/>
        <v>44776.637789351851</v>
      </c>
      <c r="M336" s="20">
        <v>1.01932</v>
      </c>
      <c r="N336" s="15">
        <v>-6.52</v>
      </c>
      <c r="O336" s="15">
        <v>0</v>
      </c>
      <c r="P336" s="15">
        <v>250</v>
      </c>
      <c r="Q336" s="53">
        <f t="shared" si="41"/>
        <v>0.19516203703824431</v>
      </c>
      <c r="R336" s="22">
        <f t="shared" si="44"/>
        <v>0</v>
      </c>
      <c r="S336">
        <f t="shared" si="45"/>
        <v>0.19516203703824431</v>
      </c>
      <c r="T336" s="54">
        <f t="shared" si="46"/>
        <v>4.6838888889178634</v>
      </c>
      <c r="U336" s="30">
        <f t="shared" si="47"/>
        <v>4.6838888889178634</v>
      </c>
      <c r="V336" t="str">
        <f t="shared" si="48"/>
        <v>Profit</v>
      </c>
    </row>
    <row r="337" spans="1:22" x14ac:dyDescent="0.3">
      <c r="A337" s="55">
        <v>44776</v>
      </c>
      <c r="B337" s="56">
        <v>0.57568287037037036</v>
      </c>
      <c r="C337" s="52">
        <f t="shared" si="42"/>
        <v>44776.575682870367</v>
      </c>
      <c r="D337" s="15" t="s">
        <v>27</v>
      </c>
      <c r="E337" s="15">
        <v>2</v>
      </c>
      <c r="F337" s="15" t="s">
        <v>24</v>
      </c>
      <c r="G337" s="19">
        <v>133.345</v>
      </c>
      <c r="H337" s="19">
        <v>132.9</v>
      </c>
      <c r="I337" s="19">
        <v>133.80000000000001</v>
      </c>
      <c r="J337" s="55">
        <v>44776</v>
      </c>
      <c r="K337" s="19">
        <v>0.63782407407407404</v>
      </c>
      <c r="L337" s="52">
        <f t="shared" si="43"/>
        <v>44776.637824074074</v>
      </c>
      <c r="M337" s="19">
        <v>133.54900000000001</v>
      </c>
      <c r="N337" s="15">
        <v>-6.4</v>
      </c>
      <c r="O337" s="15">
        <v>0</v>
      </c>
      <c r="P337" s="15">
        <v>305.51</v>
      </c>
      <c r="Q337" s="53">
        <f t="shared" si="41"/>
        <v>6.2141203707142267E-2</v>
      </c>
      <c r="R337" s="22">
        <f t="shared" si="44"/>
        <v>0</v>
      </c>
      <c r="S337">
        <f t="shared" si="45"/>
        <v>6.2141203707142267E-2</v>
      </c>
      <c r="T337" s="54">
        <f t="shared" si="46"/>
        <v>1.4913888889714144</v>
      </c>
      <c r="U337" s="30">
        <f t="shared" si="47"/>
        <v>1.4913888889714144</v>
      </c>
      <c r="V337" t="str">
        <f t="shared" si="48"/>
        <v>Profit</v>
      </c>
    </row>
    <row r="338" spans="1:22" x14ac:dyDescent="0.3">
      <c r="A338" s="55">
        <v>44777</v>
      </c>
      <c r="B338" s="56">
        <v>0.8143055555555555</v>
      </c>
      <c r="C338" s="52">
        <f t="shared" si="42"/>
        <v>44777.814305555556</v>
      </c>
      <c r="D338" s="15" t="s">
        <v>27</v>
      </c>
      <c r="E338" s="15">
        <v>3.01</v>
      </c>
      <c r="F338" s="15" t="s">
        <v>58</v>
      </c>
      <c r="G338" s="20">
        <v>1.28573</v>
      </c>
      <c r="H338" s="20">
        <v>1.2829999999999999</v>
      </c>
      <c r="I338" s="20">
        <v>1.288</v>
      </c>
      <c r="J338" s="55">
        <v>44777</v>
      </c>
      <c r="K338" s="20">
        <v>0.82865740740740745</v>
      </c>
      <c r="L338" s="52">
        <f t="shared" si="43"/>
        <v>44777.828657407408</v>
      </c>
      <c r="M338" s="20">
        <v>1.28704</v>
      </c>
      <c r="N338" s="15">
        <v>-9.6300000000000008</v>
      </c>
      <c r="O338" s="15">
        <v>0</v>
      </c>
      <c r="P338" s="15">
        <v>306.37</v>
      </c>
      <c r="Q338" s="53">
        <f t="shared" si="41"/>
        <v>1.43518518525525E-2</v>
      </c>
      <c r="R338" s="22">
        <f t="shared" si="44"/>
        <v>0</v>
      </c>
      <c r="S338">
        <f t="shared" si="45"/>
        <v>1.43518518525525E-2</v>
      </c>
      <c r="T338" s="54">
        <f t="shared" si="46"/>
        <v>0.34444444446125999</v>
      </c>
      <c r="U338" s="30">
        <f t="shared" si="47"/>
        <v>0.34444444446125999</v>
      </c>
      <c r="V338" t="str">
        <f t="shared" si="48"/>
        <v>Profit</v>
      </c>
    </row>
    <row r="339" spans="1:22" x14ac:dyDescent="0.3">
      <c r="A339" s="55">
        <v>44778</v>
      </c>
      <c r="B339" s="56">
        <v>8.0717592592592591E-2</v>
      </c>
      <c r="C339" s="52">
        <f t="shared" si="42"/>
        <v>44778.080717592595</v>
      </c>
      <c r="D339" s="15" t="s">
        <v>0</v>
      </c>
      <c r="E339" s="15">
        <v>3.01</v>
      </c>
      <c r="F339" s="15" t="s">
        <v>24</v>
      </c>
      <c r="G339" s="19">
        <v>132.93199999999999</v>
      </c>
      <c r="H339" s="19">
        <v>0</v>
      </c>
      <c r="I339" s="19">
        <v>0</v>
      </c>
      <c r="J339" s="55">
        <v>44778</v>
      </c>
      <c r="K339" s="19">
        <v>9.8032407407407415E-2</v>
      </c>
      <c r="L339" s="52">
        <f t="shared" si="43"/>
        <v>44778.098032407404</v>
      </c>
      <c r="M339" s="19">
        <v>132.797</v>
      </c>
      <c r="N339" s="15">
        <v>-9.6300000000000008</v>
      </c>
      <c r="O339" s="15">
        <v>0</v>
      </c>
      <c r="P339" s="15">
        <v>305.99</v>
      </c>
      <c r="Q339" s="53">
        <f t="shared" si="41"/>
        <v>1.731481480965158E-2</v>
      </c>
      <c r="R339" s="22">
        <f t="shared" si="44"/>
        <v>0</v>
      </c>
      <c r="S339">
        <f t="shared" si="45"/>
        <v>1.731481480965158E-2</v>
      </c>
      <c r="T339" s="54">
        <f t="shared" si="46"/>
        <v>0.41555555543163791</v>
      </c>
      <c r="U339" s="30">
        <f t="shared" si="47"/>
        <v>0.41555555543163791</v>
      </c>
      <c r="V339" t="str">
        <f t="shared" si="48"/>
        <v>Profit</v>
      </c>
    </row>
    <row r="340" spans="1:22" x14ac:dyDescent="0.3">
      <c r="A340" s="55">
        <v>44778</v>
      </c>
      <c r="B340" s="56">
        <v>0.17175925925925925</v>
      </c>
      <c r="C340" s="52">
        <f t="shared" si="42"/>
        <v>44778.171759259261</v>
      </c>
      <c r="D340" s="15" t="s">
        <v>0</v>
      </c>
      <c r="E340" s="15">
        <v>2.0099999999999998</v>
      </c>
      <c r="F340" s="15" t="s">
        <v>24</v>
      </c>
      <c r="G340" s="19">
        <v>132.99299999999999</v>
      </c>
      <c r="H340" s="19">
        <v>0</v>
      </c>
      <c r="I340" s="19">
        <v>0</v>
      </c>
      <c r="J340" s="55">
        <v>44778</v>
      </c>
      <c r="K340" s="19">
        <v>0.43994212962962959</v>
      </c>
      <c r="L340" s="52">
        <f t="shared" si="43"/>
        <v>44778.439942129633</v>
      </c>
      <c r="M340" s="19">
        <v>133.256</v>
      </c>
      <c r="N340" s="15">
        <v>-6.43</v>
      </c>
      <c r="O340" s="15">
        <v>0</v>
      </c>
      <c r="P340" s="15">
        <v>-396.7</v>
      </c>
      <c r="Q340" s="53">
        <f t="shared" si="41"/>
        <v>0.26818287037167465</v>
      </c>
      <c r="R340" s="22">
        <f t="shared" si="44"/>
        <v>0</v>
      </c>
      <c r="S340">
        <f t="shared" si="45"/>
        <v>0.26818287037167465</v>
      </c>
      <c r="T340" s="54">
        <f t="shared" si="46"/>
        <v>6.4363888889201917</v>
      </c>
      <c r="U340" s="30">
        <f t="shared" si="47"/>
        <v>6.4363888889201917</v>
      </c>
      <c r="V340" t="str">
        <f t="shared" si="48"/>
        <v>Loss</v>
      </c>
    </row>
    <row r="341" spans="1:22" x14ac:dyDescent="0.3">
      <c r="A341" s="55">
        <v>44778</v>
      </c>
      <c r="B341" s="56">
        <v>8.0578703703703694E-2</v>
      </c>
      <c r="C341" s="52">
        <f t="shared" si="42"/>
        <v>44778.080578703702</v>
      </c>
      <c r="D341" s="15" t="s">
        <v>0</v>
      </c>
      <c r="E341" s="15">
        <v>1.01</v>
      </c>
      <c r="F341" s="15" t="s">
        <v>58</v>
      </c>
      <c r="G341" s="20">
        <v>1.2865899999999999</v>
      </c>
      <c r="H341" s="20">
        <v>0</v>
      </c>
      <c r="I341" s="20">
        <v>0</v>
      </c>
      <c r="J341" s="55">
        <v>44778</v>
      </c>
      <c r="K341" s="20">
        <v>0.44211805555555556</v>
      </c>
      <c r="L341" s="52">
        <f t="shared" si="43"/>
        <v>44778.442118055558</v>
      </c>
      <c r="M341" s="20">
        <v>1.28651</v>
      </c>
      <c r="N341" s="15">
        <v>-3.23</v>
      </c>
      <c r="O341" s="15">
        <v>0</v>
      </c>
      <c r="P341" s="15">
        <v>6.28</v>
      </c>
      <c r="Q341" s="53">
        <f t="shared" si="41"/>
        <v>0.36153935185575392</v>
      </c>
      <c r="R341" s="22">
        <f t="shared" si="44"/>
        <v>0</v>
      </c>
      <c r="S341">
        <f t="shared" si="45"/>
        <v>0.36153935185575392</v>
      </c>
      <c r="T341" s="54">
        <f t="shared" si="46"/>
        <v>8.6769444445380941</v>
      </c>
      <c r="U341" s="30">
        <f t="shared" si="47"/>
        <v>8.6769444445380941</v>
      </c>
      <c r="V341" t="str">
        <f t="shared" si="48"/>
        <v>Profit</v>
      </c>
    </row>
    <row r="342" spans="1:22" x14ac:dyDescent="0.3">
      <c r="A342" s="55">
        <v>44778</v>
      </c>
      <c r="B342" s="56">
        <v>0.71267361111111116</v>
      </c>
      <c r="C342" s="52">
        <f t="shared" si="42"/>
        <v>44778.712673611109</v>
      </c>
      <c r="D342" s="15" t="s">
        <v>27</v>
      </c>
      <c r="E342" s="15">
        <v>3.01</v>
      </c>
      <c r="F342" s="15" t="s">
        <v>58</v>
      </c>
      <c r="G342" s="20">
        <v>1.2936099999999999</v>
      </c>
      <c r="H342" s="20">
        <v>1.288</v>
      </c>
      <c r="I342" s="20">
        <v>1.298</v>
      </c>
      <c r="J342" s="55">
        <v>44778</v>
      </c>
      <c r="K342" s="20">
        <v>0.77120370370370372</v>
      </c>
      <c r="L342" s="52">
        <f t="shared" si="43"/>
        <v>44778.771203703705</v>
      </c>
      <c r="M342" s="20">
        <v>1.2944599999999999</v>
      </c>
      <c r="N342" s="15">
        <v>-9.6300000000000008</v>
      </c>
      <c r="O342" s="15">
        <v>0</v>
      </c>
      <c r="P342" s="15">
        <v>197.65</v>
      </c>
      <c r="Q342" s="53">
        <f t="shared" si="41"/>
        <v>5.8530092595901806E-2</v>
      </c>
      <c r="R342" s="22">
        <f t="shared" si="44"/>
        <v>0</v>
      </c>
      <c r="S342">
        <f t="shared" si="45"/>
        <v>5.8530092595901806E-2</v>
      </c>
      <c r="T342" s="54">
        <f t="shared" si="46"/>
        <v>1.4047222223016433</v>
      </c>
      <c r="U342" s="30">
        <f t="shared" si="47"/>
        <v>1.4047222223016433</v>
      </c>
      <c r="V342" t="str">
        <f t="shared" si="48"/>
        <v>Profit</v>
      </c>
    </row>
    <row r="343" spans="1:22" x14ac:dyDescent="0.3">
      <c r="A343" s="55">
        <v>44778</v>
      </c>
      <c r="B343" s="56">
        <v>0.79833333333333334</v>
      </c>
      <c r="C343" s="52">
        <f t="shared" si="42"/>
        <v>44778.798333333332</v>
      </c>
      <c r="D343" s="15" t="s">
        <v>0</v>
      </c>
      <c r="E343" s="15">
        <v>3.01</v>
      </c>
      <c r="F343" s="15" t="s">
        <v>2</v>
      </c>
      <c r="G343" s="20">
        <v>1.0170699999999999</v>
      </c>
      <c r="H343" s="20">
        <v>1.0189999999999999</v>
      </c>
      <c r="I343" s="20">
        <v>1.0149999999999999</v>
      </c>
      <c r="J343" s="55">
        <v>44778</v>
      </c>
      <c r="K343" s="20">
        <v>0.8364583333333333</v>
      </c>
      <c r="L343" s="52">
        <f t="shared" si="43"/>
        <v>44778.836458333331</v>
      </c>
      <c r="M343" s="20">
        <v>1.01901</v>
      </c>
      <c r="N343" s="15">
        <v>-9.8000000000000007</v>
      </c>
      <c r="O343" s="15">
        <v>0</v>
      </c>
      <c r="P343" s="15">
        <v>-583.94000000000005</v>
      </c>
      <c r="Q343" s="53">
        <f t="shared" si="41"/>
        <v>3.8124999999126885E-2</v>
      </c>
      <c r="R343" s="22">
        <f t="shared" si="44"/>
        <v>0</v>
      </c>
      <c r="S343">
        <f t="shared" si="45"/>
        <v>3.8124999999126885E-2</v>
      </c>
      <c r="T343" s="54">
        <f t="shared" si="46"/>
        <v>0.91499999997904524</v>
      </c>
      <c r="U343" s="30">
        <f t="shared" si="47"/>
        <v>0.91499999997904524</v>
      </c>
      <c r="V343" t="str">
        <f t="shared" si="48"/>
        <v>Loss</v>
      </c>
    </row>
    <row r="344" spans="1:22" x14ac:dyDescent="0.3">
      <c r="A344" s="55">
        <v>44781</v>
      </c>
      <c r="B344" s="56">
        <v>0.53861111111111104</v>
      </c>
      <c r="C344" s="52">
        <f t="shared" si="42"/>
        <v>44781.538611111115</v>
      </c>
      <c r="D344" s="15" t="s">
        <v>0</v>
      </c>
      <c r="E344" s="15">
        <v>3.01</v>
      </c>
      <c r="F344" s="15" t="s">
        <v>58</v>
      </c>
      <c r="G344" s="20">
        <v>1.29044</v>
      </c>
      <c r="H344" s="20">
        <v>1.2925</v>
      </c>
      <c r="I344" s="20">
        <v>1.2889999999999999</v>
      </c>
      <c r="J344" s="55">
        <v>44781</v>
      </c>
      <c r="K344" s="20">
        <v>0.62284722222222222</v>
      </c>
      <c r="L344" s="52">
        <f t="shared" si="43"/>
        <v>44781.622847222221</v>
      </c>
      <c r="M344" s="20">
        <v>1.2889999999999999</v>
      </c>
      <c r="N344" s="15">
        <v>-9.6300000000000008</v>
      </c>
      <c r="O344" s="15">
        <v>0</v>
      </c>
      <c r="P344" s="15">
        <v>336.26</v>
      </c>
      <c r="Q344" s="53">
        <f t="shared" si="41"/>
        <v>8.423611110629281E-2</v>
      </c>
      <c r="R344" s="22">
        <f t="shared" si="44"/>
        <v>0</v>
      </c>
      <c r="S344">
        <f t="shared" si="45"/>
        <v>8.423611110629281E-2</v>
      </c>
      <c r="T344" s="54">
        <f t="shared" si="46"/>
        <v>2.0216666665510274</v>
      </c>
      <c r="U344" s="30">
        <f t="shared" si="47"/>
        <v>2.0216666665510274</v>
      </c>
      <c r="V344" t="str">
        <f t="shared" si="48"/>
        <v>Profit</v>
      </c>
    </row>
    <row r="345" spans="1:22" x14ac:dyDescent="0.3">
      <c r="A345" s="55">
        <v>44781</v>
      </c>
      <c r="B345" s="56">
        <v>0.67531249999999998</v>
      </c>
      <c r="C345" s="52">
        <f t="shared" si="42"/>
        <v>44781.675312500003</v>
      </c>
      <c r="D345" s="15" t="s">
        <v>0</v>
      </c>
      <c r="E345" s="15">
        <v>3</v>
      </c>
      <c r="F345" s="15" t="s">
        <v>24</v>
      </c>
      <c r="G345" s="19">
        <v>134.83699999999999</v>
      </c>
      <c r="H345" s="19">
        <v>135.19999999999999</v>
      </c>
      <c r="I345" s="19">
        <v>134.6</v>
      </c>
      <c r="J345" s="55">
        <v>44781</v>
      </c>
      <c r="K345" s="19">
        <v>0.70221064814814815</v>
      </c>
      <c r="L345" s="52">
        <f t="shared" si="43"/>
        <v>44781.702210648145</v>
      </c>
      <c r="M345" s="19">
        <v>134.6</v>
      </c>
      <c r="N345" s="15">
        <v>-9.6</v>
      </c>
      <c r="O345" s="15">
        <v>0</v>
      </c>
      <c r="P345" s="15">
        <v>528.23</v>
      </c>
      <c r="Q345" s="53">
        <f t="shared" si="41"/>
        <v>2.6898148142208811E-2</v>
      </c>
      <c r="R345" s="22">
        <f t="shared" si="44"/>
        <v>0</v>
      </c>
      <c r="S345">
        <f t="shared" si="45"/>
        <v>2.6898148142208811E-2</v>
      </c>
      <c r="T345" s="54">
        <f t="shared" si="46"/>
        <v>0.64555555541301146</v>
      </c>
      <c r="U345" s="30">
        <f t="shared" si="47"/>
        <v>0.64555555541301146</v>
      </c>
      <c r="V345" t="str">
        <f t="shared" si="48"/>
        <v>Profit</v>
      </c>
    </row>
    <row r="346" spans="1:22" x14ac:dyDescent="0.3">
      <c r="A346" s="55">
        <v>44781</v>
      </c>
      <c r="B346" s="56">
        <v>0.67486111111111102</v>
      </c>
      <c r="C346" s="52">
        <f t="shared" si="42"/>
        <v>44781.674861111111</v>
      </c>
      <c r="D346" s="15" t="s">
        <v>0</v>
      </c>
      <c r="E346" s="15">
        <v>1.01</v>
      </c>
      <c r="F346" s="15" t="s">
        <v>24</v>
      </c>
      <c r="G346" s="19">
        <v>134.81200000000001</v>
      </c>
      <c r="H346" s="19">
        <v>0</v>
      </c>
      <c r="I346" s="19">
        <v>0</v>
      </c>
      <c r="J346" s="55">
        <v>44781</v>
      </c>
      <c r="K346" s="19">
        <v>0.70377314814814806</v>
      </c>
      <c r="L346" s="52">
        <f t="shared" si="43"/>
        <v>44781.703773148147</v>
      </c>
      <c r="M346" s="19">
        <v>134.589</v>
      </c>
      <c r="N346" s="15">
        <v>-3.23</v>
      </c>
      <c r="O346" s="15">
        <v>0</v>
      </c>
      <c r="P346" s="15">
        <v>167.35</v>
      </c>
      <c r="Q346" s="53">
        <f t="shared" si="41"/>
        <v>2.8912037036207039E-2</v>
      </c>
      <c r="R346" s="22">
        <f t="shared" si="44"/>
        <v>0</v>
      </c>
      <c r="S346">
        <f t="shared" si="45"/>
        <v>2.8912037036207039E-2</v>
      </c>
      <c r="T346" s="54">
        <f t="shared" si="46"/>
        <v>0.69388888886896893</v>
      </c>
      <c r="U346" s="30">
        <f t="shared" si="47"/>
        <v>0.69388888886896893</v>
      </c>
      <c r="V346" t="str">
        <f t="shared" si="48"/>
        <v>Profit</v>
      </c>
    </row>
    <row r="347" spans="1:22" x14ac:dyDescent="0.3">
      <c r="A347" s="55">
        <v>44782</v>
      </c>
      <c r="B347" s="56">
        <v>0.10721064814814814</v>
      </c>
      <c r="C347" s="52">
        <f t="shared" si="42"/>
        <v>44782.107210648152</v>
      </c>
      <c r="D347" s="15" t="s">
        <v>27</v>
      </c>
      <c r="E347" s="15">
        <v>3.01</v>
      </c>
      <c r="F347" s="15" t="s">
        <v>24</v>
      </c>
      <c r="G347" s="19">
        <v>134.95099999999999</v>
      </c>
      <c r="H347" s="19">
        <v>0</v>
      </c>
      <c r="I347" s="19">
        <v>135.1</v>
      </c>
      <c r="J347" s="55">
        <v>44782</v>
      </c>
      <c r="K347" s="19">
        <v>0.39050925925925922</v>
      </c>
      <c r="L347" s="52">
        <f t="shared" si="43"/>
        <v>44782.390509259261</v>
      </c>
      <c r="M347" s="19">
        <v>135.101</v>
      </c>
      <c r="N347" s="15">
        <v>-9.6300000000000008</v>
      </c>
      <c r="O347" s="15">
        <v>0</v>
      </c>
      <c r="P347" s="15">
        <v>334.19</v>
      </c>
      <c r="Q347" s="53">
        <f t="shared" si="41"/>
        <v>0.28329861110978527</v>
      </c>
      <c r="R347" s="22">
        <f t="shared" si="44"/>
        <v>0</v>
      </c>
      <c r="S347">
        <f t="shared" si="45"/>
        <v>0.28329861110978527</v>
      </c>
      <c r="T347" s="54">
        <f t="shared" si="46"/>
        <v>6.7991666666348465</v>
      </c>
      <c r="U347" s="30">
        <f t="shared" si="47"/>
        <v>6.7991666666348465</v>
      </c>
      <c r="V347" t="str">
        <f t="shared" si="48"/>
        <v>Profit</v>
      </c>
    </row>
    <row r="348" spans="1:22" x14ac:dyDescent="0.3">
      <c r="A348" s="55">
        <v>44782</v>
      </c>
      <c r="B348" s="56">
        <v>0.60069444444444442</v>
      </c>
      <c r="C348" s="52">
        <f t="shared" si="42"/>
        <v>44782.600694444445</v>
      </c>
      <c r="D348" s="15" t="s">
        <v>0</v>
      </c>
      <c r="E348" s="15">
        <v>1</v>
      </c>
      <c r="F348" s="15" t="s">
        <v>2</v>
      </c>
      <c r="G348" s="20">
        <v>1.02258</v>
      </c>
      <c r="H348" s="20">
        <v>1.02458</v>
      </c>
      <c r="I348" s="20">
        <v>1.02058</v>
      </c>
      <c r="J348" s="55">
        <v>44782</v>
      </c>
      <c r="K348" s="20">
        <v>0.60968750000000005</v>
      </c>
      <c r="L348" s="52">
        <f t="shared" si="43"/>
        <v>44782.6096875</v>
      </c>
      <c r="M348" s="20">
        <v>1.02277</v>
      </c>
      <c r="N348" s="15">
        <v>-3.27</v>
      </c>
      <c r="O348" s="15">
        <v>0</v>
      </c>
      <c r="P348" s="15">
        <v>-19</v>
      </c>
      <c r="Q348" s="53">
        <f t="shared" si="41"/>
        <v>8.9930555550381541E-3</v>
      </c>
      <c r="R348" s="22">
        <f t="shared" si="44"/>
        <v>0</v>
      </c>
      <c r="S348">
        <f t="shared" si="45"/>
        <v>8.9930555550381541E-3</v>
      </c>
      <c r="T348" s="54">
        <f t="shared" si="46"/>
        <v>0.2158333333209157</v>
      </c>
      <c r="U348" s="30">
        <f t="shared" si="47"/>
        <v>0.2158333333209157</v>
      </c>
      <c r="V348" t="str">
        <f t="shared" si="48"/>
        <v>Loss</v>
      </c>
    </row>
    <row r="349" spans="1:22" x14ac:dyDescent="0.3">
      <c r="A349" s="55">
        <v>44782</v>
      </c>
      <c r="B349" s="56">
        <v>0.60981481481481481</v>
      </c>
      <c r="C349" s="52">
        <f t="shared" si="42"/>
        <v>44782.609814814816</v>
      </c>
      <c r="D349" s="15" t="s">
        <v>27</v>
      </c>
      <c r="E349" s="15">
        <v>3</v>
      </c>
      <c r="F349" s="15" t="s">
        <v>2</v>
      </c>
      <c r="G349" s="20">
        <v>1.02275</v>
      </c>
      <c r="H349" s="20">
        <v>1.02</v>
      </c>
      <c r="I349" s="20">
        <v>1.0245</v>
      </c>
      <c r="J349" s="55">
        <v>44782</v>
      </c>
      <c r="K349" s="20">
        <v>0.66510416666666672</v>
      </c>
      <c r="L349" s="52">
        <f t="shared" si="43"/>
        <v>44782.66510416667</v>
      </c>
      <c r="M349" s="20">
        <v>1.02397</v>
      </c>
      <c r="N349" s="15">
        <v>-9.82</v>
      </c>
      <c r="O349" s="15">
        <v>0</v>
      </c>
      <c r="P349" s="15">
        <v>366</v>
      </c>
      <c r="Q349" s="53">
        <f t="shared" si="41"/>
        <v>5.5289351854298729E-2</v>
      </c>
      <c r="R349" s="22">
        <f t="shared" si="44"/>
        <v>0</v>
      </c>
      <c r="S349">
        <f t="shared" si="45"/>
        <v>5.5289351854298729E-2</v>
      </c>
      <c r="T349" s="54">
        <f t="shared" si="46"/>
        <v>1.3269444445031695</v>
      </c>
      <c r="U349" s="30">
        <f t="shared" si="47"/>
        <v>1.3269444445031695</v>
      </c>
      <c r="V349" t="str">
        <f t="shared" si="48"/>
        <v>Profit</v>
      </c>
    </row>
    <row r="350" spans="1:22" x14ac:dyDescent="0.3">
      <c r="A350" s="55">
        <v>44782</v>
      </c>
      <c r="B350" s="56">
        <v>0.74797453703703709</v>
      </c>
      <c r="C350" s="52">
        <f t="shared" si="42"/>
        <v>44782.747974537036</v>
      </c>
      <c r="D350" s="15" t="s">
        <v>0</v>
      </c>
      <c r="E350" s="15">
        <v>3.01</v>
      </c>
      <c r="F350" s="15" t="s">
        <v>24</v>
      </c>
      <c r="G350" s="19">
        <v>134.94</v>
      </c>
      <c r="H350" s="19">
        <v>135.30000000000001</v>
      </c>
      <c r="I350" s="19">
        <v>134.5</v>
      </c>
      <c r="J350" s="55">
        <v>44782</v>
      </c>
      <c r="K350" s="19">
        <v>0.95560185185185187</v>
      </c>
      <c r="L350" s="52">
        <f t="shared" si="43"/>
        <v>44782.955601851849</v>
      </c>
      <c r="M350" s="19">
        <v>135.155</v>
      </c>
      <c r="N350" s="15">
        <v>-9.6300000000000008</v>
      </c>
      <c r="O350" s="15">
        <v>0</v>
      </c>
      <c r="P350" s="15">
        <v>-478.82</v>
      </c>
      <c r="Q350" s="53">
        <f t="shared" si="41"/>
        <v>0.20762731481227092</v>
      </c>
      <c r="R350" s="22">
        <f t="shared" si="44"/>
        <v>0</v>
      </c>
      <c r="S350">
        <f t="shared" si="45"/>
        <v>0.20762731481227092</v>
      </c>
      <c r="T350" s="54">
        <f t="shared" si="46"/>
        <v>4.9830555554945022</v>
      </c>
      <c r="U350" s="30">
        <f t="shared" si="47"/>
        <v>4.9830555554945022</v>
      </c>
      <c r="V350" t="str">
        <f t="shared" si="48"/>
        <v>Loss</v>
      </c>
    </row>
    <row r="351" spans="1:22" x14ac:dyDescent="0.3">
      <c r="A351" s="55">
        <v>44782</v>
      </c>
      <c r="B351" s="56">
        <v>0.95584490740740735</v>
      </c>
      <c r="C351" s="52">
        <f t="shared" si="42"/>
        <v>44782.95584490741</v>
      </c>
      <c r="D351" s="15" t="s">
        <v>27</v>
      </c>
      <c r="E351" s="15">
        <v>3.01</v>
      </c>
      <c r="F351" s="15" t="s">
        <v>58</v>
      </c>
      <c r="G351" s="20">
        <v>1.2885800000000001</v>
      </c>
      <c r="H351" s="20">
        <v>1.286</v>
      </c>
      <c r="I351" s="20">
        <v>1.29</v>
      </c>
      <c r="J351" s="55">
        <v>44783</v>
      </c>
      <c r="K351" s="20">
        <v>0.1082175925925926</v>
      </c>
      <c r="L351" s="52">
        <f t="shared" si="43"/>
        <v>44783.108217592591</v>
      </c>
      <c r="M351" s="20">
        <v>1.28877</v>
      </c>
      <c r="N351" s="15">
        <v>-9.6300000000000008</v>
      </c>
      <c r="O351" s="15">
        <v>-7</v>
      </c>
      <c r="P351" s="15">
        <v>44.38</v>
      </c>
      <c r="Q351" s="53">
        <f t="shared" si="41"/>
        <v>0.15237268518103519</v>
      </c>
      <c r="R351" s="22">
        <f t="shared" si="44"/>
        <v>0</v>
      </c>
      <c r="S351">
        <f t="shared" si="45"/>
        <v>0.15237268518103519</v>
      </c>
      <c r="T351" s="54">
        <f t="shared" si="46"/>
        <v>3.6569444443448447</v>
      </c>
      <c r="U351" s="30">
        <f t="shared" si="47"/>
        <v>3.6569444443448447</v>
      </c>
      <c r="V351" t="str">
        <f t="shared" si="48"/>
        <v>Profit</v>
      </c>
    </row>
    <row r="352" spans="1:22" x14ac:dyDescent="0.3">
      <c r="A352" s="55">
        <v>44785</v>
      </c>
      <c r="B352" s="56">
        <v>0.4111805555555556</v>
      </c>
      <c r="C352" s="52">
        <f t="shared" si="42"/>
        <v>44785.411180555559</v>
      </c>
      <c r="D352" s="15" t="s">
        <v>27</v>
      </c>
      <c r="E352" s="15">
        <v>3</v>
      </c>
      <c r="F352" s="15" t="s">
        <v>24</v>
      </c>
      <c r="G352" s="19">
        <v>133.262</v>
      </c>
      <c r="H352" s="19">
        <v>133</v>
      </c>
      <c r="I352" s="19">
        <v>133.5</v>
      </c>
      <c r="J352" s="55">
        <v>44785</v>
      </c>
      <c r="K352" s="19">
        <v>0.44511574074074073</v>
      </c>
      <c r="L352" s="52">
        <f t="shared" si="43"/>
        <v>44785.445115740738</v>
      </c>
      <c r="M352" s="19">
        <v>133.36799999999999</v>
      </c>
      <c r="N352" s="15">
        <v>-9.6</v>
      </c>
      <c r="O352" s="15">
        <v>0</v>
      </c>
      <c r="P352" s="15">
        <v>238.44</v>
      </c>
      <c r="Q352" s="53">
        <f t="shared" si="41"/>
        <v>3.3935185179871041E-2</v>
      </c>
      <c r="R352" s="22">
        <f t="shared" si="44"/>
        <v>0</v>
      </c>
      <c r="S352">
        <f t="shared" si="45"/>
        <v>3.3935185179871041E-2</v>
      </c>
      <c r="T352" s="54">
        <f t="shared" si="46"/>
        <v>0.81444444431690499</v>
      </c>
      <c r="U352" s="30">
        <f t="shared" si="47"/>
        <v>0.81444444431690499</v>
      </c>
      <c r="V352" t="str">
        <f t="shared" si="48"/>
        <v>Profit</v>
      </c>
    </row>
    <row r="353" spans="1:22" x14ac:dyDescent="0.3">
      <c r="A353" s="55">
        <v>44785</v>
      </c>
      <c r="B353" s="56">
        <v>0.72988425925925926</v>
      </c>
      <c r="C353" s="52">
        <f t="shared" si="42"/>
        <v>44785.729884259257</v>
      </c>
      <c r="D353" s="15" t="s">
        <v>27</v>
      </c>
      <c r="E353" s="15">
        <v>2.91</v>
      </c>
      <c r="F353" s="15" t="s">
        <v>24</v>
      </c>
      <c r="G353" s="19">
        <v>133.68700000000001</v>
      </c>
      <c r="H353" s="19">
        <v>133.19999999999999</v>
      </c>
      <c r="I353" s="19">
        <v>134</v>
      </c>
      <c r="J353" s="55">
        <v>44785</v>
      </c>
      <c r="K353" s="19">
        <v>0.79202546296296295</v>
      </c>
      <c r="L353" s="52">
        <f t="shared" si="43"/>
        <v>44785.792025462964</v>
      </c>
      <c r="M353" s="19">
        <v>133.59100000000001</v>
      </c>
      <c r="N353" s="15">
        <v>-9.31</v>
      </c>
      <c r="O353" s="15">
        <v>0</v>
      </c>
      <c r="P353" s="15">
        <v>-209.12</v>
      </c>
      <c r="Q353" s="53">
        <f t="shared" si="41"/>
        <v>6.2141203707142267E-2</v>
      </c>
      <c r="R353" s="22">
        <f t="shared" si="44"/>
        <v>0</v>
      </c>
      <c r="S353">
        <f t="shared" si="45"/>
        <v>6.2141203707142267E-2</v>
      </c>
      <c r="T353" s="54">
        <f t="shared" si="46"/>
        <v>1.4913888889714144</v>
      </c>
      <c r="U353" s="30">
        <f t="shared" si="47"/>
        <v>1.4913888889714144</v>
      </c>
      <c r="V353" t="str">
        <f t="shared" si="48"/>
        <v>Loss</v>
      </c>
    </row>
    <row r="354" spans="1:22" x14ac:dyDescent="0.3">
      <c r="A354" s="55">
        <v>44788</v>
      </c>
      <c r="B354" s="56">
        <v>0.71302083333333333</v>
      </c>
      <c r="C354" s="52">
        <f t="shared" si="42"/>
        <v>44788.713020833333</v>
      </c>
      <c r="D354" s="15" t="s">
        <v>0</v>
      </c>
      <c r="E354" s="15">
        <v>3</v>
      </c>
      <c r="F354" s="15" t="s">
        <v>2</v>
      </c>
      <c r="G354" s="20">
        <v>1.0196099999999999</v>
      </c>
      <c r="H354" s="20">
        <v>1.0229999999999999</v>
      </c>
      <c r="I354" s="20">
        <v>1.018</v>
      </c>
      <c r="J354" s="55">
        <v>44788</v>
      </c>
      <c r="K354" s="20">
        <v>0.77787037037037043</v>
      </c>
      <c r="L354" s="52">
        <f t="shared" si="43"/>
        <v>44788.777870370373</v>
      </c>
      <c r="M354" s="20">
        <v>1.01915</v>
      </c>
      <c r="N354" s="15">
        <v>-9.7899999999999991</v>
      </c>
      <c r="O354" s="15">
        <v>0</v>
      </c>
      <c r="P354" s="15">
        <v>138</v>
      </c>
      <c r="Q354" s="53">
        <f t="shared" si="41"/>
        <v>6.4849537040572613E-2</v>
      </c>
      <c r="R354" s="22">
        <f t="shared" si="44"/>
        <v>0</v>
      </c>
      <c r="S354">
        <f t="shared" si="45"/>
        <v>6.4849537040572613E-2</v>
      </c>
      <c r="T354" s="54">
        <f t="shared" si="46"/>
        <v>1.5563888889737427</v>
      </c>
      <c r="U354" s="30">
        <f t="shared" si="47"/>
        <v>1.5563888889737427</v>
      </c>
      <c r="V354" t="str">
        <f t="shared" si="48"/>
        <v>Profit</v>
      </c>
    </row>
    <row r="355" spans="1:22" x14ac:dyDescent="0.3">
      <c r="A355" s="55">
        <v>44788</v>
      </c>
      <c r="B355" s="56">
        <v>0.64749999999999996</v>
      </c>
      <c r="C355" s="52">
        <f t="shared" si="42"/>
        <v>44788.647499999999</v>
      </c>
      <c r="D355" s="15" t="s">
        <v>0</v>
      </c>
      <c r="E355" s="15">
        <v>3</v>
      </c>
      <c r="F355" s="15" t="s">
        <v>58</v>
      </c>
      <c r="G355" s="20">
        <v>1.2914000000000001</v>
      </c>
      <c r="H355" s="20">
        <v>1.2954000000000001</v>
      </c>
      <c r="I355" s="20">
        <v>1.288</v>
      </c>
      <c r="J355" s="55">
        <v>44788</v>
      </c>
      <c r="K355" s="20">
        <v>0.77790509259259266</v>
      </c>
      <c r="L355" s="52">
        <f t="shared" si="43"/>
        <v>44788.777905092589</v>
      </c>
      <c r="M355" s="20">
        <v>1.2894600000000001</v>
      </c>
      <c r="N355" s="15">
        <v>-9.6</v>
      </c>
      <c r="O355" s="15">
        <v>0</v>
      </c>
      <c r="P355" s="15">
        <v>451.35</v>
      </c>
      <c r="Q355" s="53">
        <f t="shared" si="41"/>
        <v>0.13040509259008104</v>
      </c>
      <c r="R355" s="22">
        <f t="shared" si="44"/>
        <v>0</v>
      </c>
      <c r="S355">
        <f t="shared" si="45"/>
        <v>0.13040509259008104</v>
      </c>
      <c r="T355" s="54">
        <f t="shared" si="46"/>
        <v>3.129722222161945</v>
      </c>
      <c r="U355" s="30">
        <f t="shared" si="47"/>
        <v>3.129722222161945</v>
      </c>
      <c r="V355" t="str">
        <f t="shared" si="48"/>
        <v>Profit</v>
      </c>
    </row>
    <row r="356" spans="1:22" x14ac:dyDescent="0.3">
      <c r="A356" s="55">
        <v>44788</v>
      </c>
      <c r="B356" s="56">
        <v>0.8865277777777778</v>
      </c>
      <c r="C356" s="52">
        <f t="shared" si="42"/>
        <v>44788.88652777778</v>
      </c>
      <c r="D356" s="15" t="s">
        <v>27</v>
      </c>
      <c r="E356" s="15">
        <v>3</v>
      </c>
      <c r="F356" s="15" t="s">
        <v>58</v>
      </c>
      <c r="G356" s="20">
        <v>1.29071</v>
      </c>
      <c r="H356" s="20">
        <v>1.2869999999999999</v>
      </c>
      <c r="I356" s="20">
        <v>1.2929999999999999</v>
      </c>
      <c r="J356" s="55">
        <v>44788</v>
      </c>
      <c r="K356" s="20">
        <v>0.97606481481481477</v>
      </c>
      <c r="L356" s="52">
        <f t="shared" si="43"/>
        <v>44788.976064814815</v>
      </c>
      <c r="M356" s="20">
        <v>1.2908500000000001</v>
      </c>
      <c r="N356" s="15">
        <v>-9.6</v>
      </c>
      <c r="O356" s="15">
        <v>0</v>
      </c>
      <c r="P356" s="15">
        <v>32.54</v>
      </c>
      <c r="Q356" s="53">
        <f t="shared" si="41"/>
        <v>8.9537037034460809E-2</v>
      </c>
      <c r="R356" s="22">
        <f t="shared" si="44"/>
        <v>0</v>
      </c>
      <c r="S356">
        <f t="shared" si="45"/>
        <v>8.9537037034460809E-2</v>
      </c>
      <c r="T356" s="54">
        <f t="shared" si="46"/>
        <v>2.1488888888270594</v>
      </c>
      <c r="U356" s="30">
        <f t="shared" si="47"/>
        <v>2.1488888888270594</v>
      </c>
      <c r="V356" t="str">
        <f t="shared" si="48"/>
        <v>Profit</v>
      </c>
    </row>
    <row r="357" spans="1:22" x14ac:dyDescent="0.3">
      <c r="A357" s="55">
        <v>44791</v>
      </c>
      <c r="B357" s="56">
        <v>0.51420138888888889</v>
      </c>
      <c r="C357" s="52">
        <f t="shared" si="42"/>
        <v>44791.514201388891</v>
      </c>
      <c r="D357" s="15" t="s">
        <v>0</v>
      </c>
      <c r="E357" s="15">
        <v>3</v>
      </c>
      <c r="F357" s="15" t="s">
        <v>2</v>
      </c>
      <c r="G357" s="20">
        <v>1.0162599999999999</v>
      </c>
      <c r="H357" s="20">
        <v>0</v>
      </c>
      <c r="I357" s="20">
        <v>0</v>
      </c>
      <c r="J357" s="55">
        <v>44791</v>
      </c>
      <c r="K357" s="20">
        <v>0.59920138888888885</v>
      </c>
      <c r="L357" s="52">
        <f t="shared" si="43"/>
        <v>44791.59920138889</v>
      </c>
      <c r="M357" s="20">
        <v>1.01732</v>
      </c>
      <c r="N357" s="15">
        <v>-9.76</v>
      </c>
      <c r="O357" s="15">
        <v>0</v>
      </c>
      <c r="P357" s="15">
        <v>-318</v>
      </c>
      <c r="Q357" s="53">
        <f t="shared" si="41"/>
        <v>8.4999999999126885E-2</v>
      </c>
      <c r="R357" s="22">
        <f t="shared" si="44"/>
        <v>0</v>
      </c>
      <c r="S357">
        <f t="shared" si="45"/>
        <v>8.4999999999126885E-2</v>
      </c>
      <c r="T357" s="54">
        <f t="shared" si="46"/>
        <v>2.0399999999790452</v>
      </c>
      <c r="U357" s="30">
        <f t="shared" si="47"/>
        <v>2.0399999999790452</v>
      </c>
      <c r="V357" t="str">
        <f t="shared" si="48"/>
        <v>Loss</v>
      </c>
    </row>
    <row r="358" spans="1:22" x14ac:dyDescent="0.3">
      <c r="A358" s="55">
        <v>44791</v>
      </c>
      <c r="B358" s="56">
        <v>0.59851851851851856</v>
      </c>
      <c r="C358" s="52">
        <f t="shared" si="42"/>
        <v>44791.59851851852</v>
      </c>
      <c r="D358" s="15" t="s">
        <v>0</v>
      </c>
      <c r="E358" s="15">
        <v>3</v>
      </c>
      <c r="F358" s="15" t="s">
        <v>24</v>
      </c>
      <c r="G358" s="19">
        <v>135.02000000000001</v>
      </c>
      <c r="H358" s="19">
        <v>135.30000000000001</v>
      </c>
      <c r="I358" s="19">
        <v>134.69999999999999</v>
      </c>
      <c r="J358" s="55">
        <v>44791</v>
      </c>
      <c r="K358" s="19">
        <v>0.62001157407407403</v>
      </c>
      <c r="L358" s="52">
        <f t="shared" si="43"/>
        <v>44791.620011574072</v>
      </c>
      <c r="M358" s="19">
        <v>134.845</v>
      </c>
      <c r="N358" s="15">
        <v>-9.6</v>
      </c>
      <c r="O358" s="15">
        <v>0</v>
      </c>
      <c r="P358" s="15">
        <v>389.34</v>
      </c>
      <c r="Q358" s="53">
        <f t="shared" si="41"/>
        <v>2.1493055552127771E-2</v>
      </c>
      <c r="R358" s="22">
        <f t="shared" si="44"/>
        <v>0</v>
      </c>
      <c r="S358">
        <f t="shared" si="45"/>
        <v>2.1493055552127771E-2</v>
      </c>
      <c r="T358" s="54">
        <f t="shared" si="46"/>
        <v>0.51583333325106651</v>
      </c>
      <c r="U358" s="30">
        <f t="shared" si="47"/>
        <v>0.51583333325106651</v>
      </c>
      <c r="V358" t="str">
        <f t="shared" si="48"/>
        <v>Profit</v>
      </c>
    </row>
    <row r="359" spans="1:22" x14ac:dyDescent="0.3">
      <c r="A359" s="55">
        <v>44791</v>
      </c>
      <c r="B359" s="56">
        <v>0.65059027777777778</v>
      </c>
      <c r="C359" s="52">
        <f t="shared" si="42"/>
        <v>44791.650590277779</v>
      </c>
      <c r="D359" s="15" t="s">
        <v>0</v>
      </c>
      <c r="E359" s="15">
        <v>3</v>
      </c>
      <c r="F359" s="15" t="s">
        <v>58</v>
      </c>
      <c r="G359" s="20">
        <v>1.28901</v>
      </c>
      <c r="H359" s="20">
        <v>1.292</v>
      </c>
      <c r="I359" s="20">
        <v>1.286</v>
      </c>
      <c r="J359" s="55">
        <v>44791</v>
      </c>
      <c r="K359" s="20">
        <v>0.69877314814814817</v>
      </c>
      <c r="L359" s="52">
        <f t="shared" si="43"/>
        <v>44791.698773148149</v>
      </c>
      <c r="M359" s="20">
        <v>1.2920100000000001</v>
      </c>
      <c r="N359" s="15">
        <v>-9.6</v>
      </c>
      <c r="O359" s="15">
        <v>0</v>
      </c>
      <c r="P359" s="15">
        <v>-696.59</v>
      </c>
      <c r="Q359" s="53">
        <f t="shared" si="41"/>
        <v>4.81828703705105E-2</v>
      </c>
      <c r="R359" s="22">
        <f t="shared" si="44"/>
        <v>0</v>
      </c>
      <c r="S359">
        <f t="shared" si="45"/>
        <v>4.81828703705105E-2</v>
      </c>
      <c r="T359" s="54">
        <f t="shared" si="46"/>
        <v>1.156388888892252</v>
      </c>
      <c r="U359" s="30">
        <f t="shared" si="47"/>
        <v>1.156388888892252</v>
      </c>
      <c r="V359" t="str">
        <f t="shared" si="48"/>
        <v>Loss</v>
      </c>
    </row>
    <row r="360" spans="1:22" x14ac:dyDescent="0.3">
      <c r="A360" s="55">
        <v>44792</v>
      </c>
      <c r="B360" s="56">
        <v>0.53151620370370367</v>
      </c>
      <c r="C360" s="52">
        <f t="shared" si="42"/>
        <v>44792.5315162037</v>
      </c>
      <c r="D360" s="15" t="s">
        <v>0</v>
      </c>
      <c r="E360" s="15">
        <v>3</v>
      </c>
      <c r="F360" s="15" t="s">
        <v>2</v>
      </c>
      <c r="G360" s="20">
        <v>1.0078199999999999</v>
      </c>
      <c r="H360" s="20">
        <v>1.01</v>
      </c>
      <c r="I360" s="20">
        <v>1.0049999999999999</v>
      </c>
      <c r="J360" s="55">
        <v>44792</v>
      </c>
      <c r="K360" s="20">
        <v>0.57337962962962963</v>
      </c>
      <c r="L360" s="52">
        <f t="shared" si="43"/>
        <v>44792.573379629626</v>
      </c>
      <c r="M360" s="20">
        <v>1.0059199999999999</v>
      </c>
      <c r="N360" s="15">
        <v>-9.68</v>
      </c>
      <c r="O360" s="15">
        <v>0</v>
      </c>
      <c r="P360" s="15">
        <v>570</v>
      </c>
      <c r="Q360" s="53">
        <f t="shared" si="41"/>
        <v>4.1863425925839692E-2</v>
      </c>
      <c r="R360" s="22">
        <f t="shared" si="44"/>
        <v>0</v>
      </c>
      <c r="S360">
        <f t="shared" si="45"/>
        <v>4.1863425925839692E-2</v>
      </c>
      <c r="T360" s="54">
        <f t="shared" si="46"/>
        <v>1.0047222222201526</v>
      </c>
      <c r="U360" s="30">
        <f t="shared" si="47"/>
        <v>1.0047222222201526</v>
      </c>
      <c r="V360" t="str">
        <f t="shared" si="48"/>
        <v>Profit</v>
      </c>
    </row>
    <row r="361" spans="1:22" x14ac:dyDescent="0.3">
      <c r="A361" s="55">
        <v>44792</v>
      </c>
      <c r="B361" s="56">
        <v>0.73101851851851851</v>
      </c>
      <c r="C361" s="52">
        <f t="shared" si="42"/>
        <v>44792.73101851852</v>
      </c>
      <c r="D361" s="15" t="s">
        <v>0</v>
      </c>
      <c r="E361" s="15">
        <v>3.01</v>
      </c>
      <c r="F361" s="15" t="s">
        <v>2</v>
      </c>
      <c r="G361" s="20">
        <v>1.00444</v>
      </c>
      <c r="H361" s="20">
        <v>1.0069999999999999</v>
      </c>
      <c r="I361" s="20">
        <v>1.0029999999999999</v>
      </c>
      <c r="J361" s="55">
        <v>44792</v>
      </c>
      <c r="K361" s="20">
        <v>0.77217592592592599</v>
      </c>
      <c r="L361" s="52">
        <f t="shared" si="43"/>
        <v>44792.772175925929</v>
      </c>
      <c r="M361" s="20">
        <v>1.0047299999999999</v>
      </c>
      <c r="N361" s="15">
        <v>-9.67</v>
      </c>
      <c r="O361" s="15">
        <v>0</v>
      </c>
      <c r="P361" s="15">
        <v>-87.29</v>
      </c>
      <c r="Q361" s="53">
        <f t="shared" si="41"/>
        <v>4.1157407409627922E-2</v>
      </c>
      <c r="R361" s="22">
        <f t="shared" si="44"/>
        <v>0</v>
      </c>
      <c r="S361">
        <f t="shared" si="45"/>
        <v>4.1157407409627922E-2</v>
      </c>
      <c r="T361" s="54">
        <f t="shared" si="46"/>
        <v>0.98777777783107013</v>
      </c>
      <c r="U361" s="30">
        <f t="shared" si="47"/>
        <v>0.98777777783107013</v>
      </c>
      <c r="V361" t="str">
        <f t="shared" si="48"/>
        <v>Loss</v>
      </c>
    </row>
    <row r="362" spans="1:22" x14ac:dyDescent="0.3">
      <c r="A362" s="55">
        <v>44792</v>
      </c>
      <c r="B362" s="56">
        <v>0.73465277777777782</v>
      </c>
      <c r="C362" s="52">
        <f t="shared" si="42"/>
        <v>44792.734652777777</v>
      </c>
      <c r="D362" s="15" t="s">
        <v>0</v>
      </c>
      <c r="E362" s="15">
        <v>2</v>
      </c>
      <c r="F362" s="15" t="s">
        <v>1</v>
      </c>
      <c r="G362" s="17">
        <v>4238.3</v>
      </c>
      <c r="H362" s="17">
        <v>4270</v>
      </c>
      <c r="I362" s="17">
        <v>4210</v>
      </c>
      <c r="J362" s="55">
        <v>44792</v>
      </c>
      <c r="K362" s="17">
        <v>0.77222222222222225</v>
      </c>
      <c r="L362" s="52">
        <f t="shared" si="43"/>
        <v>44792.772222222222</v>
      </c>
      <c r="M362" s="17">
        <v>4228.3</v>
      </c>
      <c r="N362" s="15">
        <v>-2.71</v>
      </c>
      <c r="O362" s="15">
        <v>0</v>
      </c>
      <c r="P362" s="15" t="s">
        <v>514</v>
      </c>
      <c r="Q362" s="53">
        <f t="shared" si="41"/>
        <v>3.7569444444670808E-2</v>
      </c>
      <c r="R362" s="22">
        <f t="shared" si="44"/>
        <v>0</v>
      </c>
      <c r="S362">
        <f t="shared" si="45"/>
        <v>3.7569444444670808E-2</v>
      </c>
      <c r="T362" s="54">
        <f t="shared" si="46"/>
        <v>0.90166666667209938</v>
      </c>
      <c r="U362" s="30">
        <f t="shared" si="47"/>
        <v>0.90166666667209938</v>
      </c>
      <c r="V362" t="str">
        <f t="shared" si="48"/>
        <v>Profit</v>
      </c>
    </row>
    <row r="363" spans="1:22" x14ac:dyDescent="0.3">
      <c r="A363" s="55">
        <v>44795</v>
      </c>
      <c r="B363" s="56">
        <v>0.3838078703703704</v>
      </c>
      <c r="C363" s="52">
        <f t="shared" si="42"/>
        <v>44795.38380787037</v>
      </c>
      <c r="D363" s="15" t="s">
        <v>0</v>
      </c>
      <c r="E363" s="15">
        <v>1</v>
      </c>
      <c r="F363" s="15" t="s">
        <v>2</v>
      </c>
      <c r="G363" s="20">
        <v>1.00299</v>
      </c>
      <c r="H363" s="20">
        <v>0</v>
      </c>
      <c r="I363" s="20">
        <v>0</v>
      </c>
      <c r="J363" s="55">
        <v>44795</v>
      </c>
      <c r="K363" s="20">
        <v>0.41768518518518521</v>
      </c>
      <c r="L363" s="52">
        <f t="shared" si="43"/>
        <v>44795.417685185188</v>
      </c>
      <c r="M363" s="20">
        <v>1.0022800000000001</v>
      </c>
      <c r="N363" s="15">
        <v>-3.21</v>
      </c>
      <c r="O363" s="15">
        <v>0</v>
      </c>
      <c r="P363" s="15">
        <v>71</v>
      </c>
      <c r="Q363" s="53">
        <f t="shared" si="41"/>
        <v>3.3877314817800652E-2</v>
      </c>
      <c r="R363" s="22">
        <f t="shared" si="44"/>
        <v>0</v>
      </c>
      <c r="S363">
        <f t="shared" si="45"/>
        <v>3.3877314817800652E-2</v>
      </c>
      <c r="T363" s="54">
        <f t="shared" si="46"/>
        <v>0.81305555562721565</v>
      </c>
      <c r="U363" s="30">
        <f t="shared" si="47"/>
        <v>0.81305555562721565</v>
      </c>
      <c r="V363" t="str">
        <f t="shared" si="48"/>
        <v>Profit</v>
      </c>
    </row>
    <row r="364" spans="1:22" x14ac:dyDescent="0.3">
      <c r="A364" s="55">
        <v>44795</v>
      </c>
      <c r="B364" s="56">
        <v>0.38396990740740744</v>
      </c>
      <c r="C364" s="52">
        <f t="shared" si="42"/>
        <v>44795.383969907409</v>
      </c>
      <c r="D364" s="15" t="s">
        <v>0</v>
      </c>
      <c r="E364" s="15">
        <v>3</v>
      </c>
      <c r="F364" s="15" t="s">
        <v>2</v>
      </c>
      <c r="G364" s="20">
        <v>1.0029699999999999</v>
      </c>
      <c r="H364" s="20">
        <v>0</v>
      </c>
      <c r="I364" s="20">
        <v>0</v>
      </c>
      <c r="J364" s="55">
        <v>44795</v>
      </c>
      <c r="K364" s="20">
        <v>0.41774305555555552</v>
      </c>
      <c r="L364" s="52">
        <f t="shared" si="43"/>
        <v>44795.417743055557</v>
      </c>
      <c r="M364" s="20">
        <v>1.0020199999999999</v>
      </c>
      <c r="N364" s="15">
        <v>-9.6300000000000008</v>
      </c>
      <c r="O364" s="15">
        <v>0</v>
      </c>
      <c r="P364" s="15">
        <v>285</v>
      </c>
      <c r="Q364" s="53">
        <f t="shared" si="41"/>
        <v>3.3773148148611654E-2</v>
      </c>
      <c r="R364" s="22">
        <f t="shared" si="44"/>
        <v>0</v>
      </c>
      <c r="S364">
        <f t="shared" si="45"/>
        <v>3.3773148148611654E-2</v>
      </c>
      <c r="T364" s="54">
        <f t="shared" si="46"/>
        <v>0.81055555556667969</v>
      </c>
      <c r="U364" s="30">
        <f t="shared" si="47"/>
        <v>0.81055555556667969</v>
      </c>
      <c r="V364" t="str">
        <f t="shared" si="48"/>
        <v>Profit</v>
      </c>
    </row>
    <row r="365" spans="1:22" x14ac:dyDescent="0.3">
      <c r="A365" s="55">
        <v>44795</v>
      </c>
      <c r="B365" s="56">
        <v>0.60609953703703701</v>
      </c>
      <c r="C365" s="52">
        <f t="shared" si="42"/>
        <v>44795.606099537035</v>
      </c>
      <c r="D365" s="15" t="s">
        <v>0</v>
      </c>
      <c r="E365" s="15">
        <v>3</v>
      </c>
      <c r="F365" s="15" t="s">
        <v>2</v>
      </c>
      <c r="G365" s="20">
        <v>1.0001899999999999</v>
      </c>
      <c r="H365" s="20">
        <v>1.0029999999999999</v>
      </c>
      <c r="I365" s="20">
        <v>0.998</v>
      </c>
      <c r="J365" s="55">
        <v>44795</v>
      </c>
      <c r="K365" s="20">
        <v>0.65564814814814809</v>
      </c>
      <c r="L365" s="52">
        <f t="shared" si="43"/>
        <v>44795.655648148146</v>
      </c>
      <c r="M365" s="20">
        <v>0.99973999999999996</v>
      </c>
      <c r="N365" s="15">
        <v>-9.6</v>
      </c>
      <c r="O365" s="15">
        <v>0</v>
      </c>
      <c r="P365" s="15">
        <v>135</v>
      </c>
      <c r="Q365" s="53">
        <f t="shared" si="41"/>
        <v>4.9548611110367347E-2</v>
      </c>
      <c r="R365" s="22">
        <f t="shared" si="44"/>
        <v>0</v>
      </c>
      <c r="S365">
        <f t="shared" si="45"/>
        <v>4.9548611110367347E-2</v>
      </c>
      <c r="T365" s="54">
        <f t="shared" si="46"/>
        <v>1.1891666666488163</v>
      </c>
      <c r="U365" s="30">
        <f t="shared" si="47"/>
        <v>1.1891666666488163</v>
      </c>
      <c r="V365" t="str">
        <f t="shared" si="48"/>
        <v>Profit</v>
      </c>
    </row>
    <row r="366" spans="1:22" x14ac:dyDescent="0.3">
      <c r="A366" s="55">
        <v>44795</v>
      </c>
      <c r="B366" s="56">
        <v>0.58408564814814812</v>
      </c>
      <c r="C366" s="52">
        <f t="shared" si="42"/>
        <v>44795.584085648145</v>
      </c>
      <c r="D366" s="15" t="s">
        <v>0</v>
      </c>
      <c r="E366" s="15">
        <v>3</v>
      </c>
      <c r="F366" s="15" t="s">
        <v>58</v>
      </c>
      <c r="G366" s="20">
        <v>1.29854</v>
      </c>
      <c r="H366" s="20">
        <v>1.3009999999999999</v>
      </c>
      <c r="I366" s="20">
        <v>1.2949999999999999</v>
      </c>
      <c r="J366" s="55">
        <v>44795</v>
      </c>
      <c r="K366" s="20">
        <v>0.68163194444444442</v>
      </c>
      <c r="L366" s="52">
        <f t="shared" si="43"/>
        <v>44795.681631944448</v>
      </c>
      <c r="M366" s="20">
        <v>1.30101</v>
      </c>
      <c r="N366" s="15">
        <v>-9.6</v>
      </c>
      <c r="O366" s="15">
        <v>0</v>
      </c>
      <c r="P366" s="15">
        <v>-569.55999999999995</v>
      </c>
      <c r="Q366" s="53">
        <f t="shared" si="41"/>
        <v>9.7546296303335112E-2</v>
      </c>
      <c r="R366" s="22">
        <f t="shared" si="44"/>
        <v>0</v>
      </c>
      <c r="S366">
        <f t="shared" si="45"/>
        <v>9.7546296303335112E-2</v>
      </c>
      <c r="T366" s="54">
        <f t="shared" si="46"/>
        <v>2.3411111112800427</v>
      </c>
      <c r="U366" s="30">
        <f t="shared" si="47"/>
        <v>2.3411111112800427</v>
      </c>
      <c r="V366" t="str">
        <f t="shared" si="48"/>
        <v>Loss</v>
      </c>
    </row>
    <row r="367" spans="1:22" x14ac:dyDescent="0.3">
      <c r="A367" s="55">
        <v>44795</v>
      </c>
      <c r="B367" s="56">
        <v>0.64075231481481476</v>
      </c>
      <c r="C367" s="52">
        <f t="shared" si="42"/>
        <v>44795.640752314815</v>
      </c>
      <c r="D367" s="15" t="s">
        <v>27</v>
      </c>
      <c r="E367" s="15">
        <v>3</v>
      </c>
      <c r="F367" s="15" t="s">
        <v>24</v>
      </c>
      <c r="G367" s="19">
        <v>137.023</v>
      </c>
      <c r="H367" s="19">
        <v>136.69999999999999</v>
      </c>
      <c r="I367" s="19">
        <v>137.30000000000001</v>
      </c>
      <c r="J367" s="55">
        <v>44795</v>
      </c>
      <c r="K367" s="19">
        <v>0.70567129629629621</v>
      </c>
      <c r="L367" s="52">
        <f t="shared" si="43"/>
        <v>44795.705671296295</v>
      </c>
      <c r="M367" s="19">
        <v>137.30099999999999</v>
      </c>
      <c r="N367" s="15">
        <v>-9.6</v>
      </c>
      <c r="O367" s="15">
        <v>0</v>
      </c>
      <c r="P367" s="15">
        <v>607.41999999999996</v>
      </c>
      <c r="Q367" s="53">
        <f t="shared" si="41"/>
        <v>6.4918981479422655E-2</v>
      </c>
      <c r="R367" s="22">
        <f t="shared" si="44"/>
        <v>0</v>
      </c>
      <c r="S367">
        <f t="shared" si="45"/>
        <v>6.4918981479422655E-2</v>
      </c>
      <c r="T367" s="54">
        <f t="shared" si="46"/>
        <v>1.5580555555061437</v>
      </c>
      <c r="U367" s="30">
        <f t="shared" si="47"/>
        <v>1.5580555555061437</v>
      </c>
      <c r="V367" t="str">
        <f t="shared" si="48"/>
        <v>Profit</v>
      </c>
    </row>
    <row r="368" spans="1:22" x14ac:dyDescent="0.3">
      <c r="A368" s="55">
        <v>44796</v>
      </c>
      <c r="B368" s="56">
        <v>0.37920138888888894</v>
      </c>
      <c r="C368" s="52">
        <f t="shared" si="42"/>
        <v>44796.379201388889</v>
      </c>
      <c r="D368" s="15" t="s">
        <v>27</v>
      </c>
      <c r="E368" s="15">
        <v>3</v>
      </c>
      <c r="F368" s="15" t="s">
        <v>58</v>
      </c>
      <c r="G368" s="20">
        <v>1.3043</v>
      </c>
      <c r="H368" s="20">
        <v>1.3009999999999999</v>
      </c>
      <c r="I368" s="20">
        <v>1.3069999999999999</v>
      </c>
      <c r="J368" s="55">
        <v>44796</v>
      </c>
      <c r="K368" s="20">
        <v>0.39641203703703703</v>
      </c>
      <c r="L368" s="52">
        <f t="shared" si="43"/>
        <v>44796.396412037036</v>
      </c>
      <c r="M368" s="20">
        <v>1.3053900000000001</v>
      </c>
      <c r="N368" s="15">
        <v>-9.6</v>
      </c>
      <c r="O368" s="15">
        <v>0</v>
      </c>
      <c r="P368" s="15">
        <v>250.5</v>
      </c>
      <c r="Q368" s="53">
        <f t="shared" si="41"/>
        <v>1.7210648147738539E-2</v>
      </c>
      <c r="R368" s="22">
        <f t="shared" si="44"/>
        <v>0</v>
      </c>
      <c r="S368">
        <f t="shared" si="45"/>
        <v>1.7210648147738539E-2</v>
      </c>
      <c r="T368" s="54">
        <f t="shared" si="46"/>
        <v>0.41305555554572493</v>
      </c>
      <c r="U368" s="30">
        <f t="shared" si="47"/>
        <v>0.41305555554572493</v>
      </c>
      <c r="V368" t="str">
        <f t="shared" si="48"/>
        <v>Profit</v>
      </c>
    </row>
    <row r="369" spans="1:22" x14ac:dyDescent="0.3">
      <c r="A369" s="55">
        <v>44796</v>
      </c>
      <c r="B369" s="56">
        <v>0.53229166666666672</v>
      </c>
      <c r="C369" s="52">
        <f t="shared" si="42"/>
        <v>44796.53229166667</v>
      </c>
      <c r="D369" s="15" t="s">
        <v>0</v>
      </c>
      <c r="E369" s="15">
        <v>3</v>
      </c>
      <c r="F369" s="15" t="s">
        <v>2</v>
      </c>
      <c r="G369" s="20">
        <v>0.99211000000000005</v>
      </c>
      <c r="H369" s="20">
        <v>0.995</v>
      </c>
      <c r="I369" s="20">
        <v>0.99</v>
      </c>
      <c r="J369" s="55">
        <v>44796</v>
      </c>
      <c r="K369" s="20">
        <v>0.68104166666666666</v>
      </c>
      <c r="L369" s="52">
        <f t="shared" si="43"/>
        <v>44796.681041666663</v>
      </c>
      <c r="M369" s="20">
        <v>0.99339999999999995</v>
      </c>
      <c r="N369" s="15">
        <v>-9.52</v>
      </c>
      <c r="O369" s="15">
        <v>0</v>
      </c>
      <c r="P369" s="15">
        <v>-387</v>
      </c>
      <c r="Q369" s="53">
        <f t="shared" si="41"/>
        <v>0.14874999999301508</v>
      </c>
      <c r="R369" s="22">
        <f t="shared" si="44"/>
        <v>0</v>
      </c>
      <c r="S369">
        <f t="shared" si="45"/>
        <v>0.14874999999301508</v>
      </c>
      <c r="T369" s="54">
        <f t="shared" si="46"/>
        <v>3.5699999998323619</v>
      </c>
      <c r="U369" s="30">
        <f t="shared" si="47"/>
        <v>3.5699999998323619</v>
      </c>
      <c r="V369" t="str">
        <f t="shared" si="48"/>
        <v>Loss</v>
      </c>
    </row>
    <row r="370" spans="1:22" x14ac:dyDescent="0.3">
      <c r="A370" s="55">
        <v>44796</v>
      </c>
      <c r="B370" s="56">
        <v>0.61293981481481474</v>
      </c>
      <c r="C370" s="52">
        <f t="shared" si="42"/>
        <v>44796.612939814811</v>
      </c>
      <c r="D370" s="15" t="s">
        <v>0</v>
      </c>
      <c r="E370" s="15">
        <v>3</v>
      </c>
      <c r="F370" s="15" t="s">
        <v>58</v>
      </c>
      <c r="G370" s="20">
        <v>1.3022199999999999</v>
      </c>
      <c r="H370" s="20">
        <v>1.3049999999999999</v>
      </c>
      <c r="I370" s="20">
        <v>1.298</v>
      </c>
      <c r="J370" s="55">
        <v>44796</v>
      </c>
      <c r="K370" s="20">
        <v>0.70045138888888892</v>
      </c>
      <c r="L370" s="52">
        <f t="shared" si="43"/>
        <v>44796.70045138889</v>
      </c>
      <c r="M370" s="20">
        <v>1.298</v>
      </c>
      <c r="N370" s="15">
        <v>-9.6</v>
      </c>
      <c r="O370" s="15">
        <v>0</v>
      </c>
      <c r="P370" s="15">
        <v>975.35</v>
      </c>
      <c r="Q370" s="53">
        <f t="shared" si="41"/>
        <v>8.7511574078234844E-2</v>
      </c>
      <c r="R370" s="22">
        <f t="shared" si="44"/>
        <v>0</v>
      </c>
      <c r="S370">
        <f t="shared" si="45"/>
        <v>8.7511574078234844E-2</v>
      </c>
      <c r="T370" s="54">
        <f t="shared" si="46"/>
        <v>2.1002777778776363</v>
      </c>
      <c r="U370" s="30">
        <f t="shared" si="47"/>
        <v>2.1002777778776363</v>
      </c>
      <c r="V370" t="str">
        <f t="shared" si="48"/>
        <v>Profit</v>
      </c>
    </row>
    <row r="371" spans="1:22" x14ac:dyDescent="0.3">
      <c r="A371" s="55">
        <v>44796</v>
      </c>
      <c r="B371" s="56">
        <v>0.75043981481481481</v>
      </c>
      <c r="C371" s="52">
        <f t="shared" si="42"/>
        <v>44796.750439814816</v>
      </c>
      <c r="D371" s="15" t="s">
        <v>0</v>
      </c>
      <c r="E371" s="15">
        <v>2</v>
      </c>
      <c r="F371" s="15" t="s">
        <v>1</v>
      </c>
      <c r="G371" s="17">
        <v>4135.1000000000004</v>
      </c>
      <c r="H371" s="17">
        <v>4165</v>
      </c>
      <c r="I371" s="17">
        <v>4110</v>
      </c>
      <c r="J371" s="55">
        <v>44796</v>
      </c>
      <c r="K371" s="17">
        <v>0.80087962962962955</v>
      </c>
      <c r="L371" s="52">
        <f t="shared" si="43"/>
        <v>44796.800879629627</v>
      </c>
      <c r="M371" s="17">
        <v>4134.5</v>
      </c>
      <c r="N371" s="15">
        <v>-2.65</v>
      </c>
      <c r="O371" s="15">
        <v>0</v>
      </c>
      <c r="P371" s="15">
        <v>120</v>
      </c>
      <c r="Q371" s="53">
        <f t="shared" si="41"/>
        <v>5.043981481139781E-2</v>
      </c>
      <c r="R371" s="22">
        <f t="shared" si="44"/>
        <v>0</v>
      </c>
      <c r="S371">
        <f t="shared" si="45"/>
        <v>5.043981481139781E-2</v>
      </c>
      <c r="T371" s="54">
        <f t="shared" si="46"/>
        <v>1.2105555554735474</v>
      </c>
      <c r="U371" s="30">
        <f t="shared" si="47"/>
        <v>1.2105555554735474</v>
      </c>
      <c r="V371" t="str">
        <f t="shared" si="48"/>
        <v>Profit</v>
      </c>
    </row>
    <row r="372" spans="1:22" x14ac:dyDescent="0.3">
      <c r="A372" s="55">
        <v>44797</v>
      </c>
      <c r="B372" s="56">
        <v>0.34537037037037038</v>
      </c>
      <c r="C372" s="52">
        <f t="shared" si="42"/>
        <v>44797.345370370371</v>
      </c>
      <c r="D372" s="15" t="s">
        <v>27</v>
      </c>
      <c r="E372" s="15">
        <v>3</v>
      </c>
      <c r="F372" s="15" t="s">
        <v>2</v>
      </c>
      <c r="G372" s="20">
        <v>0.99578</v>
      </c>
      <c r="H372" s="20">
        <v>0.99399999999999999</v>
      </c>
      <c r="I372" s="20">
        <v>0.998</v>
      </c>
      <c r="J372" s="55">
        <v>44797</v>
      </c>
      <c r="K372" s="20">
        <v>0.37562500000000004</v>
      </c>
      <c r="L372" s="52">
        <f t="shared" si="43"/>
        <v>44797.375625000001</v>
      </c>
      <c r="M372" s="20">
        <v>0.99397000000000002</v>
      </c>
      <c r="N372" s="15">
        <v>-9.56</v>
      </c>
      <c r="O372" s="15">
        <v>0</v>
      </c>
      <c r="P372" s="15">
        <v>-543</v>
      </c>
      <c r="Q372" s="53">
        <f t="shared" si="41"/>
        <v>3.0254629629780538E-2</v>
      </c>
      <c r="R372" s="22">
        <f t="shared" si="44"/>
        <v>0</v>
      </c>
      <c r="S372">
        <f t="shared" si="45"/>
        <v>3.0254629629780538E-2</v>
      </c>
      <c r="T372" s="54">
        <f t="shared" si="46"/>
        <v>0.72611111111473292</v>
      </c>
      <c r="U372" s="30">
        <f t="shared" si="47"/>
        <v>0.72611111111473292</v>
      </c>
      <c r="V372" t="str">
        <f t="shared" si="48"/>
        <v>Loss</v>
      </c>
    </row>
    <row r="373" spans="1:22" x14ac:dyDescent="0.3">
      <c r="A373" s="55">
        <v>44797</v>
      </c>
      <c r="B373" s="56">
        <v>0.48016203703703703</v>
      </c>
      <c r="C373" s="52">
        <f t="shared" si="42"/>
        <v>44797.480162037034</v>
      </c>
      <c r="D373" s="15" t="s">
        <v>0</v>
      </c>
      <c r="E373" s="15">
        <v>3</v>
      </c>
      <c r="F373" s="15" t="s">
        <v>58</v>
      </c>
      <c r="G373" s="20">
        <v>1.29681</v>
      </c>
      <c r="H373" s="20">
        <v>1.2995000000000001</v>
      </c>
      <c r="I373" s="20">
        <v>1.294</v>
      </c>
      <c r="J373" s="55">
        <v>44797</v>
      </c>
      <c r="K373" s="20">
        <v>0.48571759259259256</v>
      </c>
      <c r="L373" s="52">
        <f t="shared" si="43"/>
        <v>44797.485717592594</v>
      </c>
      <c r="M373" s="20">
        <v>1.2964599999999999</v>
      </c>
      <c r="N373" s="15">
        <v>-9.6</v>
      </c>
      <c r="O373" s="15">
        <v>0</v>
      </c>
      <c r="P373" s="15">
        <v>80.989999999999995</v>
      </c>
      <c r="Q373" s="53">
        <f t="shared" si="41"/>
        <v>5.5555555591126904E-3</v>
      </c>
      <c r="R373" s="22">
        <f t="shared" si="44"/>
        <v>0</v>
      </c>
      <c r="S373">
        <f t="shared" si="45"/>
        <v>5.5555555591126904E-3</v>
      </c>
      <c r="T373" s="54">
        <f t="shared" si="46"/>
        <v>0.13333333341870457</v>
      </c>
      <c r="U373" s="30">
        <f t="shared" si="47"/>
        <v>0.13333333341870457</v>
      </c>
      <c r="V373" t="str">
        <f t="shared" si="48"/>
        <v>Profit</v>
      </c>
    </row>
    <row r="374" spans="1:22" x14ac:dyDescent="0.3">
      <c r="A374" s="55">
        <v>44797</v>
      </c>
      <c r="B374" s="56">
        <v>0.48026620370370371</v>
      </c>
      <c r="C374" s="52">
        <f t="shared" si="42"/>
        <v>44797.480266203704</v>
      </c>
      <c r="D374" s="15" t="s">
        <v>0</v>
      </c>
      <c r="E374" s="15">
        <v>3</v>
      </c>
      <c r="F374" s="15" t="s">
        <v>2</v>
      </c>
      <c r="G374" s="20">
        <v>0.99470999999999998</v>
      </c>
      <c r="H374" s="20">
        <v>0.99650000000000005</v>
      </c>
      <c r="I374" s="20">
        <v>0.99199999999999999</v>
      </c>
      <c r="J374" s="55">
        <v>44797</v>
      </c>
      <c r="K374" s="20">
        <v>0.57414351851851853</v>
      </c>
      <c r="L374" s="52">
        <f t="shared" si="43"/>
        <v>44797.574143518519</v>
      </c>
      <c r="M374" s="20">
        <v>0.99226000000000003</v>
      </c>
      <c r="N374" s="15">
        <v>-9.5500000000000007</v>
      </c>
      <c r="O374" s="15">
        <v>0</v>
      </c>
      <c r="P374" s="15">
        <v>735</v>
      </c>
      <c r="Q374" s="53">
        <f t="shared" si="41"/>
        <v>9.3877314815472346E-2</v>
      </c>
      <c r="R374" s="22">
        <f t="shared" si="44"/>
        <v>0</v>
      </c>
      <c r="S374">
        <f t="shared" si="45"/>
        <v>9.3877314815472346E-2</v>
      </c>
      <c r="T374" s="54">
        <f t="shared" si="46"/>
        <v>2.2530555555713363</v>
      </c>
      <c r="U374" s="30">
        <f t="shared" si="47"/>
        <v>2.2530555555713363</v>
      </c>
      <c r="V374" t="str">
        <f t="shared" si="48"/>
        <v>Profit</v>
      </c>
    </row>
    <row r="375" spans="1:22" x14ac:dyDescent="0.3">
      <c r="A375" s="55">
        <v>44797</v>
      </c>
      <c r="B375" s="56">
        <v>0.7944444444444444</v>
      </c>
      <c r="C375" s="52">
        <f t="shared" si="42"/>
        <v>44797.794444444444</v>
      </c>
      <c r="D375" s="15" t="s">
        <v>27</v>
      </c>
      <c r="E375" s="15">
        <v>3</v>
      </c>
      <c r="F375" s="15" t="s">
        <v>24</v>
      </c>
      <c r="G375" s="19">
        <v>136.94800000000001</v>
      </c>
      <c r="H375" s="19">
        <v>136.69999999999999</v>
      </c>
      <c r="I375" s="19">
        <v>137.30000000000001</v>
      </c>
      <c r="J375" s="55">
        <v>44797</v>
      </c>
      <c r="K375" s="19">
        <v>0.81335648148148154</v>
      </c>
      <c r="L375" s="52">
        <f t="shared" si="43"/>
        <v>44797.813356481478</v>
      </c>
      <c r="M375" s="19">
        <v>137.10300000000001</v>
      </c>
      <c r="N375" s="15">
        <v>-9.6</v>
      </c>
      <c r="O375" s="15">
        <v>0</v>
      </c>
      <c r="P375" s="15">
        <v>339.16</v>
      </c>
      <c r="Q375" s="53">
        <f t="shared" si="41"/>
        <v>1.8912037034169771E-2</v>
      </c>
      <c r="R375" s="22">
        <f t="shared" si="44"/>
        <v>0</v>
      </c>
      <c r="S375">
        <f t="shared" si="45"/>
        <v>1.8912037034169771E-2</v>
      </c>
      <c r="T375" s="54">
        <f t="shared" si="46"/>
        <v>0.4538888888200745</v>
      </c>
      <c r="U375" s="30">
        <f t="shared" si="47"/>
        <v>0.4538888888200745</v>
      </c>
      <c r="V375" t="str">
        <f t="shared" si="48"/>
        <v>Profit</v>
      </c>
    </row>
    <row r="376" spans="1:22" x14ac:dyDescent="0.3">
      <c r="A376" s="55">
        <v>44802</v>
      </c>
      <c r="B376" s="56">
        <v>0.47658564814814813</v>
      </c>
      <c r="C376" s="52">
        <f t="shared" si="42"/>
        <v>44802.476585648146</v>
      </c>
      <c r="D376" s="15" t="s">
        <v>0</v>
      </c>
      <c r="E376" s="15">
        <v>3</v>
      </c>
      <c r="F376" s="15" t="s">
        <v>2</v>
      </c>
      <c r="G376" s="20">
        <v>0.99299000000000004</v>
      </c>
      <c r="H376" s="20">
        <v>0.995</v>
      </c>
      <c r="I376" s="20">
        <v>0.99099999999999999</v>
      </c>
      <c r="J376" s="55">
        <v>44802</v>
      </c>
      <c r="K376" s="20">
        <v>0.50089120370370377</v>
      </c>
      <c r="L376" s="52">
        <f t="shared" si="43"/>
        <v>44802.500891203701</v>
      </c>
      <c r="M376" s="20">
        <v>0.99390000000000001</v>
      </c>
      <c r="N376" s="15">
        <v>-9.5299999999999994</v>
      </c>
      <c r="O376" s="15">
        <v>0</v>
      </c>
      <c r="P376" s="15">
        <v>-273</v>
      </c>
      <c r="Q376" s="53">
        <f t="shared" si="41"/>
        <v>2.4305555554747116E-2</v>
      </c>
      <c r="R376" s="22">
        <f t="shared" si="44"/>
        <v>0</v>
      </c>
      <c r="S376">
        <f t="shared" si="45"/>
        <v>2.4305555554747116E-2</v>
      </c>
      <c r="T376" s="54">
        <f t="shared" si="46"/>
        <v>0.58333333331393078</v>
      </c>
      <c r="U376" s="30">
        <f t="shared" si="47"/>
        <v>0.58333333331393078</v>
      </c>
      <c r="V376" t="str">
        <f t="shared" si="48"/>
        <v>Loss</v>
      </c>
    </row>
    <row r="377" spans="1:22" x14ac:dyDescent="0.3">
      <c r="A377" s="55">
        <v>44802</v>
      </c>
      <c r="B377" s="56">
        <v>0.75039351851851854</v>
      </c>
      <c r="C377" s="52">
        <f t="shared" si="42"/>
        <v>44802.750393518516</v>
      </c>
      <c r="D377" s="15" t="s">
        <v>27</v>
      </c>
      <c r="E377" s="15">
        <v>2</v>
      </c>
      <c r="F377" s="15" t="s">
        <v>24</v>
      </c>
      <c r="G377" s="19">
        <v>138.69999999999999</v>
      </c>
      <c r="H377" s="19">
        <v>138.19999999999999</v>
      </c>
      <c r="I377" s="19">
        <v>139</v>
      </c>
      <c r="J377" s="55">
        <v>44803</v>
      </c>
      <c r="K377" s="19">
        <v>2.4351851851851857E-2</v>
      </c>
      <c r="L377" s="52">
        <f t="shared" si="43"/>
        <v>44803.024351851855</v>
      </c>
      <c r="M377" s="19">
        <v>138.714</v>
      </c>
      <c r="N377" s="15">
        <v>-6.8</v>
      </c>
      <c r="O377" s="15">
        <v>9.8000000000000007</v>
      </c>
      <c r="P377" s="15">
        <v>20.190000000000001</v>
      </c>
      <c r="Q377" s="53">
        <f t="shared" si="41"/>
        <v>0.27395833333866904</v>
      </c>
      <c r="R377" s="22">
        <f t="shared" si="44"/>
        <v>0</v>
      </c>
      <c r="S377">
        <f t="shared" si="45"/>
        <v>0.27395833333866904</v>
      </c>
      <c r="T377" s="54">
        <f t="shared" si="46"/>
        <v>6.5750000001280569</v>
      </c>
      <c r="U377" s="30">
        <f t="shared" si="47"/>
        <v>6.5750000001280569</v>
      </c>
      <c r="V377" t="str">
        <f t="shared" si="48"/>
        <v>Profit</v>
      </c>
    </row>
    <row r="378" spans="1:22" x14ac:dyDescent="0.3">
      <c r="A378" s="55">
        <v>44803</v>
      </c>
      <c r="B378" s="56">
        <v>0.83453703703703708</v>
      </c>
      <c r="C378" s="52">
        <f t="shared" si="42"/>
        <v>44803.834537037037</v>
      </c>
      <c r="D378" s="15" t="s">
        <v>27</v>
      </c>
      <c r="E378" s="15">
        <v>3</v>
      </c>
      <c r="F378" s="15" t="s">
        <v>2</v>
      </c>
      <c r="G378" s="20">
        <v>1.0023500000000001</v>
      </c>
      <c r="H378" s="20">
        <v>0.999</v>
      </c>
      <c r="I378" s="20">
        <v>1.0044999999999999</v>
      </c>
      <c r="J378" s="55">
        <v>44804</v>
      </c>
      <c r="K378" s="20">
        <v>3.3402777777777774E-2</v>
      </c>
      <c r="L378" s="52">
        <f t="shared" si="43"/>
        <v>44804.033402777779</v>
      </c>
      <c r="M378" s="20">
        <v>1.00153</v>
      </c>
      <c r="N378" s="15">
        <v>-10.220000000000001</v>
      </c>
      <c r="O378" s="15">
        <v>-22.5</v>
      </c>
      <c r="P378" s="15">
        <v>-246</v>
      </c>
      <c r="Q378" s="53">
        <f t="shared" si="41"/>
        <v>0.19886574074189411</v>
      </c>
      <c r="R378" s="22">
        <f t="shared" si="44"/>
        <v>0</v>
      </c>
      <c r="S378">
        <f t="shared" si="45"/>
        <v>0.19886574074189411</v>
      </c>
      <c r="T378" s="54">
        <f t="shared" si="46"/>
        <v>4.7727777778054588</v>
      </c>
      <c r="U378" s="30">
        <f t="shared" si="47"/>
        <v>4.7727777778054588</v>
      </c>
      <c r="V378" t="str">
        <f t="shared" si="48"/>
        <v>Loss</v>
      </c>
    </row>
    <row r="379" spans="1:22" x14ac:dyDescent="0.3">
      <c r="A379" s="55">
        <v>44804</v>
      </c>
      <c r="B379" s="56">
        <v>0.40523148148148147</v>
      </c>
      <c r="C379" s="52">
        <f t="shared" si="42"/>
        <v>44804.405231481483</v>
      </c>
      <c r="D379" s="15" t="s">
        <v>27</v>
      </c>
      <c r="E379" s="15">
        <v>3</v>
      </c>
      <c r="F379" s="15" t="s">
        <v>58</v>
      </c>
      <c r="G379" s="20">
        <v>1.30768</v>
      </c>
      <c r="H379" s="20">
        <v>1.306</v>
      </c>
      <c r="I379" s="20">
        <v>1.3109999999999999</v>
      </c>
      <c r="J379" s="55">
        <v>44804</v>
      </c>
      <c r="K379" s="20">
        <v>0.46681712962962968</v>
      </c>
      <c r="L379" s="52">
        <f t="shared" si="43"/>
        <v>44804.466817129629</v>
      </c>
      <c r="M379" s="20">
        <v>1.3087200000000001</v>
      </c>
      <c r="N379" s="15">
        <v>-10.199999999999999</v>
      </c>
      <c r="O379" s="15">
        <v>0</v>
      </c>
      <c r="P379" s="15">
        <v>238.4</v>
      </c>
      <c r="Q379" s="53">
        <f t="shared" si="41"/>
        <v>6.1585648145410232E-2</v>
      </c>
      <c r="R379" s="22">
        <f t="shared" si="44"/>
        <v>0</v>
      </c>
      <c r="S379">
        <f t="shared" si="45"/>
        <v>6.1585648145410232E-2</v>
      </c>
      <c r="T379" s="54">
        <f t="shared" si="46"/>
        <v>1.4780555554898456</v>
      </c>
      <c r="U379" s="30">
        <f t="shared" si="47"/>
        <v>1.4780555554898456</v>
      </c>
      <c r="V379" t="str">
        <f t="shared" si="48"/>
        <v>Profit</v>
      </c>
    </row>
    <row r="380" spans="1:22" x14ac:dyDescent="0.3">
      <c r="A380" s="55">
        <v>44804</v>
      </c>
      <c r="B380" s="56">
        <v>0.42587962962962966</v>
      </c>
      <c r="C380" s="52">
        <f t="shared" si="42"/>
        <v>44804.425879629627</v>
      </c>
      <c r="D380" s="15" t="s">
        <v>0</v>
      </c>
      <c r="E380" s="15">
        <v>3</v>
      </c>
      <c r="F380" s="15" t="s">
        <v>2</v>
      </c>
      <c r="G380" s="20">
        <v>1.00098</v>
      </c>
      <c r="H380" s="20">
        <v>1.004</v>
      </c>
      <c r="I380" s="20">
        <v>0.99</v>
      </c>
      <c r="J380" s="55">
        <v>44804</v>
      </c>
      <c r="K380" s="20">
        <v>0.48621527777777779</v>
      </c>
      <c r="L380" s="52">
        <f t="shared" si="43"/>
        <v>44804.486215277779</v>
      </c>
      <c r="M380" s="20">
        <v>0.99992999999999999</v>
      </c>
      <c r="N380" s="15">
        <v>-10.210000000000001</v>
      </c>
      <c r="O380" s="15">
        <v>0</v>
      </c>
      <c r="P380" s="15">
        <v>315</v>
      </c>
      <c r="Q380" s="53">
        <f t="shared" si="41"/>
        <v>6.0335648151522037E-2</v>
      </c>
      <c r="R380" s="22">
        <f t="shared" si="44"/>
        <v>0</v>
      </c>
      <c r="S380">
        <f t="shared" si="45"/>
        <v>6.0335648151522037E-2</v>
      </c>
      <c r="T380" s="54">
        <f t="shared" si="46"/>
        <v>1.4480555556365289</v>
      </c>
      <c r="U380" s="30">
        <f t="shared" si="47"/>
        <v>1.4480555556365289</v>
      </c>
      <c r="V380" t="str">
        <f t="shared" si="48"/>
        <v>Profit</v>
      </c>
    </row>
    <row r="381" spans="1:22" x14ac:dyDescent="0.3">
      <c r="A381" s="55">
        <v>44804</v>
      </c>
      <c r="B381" s="56">
        <v>0.51055555555555554</v>
      </c>
      <c r="C381" s="52">
        <f t="shared" si="42"/>
        <v>44804.510555555556</v>
      </c>
      <c r="D381" s="15" t="s">
        <v>27</v>
      </c>
      <c r="E381" s="15">
        <v>3</v>
      </c>
      <c r="F381" s="15" t="s">
        <v>24</v>
      </c>
      <c r="G381" s="19">
        <v>138.65899999999999</v>
      </c>
      <c r="H381" s="19">
        <v>138.4</v>
      </c>
      <c r="I381" s="19">
        <v>138.9</v>
      </c>
      <c r="J381" s="55">
        <v>44804</v>
      </c>
      <c r="K381" s="19">
        <v>0.53858796296296296</v>
      </c>
      <c r="L381" s="52">
        <f t="shared" si="43"/>
        <v>44804.538587962961</v>
      </c>
      <c r="M381" s="19">
        <v>138.79499999999999</v>
      </c>
      <c r="N381" s="15">
        <v>-10.199999999999999</v>
      </c>
      <c r="O381" s="15">
        <v>0</v>
      </c>
      <c r="P381" s="15">
        <v>293.95999999999998</v>
      </c>
      <c r="Q381" s="53">
        <f t="shared" si="41"/>
        <v>2.8032407404680271E-2</v>
      </c>
      <c r="R381" s="22">
        <f t="shared" si="44"/>
        <v>0</v>
      </c>
      <c r="S381">
        <f t="shared" si="45"/>
        <v>2.8032407404680271E-2</v>
      </c>
      <c r="T381" s="54">
        <f t="shared" si="46"/>
        <v>0.6727777777123265</v>
      </c>
      <c r="U381" s="30">
        <f t="shared" si="47"/>
        <v>0.6727777777123265</v>
      </c>
      <c r="V381" t="str">
        <f t="shared" si="48"/>
        <v>Profit</v>
      </c>
    </row>
    <row r="382" spans="1:22" x14ac:dyDescent="0.3">
      <c r="A382" s="55">
        <v>44804</v>
      </c>
      <c r="B382" s="56">
        <v>0.72319444444444436</v>
      </c>
      <c r="C382" s="52">
        <f t="shared" si="42"/>
        <v>44804.723194444443</v>
      </c>
      <c r="D382" s="15" t="s">
        <v>27</v>
      </c>
      <c r="E382" s="15">
        <v>3</v>
      </c>
      <c r="F382" s="15" t="s">
        <v>2</v>
      </c>
      <c r="G382" s="20">
        <v>1.0022800000000001</v>
      </c>
      <c r="H382" s="20">
        <v>0</v>
      </c>
      <c r="I382" s="20">
        <v>0</v>
      </c>
      <c r="J382" s="55">
        <v>44804</v>
      </c>
      <c r="K382" s="20">
        <v>0.73981481481481481</v>
      </c>
      <c r="L382" s="52">
        <f t="shared" si="43"/>
        <v>44804.739814814813</v>
      </c>
      <c r="M382" s="20">
        <v>1.00587</v>
      </c>
      <c r="N382" s="15">
        <v>-10.220000000000001</v>
      </c>
      <c r="O382" s="15">
        <v>0</v>
      </c>
      <c r="P382" s="15" t="s">
        <v>967</v>
      </c>
      <c r="Q382" s="53">
        <f t="shared" si="41"/>
        <v>1.6620370370219462E-2</v>
      </c>
      <c r="R382" s="22">
        <f t="shared" si="44"/>
        <v>0</v>
      </c>
      <c r="S382">
        <f t="shared" si="45"/>
        <v>1.6620370370219462E-2</v>
      </c>
      <c r="T382" s="54">
        <f t="shared" si="46"/>
        <v>0.39888888888526708</v>
      </c>
      <c r="U382" s="30">
        <f t="shared" si="47"/>
        <v>0.39888888888526708</v>
      </c>
      <c r="V382" t="str">
        <f t="shared" si="48"/>
        <v>Profit</v>
      </c>
    </row>
    <row r="383" spans="1:22" x14ac:dyDescent="0.3">
      <c r="A383" s="55">
        <v>44804</v>
      </c>
      <c r="B383" s="56">
        <v>0.75065972222222221</v>
      </c>
      <c r="C383" s="52">
        <f t="shared" si="42"/>
        <v>44804.750659722224</v>
      </c>
      <c r="D383" s="15" t="s">
        <v>0</v>
      </c>
      <c r="E383" s="15">
        <v>2</v>
      </c>
      <c r="F383" s="15" t="s">
        <v>1</v>
      </c>
      <c r="G383" s="17">
        <v>3984.7</v>
      </c>
      <c r="H383" s="17">
        <v>4020</v>
      </c>
      <c r="I383" s="17">
        <v>3950</v>
      </c>
      <c r="J383" s="55">
        <v>44804</v>
      </c>
      <c r="K383" s="17">
        <v>0.83398148148148143</v>
      </c>
      <c r="L383" s="52">
        <f t="shared" si="43"/>
        <v>44804.833981481483</v>
      </c>
      <c r="M383" s="17">
        <v>3980.9</v>
      </c>
      <c r="N383" s="15">
        <v>-2.71</v>
      </c>
      <c r="O383" s="15">
        <v>0</v>
      </c>
      <c r="P383" s="15">
        <v>760</v>
      </c>
      <c r="Q383" s="53">
        <f t="shared" si="41"/>
        <v>8.3321759258979E-2</v>
      </c>
      <c r="R383" s="22">
        <f t="shared" si="44"/>
        <v>0</v>
      </c>
      <c r="S383">
        <f t="shared" si="45"/>
        <v>8.3321759258979E-2</v>
      </c>
      <c r="T383" s="54">
        <f t="shared" si="46"/>
        <v>1.999722222215496</v>
      </c>
      <c r="U383" s="30">
        <f t="shared" si="47"/>
        <v>1.999722222215496</v>
      </c>
      <c r="V383" t="str">
        <f t="shared" si="48"/>
        <v>Profit</v>
      </c>
    </row>
    <row r="384" spans="1:22" x14ac:dyDescent="0.3">
      <c r="A384" s="55">
        <v>44805</v>
      </c>
      <c r="B384" s="56">
        <v>0.46460648148148148</v>
      </c>
      <c r="C384" s="52">
        <f t="shared" si="42"/>
        <v>44805.464606481481</v>
      </c>
      <c r="D384" s="15" t="s">
        <v>27</v>
      </c>
      <c r="E384" s="15">
        <v>3</v>
      </c>
      <c r="F384" s="15" t="s">
        <v>2</v>
      </c>
      <c r="G384" s="20">
        <v>1.0032000000000001</v>
      </c>
      <c r="H384" s="20">
        <v>1</v>
      </c>
      <c r="I384" s="20">
        <v>1.0049999999999999</v>
      </c>
      <c r="J384" s="55">
        <v>44805</v>
      </c>
      <c r="K384" s="20">
        <v>0.55413194444444447</v>
      </c>
      <c r="L384" s="52">
        <f t="shared" si="43"/>
        <v>44805.554131944446</v>
      </c>
      <c r="M384" s="20">
        <v>1.00166</v>
      </c>
      <c r="N384" s="15">
        <v>-10.23</v>
      </c>
      <c r="O384" s="15">
        <v>0</v>
      </c>
      <c r="P384" s="15">
        <v>-462</v>
      </c>
      <c r="Q384" s="53">
        <f t="shared" si="41"/>
        <v>8.9525462964957114E-2</v>
      </c>
      <c r="R384" s="22">
        <f t="shared" si="44"/>
        <v>0</v>
      </c>
      <c r="S384">
        <f t="shared" si="45"/>
        <v>8.9525462964957114E-2</v>
      </c>
      <c r="T384" s="54">
        <f t="shared" si="46"/>
        <v>2.1486111111589707</v>
      </c>
      <c r="U384" s="30">
        <f t="shared" si="47"/>
        <v>2.1486111111589707</v>
      </c>
      <c r="V384" t="str">
        <f t="shared" si="48"/>
        <v>Loss</v>
      </c>
    </row>
    <row r="385" spans="1:22" x14ac:dyDescent="0.3">
      <c r="A385" s="55">
        <v>44805</v>
      </c>
      <c r="B385" s="56">
        <v>0.58508101851851857</v>
      </c>
      <c r="C385" s="52">
        <f t="shared" si="42"/>
        <v>44805.585081018522</v>
      </c>
      <c r="D385" s="15" t="s">
        <v>0</v>
      </c>
      <c r="E385" s="15">
        <v>3</v>
      </c>
      <c r="F385" s="15" t="s">
        <v>24</v>
      </c>
      <c r="G385" s="19">
        <v>139.28800000000001</v>
      </c>
      <c r="H385" s="19">
        <v>0</v>
      </c>
      <c r="I385" s="19">
        <v>0</v>
      </c>
      <c r="J385" s="55">
        <v>44805</v>
      </c>
      <c r="K385" s="19">
        <v>0.58520833333333333</v>
      </c>
      <c r="L385" s="52">
        <f t="shared" si="43"/>
        <v>44805.58520833333</v>
      </c>
      <c r="M385" s="19">
        <v>139.28700000000001</v>
      </c>
      <c r="N385" s="15">
        <v>-10.199999999999999</v>
      </c>
      <c r="O385" s="15">
        <v>0</v>
      </c>
      <c r="P385" s="15">
        <v>2.15</v>
      </c>
      <c r="Q385" s="53">
        <f t="shared" ref="Q385:Q448" si="49">L385-C385</f>
        <v>1.2731480819638819E-4</v>
      </c>
      <c r="R385" s="22">
        <f t="shared" si="44"/>
        <v>0</v>
      </c>
      <c r="S385">
        <f t="shared" si="45"/>
        <v>1.2731480819638819E-4</v>
      </c>
      <c r="T385" s="54">
        <f t="shared" si="46"/>
        <v>3.0555553967133164E-3</v>
      </c>
      <c r="U385" s="30">
        <f t="shared" si="47"/>
        <v>3.0555553967133164E-3</v>
      </c>
      <c r="V385" t="str">
        <f t="shared" si="48"/>
        <v>Profit</v>
      </c>
    </row>
    <row r="386" spans="1:22" x14ac:dyDescent="0.3">
      <c r="A386" s="55">
        <v>44805</v>
      </c>
      <c r="B386" s="56">
        <v>0.55427083333333338</v>
      </c>
      <c r="C386" s="52">
        <f t="shared" ref="C386:C449" si="50">TIME(HOUR(B386),MINUTE(B386),SECOND(B386))+(A386)</f>
        <v>44805.554270833331</v>
      </c>
      <c r="D386" s="15" t="s">
        <v>0</v>
      </c>
      <c r="E386" s="15">
        <v>3</v>
      </c>
      <c r="F386" s="15" t="s">
        <v>2</v>
      </c>
      <c r="G386" s="20">
        <v>1.0016400000000001</v>
      </c>
      <c r="H386" s="20">
        <v>1.0049999999999999</v>
      </c>
      <c r="I386" s="20">
        <v>0.998</v>
      </c>
      <c r="J386" s="55">
        <v>44805</v>
      </c>
      <c r="K386" s="20">
        <v>0.62476851851851845</v>
      </c>
      <c r="L386" s="52">
        <f t="shared" ref="L386:L449" si="51">TIME(HOUR(K386),MINUTE(K386),SECOND(K386))+(J386)</f>
        <v>44805.624768518515</v>
      </c>
      <c r="M386" s="20">
        <v>1.0002899999999999</v>
      </c>
      <c r="N386" s="15">
        <v>-10.220000000000001</v>
      </c>
      <c r="O386" s="15">
        <v>0</v>
      </c>
      <c r="P386" s="15">
        <v>405</v>
      </c>
      <c r="Q386" s="53">
        <f t="shared" si="49"/>
        <v>7.0497685184818693E-2</v>
      </c>
      <c r="R386" s="22">
        <f t="shared" ref="R386:R449" si="52">INT(Q386)</f>
        <v>0</v>
      </c>
      <c r="S386">
        <f t="shared" ref="S386:S449" si="53">MOD(Q386,1)</f>
        <v>7.0497685184818693E-2</v>
      </c>
      <c r="T386" s="54">
        <f t="shared" ref="T386:T449" si="54">S386*24</f>
        <v>1.6919444444356486</v>
      </c>
      <c r="U386" s="30">
        <f t="shared" ref="U386:U449" si="55">(24*R386)+T386</f>
        <v>1.6919444444356486</v>
      </c>
      <c r="V386" t="str">
        <f t="shared" ref="V386:V449" si="56">IF(P386&gt;=0,"Profit","Loss")</f>
        <v>Profit</v>
      </c>
    </row>
    <row r="387" spans="1:22" x14ac:dyDescent="0.3">
      <c r="A387" s="55">
        <v>44805</v>
      </c>
      <c r="B387" s="56">
        <v>0.58528935185185182</v>
      </c>
      <c r="C387" s="52">
        <f t="shared" si="50"/>
        <v>44805.585289351853</v>
      </c>
      <c r="D387" s="15" t="s">
        <v>27</v>
      </c>
      <c r="E387" s="15">
        <v>3</v>
      </c>
      <c r="F387" s="15" t="s">
        <v>24</v>
      </c>
      <c r="G387" s="19">
        <v>139.28700000000001</v>
      </c>
      <c r="H387" s="19">
        <v>139</v>
      </c>
      <c r="I387" s="19">
        <v>139.6</v>
      </c>
      <c r="J387" s="55">
        <v>44805</v>
      </c>
      <c r="K387" s="19">
        <v>0.6519907407407407</v>
      </c>
      <c r="L387" s="52">
        <f t="shared" si="51"/>
        <v>44805.651990740742</v>
      </c>
      <c r="M387" s="19">
        <v>139.6</v>
      </c>
      <c r="N387" s="15">
        <v>-10.199999999999999</v>
      </c>
      <c r="O387" s="15">
        <v>0</v>
      </c>
      <c r="P387" s="15">
        <v>672.64</v>
      </c>
      <c r="Q387" s="53">
        <f t="shared" si="49"/>
        <v>6.6701388888759539E-2</v>
      </c>
      <c r="R387" s="22">
        <f t="shared" si="52"/>
        <v>0</v>
      </c>
      <c r="S387">
        <f t="shared" si="53"/>
        <v>6.6701388888759539E-2</v>
      </c>
      <c r="T387" s="54">
        <f t="shared" si="54"/>
        <v>1.6008333333302289</v>
      </c>
      <c r="U387" s="30">
        <f t="shared" si="55"/>
        <v>1.6008333333302289</v>
      </c>
      <c r="V387" t="str">
        <f t="shared" si="56"/>
        <v>Profit</v>
      </c>
    </row>
    <row r="388" spans="1:22" x14ac:dyDescent="0.3">
      <c r="A388" s="55">
        <v>44806</v>
      </c>
      <c r="B388" s="56">
        <v>0.35693287037037041</v>
      </c>
      <c r="C388" s="52">
        <f t="shared" si="50"/>
        <v>44806.356932870367</v>
      </c>
      <c r="D388" s="15" t="s">
        <v>27</v>
      </c>
      <c r="E388" s="15">
        <v>3</v>
      </c>
      <c r="F388" s="15" t="s">
        <v>58</v>
      </c>
      <c r="G388" s="20">
        <v>1.31599</v>
      </c>
      <c r="H388" s="20">
        <v>0</v>
      </c>
      <c r="I388" s="20">
        <v>0</v>
      </c>
      <c r="J388" s="55">
        <v>44806</v>
      </c>
      <c r="K388" s="20">
        <v>0.44209490740740742</v>
      </c>
      <c r="L388" s="52">
        <f t="shared" si="51"/>
        <v>44806.442094907405</v>
      </c>
      <c r="M388" s="20">
        <v>1.3148200000000001</v>
      </c>
      <c r="N388" s="15">
        <v>-10.199999999999999</v>
      </c>
      <c r="O388" s="15">
        <v>0</v>
      </c>
      <c r="P388" s="15">
        <v>-266.95999999999998</v>
      </c>
      <c r="Q388" s="53">
        <f t="shared" si="49"/>
        <v>8.516203703766223E-2</v>
      </c>
      <c r="R388" s="22">
        <f t="shared" si="52"/>
        <v>0</v>
      </c>
      <c r="S388">
        <f t="shared" si="53"/>
        <v>8.516203703766223E-2</v>
      </c>
      <c r="T388" s="54">
        <f t="shared" si="54"/>
        <v>2.0438888889038935</v>
      </c>
      <c r="U388" s="30">
        <f t="shared" si="55"/>
        <v>2.0438888889038935</v>
      </c>
      <c r="V388" t="str">
        <f t="shared" si="56"/>
        <v>Loss</v>
      </c>
    </row>
    <row r="389" spans="1:22" x14ac:dyDescent="0.3">
      <c r="A389" s="55">
        <v>44806</v>
      </c>
      <c r="B389" s="56">
        <v>0.44216435185185188</v>
      </c>
      <c r="C389" s="52">
        <f t="shared" si="50"/>
        <v>44806.442164351851</v>
      </c>
      <c r="D389" s="15" t="s">
        <v>0</v>
      </c>
      <c r="E389" s="15">
        <v>3</v>
      </c>
      <c r="F389" s="15" t="s">
        <v>58</v>
      </c>
      <c r="G389" s="20">
        <v>1.31484</v>
      </c>
      <c r="H389" s="20">
        <v>1.32</v>
      </c>
      <c r="I389" s="20">
        <v>1.31</v>
      </c>
      <c r="J389" s="55">
        <v>44806</v>
      </c>
      <c r="K389" s="20">
        <v>0.51094907407407408</v>
      </c>
      <c r="L389" s="52">
        <f t="shared" si="51"/>
        <v>44806.510949074072</v>
      </c>
      <c r="M389" s="20">
        <v>1.3147</v>
      </c>
      <c r="N389" s="15">
        <v>-10.199999999999999</v>
      </c>
      <c r="O389" s="15">
        <v>0</v>
      </c>
      <c r="P389" s="15">
        <v>31.95</v>
      </c>
      <c r="Q389" s="53">
        <f t="shared" si="49"/>
        <v>6.8784722221607808E-2</v>
      </c>
      <c r="R389" s="22">
        <f t="shared" si="52"/>
        <v>0</v>
      </c>
      <c r="S389">
        <f t="shared" si="53"/>
        <v>6.8784722221607808E-2</v>
      </c>
      <c r="T389" s="54">
        <f t="shared" si="54"/>
        <v>1.6508333333185874</v>
      </c>
      <c r="U389" s="30">
        <f t="shared" si="55"/>
        <v>1.6508333333185874</v>
      </c>
      <c r="V389" t="str">
        <f t="shared" si="56"/>
        <v>Profit</v>
      </c>
    </row>
    <row r="390" spans="1:22" x14ac:dyDescent="0.3">
      <c r="A390" s="55">
        <v>44806</v>
      </c>
      <c r="B390" s="56">
        <v>0.84373842592592585</v>
      </c>
      <c r="C390" s="52">
        <f t="shared" si="50"/>
        <v>44806.843738425923</v>
      </c>
      <c r="D390" s="15" t="s">
        <v>0</v>
      </c>
      <c r="E390" s="15">
        <v>3</v>
      </c>
      <c r="F390" s="15" t="s">
        <v>2</v>
      </c>
      <c r="G390" s="20">
        <v>0.99624000000000001</v>
      </c>
      <c r="H390" s="20">
        <v>0.99990000000000001</v>
      </c>
      <c r="I390" s="20">
        <v>0.99199999999999999</v>
      </c>
      <c r="J390" s="55">
        <v>44806</v>
      </c>
      <c r="K390" s="20">
        <v>0.94077546296296299</v>
      </c>
      <c r="L390" s="52">
        <f t="shared" si="51"/>
        <v>44806.940775462965</v>
      </c>
      <c r="M390" s="20">
        <v>0.99524000000000001</v>
      </c>
      <c r="N390" s="15">
        <v>-10.16</v>
      </c>
      <c r="O390" s="15">
        <v>0</v>
      </c>
      <c r="P390" s="15">
        <v>300</v>
      </c>
      <c r="Q390" s="53">
        <f t="shared" si="49"/>
        <v>9.7037037041445728E-2</v>
      </c>
      <c r="R390" s="22">
        <f t="shared" si="52"/>
        <v>0</v>
      </c>
      <c r="S390">
        <f t="shared" si="53"/>
        <v>9.7037037041445728E-2</v>
      </c>
      <c r="T390" s="54">
        <f t="shared" si="54"/>
        <v>2.3288888889946975</v>
      </c>
      <c r="U390" s="30">
        <f t="shared" si="55"/>
        <v>2.3288888889946975</v>
      </c>
      <c r="V390" t="str">
        <f t="shared" si="56"/>
        <v>Profit</v>
      </c>
    </row>
    <row r="391" spans="1:22" x14ac:dyDescent="0.3">
      <c r="A391" s="55">
        <v>44809</v>
      </c>
      <c r="B391" s="56">
        <v>0.63886574074074076</v>
      </c>
      <c r="C391" s="52">
        <f t="shared" si="50"/>
        <v>44809.638865740744</v>
      </c>
      <c r="D391" s="15" t="s">
        <v>0</v>
      </c>
      <c r="E391" s="15">
        <v>1</v>
      </c>
      <c r="F391" s="15" t="s">
        <v>1</v>
      </c>
      <c r="G391" s="17">
        <v>3920.9</v>
      </c>
      <c r="H391" s="17">
        <v>3940</v>
      </c>
      <c r="I391" s="17">
        <v>3900</v>
      </c>
      <c r="J391" s="55">
        <v>44809</v>
      </c>
      <c r="K391" s="17">
        <v>0.80776620370370367</v>
      </c>
      <c r="L391" s="52">
        <f t="shared" si="51"/>
        <v>44809.807766203703</v>
      </c>
      <c r="M391" s="17">
        <v>3940.1</v>
      </c>
      <c r="N391" s="15">
        <v>-1.33</v>
      </c>
      <c r="O391" s="15">
        <v>0</v>
      </c>
      <c r="P391" s="15" t="s">
        <v>122</v>
      </c>
      <c r="Q391" s="53">
        <f t="shared" si="49"/>
        <v>0.16890046295884531</v>
      </c>
      <c r="R391" s="22">
        <f t="shared" si="52"/>
        <v>0</v>
      </c>
      <c r="S391">
        <f t="shared" si="53"/>
        <v>0.16890046295884531</v>
      </c>
      <c r="T391" s="54">
        <f t="shared" si="54"/>
        <v>4.0536111110122874</v>
      </c>
      <c r="U391" s="30">
        <f t="shared" si="55"/>
        <v>4.0536111110122874</v>
      </c>
      <c r="V391" t="str">
        <f t="shared" si="56"/>
        <v>Profit</v>
      </c>
    </row>
    <row r="392" spans="1:22" x14ac:dyDescent="0.3">
      <c r="A392" s="55">
        <v>44809</v>
      </c>
      <c r="B392" s="56">
        <v>0.62282407407407414</v>
      </c>
      <c r="C392" s="52">
        <f t="shared" si="50"/>
        <v>44809.622824074075</v>
      </c>
      <c r="D392" s="15" t="s">
        <v>0</v>
      </c>
      <c r="E392" s="15">
        <v>3</v>
      </c>
      <c r="F392" s="15" t="s">
        <v>2</v>
      </c>
      <c r="G392" s="20">
        <v>0.99173</v>
      </c>
      <c r="H392" s="20">
        <v>0.996</v>
      </c>
      <c r="I392" s="20">
        <v>0.98799999999999999</v>
      </c>
      <c r="J392" s="55">
        <v>44810</v>
      </c>
      <c r="K392" s="20">
        <v>0.12902777777777777</v>
      </c>
      <c r="L392" s="52">
        <f t="shared" si="51"/>
        <v>44810.129027777781</v>
      </c>
      <c r="M392" s="20">
        <v>0.996</v>
      </c>
      <c r="N392" s="15">
        <v>-10.119999999999999</v>
      </c>
      <c r="O392" s="15">
        <v>17.399999999999999</v>
      </c>
      <c r="P392" s="15" t="s">
        <v>119</v>
      </c>
      <c r="Q392" s="53">
        <f t="shared" si="49"/>
        <v>0.50620370370597811</v>
      </c>
      <c r="R392" s="22">
        <f t="shared" si="52"/>
        <v>0</v>
      </c>
      <c r="S392">
        <f t="shared" si="53"/>
        <v>0.50620370370597811</v>
      </c>
      <c r="T392" s="54">
        <f t="shared" si="54"/>
        <v>12.148888888943475</v>
      </c>
      <c r="U392" s="30">
        <f t="shared" si="55"/>
        <v>12.148888888943475</v>
      </c>
      <c r="V392" t="str">
        <f t="shared" si="56"/>
        <v>Profit</v>
      </c>
    </row>
    <row r="393" spans="1:22" x14ac:dyDescent="0.3">
      <c r="A393" s="55">
        <v>44810</v>
      </c>
      <c r="B393" s="56">
        <v>0.43781249999999999</v>
      </c>
      <c r="C393" s="52">
        <f t="shared" si="50"/>
        <v>44810.4378125</v>
      </c>
      <c r="D393" s="15" t="s">
        <v>0</v>
      </c>
      <c r="E393" s="15">
        <v>3</v>
      </c>
      <c r="F393" s="15" t="s">
        <v>58</v>
      </c>
      <c r="G393" s="20">
        <v>1.3113900000000001</v>
      </c>
      <c r="H393" s="20">
        <v>1.3149999999999999</v>
      </c>
      <c r="I393" s="20">
        <v>1.3080000000000001</v>
      </c>
      <c r="J393" s="55">
        <v>44810</v>
      </c>
      <c r="K393" s="20">
        <v>0.50853009259259252</v>
      </c>
      <c r="L393" s="52">
        <f t="shared" si="51"/>
        <v>44810.508530092593</v>
      </c>
      <c r="M393" s="20">
        <v>1.31402</v>
      </c>
      <c r="N393" s="15">
        <v>-10.199999999999999</v>
      </c>
      <c r="O393" s="15">
        <v>0</v>
      </c>
      <c r="P393" s="15">
        <v>-600.45000000000005</v>
      </c>
      <c r="Q393" s="53">
        <f t="shared" si="49"/>
        <v>7.0717592592700385E-2</v>
      </c>
      <c r="R393" s="22">
        <f t="shared" si="52"/>
        <v>0</v>
      </c>
      <c r="S393">
        <f t="shared" si="53"/>
        <v>7.0717592592700385E-2</v>
      </c>
      <c r="T393" s="54">
        <f t="shared" si="54"/>
        <v>1.6972222222248092</v>
      </c>
      <c r="U393" s="30">
        <f t="shared" si="55"/>
        <v>1.6972222222248092</v>
      </c>
      <c r="V393" t="str">
        <f t="shared" si="56"/>
        <v>Loss</v>
      </c>
    </row>
    <row r="394" spans="1:22" x14ac:dyDescent="0.3">
      <c r="A394" s="55">
        <v>44810</v>
      </c>
      <c r="B394" s="56">
        <v>0.43119212962962966</v>
      </c>
      <c r="C394" s="52">
        <f t="shared" si="50"/>
        <v>44810.431192129632</v>
      </c>
      <c r="D394" s="15" t="s">
        <v>27</v>
      </c>
      <c r="E394" s="15">
        <v>3</v>
      </c>
      <c r="F394" s="15" t="s">
        <v>2</v>
      </c>
      <c r="G394" s="20">
        <v>0.99680999999999997</v>
      </c>
      <c r="H394" s="20">
        <v>0.99299999999999999</v>
      </c>
      <c r="I394" s="20">
        <v>1.002</v>
      </c>
      <c r="J394" s="55">
        <v>44810</v>
      </c>
      <c r="K394" s="20">
        <v>0.5085763888888889</v>
      </c>
      <c r="L394" s="52">
        <f t="shared" si="51"/>
        <v>44810.508576388886</v>
      </c>
      <c r="M394" s="20">
        <v>0.99414999999999998</v>
      </c>
      <c r="N394" s="15">
        <v>-10.17</v>
      </c>
      <c r="O394" s="15">
        <v>0</v>
      </c>
      <c r="P394" s="15">
        <v>-798</v>
      </c>
      <c r="Q394" s="53">
        <f t="shared" si="49"/>
        <v>7.7384259253449272E-2</v>
      </c>
      <c r="R394" s="22">
        <f t="shared" si="52"/>
        <v>0</v>
      </c>
      <c r="S394">
        <f t="shared" si="53"/>
        <v>7.7384259253449272E-2</v>
      </c>
      <c r="T394" s="54">
        <f t="shared" si="54"/>
        <v>1.8572222220827825</v>
      </c>
      <c r="U394" s="30">
        <f t="shared" si="55"/>
        <v>1.8572222220827825</v>
      </c>
      <c r="V394" t="str">
        <f t="shared" si="56"/>
        <v>Loss</v>
      </c>
    </row>
    <row r="395" spans="1:22" x14ac:dyDescent="0.3">
      <c r="A395" s="55">
        <v>44810</v>
      </c>
      <c r="B395" s="56">
        <v>0.56364583333333329</v>
      </c>
      <c r="C395" s="52">
        <f t="shared" si="50"/>
        <v>44810.563645833332</v>
      </c>
      <c r="D395" s="15" t="s">
        <v>0</v>
      </c>
      <c r="E395" s="15">
        <v>3</v>
      </c>
      <c r="F395" s="15" t="s">
        <v>2</v>
      </c>
      <c r="G395" s="20">
        <v>0.99341000000000002</v>
      </c>
      <c r="H395" s="20">
        <v>0.996</v>
      </c>
      <c r="I395" s="20">
        <v>0.98899999999999999</v>
      </c>
      <c r="J395" s="55">
        <v>44810</v>
      </c>
      <c r="K395" s="20">
        <v>0.6684606481481481</v>
      </c>
      <c r="L395" s="52">
        <f t="shared" si="51"/>
        <v>44810.66846064815</v>
      </c>
      <c r="M395" s="20">
        <v>0.99007000000000001</v>
      </c>
      <c r="N395" s="15">
        <v>-10.130000000000001</v>
      </c>
      <c r="O395" s="15">
        <v>0</v>
      </c>
      <c r="P395" s="15" t="s">
        <v>62</v>
      </c>
      <c r="Q395" s="53">
        <f t="shared" si="49"/>
        <v>0.10481481481838273</v>
      </c>
      <c r="R395" s="22">
        <f t="shared" si="52"/>
        <v>0</v>
      </c>
      <c r="S395">
        <f t="shared" si="53"/>
        <v>0.10481481481838273</v>
      </c>
      <c r="T395" s="54">
        <f t="shared" si="54"/>
        <v>2.5155555556411855</v>
      </c>
      <c r="U395" s="30">
        <f t="shared" si="55"/>
        <v>2.5155555556411855</v>
      </c>
      <c r="V395" t="str">
        <f t="shared" si="56"/>
        <v>Profit</v>
      </c>
    </row>
    <row r="396" spans="1:22" x14ac:dyDescent="0.3">
      <c r="A396" s="55">
        <v>44810</v>
      </c>
      <c r="B396" s="56">
        <v>0.52629629629629626</v>
      </c>
      <c r="C396" s="52">
        <f t="shared" si="50"/>
        <v>44810.526296296295</v>
      </c>
      <c r="D396" s="15" t="s">
        <v>27</v>
      </c>
      <c r="E396" s="15">
        <v>3</v>
      </c>
      <c r="F396" s="15" t="s">
        <v>58</v>
      </c>
      <c r="G396" s="20">
        <v>1.3132299999999999</v>
      </c>
      <c r="H396" s="20">
        <v>1.31</v>
      </c>
      <c r="I396" s="20">
        <v>1.3169999999999999</v>
      </c>
      <c r="J396" s="55">
        <v>44810</v>
      </c>
      <c r="K396" s="20">
        <v>0.66849537037037043</v>
      </c>
      <c r="L396" s="52">
        <f t="shared" si="51"/>
        <v>44810.668495370373</v>
      </c>
      <c r="M396" s="20">
        <v>1.3135399999999999</v>
      </c>
      <c r="N396" s="15">
        <v>-10.199999999999999</v>
      </c>
      <c r="O396" s="15">
        <v>0</v>
      </c>
      <c r="P396" s="15">
        <v>70.8</v>
      </c>
      <c r="Q396" s="53">
        <f t="shared" si="49"/>
        <v>0.14219907407823484</v>
      </c>
      <c r="R396" s="22">
        <f t="shared" si="52"/>
        <v>0</v>
      </c>
      <c r="S396">
        <f t="shared" si="53"/>
        <v>0.14219907407823484</v>
      </c>
      <c r="T396" s="54">
        <f t="shared" si="54"/>
        <v>3.4127777778776363</v>
      </c>
      <c r="U396" s="30">
        <f t="shared" si="55"/>
        <v>3.4127777778776363</v>
      </c>
      <c r="V396" t="str">
        <f t="shared" si="56"/>
        <v>Profit</v>
      </c>
    </row>
    <row r="397" spans="1:22" x14ac:dyDescent="0.3">
      <c r="A397" s="55">
        <v>44810</v>
      </c>
      <c r="B397" s="56">
        <v>0.69024305555555554</v>
      </c>
      <c r="C397" s="52">
        <f t="shared" si="50"/>
        <v>44810.690243055556</v>
      </c>
      <c r="D397" s="15" t="s">
        <v>0</v>
      </c>
      <c r="E397" s="15">
        <v>3</v>
      </c>
      <c r="F397" s="15" t="s">
        <v>1</v>
      </c>
      <c r="G397" s="17">
        <v>3936</v>
      </c>
      <c r="H397" s="17">
        <v>3960</v>
      </c>
      <c r="I397" s="17">
        <v>3910</v>
      </c>
      <c r="J397" s="55">
        <v>44810</v>
      </c>
      <c r="K397" s="17">
        <v>0.705011574074074</v>
      </c>
      <c r="L397" s="52">
        <f t="shared" si="51"/>
        <v>44810.705011574071</v>
      </c>
      <c r="M397" s="17">
        <v>3910</v>
      </c>
      <c r="N397" s="15">
        <v>-4.01</v>
      </c>
      <c r="O397" s="15">
        <v>0</v>
      </c>
      <c r="P397" s="15" t="s">
        <v>56</v>
      </c>
      <c r="Q397" s="53">
        <f t="shared" si="49"/>
        <v>1.4768518514756579E-2</v>
      </c>
      <c r="R397" s="22">
        <f t="shared" si="52"/>
        <v>0</v>
      </c>
      <c r="S397">
        <f t="shared" si="53"/>
        <v>1.4768518514756579E-2</v>
      </c>
      <c r="T397" s="54">
        <f t="shared" si="54"/>
        <v>0.35444444435415789</v>
      </c>
      <c r="U397" s="30">
        <f t="shared" si="55"/>
        <v>0.35444444435415789</v>
      </c>
      <c r="V397" t="str">
        <f t="shared" si="56"/>
        <v>Profit</v>
      </c>
    </row>
    <row r="398" spans="1:22" x14ac:dyDescent="0.3">
      <c r="A398" s="55">
        <v>44811</v>
      </c>
      <c r="B398" s="56">
        <v>0.46394675925925927</v>
      </c>
      <c r="C398" s="52">
        <f t="shared" si="50"/>
        <v>44811.463946759257</v>
      </c>
      <c r="D398" s="15" t="s">
        <v>27</v>
      </c>
      <c r="E398" s="15">
        <v>3</v>
      </c>
      <c r="F398" s="15" t="s">
        <v>2</v>
      </c>
      <c r="G398" s="20">
        <v>0.99251</v>
      </c>
      <c r="H398" s="20">
        <v>0.98899999999999999</v>
      </c>
      <c r="I398" s="20">
        <v>0.997</v>
      </c>
      <c r="J398" s="55">
        <v>44811</v>
      </c>
      <c r="K398" s="20">
        <v>0.51100694444444439</v>
      </c>
      <c r="L398" s="52">
        <f t="shared" si="51"/>
        <v>44811.511006944442</v>
      </c>
      <c r="M398" s="20">
        <v>0.98968999999999996</v>
      </c>
      <c r="N398" s="15">
        <v>-10.119999999999999</v>
      </c>
      <c r="O398" s="15">
        <v>0</v>
      </c>
      <c r="P398" s="15">
        <v>-846</v>
      </c>
      <c r="Q398" s="53">
        <f t="shared" si="49"/>
        <v>4.7060185184818693E-2</v>
      </c>
      <c r="R398" s="22">
        <f t="shared" si="52"/>
        <v>0</v>
      </c>
      <c r="S398">
        <f t="shared" si="53"/>
        <v>4.7060185184818693E-2</v>
      </c>
      <c r="T398" s="54">
        <f t="shared" si="54"/>
        <v>1.1294444444356486</v>
      </c>
      <c r="U398" s="30">
        <f t="shared" si="55"/>
        <v>1.1294444444356486</v>
      </c>
      <c r="V398" t="str">
        <f t="shared" si="56"/>
        <v>Loss</v>
      </c>
    </row>
    <row r="399" spans="1:22" x14ac:dyDescent="0.3">
      <c r="A399" s="55">
        <v>44811</v>
      </c>
      <c r="B399" s="56">
        <v>0.51107638888888884</v>
      </c>
      <c r="C399" s="52">
        <f t="shared" si="50"/>
        <v>44811.511076388888</v>
      </c>
      <c r="D399" s="15" t="s">
        <v>0</v>
      </c>
      <c r="E399" s="15">
        <v>3</v>
      </c>
      <c r="F399" s="15" t="s">
        <v>2</v>
      </c>
      <c r="G399" s="20">
        <v>0.98984000000000005</v>
      </c>
      <c r="H399" s="20">
        <v>0.99299999999999999</v>
      </c>
      <c r="I399" s="20">
        <v>0.98799999999999999</v>
      </c>
      <c r="J399" s="55">
        <v>44811</v>
      </c>
      <c r="K399" s="20">
        <v>0.53140046296296295</v>
      </c>
      <c r="L399" s="52">
        <f t="shared" si="51"/>
        <v>44811.531400462962</v>
      </c>
      <c r="M399" s="20">
        <v>0.99126999999999998</v>
      </c>
      <c r="N399" s="15">
        <v>-10.1</v>
      </c>
      <c r="O399" s="15">
        <v>0</v>
      </c>
      <c r="P399" s="15">
        <v>-429</v>
      </c>
      <c r="Q399" s="53">
        <f t="shared" si="49"/>
        <v>2.0324074073869269E-2</v>
      </c>
      <c r="R399" s="22">
        <f t="shared" si="52"/>
        <v>0</v>
      </c>
      <c r="S399">
        <f t="shared" si="53"/>
        <v>2.0324074073869269E-2</v>
      </c>
      <c r="T399" s="54">
        <f t="shared" si="54"/>
        <v>0.48777777777286246</v>
      </c>
      <c r="U399" s="30">
        <f t="shared" si="55"/>
        <v>0.48777777777286246</v>
      </c>
      <c r="V399" t="str">
        <f t="shared" si="56"/>
        <v>Loss</v>
      </c>
    </row>
    <row r="400" spans="1:22" x14ac:dyDescent="0.3">
      <c r="A400" s="55">
        <v>44811</v>
      </c>
      <c r="B400" s="56">
        <v>0.53156250000000005</v>
      </c>
      <c r="C400" s="52">
        <f t="shared" si="50"/>
        <v>44811.5315625</v>
      </c>
      <c r="D400" s="15" t="s">
        <v>27</v>
      </c>
      <c r="E400" s="15">
        <v>3</v>
      </c>
      <c r="F400" s="15" t="s">
        <v>2</v>
      </c>
      <c r="G400" s="20">
        <v>0.99119000000000002</v>
      </c>
      <c r="H400" s="20">
        <v>0.98850000000000005</v>
      </c>
      <c r="I400" s="20">
        <v>0.997</v>
      </c>
      <c r="J400" s="55">
        <v>44811</v>
      </c>
      <c r="K400" s="20">
        <v>0.60884259259259255</v>
      </c>
      <c r="L400" s="52">
        <f t="shared" si="51"/>
        <v>44811.608842592592</v>
      </c>
      <c r="M400" s="20">
        <v>0.98845000000000005</v>
      </c>
      <c r="N400" s="15">
        <v>-10.11</v>
      </c>
      <c r="O400" s="15">
        <v>0</v>
      </c>
      <c r="P400" s="15">
        <v>-822</v>
      </c>
      <c r="Q400" s="53">
        <f t="shared" si="49"/>
        <v>7.7280092591536231E-2</v>
      </c>
      <c r="R400" s="22">
        <f t="shared" si="52"/>
        <v>0</v>
      </c>
      <c r="S400">
        <f t="shared" si="53"/>
        <v>7.7280092591536231E-2</v>
      </c>
      <c r="T400" s="54">
        <f t="shared" si="54"/>
        <v>1.8547222221968696</v>
      </c>
      <c r="U400" s="30">
        <f t="shared" si="55"/>
        <v>1.8547222221968696</v>
      </c>
      <c r="V400" t="str">
        <f t="shared" si="56"/>
        <v>Loss</v>
      </c>
    </row>
    <row r="401" spans="1:22" x14ac:dyDescent="0.3">
      <c r="A401" s="55">
        <v>44811</v>
      </c>
      <c r="B401" s="56">
        <v>0.49637731481481479</v>
      </c>
      <c r="C401" s="52">
        <f t="shared" si="50"/>
        <v>44811.496377314812</v>
      </c>
      <c r="D401" s="15" t="s">
        <v>27</v>
      </c>
      <c r="E401" s="15">
        <v>1</v>
      </c>
      <c r="F401" s="15" t="s">
        <v>1</v>
      </c>
      <c r="G401" s="17">
        <v>3919.3</v>
      </c>
      <c r="H401" s="17">
        <v>3890</v>
      </c>
      <c r="I401" s="17">
        <v>3950</v>
      </c>
      <c r="J401" s="55">
        <v>44811</v>
      </c>
      <c r="K401" s="17">
        <v>0.62231481481481488</v>
      </c>
      <c r="L401" s="52">
        <f t="shared" si="51"/>
        <v>44811.622314814813</v>
      </c>
      <c r="M401" s="17">
        <v>3908.8</v>
      </c>
      <c r="N401" s="15">
        <v>-1.33</v>
      </c>
      <c r="O401" s="15">
        <v>0</v>
      </c>
      <c r="P401" s="15" t="s">
        <v>110</v>
      </c>
      <c r="Q401" s="53">
        <f t="shared" si="49"/>
        <v>0.12593750000087311</v>
      </c>
      <c r="R401" s="22">
        <f t="shared" si="52"/>
        <v>0</v>
      </c>
      <c r="S401">
        <f t="shared" si="53"/>
        <v>0.12593750000087311</v>
      </c>
      <c r="T401" s="54">
        <f t="shared" si="54"/>
        <v>3.0225000000209548</v>
      </c>
      <c r="U401" s="30">
        <f t="shared" si="55"/>
        <v>3.0225000000209548</v>
      </c>
      <c r="V401" t="str">
        <f t="shared" si="56"/>
        <v>Profit</v>
      </c>
    </row>
    <row r="402" spans="1:22" x14ac:dyDescent="0.3">
      <c r="A402" s="55">
        <v>44811</v>
      </c>
      <c r="B402" s="56">
        <v>0.69877314814814817</v>
      </c>
      <c r="C402" s="52">
        <f t="shared" si="50"/>
        <v>44811.698773148149</v>
      </c>
      <c r="D402" s="15" t="s">
        <v>27</v>
      </c>
      <c r="E402" s="15">
        <v>1</v>
      </c>
      <c r="F402" s="15" t="s">
        <v>1</v>
      </c>
      <c r="G402" s="17">
        <v>3928.2</v>
      </c>
      <c r="H402" s="17">
        <v>3890</v>
      </c>
      <c r="I402" s="17">
        <v>3955</v>
      </c>
      <c r="J402" s="55">
        <v>44811</v>
      </c>
      <c r="K402" s="17">
        <v>0.76930555555555558</v>
      </c>
      <c r="L402" s="52">
        <f t="shared" si="51"/>
        <v>44811.769305555557</v>
      </c>
      <c r="M402" s="17">
        <v>3944.5</v>
      </c>
      <c r="N402" s="15">
        <v>-1.34</v>
      </c>
      <c r="O402" s="15">
        <v>0</v>
      </c>
      <c r="P402" s="15" t="s">
        <v>53</v>
      </c>
      <c r="Q402" s="53">
        <f t="shared" si="49"/>
        <v>7.0532407407881692E-2</v>
      </c>
      <c r="R402" s="22">
        <f t="shared" si="52"/>
        <v>0</v>
      </c>
      <c r="S402">
        <f t="shared" si="53"/>
        <v>7.0532407407881692E-2</v>
      </c>
      <c r="T402" s="54">
        <f t="shared" si="54"/>
        <v>1.6927777777891606</v>
      </c>
      <c r="U402" s="30">
        <f t="shared" si="55"/>
        <v>1.6927777777891606</v>
      </c>
      <c r="V402" t="str">
        <f t="shared" si="56"/>
        <v>Profit</v>
      </c>
    </row>
    <row r="403" spans="1:22" x14ac:dyDescent="0.3">
      <c r="A403" s="55">
        <v>44811</v>
      </c>
      <c r="B403" s="56">
        <v>0.72116898148148145</v>
      </c>
      <c r="C403" s="52">
        <f t="shared" si="50"/>
        <v>44811.721168981479</v>
      </c>
      <c r="D403" s="15" t="s">
        <v>27</v>
      </c>
      <c r="E403" s="15">
        <v>3</v>
      </c>
      <c r="F403" s="15" t="s">
        <v>2</v>
      </c>
      <c r="G403" s="20">
        <v>0.99158999999999997</v>
      </c>
      <c r="H403" s="20">
        <v>0.98799999999999999</v>
      </c>
      <c r="I403" s="20">
        <v>0.997</v>
      </c>
      <c r="J403" s="55">
        <v>44811</v>
      </c>
      <c r="K403" s="20">
        <v>0.82172453703703707</v>
      </c>
      <c r="L403" s="52">
        <f t="shared" si="51"/>
        <v>44811.82172453704</v>
      </c>
      <c r="M403" s="20">
        <v>0.99663000000000002</v>
      </c>
      <c r="N403" s="15">
        <v>-10.11</v>
      </c>
      <c r="O403" s="15">
        <v>0</v>
      </c>
      <c r="P403" s="15" t="s">
        <v>50</v>
      </c>
      <c r="Q403" s="53">
        <f t="shared" si="49"/>
        <v>0.10055555556027684</v>
      </c>
      <c r="R403" s="22">
        <f t="shared" si="52"/>
        <v>0</v>
      </c>
      <c r="S403">
        <f t="shared" si="53"/>
        <v>0.10055555556027684</v>
      </c>
      <c r="T403" s="54">
        <f t="shared" si="54"/>
        <v>2.4133333334466442</v>
      </c>
      <c r="U403" s="30">
        <f t="shared" si="55"/>
        <v>2.4133333334466442</v>
      </c>
      <c r="V403" t="str">
        <f t="shared" si="56"/>
        <v>Profit</v>
      </c>
    </row>
    <row r="404" spans="1:22" x14ac:dyDescent="0.3">
      <c r="A404" s="55">
        <v>44812</v>
      </c>
      <c r="B404" s="56">
        <v>0.64929398148148143</v>
      </c>
      <c r="C404" s="52">
        <f t="shared" si="50"/>
        <v>44812.649293981478</v>
      </c>
      <c r="D404" s="15" t="s">
        <v>0</v>
      </c>
      <c r="E404" s="15">
        <v>3</v>
      </c>
      <c r="F404" s="15" t="s">
        <v>2</v>
      </c>
      <c r="G404" s="20">
        <v>1.0000599999999999</v>
      </c>
      <c r="H404" s="20">
        <v>1.0029999999999999</v>
      </c>
      <c r="I404" s="20">
        <v>0.995</v>
      </c>
      <c r="J404" s="55">
        <v>44812</v>
      </c>
      <c r="K404" s="20">
        <v>0.67396990740740748</v>
      </c>
      <c r="L404" s="52">
        <f t="shared" si="51"/>
        <v>44812.67396990741</v>
      </c>
      <c r="M404" s="20">
        <v>0.99499000000000004</v>
      </c>
      <c r="N404" s="15">
        <v>-10.199999999999999</v>
      </c>
      <c r="O404" s="15">
        <v>0</v>
      </c>
      <c r="P404" s="15" t="s">
        <v>47</v>
      </c>
      <c r="Q404" s="53">
        <f t="shared" si="49"/>
        <v>2.4675925931660458E-2</v>
      </c>
      <c r="R404" s="22">
        <f t="shared" si="52"/>
        <v>0</v>
      </c>
      <c r="S404">
        <f t="shared" si="53"/>
        <v>2.4675925931660458E-2</v>
      </c>
      <c r="T404" s="54">
        <f t="shared" si="54"/>
        <v>0.592222222359851</v>
      </c>
      <c r="U404" s="30">
        <f t="shared" si="55"/>
        <v>0.592222222359851</v>
      </c>
      <c r="V404" t="str">
        <f t="shared" si="56"/>
        <v>Profit</v>
      </c>
    </row>
    <row r="405" spans="1:22" x14ac:dyDescent="0.3">
      <c r="A405" s="55">
        <v>44812</v>
      </c>
      <c r="B405" s="56">
        <v>0.72151620370370362</v>
      </c>
      <c r="C405" s="52">
        <f t="shared" si="50"/>
        <v>44812.721516203703</v>
      </c>
      <c r="D405" s="15" t="s">
        <v>0</v>
      </c>
      <c r="E405" s="15">
        <v>3</v>
      </c>
      <c r="F405" s="15" t="s">
        <v>2</v>
      </c>
      <c r="G405" s="20">
        <v>0.99539999999999995</v>
      </c>
      <c r="H405" s="20">
        <v>0.999</v>
      </c>
      <c r="I405" s="20">
        <v>0.99099999999999999</v>
      </c>
      <c r="J405" s="55">
        <v>44812</v>
      </c>
      <c r="K405" s="20">
        <v>0.85064814814814815</v>
      </c>
      <c r="L405" s="52">
        <f t="shared" si="51"/>
        <v>44812.850648148145</v>
      </c>
      <c r="M405" s="20">
        <v>0.999</v>
      </c>
      <c r="N405" s="15">
        <v>-10.15</v>
      </c>
      <c r="O405" s="15">
        <v>0</v>
      </c>
      <c r="P405" s="15" t="s">
        <v>107</v>
      </c>
      <c r="Q405" s="53">
        <f t="shared" si="49"/>
        <v>0.12913194444263354</v>
      </c>
      <c r="R405" s="22">
        <f t="shared" si="52"/>
        <v>0</v>
      </c>
      <c r="S405">
        <f t="shared" si="53"/>
        <v>0.12913194444263354</v>
      </c>
      <c r="T405" s="54">
        <f t="shared" si="54"/>
        <v>3.0991666666232049</v>
      </c>
      <c r="U405" s="30">
        <f t="shared" si="55"/>
        <v>3.0991666666232049</v>
      </c>
      <c r="V405" t="str">
        <f t="shared" si="56"/>
        <v>Profit</v>
      </c>
    </row>
    <row r="406" spans="1:22" x14ac:dyDescent="0.3">
      <c r="A406" s="55">
        <v>44812</v>
      </c>
      <c r="B406" s="56">
        <v>0.72159722222222233</v>
      </c>
      <c r="C406" s="52">
        <f t="shared" si="50"/>
        <v>44812.721597222226</v>
      </c>
      <c r="D406" s="15" t="s">
        <v>27</v>
      </c>
      <c r="E406" s="15">
        <v>3</v>
      </c>
      <c r="F406" s="15" t="s">
        <v>24</v>
      </c>
      <c r="G406" s="19">
        <v>143.99100000000001</v>
      </c>
      <c r="H406" s="19">
        <v>143.5</v>
      </c>
      <c r="I406" s="19">
        <v>144.5</v>
      </c>
      <c r="J406" s="55">
        <v>44812</v>
      </c>
      <c r="K406" s="19">
        <v>0.92657407407407411</v>
      </c>
      <c r="L406" s="52">
        <f t="shared" si="51"/>
        <v>44812.926574074074</v>
      </c>
      <c r="M406" s="19">
        <v>143.97999999999999</v>
      </c>
      <c r="N406" s="15">
        <v>-10.199999999999999</v>
      </c>
      <c r="O406" s="15">
        <v>0</v>
      </c>
      <c r="P406" s="15">
        <v>-22.92</v>
      </c>
      <c r="Q406" s="53">
        <f t="shared" si="49"/>
        <v>0.20497685184818693</v>
      </c>
      <c r="R406" s="22">
        <f t="shared" si="52"/>
        <v>0</v>
      </c>
      <c r="S406">
        <f t="shared" si="53"/>
        <v>0.20497685184818693</v>
      </c>
      <c r="T406" s="54">
        <f t="shared" si="54"/>
        <v>4.9194444443564862</v>
      </c>
      <c r="U406" s="30">
        <f t="shared" si="55"/>
        <v>4.9194444443564862</v>
      </c>
      <c r="V406" t="str">
        <f t="shared" si="56"/>
        <v>Loss</v>
      </c>
    </row>
    <row r="407" spans="1:22" x14ac:dyDescent="0.3">
      <c r="A407" s="55">
        <v>44816</v>
      </c>
      <c r="B407" s="56">
        <v>0.51707175925925919</v>
      </c>
      <c r="C407" s="52">
        <f t="shared" si="50"/>
        <v>44816.517071759263</v>
      </c>
      <c r="D407" s="15" t="s">
        <v>0</v>
      </c>
      <c r="E407" s="15">
        <v>3</v>
      </c>
      <c r="F407" s="15" t="s">
        <v>24</v>
      </c>
      <c r="G407" s="19">
        <v>142.762</v>
      </c>
      <c r="H407" s="19">
        <v>143.6</v>
      </c>
      <c r="I407" s="19">
        <v>142</v>
      </c>
      <c r="J407" s="55">
        <v>44816</v>
      </c>
      <c r="K407" s="19">
        <v>0.55078703703703702</v>
      </c>
      <c r="L407" s="52">
        <f t="shared" si="51"/>
        <v>44816.550787037035</v>
      </c>
      <c r="M407" s="19">
        <v>142.83000000000001</v>
      </c>
      <c r="N407" s="15">
        <v>-10.199999999999999</v>
      </c>
      <c r="O407" s="15">
        <v>0</v>
      </c>
      <c r="P407" s="15">
        <v>-142.83000000000001</v>
      </c>
      <c r="Q407" s="53">
        <f t="shared" si="49"/>
        <v>3.3715277771989349E-2</v>
      </c>
      <c r="R407" s="22">
        <f t="shared" si="52"/>
        <v>0</v>
      </c>
      <c r="S407">
        <f t="shared" si="53"/>
        <v>3.3715277771989349E-2</v>
      </c>
      <c r="T407" s="54">
        <f t="shared" si="54"/>
        <v>0.80916666652774438</v>
      </c>
      <c r="U407" s="30">
        <f t="shared" si="55"/>
        <v>0.80916666652774438</v>
      </c>
      <c r="V407" t="str">
        <f t="shared" si="56"/>
        <v>Loss</v>
      </c>
    </row>
    <row r="408" spans="1:22" x14ac:dyDescent="0.3">
      <c r="A408" s="55">
        <v>44818</v>
      </c>
      <c r="B408" s="56">
        <v>0.4881712962962963</v>
      </c>
      <c r="C408" s="52">
        <f t="shared" si="50"/>
        <v>44818.488171296296</v>
      </c>
      <c r="D408" s="15" t="s">
        <v>0</v>
      </c>
      <c r="E408" s="15">
        <v>3</v>
      </c>
      <c r="F408" s="15" t="s">
        <v>24</v>
      </c>
      <c r="G408" s="19">
        <v>143.185</v>
      </c>
      <c r="H408" s="19">
        <v>143.6</v>
      </c>
      <c r="I408" s="19">
        <v>142.69999999999999</v>
      </c>
      <c r="J408" s="55">
        <v>44818</v>
      </c>
      <c r="K408" s="19">
        <v>0.51489583333333333</v>
      </c>
      <c r="L408" s="52">
        <f t="shared" si="51"/>
        <v>44818.51489583333</v>
      </c>
      <c r="M408" s="19">
        <v>143.6</v>
      </c>
      <c r="N408" s="15">
        <v>-10.199999999999999</v>
      </c>
      <c r="O408" s="15">
        <v>0</v>
      </c>
      <c r="P408" s="15">
        <v>-866.99</v>
      </c>
      <c r="Q408" s="53">
        <f t="shared" si="49"/>
        <v>2.6724537034169771E-2</v>
      </c>
      <c r="R408" s="22">
        <f t="shared" si="52"/>
        <v>0</v>
      </c>
      <c r="S408">
        <f t="shared" si="53"/>
        <v>2.6724537034169771E-2</v>
      </c>
      <c r="T408" s="54">
        <f t="shared" si="54"/>
        <v>0.6413888888200745</v>
      </c>
      <c r="U408" s="30">
        <f t="shared" si="55"/>
        <v>0.6413888888200745</v>
      </c>
      <c r="V408" t="str">
        <f t="shared" si="56"/>
        <v>Loss</v>
      </c>
    </row>
    <row r="409" spans="1:22" x14ac:dyDescent="0.3">
      <c r="A409" s="55">
        <v>44818</v>
      </c>
      <c r="B409" s="56">
        <v>0.46732638888888883</v>
      </c>
      <c r="C409" s="52">
        <f t="shared" si="50"/>
        <v>44818.467326388891</v>
      </c>
      <c r="D409" s="15" t="s">
        <v>27</v>
      </c>
      <c r="E409" s="15">
        <v>3</v>
      </c>
      <c r="F409" s="15" t="s">
        <v>2</v>
      </c>
      <c r="G409" s="20">
        <v>1.0001500000000001</v>
      </c>
      <c r="H409" s="20">
        <v>0.996</v>
      </c>
      <c r="I409" s="20">
        <v>1.0029999999999999</v>
      </c>
      <c r="J409" s="55">
        <v>44818</v>
      </c>
      <c r="K409" s="20">
        <v>0.55965277777777778</v>
      </c>
      <c r="L409" s="52">
        <f t="shared" si="51"/>
        <v>44818.559652777774</v>
      </c>
      <c r="M409" s="20">
        <v>1.002</v>
      </c>
      <c r="N409" s="15">
        <v>-10.199999999999999</v>
      </c>
      <c r="O409" s="15">
        <v>0</v>
      </c>
      <c r="P409" s="15">
        <v>555</v>
      </c>
      <c r="Q409" s="53">
        <f t="shared" si="49"/>
        <v>9.2326388883520849E-2</v>
      </c>
      <c r="R409" s="22">
        <f t="shared" si="52"/>
        <v>0</v>
      </c>
      <c r="S409">
        <f t="shared" si="53"/>
        <v>9.2326388883520849E-2</v>
      </c>
      <c r="T409" s="54">
        <f t="shared" si="54"/>
        <v>2.2158333332045004</v>
      </c>
      <c r="U409" s="30">
        <f t="shared" si="55"/>
        <v>2.2158333332045004</v>
      </c>
      <c r="V409" t="str">
        <f t="shared" si="56"/>
        <v>Profit</v>
      </c>
    </row>
    <row r="410" spans="1:22" x14ac:dyDescent="0.3">
      <c r="A410" s="55">
        <v>44819</v>
      </c>
      <c r="B410" s="56">
        <v>0.3805324074074074</v>
      </c>
      <c r="C410" s="52">
        <f t="shared" si="50"/>
        <v>44819.380532407406</v>
      </c>
      <c r="D410" s="15" t="s">
        <v>0</v>
      </c>
      <c r="E410" s="15">
        <v>3</v>
      </c>
      <c r="F410" s="15" t="s">
        <v>2</v>
      </c>
      <c r="G410" s="20">
        <v>0.99678</v>
      </c>
      <c r="H410" s="20">
        <v>1</v>
      </c>
      <c r="I410" s="20">
        <v>0.99199999999999999</v>
      </c>
      <c r="J410" s="55">
        <v>44819</v>
      </c>
      <c r="K410" s="20">
        <v>0.43200231481481483</v>
      </c>
      <c r="L410" s="52">
        <f t="shared" si="51"/>
        <v>44819.432002314818</v>
      </c>
      <c r="M410" s="20">
        <v>0.99636999999999998</v>
      </c>
      <c r="N410" s="15">
        <v>-10.17</v>
      </c>
      <c r="O410" s="15">
        <v>0</v>
      </c>
      <c r="P410" s="15">
        <v>123</v>
      </c>
      <c r="Q410" s="53">
        <f t="shared" si="49"/>
        <v>5.1469907411956228E-2</v>
      </c>
      <c r="R410" s="22">
        <f t="shared" si="52"/>
        <v>0</v>
      </c>
      <c r="S410">
        <f t="shared" si="53"/>
        <v>5.1469907411956228E-2</v>
      </c>
      <c r="T410" s="54">
        <f t="shared" si="54"/>
        <v>1.2352777778869495</v>
      </c>
      <c r="U410" s="30">
        <f t="shared" si="55"/>
        <v>1.2352777778869495</v>
      </c>
      <c r="V410" t="str">
        <f t="shared" si="56"/>
        <v>Profit</v>
      </c>
    </row>
    <row r="411" spans="1:22" x14ac:dyDescent="0.3">
      <c r="A411" s="55">
        <v>44819</v>
      </c>
      <c r="B411" s="56">
        <v>0.38192129629629629</v>
      </c>
      <c r="C411" s="52">
        <f t="shared" si="50"/>
        <v>44819.381921296299</v>
      </c>
      <c r="D411" s="15" t="s">
        <v>27</v>
      </c>
      <c r="E411" s="15">
        <v>3</v>
      </c>
      <c r="F411" s="15" t="s">
        <v>24</v>
      </c>
      <c r="G411" s="19">
        <v>143.626</v>
      </c>
      <c r="H411" s="19">
        <v>0</v>
      </c>
      <c r="I411" s="19">
        <v>0</v>
      </c>
      <c r="J411" s="55">
        <v>44819</v>
      </c>
      <c r="K411" s="19">
        <v>0.43203703703703705</v>
      </c>
      <c r="L411" s="52">
        <f t="shared" si="51"/>
        <v>44819.432037037041</v>
      </c>
      <c r="M411" s="19">
        <v>143.69300000000001</v>
      </c>
      <c r="N411" s="15">
        <v>-10.199999999999999</v>
      </c>
      <c r="O411" s="15">
        <v>0</v>
      </c>
      <c r="P411" s="15">
        <v>139.88</v>
      </c>
      <c r="Q411" s="53">
        <f t="shared" si="49"/>
        <v>5.0115740741603076E-2</v>
      </c>
      <c r="R411" s="22">
        <f t="shared" si="52"/>
        <v>0</v>
      </c>
      <c r="S411">
        <f t="shared" si="53"/>
        <v>5.0115740741603076E-2</v>
      </c>
      <c r="T411" s="54">
        <f t="shared" si="54"/>
        <v>1.2027777777984738</v>
      </c>
      <c r="U411" s="30">
        <f t="shared" si="55"/>
        <v>1.2027777777984738</v>
      </c>
      <c r="V411" t="str">
        <f t="shared" si="56"/>
        <v>Profit</v>
      </c>
    </row>
    <row r="412" spans="1:22" x14ac:dyDescent="0.3">
      <c r="A412" s="55">
        <v>44820</v>
      </c>
      <c r="B412" s="56">
        <v>0.41150462962962964</v>
      </c>
      <c r="C412" s="52">
        <f t="shared" si="50"/>
        <v>44820.411504629628</v>
      </c>
      <c r="D412" s="15" t="s">
        <v>0</v>
      </c>
      <c r="E412" s="15">
        <v>3</v>
      </c>
      <c r="F412" s="15" t="s">
        <v>2</v>
      </c>
      <c r="G412" s="20">
        <v>0.99841999999999997</v>
      </c>
      <c r="H412" s="20">
        <v>1.0029999999999999</v>
      </c>
      <c r="I412" s="20">
        <v>0.99199999999999999</v>
      </c>
      <c r="J412" s="55">
        <v>44820</v>
      </c>
      <c r="K412" s="20">
        <v>0.4617708333333333</v>
      </c>
      <c r="L412" s="52">
        <f t="shared" si="51"/>
        <v>44820.461770833332</v>
      </c>
      <c r="M412" s="20">
        <v>0.99629999999999996</v>
      </c>
      <c r="N412" s="15">
        <v>-10.18</v>
      </c>
      <c r="O412" s="15">
        <v>0</v>
      </c>
      <c r="P412" s="15">
        <v>636</v>
      </c>
      <c r="Q412" s="53">
        <f t="shared" si="49"/>
        <v>5.0266203703358769E-2</v>
      </c>
      <c r="R412" s="22">
        <f t="shared" si="52"/>
        <v>0</v>
      </c>
      <c r="S412">
        <f t="shared" si="53"/>
        <v>5.0266203703358769E-2</v>
      </c>
      <c r="T412" s="54">
        <f t="shared" si="54"/>
        <v>1.2063888888806105</v>
      </c>
      <c r="U412" s="30">
        <f t="shared" si="55"/>
        <v>1.2063888888806105</v>
      </c>
      <c r="V412" t="str">
        <f t="shared" si="56"/>
        <v>Profit</v>
      </c>
    </row>
    <row r="413" spans="1:22" x14ac:dyDescent="0.3">
      <c r="A413" s="55">
        <v>44819</v>
      </c>
      <c r="B413" s="56">
        <v>0.68996527777777772</v>
      </c>
      <c r="C413" s="52">
        <f t="shared" si="50"/>
        <v>44819.689965277779</v>
      </c>
      <c r="D413" s="15" t="s">
        <v>0</v>
      </c>
      <c r="E413" s="15">
        <v>3</v>
      </c>
      <c r="F413" s="15" t="s">
        <v>2</v>
      </c>
      <c r="G413" s="20">
        <v>0.99836999999999998</v>
      </c>
      <c r="H413" s="20">
        <v>1.0029999999999999</v>
      </c>
      <c r="I413" s="20">
        <v>0.99199999999999999</v>
      </c>
      <c r="J413" s="55">
        <v>44820</v>
      </c>
      <c r="K413" s="20">
        <v>0.46184027777777775</v>
      </c>
      <c r="L413" s="52">
        <f t="shared" si="51"/>
        <v>44820.461840277778</v>
      </c>
      <c r="M413" s="20">
        <v>0.99633000000000005</v>
      </c>
      <c r="N413" s="15">
        <v>-10.18</v>
      </c>
      <c r="O413" s="15">
        <v>17.399999999999999</v>
      </c>
      <c r="P413" s="15">
        <v>612</v>
      </c>
      <c r="Q413" s="53">
        <f t="shared" si="49"/>
        <v>0.77187499999854481</v>
      </c>
      <c r="R413" s="22">
        <f t="shared" si="52"/>
        <v>0</v>
      </c>
      <c r="S413">
        <f t="shared" si="53"/>
        <v>0.77187499999854481</v>
      </c>
      <c r="T413" s="54">
        <f t="shared" si="54"/>
        <v>18.524999999965075</v>
      </c>
      <c r="U413" s="30">
        <f t="shared" si="55"/>
        <v>18.524999999965075</v>
      </c>
      <c r="V413" t="str">
        <f t="shared" si="56"/>
        <v>Profit</v>
      </c>
    </row>
    <row r="414" spans="1:22" x14ac:dyDescent="0.3">
      <c r="A414" s="55">
        <v>44820</v>
      </c>
      <c r="B414" s="56">
        <v>0.4117939814814815</v>
      </c>
      <c r="C414" s="52">
        <f t="shared" si="50"/>
        <v>44820.411793981482</v>
      </c>
      <c r="D414" s="15" t="s">
        <v>27</v>
      </c>
      <c r="E414" s="15">
        <v>3</v>
      </c>
      <c r="F414" s="15" t="s">
        <v>24</v>
      </c>
      <c r="G414" s="19">
        <v>143.596</v>
      </c>
      <c r="H414" s="19">
        <v>143</v>
      </c>
      <c r="I414" s="19">
        <v>144.19999999999999</v>
      </c>
      <c r="J414" s="55">
        <v>44820</v>
      </c>
      <c r="K414" s="19">
        <v>0.54553240740740738</v>
      </c>
      <c r="L414" s="52">
        <f t="shared" si="51"/>
        <v>44820.545532407406</v>
      </c>
      <c r="M414" s="19">
        <v>143.27500000000001</v>
      </c>
      <c r="N414" s="15">
        <v>-10.199999999999999</v>
      </c>
      <c r="O414" s="15">
        <v>0</v>
      </c>
      <c r="P414" s="15">
        <v>-672.13</v>
      </c>
      <c r="Q414" s="53">
        <f t="shared" si="49"/>
        <v>0.13373842592409346</v>
      </c>
      <c r="R414" s="22">
        <f t="shared" si="52"/>
        <v>0</v>
      </c>
      <c r="S414">
        <f t="shared" si="53"/>
        <v>0.13373842592409346</v>
      </c>
      <c r="T414" s="54">
        <f t="shared" si="54"/>
        <v>3.2097222221782431</v>
      </c>
      <c r="U414" s="30">
        <f t="shared" si="55"/>
        <v>3.2097222221782431</v>
      </c>
      <c r="V414" t="str">
        <f t="shared" si="56"/>
        <v>Loss</v>
      </c>
    </row>
    <row r="415" spans="1:22" x14ac:dyDescent="0.3">
      <c r="A415" s="55">
        <v>44820</v>
      </c>
      <c r="B415" s="56">
        <v>0.54564814814814822</v>
      </c>
      <c r="C415" s="52">
        <f t="shared" si="50"/>
        <v>44820.545648148145</v>
      </c>
      <c r="D415" s="15" t="s">
        <v>0</v>
      </c>
      <c r="E415" s="15">
        <v>3</v>
      </c>
      <c r="F415" s="15" t="s">
        <v>24</v>
      </c>
      <c r="G415" s="19">
        <v>143.274</v>
      </c>
      <c r="H415" s="19">
        <v>143.9</v>
      </c>
      <c r="I415" s="19">
        <v>142.6</v>
      </c>
      <c r="J415" s="55">
        <v>44820</v>
      </c>
      <c r="K415" s="19">
        <v>0.76168981481481479</v>
      </c>
      <c r="L415" s="52">
        <f t="shared" si="51"/>
        <v>44820.761689814812</v>
      </c>
      <c r="M415" s="19">
        <v>142.99799999999999</v>
      </c>
      <c r="N415" s="15">
        <v>-10.199999999999999</v>
      </c>
      <c r="O415" s="15">
        <v>0</v>
      </c>
      <c r="P415" s="15">
        <v>579.03</v>
      </c>
      <c r="Q415" s="53">
        <f t="shared" si="49"/>
        <v>0.21604166666656965</v>
      </c>
      <c r="R415" s="22">
        <f t="shared" si="52"/>
        <v>0</v>
      </c>
      <c r="S415">
        <f t="shared" si="53"/>
        <v>0.21604166666656965</v>
      </c>
      <c r="T415" s="54">
        <f t="shared" si="54"/>
        <v>5.1849999999976717</v>
      </c>
      <c r="U415" s="30">
        <f t="shared" si="55"/>
        <v>5.1849999999976717</v>
      </c>
      <c r="V415" t="str">
        <f t="shared" si="56"/>
        <v>Profit</v>
      </c>
    </row>
    <row r="416" spans="1:22" x14ac:dyDescent="0.3">
      <c r="A416" s="55">
        <v>44820</v>
      </c>
      <c r="B416" s="56">
        <v>0.73709490740740735</v>
      </c>
      <c r="C416" s="52">
        <f t="shared" si="50"/>
        <v>44820.73709490741</v>
      </c>
      <c r="D416" s="15" t="s">
        <v>27</v>
      </c>
      <c r="E416" s="15">
        <v>3</v>
      </c>
      <c r="F416" s="15" t="s">
        <v>2</v>
      </c>
      <c r="G416" s="20">
        <v>1.00153</v>
      </c>
      <c r="H416" s="20">
        <v>0.998</v>
      </c>
      <c r="I416" s="20">
        <v>1.008</v>
      </c>
      <c r="J416" s="55">
        <v>44820</v>
      </c>
      <c r="K416" s="20">
        <v>0.95622685185185186</v>
      </c>
      <c r="L416" s="52">
        <f t="shared" si="51"/>
        <v>44820.956226851849</v>
      </c>
      <c r="M416" s="20">
        <v>1.0012399999999999</v>
      </c>
      <c r="N416" s="15">
        <v>-10.220000000000001</v>
      </c>
      <c r="O416" s="15">
        <v>0</v>
      </c>
      <c r="P416" s="15">
        <v>-87</v>
      </c>
      <c r="Q416" s="53">
        <f t="shared" si="49"/>
        <v>0.21913194443914108</v>
      </c>
      <c r="R416" s="22">
        <f t="shared" si="52"/>
        <v>0</v>
      </c>
      <c r="S416">
        <f t="shared" si="53"/>
        <v>0.21913194443914108</v>
      </c>
      <c r="T416" s="54">
        <f t="shared" si="54"/>
        <v>5.2591666665393859</v>
      </c>
      <c r="U416" s="30">
        <f t="shared" si="55"/>
        <v>5.2591666665393859</v>
      </c>
      <c r="V416" t="str">
        <f t="shared" si="56"/>
        <v>Loss</v>
      </c>
    </row>
    <row r="417" spans="1:22" x14ac:dyDescent="0.3">
      <c r="A417" s="55">
        <v>44823</v>
      </c>
      <c r="B417" s="56">
        <v>0.74674768518518519</v>
      </c>
      <c r="C417" s="52">
        <f t="shared" si="50"/>
        <v>44823.746747685182</v>
      </c>
      <c r="D417" s="15" t="s">
        <v>27</v>
      </c>
      <c r="E417" s="15">
        <v>3</v>
      </c>
      <c r="F417" s="15" t="s">
        <v>2</v>
      </c>
      <c r="G417" s="20">
        <v>1.0007900000000001</v>
      </c>
      <c r="H417" s="20">
        <v>0.997</v>
      </c>
      <c r="I417" s="20">
        <v>1.004</v>
      </c>
      <c r="J417" s="55">
        <v>44823</v>
      </c>
      <c r="K417" s="20">
        <v>0.88277777777777777</v>
      </c>
      <c r="L417" s="52">
        <f t="shared" si="51"/>
        <v>44823.882777777777</v>
      </c>
      <c r="M417" s="20">
        <v>1.0006299999999999</v>
      </c>
      <c r="N417" s="15">
        <v>-10.210000000000001</v>
      </c>
      <c r="O417" s="15">
        <v>0</v>
      </c>
      <c r="P417" s="15">
        <v>-48</v>
      </c>
      <c r="Q417" s="53">
        <f t="shared" si="49"/>
        <v>0.13603009259531973</v>
      </c>
      <c r="R417" s="22">
        <f t="shared" si="52"/>
        <v>0</v>
      </c>
      <c r="S417">
        <f t="shared" si="53"/>
        <v>0.13603009259531973</v>
      </c>
      <c r="T417" s="54">
        <f t="shared" si="54"/>
        <v>3.2647222222876735</v>
      </c>
      <c r="U417" s="30">
        <f t="shared" si="55"/>
        <v>3.2647222222876735</v>
      </c>
      <c r="V417" t="str">
        <f t="shared" si="56"/>
        <v>Loss</v>
      </c>
    </row>
    <row r="418" spans="1:22" x14ac:dyDescent="0.3">
      <c r="A418" s="55">
        <v>44823</v>
      </c>
      <c r="B418" s="56">
        <v>0.81350694444444438</v>
      </c>
      <c r="C418" s="52">
        <f t="shared" si="50"/>
        <v>44823.813506944447</v>
      </c>
      <c r="D418" s="15" t="s">
        <v>0</v>
      </c>
      <c r="E418" s="15">
        <v>3</v>
      </c>
      <c r="F418" s="15" t="s">
        <v>24</v>
      </c>
      <c r="G418" s="19">
        <v>143.21600000000001</v>
      </c>
      <c r="H418" s="19">
        <v>143.69999999999999</v>
      </c>
      <c r="I418" s="19">
        <v>142.69999999999999</v>
      </c>
      <c r="J418" s="55">
        <v>44823</v>
      </c>
      <c r="K418" s="19">
        <v>0.8828125</v>
      </c>
      <c r="L418" s="52">
        <f t="shared" si="51"/>
        <v>44823.8828125</v>
      </c>
      <c r="M418" s="19">
        <v>143.376</v>
      </c>
      <c r="N418" s="15">
        <v>-10.199999999999999</v>
      </c>
      <c r="O418" s="15">
        <v>0</v>
      </c>
      <c r="P418" s="15">
        <v>-334.78</v>
      </c>
      <c r="Q418" s="53">
        <f t="shared" si="49"/>
        <v>6.9305555553000886E-2</v>
      </c>
      <c r="R418" s="22">
        <f t="shared" si="52"/>
        <v>0</v>
      </c>
      <c r="S418">
        <f t="shared" si="53"/>
        <v>6.9305555553000886E-2</v>
      </c>
      <c r="T418" s="54">
        <f t="shared" si="54"/>
        <v>1.6633333332720213</v>
      </c>
      <c r="U418" s="30">
        <f t="shared" si="55"/>
        <v>1.6633333332720213</v>
      </c>
      <c r="V418" t="str">
        <f t="shared" si="56"/>
        <v>Loss</v>
      </c>
    </row>
    <row r="419" spans="1:22" x14ac:dyDescent="0.3">
      <c r="A419" s="55">
        <v>44824</v>
      </c>
      <c r="B419" s="56">
        <v>0.53206018518518516</v>
      </c>
      <c r="C419" s="52">
        <f t="shared" si="50"/>
        <v>44824.532060185185</v>
      </c>
      <c r="D419" s="15" t="s">
        <v>0</v>
      </c>
      <c r="E419" s="15">
        <v>3</v>
      </c>
      <c r="F419" s="15" t="s">
        <v>2</v>
      </c>
      <c r="G419" s="20">
        <v>1.0007200000000001</v>
      </c>
      <c r="H419" s="20">
        <v>1.006</v>
      </c>
      <c r="I419" s="20">
        <v>0.997</v>
      </c>
      <c r="J419" s="55">
        <v>44824</v>
      </c>
      <c r="K419" s="20">
        <v>0.64465277777777785</v>
      </c>
      <c r="L419" s="52">
        <f t="shared" si="51"/>
        <v>44824.644652777781</v>
      </c>
      <c r="M419" s="20">
        <v>0.997</v>
      </c>
      <c r="N419" s="15">
        <v>-10.210000000000001</v>
      </c>
      <c r="O419" s="15">
        <v>0</v>
      </c>
      <c r="P419" s="15" t="s">
        <v>22</v>
      </c>
      <c r="Q419" s="53">
        <f t="shared" si="49"/>
        <v>0.11259259259531973</v>
      </c>
      <c r="R419" s="22">
        <f t="shared" si="52"/>
        <v>0</v>
      </c>
      <c r="S419">
        <f t="shared" si="53"/>
        <v>0.11259259259531973</v>
      </c>
      <c r="T419" s="54">
        <f t="shared" si="54"/>
        <v>2.7022222222876735</v>
      </c>
      <c r="U419" s="30">
        <f t="shared" si="55"/>
        <v>2.7022222222876735</v>
      </c>
      <c r="V419" t="str">
        <f t="shared" si="56"/>
        <v>Profit</v>
      </c>
    </row>
    <row r="420" spans="1:22" x14ac:dyDescent="0.3">
      <c r="A420" s="55">
        <v>44824</v>
      </c>
      <c r="B420" s="56">
        <v>0.55660879629629634</v>
      </c>
      <c r="C420" s="52">
        <f t="shared" si="50"/>
        <v>44824.556608796294</v>
      </c>
      <c r="D420" s="15" t="s">
        <v>0</v>
      </c>
      <c r="E420" s="15">
        <v>3</v>
      </c>
      <c r="F420" s="15" t="s">
        <v>1</v>
      </c>
      <c r="G420" s="17">
        <v>3881.3</v>
      </c>
      <c r="H420" s="17">
        <v>3920</v>
      </c>
      <c r="I420" s="17">
        <v>3840</v>
      </c>
      <c r="J420" s="55">
        <v>44824</v>
      </c>
      <c r="K420" s="17">
        <v>0.64633101851851849</v>
      </c>
      <c r="L420" s="52">
        <f t="shared" si="51"/>
        <v>44824.646331018521</v>
      </c>
      <c r="M420" s="17">
        <v>3875.9</v>
      </c>
      <c r="N420" s="15">
        <v>-3.96</v>
      </c>
      <c r="O420" s="15">
        <v>0</v>
      </c>
      <c r="P420" s="15" t="s">
        <v>19</v>
      </c>
      <c r="Q420" s="53">
        <f t="shared" si="49"/>
        <v>8.9722222226555459E-2</v>
      </c>
      <c r="R420" s="22">
        <f t="shared" si="52"/>
        <v>0</v>
      </c>
      <c r="S420">
        <f t="shared" si="53"/>
        <v>8.9722222226555459E-2</v>
      </c>
      <c r="T420" s="54">
        <f t="shared" si="54"/>
        <v>2.153333333437331</v>
      </c>
      <c r="U420" s="30">
        <f t="shared" si="55"/>
        <v>2.153333333437331</v>
      </c>
      <c r="V420" t="str">
        <f t="shared" si="56"/>
        <v>Profit</v>
      </c>
    </row>
    <row r="421" spans="1:22" x14ac:dyDescent="0.3">
      <c r="A421" s="55">
        <v>44826</v>
      </c>
      <c r="B421" s="56">
        <v>0.69724537037037038</v>
      </c>
      <c r="C421" s="52">
        <f t="shared" si="50"/>
        <v>44826.697245370371</v>
      </c>
      <c r="D421" s="15" t="s">
        <v>0</v>
      </c>
      <c r="E421" s="15">
        <v>1</v>
      </c>
      <c r="F421" s="15" t="s">
        <v>2</v>
      </c>
      <c r="G421" s="20">
        <v>0.98433000000000004</v>
      </c>
      <c r="H421" s="20">
        <v>0.99</v>
      </c>
      <c r="I421" s="20">
        <v>0.98099999999999998</v>
      </c>
      <c r="J421" s="55">
        <v>44826</v>
      </c>
      <c r="K421" s="20">
        <v>0.74416666666666664</v>
      </c>
      <c r="L421" s="52">
        <f t="shared" si="51"/>
        <v>44826.744166666664</v>
      </c>
      <c r="M421" s="20">
        <v>0.98182999999999998</v>
      </c>
      <c r="N421" s="15">
        <v>-3.15</v>
      </c>
      <c r="O421" s="15">
        <v>0</v>
      </c>
      <c r="P421" s="15">
        <v>250</v>
      </c>
      <c r="Q421" s="53">
        <f t="shared" si="49"/>
        <v>4.6921296292566694E-2</v>
      </c>
      <c r="R421" s="22">
        <f t="shared" si="52"/>
        <v>0</v>
      </c>
      <c r="S421">
        <f t="shared" si="53"/>
        <v>4.6921296292566694E-2</v>
      </c>
      <c r="T421" s="54">
        <f t="shared" si="54"/>
        <v>1.1261111110216007</v>
      </c>
      <c r="U421" s="30">
        <f t="shared" si="55"/>
        <v>1.1261111110216007</v>
      </c>
      <c r="V421" t="str">
        <f t="shared" si="56"/>
        <v>Profit</v>
      </c>
    </row>
    <row r="422" spans="1:22" x14ac:dyDescent="0.3">
      <c r="A422" s="55">
        <v>44826</v>
      </c>
      <c r="B422" s="56">
        <v>0.69724537037037038</v>
      </c>
      <c r="C422" s="52">
        <f t="shared" si="50"/>
        <v>44826.697245370371</v>
      </c>
      <c r="D422" s="15" t="s">
        <v>0</v>
      </c>
      <c r="E422" s="15">
        <v>2</v>
      </c>
      <c r="F422" s="15" t="s">
        <v>2</v>
      </c>
      <c r="G422" s="20">
        <v>0.98433000000000004</v>
      </c>
      <c r="H422" s="20">
        <v>0.99</v>
      </c>
      <c r="I422" s="20">
        <v>0.98099999999999998</v>
      </c>
      <c r="J422" s="55">
        <v>44826</v>
      </c>
      <c r="K422" s="20">
        <v>0.74788194444444445</v>
      </c>
      <c r="L422" s="52">
        <f t="shared" si="51"/>
        <v>44826.747881944444</v>
      </c>
      <c r="M422" s="20">
        <v>0.98173999999999995</v>
      </c>
      <c r="N422" s="15">
        <v>-6.3</v>
      </c>
      <c r="O422" s="15">
        <v>0</v>
      </c>
      <c r="P422" s="15">
        <v>518</v>
      </c>
      <c r="Q422" s="53">
        <f t="shared" si="49"/>
        <v>5.0636574072996154E-2</v>
      </c>
      <c r="R422" s="22">
        <f t="shared" si="52"/>
        <v>0</v>
      </c>
      <c r="S422">
        <f t="shared" si="53"/>
        <v>5.0636574072996154E-2</v>
      </c>
      <c r="T422" s="54">
        <f t="shared" si="54"/>
        <v>1.2152777777519077</v>
      </c>
      <c r="U422" s="30">
        <f t="shared" si="55"/>
        <v>1.2152777777519077</v>
      </c>
      <c r="V422" t="str">
        <f t="shared" si="56"/>
        <v>Profit</v>
      </c>
    </row>
    <row r="423" spans="1:22" x14ac:dyDescent="0.3">
      <c r="A423" s="55">
        <v>44830</v>
      </c>
      <c r="B423" s="56">
        <v>0.59645833333333331</v>
      </c>
      <c r="C423" s="52">
        <f t="shared" si="50"/>
        <v>44830.596458333333</v>
      </c>
      <c r="D423" s="15" t="s">
        <v>0</v>
      </c>
      <c r="E423" s="15">
        <v>1</v>
      </c>
      <c r="F423" s="15" t="s">
        <v>2</v>
      </c>
      <c r="G423" s="20">
        <v>0.96306000000000003</v>
      </c>
      <c r="H423" s="20">
        <v>0.97299999999999998</v>
      </c>
      <c r="I423" s="20">
        <v>0.95699999999999996</v>
      </c>
      <c r="J423" s="55">
        <v>44830</v>
      </c>
      <c r="K423" s="20">
        <v>0.82313657407407403</v>
      </c>
      <c r="L423" s="52">
        <f t="shared" si="51"/>
        <v>44830.823136574072</v>
      </c>
      <c r="M423" s="20">
        <v>0.96142000000000005</v>
      </c>
      <c r="N423" s="15">
        <v>-3.08</v>
      </c>
      <c r="O423" s="15">
        <v>0</v>
      </c>
      <c r="P423" s="15">
        <v>164</v>
      </c>
      <c r="Q423" s="53">
        <f t="shared" si="49"/>
        <v>0.22667824073869269</v>
      </c>
      <c r="R423" s="22">
        <f t="shared" si="52"/>
        <v>0</v>
      </c>
      <c r="S423">
        <f t="shared" si="53"/>
        <v>0.22667824073869269</v>
      </c>
      <c r="T423" s="54">
        <f t="shared" si="54"/>
        <v>5.4402777777286246</v>
      </c>
      <c r="U423" s="30">
        <f t="shared" si="55"/>
        <v>5.4402777777286246</v>
      </c>
      <c r="V423" t="str">
        <f t="shared" si="56"/>
        <v>Profit</v>
      </c>
    </row>
    <row r="424" spans="1:22" x14ac:dyDescent="0.3">
      <c r="A424" s="55">
        <v>44831</v>
      </c>
      <c r="B424" s="56">
        <v>0.42707175925925928</v>
      </c>
      <c r="C424" s="52">
        <f t="shared" si="50"/>
        <v>44831.427071759259</v>
      </c>
      <c r="D424" s="15" t="s">
        <v>0</v>
      </c>
      <c r="E424" s="15">
        <v>1.5</v>
      </c>
      <c r="F424" s="15" t="s">
        <v>2</v>
      </c>
      <c r="G424" s="20">
        <v>0.96414999999999995</v>
      </c>
      <c r="H424" s="20">
        <v>0.97</v>
      </c>
      <c r="I424" s="20">
        <v>0.96</v>
      </c>
      <c r="J424" s="55">
        <v>44831</v>
      </c>
      <c r="K424" s="20">
        <v>0.50027777777777771</v>
      </c>
      <c r="L424" s="52">
        <f t="shared" si="51"/>
        <v>44831.500277777777</v>
      </c>
      <c r="M424" s="20">
        <v>0.96238000000000001</v>
      </c>
      <c r="N424" s="15">
        <v>-4.63</v>
      </c>
      <c r="O424" s="15">
        <v>0</v>
      </c>
      <c r="P424" s="15">
        <v>265.5</v>
      </c>
      <c r="Q424" s="53">
        <f t="shared" si="49"/>
        <v>7.3206018518249039E-2</v>
      </c>
      <c r="R424" s="22">
        <f t="shared" si="52"/>
        <v>0</v>
      </c>
      <c r="S424">
        <f t="shared" si="53"/>
        <v>7.3206018518249039E-2</v>
      </c>
      <c r="T424" s="54">
        <f t="shared" si="54"/>
        <v>1.7569444444379769</v>
      </c>
      <c r="U424" s="30">
        <f t="shared" si="55"/>
        <v>1.7569444444379769</v>
      </c>
      <c r="V424" t="str">
        <f t="shared" si="56"/>
        <v>Profit</v>
      </c>
    </row>
    <row r="425" spans="1:22" x14ac:dyDescent="0.3">
      <c r="A425" s="55">
        <v>44831</v>
      </c>
      <c r="B425" s="56">
        <v>0.42707175925925928</v>
      </c>
      <c r="C425" s="52">
        <f t="shared" si="50"/>
        <v>44831.427071759259</v>
      </c>
      <c r="D425" s="15" t="s">
        <v>0</v>
      </c>
      <c r="E425" s="15">
        <v>1.5</v>
      </c>
      <c r="F425" s="15" t="s">
        <v>2</v>
      </c>
      <c r="G425" s="20">
        <v>0.96414999999999995</v>
      </c>
      <c r="H425" s="20">
        <v>0.97</v>
      </c>
      <c r="I425" s="20">
        <v>0.96</v>
      </c>
      <c r="J425" s="55">
        <v>44831</v>
      </c>
      <c r="K425" s="20">
        <v>0.7109375</v>
      </c>
      <c r="L425" s="52">
        <f t="shared" si="51"/>
        <v>44831.7109375</v>
      </c>
      <c r="M425" s="20">
        <v>0.96009999999999995</v>
      </c>
      <c r="N425" s="15">
        <v>-4.63</v>
      </c>
      <c r="O425" s="15">
        <v>0</v>
      </c>
      <c r="P425" s="15">
        <v>607.5</v>
      </c>
      <c r="Q425" s="53">
        <f t="shared" si="49"/>
        <v>0.283865740741021</v>
      </c>
      <c r="R425" s="22">
        <f t="shared" si="52"/>
        <v>0</v>
      </c>
      <c r="S425">
        <f t="shared" si="53"/>
        <v>0.283865740741021</v>
      </c>
      <c r="T425" s="54">
        <f t="shared" si="54"/>
        <v>6.812777777784504</v>
      </c>
      <c r="U425" s="30">
        <f t="shared" si="55"/>
        <v>6.812777777784504</v>
      </c>
      <c r="V425" t="str">
        <f t="shared" si="56"/>
        <v>Profit</v>
      </c>
    </row>
    <row r="426" spans="1:22" x14ac:dyDescent="0.3">
      <c r="A426" s="55">
        <v>44831</v>
      </c>
      <c r="B426" s="56">
        <v>0.71122685185185175</v>
      </c>
      <c r="C426" s="52">
        <f t="shared" si="50"/>
        <v>44831.711226851854</v>
      </c>
      <c r="D426" s="15" t="s">
        <v>0</v>
      </c>
      <c r="E426" s="15">
        <v>1</v>
      </c>
      <c r="F426" s="15" t="s">
        <v>4</v>
      </c>
      <c r="G426" s="21">
        <v>1633.94</v>
      </c>
      <c r="H426" s="21">
        <v>0</v>
      </c>
      <c r="I426" s="21">
        <v>0</v>
      </c>
      <c r="J426" s="55">
        <v>44831</v>
      </c>
      <c r="K426" s="21">
        <v>0.76883101851851843</v>
      </c>
      <c r="L426" s="52">
        <f t="shared" si="51"/>
        <v>44831.768831018519</v>
      </c>
      <c r="M426" s="21">
        <v>1632.45</v>
      </c>
      <c r="N426" s="15">
        <v>-5.23</v>
      </c>
      <c r="O426" s="15">
        <v>0</v>
      </c>
      <c r="P426" s="15">
        <v>149</v>
      </c>
      <c r="Q426" s="53">
        <f t="shared" si="49"/>
        <v>5.7604166664532386E-2</v>
      </c>
      <c r="R426" s="22">
        <f t="shared" si="52"/>
        <v>0</v>
      </c>
      <c r="S426">
        <f t="shared" si="53"/>
        <v>5.7604166664532386E-2</v>
      </c>
      <c r="T426" s="54">
        <f t="shared" si="54"/>
        <v>1.3824999999487773</v>
      </c>
      <c r="U426" s="30">
        <f t="shared" si="55"/>
        <v>1.3824999999487773</v>
      </c>
      <c r="V426" t="str">
        <f t="shared" si="56"/>
        <v>Profit</v>
      </c>
    </row>
    <row r="427" spans="1:22" x14ac:dyDescent="0.3">
      <c r="A427" s="55">
        <v>44831</v>
      </c>
      <c r="B427" s="56">
        <v>0.71122685185185175</v>
      </c>
      <c r="C427" s="52">
        <f t="shared" si="50"/>
        <v>44831.711226851854</v>
      </c>
      <c r="D427" s="15" t="s">
        <v>0</v>
      </c>
      <c r="E427" s="15">
        <v>0.5</v>
      </c>
      <c r="F427" s="15" t="s">
        <v>4</v>
      </c>
      <c r="G427" s="21">
        <v>1633.94</v>
      </c>
      <c r="H427" s="21">
        <v>0</v>
      </c>
      <c r="I427" s="21">
        <v>0</v>
      </c>
      <c r="J427" s="55">
        <v>44831</v>
      </c>
      <c r="K427" s="21">
        <v>0.76888888888888884</v>
      </c>
      <c r="L427" s="52">
        <f t="shared" si="51"/>
        <v>44831.768888888888</v>
      </c>
      <c r="M427" s="21">
        <v>1632.5</v>
      </c>
      <c r="N427" s="15">
        <v>-2.61</v>
      </c>
      <c r="O427" s="15">
        <v>0</v>
      </c>
      <c r="P427" s="15">
        <v>72</v>
      </c>
      <c r="Q427" s="53">
        <f t="shared" si="49"/>
        <v>5.7662037033878732E-2</v>
      </c>
      <c r="R427" s="22">
        <f t="shared" si="52"/>
        <v>0</v>
      </c>
      <c r="S427">
        <f t="shared" si="53"/>
        <v>5.7662037033878732E-2</v>
      </c>
      <c r="T427" s="54">
        <f t="shared" si="54"/>
        <v>1.3838888888130896</v>
      </c>
      <c r="U427" s="30">
        <f t="shared" si="55"/>
        <v>1.3838888888130896</v>
      </c>
      <c r="V427" t="str">
        <f t="shared" si="56"/>
        <v>Profit</v>
      </c>
    </row>
    <row r="428" spans="1:22" x14ac:dyDescent="0.3">
      <c r="A428" s="55">
        <v>44831</v>
      </c>
      <c r="B428" s="56">
        <v>0.71135416666666673</v>
      </c>
      <c r="C428" s="52">
        <f t="shared" si="50"/>
        <v>44831.711354166669</v>
      </c>
      <c r="D428" s="15" t="s">
        <v>0</v>
      </c>
      <c r="E428" s="15">
        <v>1</v>
      </c>
      <c r="F428" s="15" t="s">
        <v>4</v>
      </c>
      <c r="G428" s="21">
        <v>1634.05</v>
      </c>
      <c r="H428" s="21">
        <v>1650</v>
      </c>
      <c r="I428" s="21">
        <v>1620</v>
      </c>
      <c r="J428" s="55">
        <v>44831</v>
      </c>
      <c r="K428" s="21">
        <v>0.83128472222222216</v>
      </c>
      <c r="L428" s="52">
        <f t="shared" si="51"/>
        <v>44831.831284722219</v>
      </c>
      <c r="M428" s="21">
        <v>1629.87</v>
      </c>
      <c r="N428" s="15">
        <v>-5.23</v>
      </c>
      <c r="O428" s="15">
        <v>0</v>
      </c>
      <c r="P428" s="15">
        <v>418</v>
      </c>
      <c r="Q428" s="53">
        <f t="shared" si="49"/>
        <v>0.11993055554921739</v>
      </c>
      <c r="R428" s="22">
        <f t="shared" si="52"/>
        <v>0</v>
      </c>
      <c r="S428">
        <f t="shared" si="53"/>
        <v>0.11993055554921739</v>
      </c>
      <c r="T428" s="54">
        <f t="shared" si="54"/>
        <v>2.8783333331812173</v>
      </c>
      <c r="U428" s="30">
        <f t="shared" si="55"/>
        <v>2.8783333331812173</v>
      </c>
      <c r="V428" t="str">
        <f t="shared" si="56"/>
        <v>Profit</v>
      </c>
    </row>
    <row r="429" spans="1:22" x14ac:dyDescent="0.3">
      <c r="A429" s="55">
        <v>44833</v>
      </c>
      <c r="B429" s="56">
        <v>0.45376157407407408</v>
      </c>
      <c r="C429" s="52">
        <f t="shared" si="50"/>
        <v>44833.453761574077</v>
      </c>
      <c r="D429" s="15" t="s">
        <v>0</v>
      </c>
      <c r="E429" s="15">
        <v>3</v>
      </c>
      <c r="F429" s="15" t="s">
        <v>2</v>
      </c>
      <c r="G429" s="20">
        <v>0.96414</v>
      </c>
      <c r="H429" s="20">
        <v>0.97</v>
      </c>
      <c r="I429" s="20">
        <v>0.96</v>
      </c>
      <c r="J429" s="55">
        <v>44833</v>
      </c>
      <c r="K429" s="20">
        <v>0.50402777777777774</v>
      </c>
      <c r="L429" s="52">
        <f t="shared" si="51"/>
        <v>44833.504027777781</v>
      </c>
      <c r="M429" s="20">
        <v>0.96701000000000004</v>
      </c>
      <c r="N429" s="15">
        <v>-9.26</v>
      </c>
      <c r="O429" s="15">
        <v>0</v>
      </c>
      <c r="P429" s="15">
        <v>-861</v>
      </c>
      <c r="Q429" s="53">
        <f t="shared" si="49"/>
        <v>5.0266203703358769E-2</v>
      </c>
      <c r="R429" s="22">
        <f t="shared" si="52"/>
        <v>0</v>
      </c>
      <c r="S429">
        <f t="shared" si="53"/>
        <v>5.0266203703358769E-2</v>
      </c>
      <c r="T429" s="54">
        <f t="shared" si="54"/>
        <v>1.2063888888806105</v>
      </c>
      <c r="U429" s="30">
        <f t="shared" si="55"/>
        <v>1.2063888888806105</v>
      </c>
      <c r="V429" t="str">
        <f t="shared" si="56"/>
        <v>Loss</v>
      </c>
    </row>
    <row r="430" spans="1:22" x14ac:dyDescent="0.3">
      <c r="A430" s="55">
        <v>44833</v>
      </c>
      <c r="B430" s="56">
        <v>0.4704861111111111</v>
      </c>
      <c r="C430" s="52">
        <f t="shared" si="50"/>
        <v>44833.470486111109</v>
      </c>
      <c r="D430" s="15" t="s">
        <v>0</v>
      </c>
      <c r="E430" s="15">
        <v>2</v>
      </c>
      <c r="F430" s="15" t="s">
        <v>1</v>
      </c>
      <c r="G430" s="17">
        <v>3676.4</v>
      </c>
      <c r="H430" s="17">
        <v>3710</v>
      </c>
      <c r="I430" s="17">
        <v>3620</v>
      </c>
      <c r="J430" s="55">
        <v>44833</v>
      </c>
      <c r="K430" s="17">
        <v>0.69260416666666658</v>
      </c>
      <c r="L430" s="52">
        <f t="shared" si="51"/>
        <v>44833.692604166667</v>
      </c>
      <c r="M430" s="17">
        <v>3668.5</v>
      </c>
      <c r="N430" s="15">
        <v>-2.35</v>
      </c>
      <c r="O430" s="15">
        <v>0</v>
      </c>
      <c r="P430" s="15" t="s">
        <v>96</v>
      </c>
      <c r="Q430" s="53">
        <f t="shared" si="49"/>
        <v>0.22211805555707542</v>
      </c>
      <c r="R430" s="22">
        <f t="shared" si="52"/>
        <v>0</v>
      </c>
      <c r="S430">
        <f t="shared" si="53"/>
        <v>0.22211805555707542</v>
      </c>
      <c r="T430" s="54">
        <f t="shared" si="54"/>
        <v>5.3308333333698101</v>
      </c>
      <c r="U430" s="30">
        <f t="shared" si="55"/>
        <v>5.3308333333698101</v>
      </c>
      <c r="V430" t="str">
        <f t="shared" si="56"/>
        <v>Profit</v>
      </c>
    </row>
    <row r="431" spans="1:22" x14ac:dyDescent="0.3">
      <c r="A431" s="55">
        <v>44837</v>
      </c>
      <c r="B431" s="56">
        <v>0.55328703703703697</v>
      </c>
      <c r="C431" s="52">
        <f t="shared" si="50"/>
        <v>44837.553287037037</v>
      </c>
      <c r="D431" s="15" t="s">
        <v>0</v>
      </c>
      <c r="E431" s="15">
        <v>3</v>
      </c>
      <c r="F431" s="15" t="s">
        <v>2</v>
      </c>
      <c r="G431" s="20">
        <v>0.97667000000000004</v>
      </c>
      <c r="H431" s="20">
        <v>0.98099999999999998</v>
      </c>
      <c r="I431" s="20">
        <v>0.97</v>
      </c>
      <c r="J431" s="55">
        <v>44837</v>
      </c>
      <c r="K431" s="20">
        <v>0.61364583333333333</v>
      </c>
      <c r="L431" s="52">
        <f t="shared" si="51"/>
        <v>44837.613645833335</v>
      </c>
      <c r="M431" s="20">
        <v>0.97643999999999997</v>
      </c>
      <c r="N431" s="15">
        <v>-9.3800000000000008</v>
      </c>
      <c r="O431" s="15">
        <v>0</v>
      </c>
      <c r="P431" s="15">
        <v>69</v>
      </c>
      <c r="Q431" s="53">
        <f t="shared" si="49"/>
        <v>6.0358796297805384E-2</v>
      </c>
      <c r="R431" s="22">
        <f t="shared" si="52"/>
        <v>0</v>
      </c>
      <c r="S431">
        <f t="shared" si="53"/>
        <v>6.0358796297805384E-2</v>
      </c>
      <c r="T431" s="54">
        <f t="shared" si="54"/>
        <v>1.4486111111473292</v>
      </c>
      <c r="U431" s="30">
        <f t="shared" si="55"/>
        <v>1.4486111111473292</v>
      </c>
      <c r="V431" t="str">
        <f t="shared" si="56"/>
        <v>Profit</v>
      </c>
    </row>
    <row r="432" spans="1:22" x14ac:dyDescent="0.3">
      <c r="A432" s="55">
        <v>44837</v>
      </c>
      <c r="B432" s="56">
        <v>0.75583333333333336</v>
      </c>
      <c r="C432" s="52">
        <f t="shared" si="50"/>
        <v>44837.755833333336</v>
      </c>
      <c r="D432" s="15" t="s">
        <v>27</v>
      </c>
      <c r="E432" s="15">
        <v>1.5</v>
      </c>
      <c r="F432" s="15" t="s">
        <v>2</v>
      </c>
      <c r="G432" s="20">
        <v>0.98275999999999997</v>
      </c>
      <c r="H432" s="20">
        <v>0.97699999999999998</v>
      </c>
      <c r="I432" s="20">
        <v>0.98899999999999999</v>
      </c>
      <c r="J432" s="55">
        <v>44837</v>
      </c>
      <c r="K432" s="20">
        <v>0.76211805555555545</v>
      </c>
      <c r="L432" s="52">
        <f t="shared" si="51"/>
        <v>44837.762118055558</v>
      </c>
      <c r="M432" s="20">
        <v>0.98438000000000003</v>
      </c>
      <c r="N432" s="15">
        <v>-4.72</v>
      </c>
      <c r="O432" s="15">
        <v>0</v>
      </c>
      <c r="P432" s="15">
        <v>243</v>
      </c>
      <c r="Q432" s="53">
        <f t="shared" si="49"/>
        <v>6.284722221607808E-3</v>
      </c>
      <c r="R432" s="22">
        <f t="shared" si="52"/>
        <v>0</v>
      </c>
      <c r="S432">
        <f t="shared" si="53"/>
        <v>6.284722221607808E-3</v>
      </c>
      <c r="T432" s="54">
        <f t="shared" si="54"/>
        <v>0.15083333331858739</v>
      </c>
      <c r="U432" s="30">
        <f t="shared" si="55"/>
        <v>0.15083333331858739</v>
      </c>
      <c r="V432" t="str">
        <f t="shared" si="56"/>
        <v>Profit</v>
      </c>
    </row>
    <row r="433" spans="1:22" x14ac:dyDescent="0.3">
      <c r="A433" s="55">
        <v>44837</v>
      </c>
      <c r="B433" s="56">
        <v>0.75583333333333336</v>
      </c>
      <c r="C433" s="52">
        <f t="shared" si="50"/>
        <v>44837.755833333336</v>
      </c>
      <c r="D433" s="15" t="s">
        <v>27</v>
      </c>
      <c r="E433" s="15">
        <v>1.5</v>
      </c>
      <c r="F433" s="15" t="s">
        <v>2</v>
      </c>
      <c r="G433" s="20">
        <v>0.98275999999999997</v>
      </c>
      <c r="H433" s="20">
        <v>0.97699999999999998</v>
      </c>
      <c r="I433" s="20">
        <v>0.98899999999999999</v>
      </c>
      <c r="J433" s="55">
        <v>44837</v>
      </c>
      <c r="K433" s="20">
        <v>0.95807870370370374</v>
      </c>
      <c r="L433" s="52">
        <f t="shared" si="51"/>
        <v>44837.958078703705</v>
      </c>
      <c r="M433" s="20">
        <v>0.98273999999999995</v>
      </c>
      <c r="N433" s="15">
        <v>-4.71</v>
      </c>
      <c r="O433" s="15">
        <v>0</v>
      </c>
      <c r="P433" s="15">
        <v>-3</v>
      </c>
      <c r="Q433" s="53">
        <f t="shared" si="49"/>
        <v>0.20224537036847323</v>
      </c>
      <c r="R433" s="22">
        <f t="shared" si="52"/>
        <v>0</v>
      </c>
      <c r="S433">
        <f t="shared" si="53"/>
        <v>0.20224537036847323</v>
      </c>
      <c r="T433" s="54">
        <f t="shared" si="54"/>
        <v>4.8538888888433576</v>
      </c>
      <c r="U433" s="30">
        <f t="shared" si="55"/>
        <v>4.8538888888433576</v>
      </c>
      <c r="V433" t="str">
        <f t="shared" si="56"/>
        <v>Loss</v>
      </c>
    </row>
    <row r="434" spans="1:22" x14ac:dyDescent="0.3">
      <c r="A434" s="55">
        <v>44839</v>
      </c>
      <c r="B434" s="56">
        <v>0.70335648148148155</v>
      </c>
      <c r="C434" s="52">
        <f t="shared" si="50"/>
        <v>44839.703356481485</v>
      </c>
      <c r="D434" s="15" t="s">
        <v>27</v>
      </c>
      <c r="E434" s="15">
        <v>2</v>
      </c>
      <c r="F434" s="15" t="s">
        <v>1</v>
      </c>
      <c r="G434" s="17">
        <v>3756.1</v>
      </c>
      <c r="H434" s="17">
        <v>3720</v>
      </c>
      <c r="I434" s="17">
        <v>3790</v>
      </c>
      <c r="J434" s="55">
        <v>44839</v>
      </c>
      <c r="K434" s="17">
        <v>0.82844907407407409</v>
      </c>
      <c r="L434" s="52">
        <f t="shared" si="51"/>
        <v>44839.828449074077</v>
      </c>
      <c r="M434" s="17">
        <v>3770.1</v>
      </c>
      <c r="N434" s="15">
        <v>-2.4</v>
      </c>
      <c r="O434" s="15">
        <v>0</v>
      </c>
      <c r="P434" s="15" t="s">
        <v>977</v>
      </c>
      <c r="Q434" s="53">
        <f t="shared" si="49"/>
        <v>0.12509259259240935</v>
      </c>
      <c r="R434" s="22">
        <f t="shared" si="52"/>
        <v>0</v>
      </c>
      <c r="S434">
        <f t="shared" si="53"/>
        <v>0.12509259259240935</v>
      </c>
      <c r="T434" s="54">
        <f t="shared" si="54"/>
        <v>3.0022222222178243</v>
      </c>
      <c r="U434" s="30">
        <f t="shared" si="55"/>
        <v>3.0022222222178243</v>
      </c>
      <c r="V434" t="str">
        <f t="shared" si="56"/>
        <v>Profit</v>
      </c>
    </row>
    <row r="435" spans="1:22" x14ac:dyDescent="0.3">
      <c r="A435" s="55">
        <v>44839</v>
      </c>
      <c r="B435" s="56">
        <v>0.79740740740740745</v>
      </c>
      <c r="C435" s="52">
        <f t="shared" si="50"/>
        <v>44839.797407407408</v>
      </c>
      <c r="D435" s="15" t="s">
        <v>27</v>
      </c>
      <c r="E435" s="15">
        <v>2</v>
      </c>
      <c r="F435" s="15" t="s">
        <v>1</v>
      </c>
      <c r="G435" s="17">
        <v>3751.8</v>
      </c>
      <c r="H435" s="17">
        <v>3720</v>
      </c>
      <c r="I435" s="17">
        <v>3790</v>
      </c>
      <c r="J435" s="55">
        <v>44839</v>
      </c>
      <c r="K435" s="17">
        <v>0.86703703703703694</v>
      </c>
      <c r="L435" s="52">
        <f t="shared" si="51"/>
        <v>44839.867037037038</v>
      </c>
      <c r="M435" s="17">
        <v>3780.6</v>
      </c>
      <c r="N435" s="15">
        <v>-2.4</v>
      </c>
      <c r="O435" s="15">
        <v>0</v>
      </c>
      <c r="P435" s="15" t="s">
        <v>980</v>
      </c>
      <c r="Q435" s="53">
        <f t="shared" si="49"/>
        <v>6.9629629630071577E-2</v>
      </c>
      <c r="R435" s="22">
        <f t="shared" si="52"/>
        <v>0</v>
      </c>
      <c r="S435">
        <f t="shared" si="53"/>
        <v>6.9629629630071577E-2</v>
      </c>
      <c r="T435" s="54">
        <f t="shared" si="54"/>
        <v>1.6711111111217178</v>
      </c>
      <c r="U435" s="30">
        <f t="shared" si="55"/>
        <v>1.6711111111217178</v>
      </c>
      <c r="V435" t="str">
        <f t="shared" si="56"/>
        <v>Profit</v>
      </c>
    </row>
    <row r="436" spans="1:22" x14ac:dyDescent="0.3">
      <c r="A436" s="55">
        <v>44840</v>
      </c>
      <c r="B436" s="56">
        <v>0.47303240740740743</v>
      </c>
      <c r="C436" s="52">
        <f t="shared" si="50"/>
        <v>44840.473032407404</v>
      </c>
      <c r="D436" s="15" t="s">
        <v>0</v>
      </c>
      <c r="E436" s="15">
        <v>1.5</v>
      </c>
      <c r="F436" s="15" t="s">
        <v>2</v>
      </c>
      <c r="G436" s="20">
        <v>0.98962000000000006</v>
      </c>
      <c r="H436" s="20">
        <v>0.99299999999999999</v>
      </c>
      <c r="I436" s="20">
        <v>0.98399999999999999</v>
      </c>
      <c r="J436" s="55">
        <v>44840</v>
      </c>
      <c r="K436" s="20">
        <v>0.58409722222222216</v>
      </c>
      <c r="L436" s="52">
        <f t="shared" si="51"/>
        <v>44840.584097222221</v>
      </c>
      <c r="M436" s="20">
        <v>0.98843000000000003</v>
      </c>
      <c r="N436" s="15">
        <v>-4.75</v>
      </c>
      <c r="O436" s="15">
        <v>0</v>
      </c>
      <c r="P436" s="15">
        <v>178.5</v>
      </c>
      <c r="Q436" s="53">
        <f t="shared" si="49"/>
        <v>0.11106481481692754</v>
      </c>
      <c r="R436" s="22">
        <f t="shared" si="52"/>
        <v>0</v>
      </c>
      <c r="S436">
        <f t="shared" si="53"/>
        <v>0.11106481481692754</v>
      </c>
      <c r="T436" s="54">
        <f t="shared" si="54"/>
        <v>2.6655555556062609</v>
      </c>
      <c r="U436" s="30">
        <f t="shared" si="55"/>
        <v>2.6655555556062609</v>
      </c>
      <c r="V436" t="str">
        <f t="shared" si="56"/>
        <v>Profit</v>
      </c>
    </row>
    <row r="437" spans="1:22" x14ac:dyDescent="0.3">
      <c r="A437" s="55">
        <v>44840</v>
      </c>
      <c r="B437" s="56">
        <v>0.47303240740740743</v>
      </c>
      <c r="C437" s="52">
        <f t="shared" si="50"/>
        <v>44840.473032407404</v>
      </c>
      <c r="D437" s="15" t="s">
        <v>0</v>
      </c>
      <c r="E437" s="15">
        <v>1.5</v>
      </c>
      <c r="F437" s="15" t="s">
        <v>2</v>
      </c>
      <c r="G437" s="20">
        <v>0.98962000000000006</v>
      </c>
      <c r="H437" s="20">
        <v>0.99299999999999999</v>
      </c>
      <c r="I437" s="20">
        <v>0.98399999999999999</v>
      </c>
      <c r="J437" s="55">
        <v>44840</v>
      </c>
      <c r="K437" s="20">
        <v>0.63361111111111112</v>
      </c>
      <c r="L437" s="52">
        <f t="shared" si="51"/>
        <v>44840.633611111109</v>
      </c>
      <c r="M437" s="20">
        <v>0.98607999999999996</v>
      </c>
      <c r="N437" s="15">
        <v>-4.75</v>
      </c>
      <c r="O437" s="15">
        <v>0</v>
      </c>
      <c r="P437" s="15">
        <v>531</v>
      </c>
      <c r="Q437" s="53">
        <f t="shared" si="49"/>
        <v>0.16057870370423188</v>
      </c>
      <c r="R437" s="22">
        <f t="shared" si="52"/>
        <v>0</v>
      </c>
      <c r="S437">
        <f t="shared" si="53"/>
        <v>0.16057870370423188</v>
      </c>
      <c r="T437" s="54">
        <f t="shared" si="54"/>
        <v>3.8538888889015652</v>
      </c>
      <c r="U437" s="30">
        <f t="shared" si="55"/>
        <v>3.8538888889015652</v>
      </c>
      <c r="V437" t="str">
        <f t="shared" si="56"/>
        <v>Profit</v>
      </c>
    </row>
    <row r="438" spans="1:22" x14ac:dyDescent="0.3">
      <c r="A438" s="55">
        <v>44840</v>
      </c>
      <c r="B438" s="56">
        <v>0.7147337962962963</v>
      </c>
      <c r="C438" s="52">
        <f t="shared" si="50"/>
        <v>44840.714733796296</v>
      </c>
      <c r="D438" s="15" t="s">
        <v>0</v>
      </c>
      <c r="E438" s="15">
        <v>3</v>
      </c>
      <c r="F438" s="15" t="s">
        <v>1</v>
      </c>
      <c r="G438" s="17">
        <v>3753.2</v>
      </c>
      <c r="H438" s="17">
        <v>3800</v>
      </c>
      <c r="I438" s="17">
        <v>3700</v>
      </c>
      <c r="J438" s="55">
        <v>44841</v>
      </c>
      <c r="K438" s="17">
        <v>7.4652777777777776E-2</v>
      </c>
      <c r="L438" s="52">
        <f t="shared" si="51"/>
        <v>44841.074652777781</v>
      </c>
      <c r="M438" s="17">
        <v>3738.1</v>
      </c>
      <c r="N438" s="15">
        <v>-3.6</v>
      </c>
      <c r="O438" s="15">
        <v>-105</v>
      </c>
      <c r="P438" s="15" t="s">
        <v>986</v>
      </c>
      <c r="Q438" s="53">
        <f t="shared" si="49"/>
        <v>0.35991898148495238</v>
      </c>
      <c r="R438" s="22">
        <f t="shared" si="52"/>
        <v>0</v>
      </c>
      <c r="S438">
        <f t="shared" si="53"/>
        <v>0.35991898148495238</v>
      </c>
      <c r="T438" s="54">
        <f t="shared" si="54"/>
        <v>8.6380555556388572</v>
      </c>
      <c r="U438" s="30">
        <f t="shared" si="55"/>
        <v>8.6380555556388572</v>
      </c>
      <c r="V438" t="str">
        <f t="shared" si="56"/>
        <v>Profit</v>
      </c>
    </row>
    <row r="439" spans="1:22" x14ac:dyDescent="0.3">
      <c r="A439" s="55">
        <v>44844</v>
      </c>
      <c r="B439" s="56">
        <v>0.98165509259259265</v>
      </c>
      <c r="C439" s="52">
        <f t="shared" si="50"/>
        <v>44844.98165509259</v>
      </c>
      <c r="D439" s="15" t="s">
        <v>27</v>
      </c>
      <c r="E439" s="15">
        <v>3</v>
      </c>
      <c r="F439" s="15" t="s">
        <v>2</v>
      </c>
      <c r="G439" s="20">
        <v>0.97065000000000001</v>
      </c>
      <c r="H439" s="20">
        <v>0.96499999999999997</v>
      </c>
      <c r="I439" s="20">
        <v>0.97499999999999998</v>
      </c>
      <c r="J439" s="55">
        <v>44845</v>
      </c>
      <c r="K439" s="20">
        <v>0.65159722222222227</v>
      </c>
      <c r="L439" s="52">
        <f t="shared" si="51"/>
        <v>44845.651597222219</v>
      </c>
      <c r="M439" s="20">
        <v>0.97287999999999997</v>
      </c>
      <c r="N439" s="15">
        <v>-9.32</v>
      </c>
      <c r="O439" s="15">
        <v>-22.5</v>
      </c>
      <c r="P439" s="15">
        <v>669</v>
      </c>
      <c r="Q439" s="53">
        <f t="shared" si="49"/>
        <v>0.66994212962890742</v>
      </c>
      <c r="R439" s="22">
        <f t="shared" si="52"/>
        <v>0</v>
      </c>
      <c r="S439">
        <f t="shared" si="53"/>
        <v>0.66994212962890742</v>
      </c>
      <c r="T439" s="54">
        <f t="shared" si="54"/>
        <v>16.078611111093778</v>
      </c>
      <c r="U439" s="30">
        <f t="shared" si="55"/>
        <v>16.078611111093778</v>
      </c>
      <c r="V439" t="str">
        <f t="shared" si="56"/>
        <v>Profit</v>
      </c>
    </row>
    <row r="440" spans="1:22" x14ac:dyDescent="0.3">
      <c r="A440" s="55">
        <v>44846</v>
      </c>
      <c r="B440" s="56">
        <v>0.69015046296296301</v>
      </c>
      <c r="C440" s="52">
        <f t="shared" si="50"/>
        <v>44846.690150462964</v>
      </c>
      <c r="D440" s="15" t="s">
        <v>0</v>
      </c>
      <c r="E440" s="15">
        <v>3</v>
      </c>
      <c r="F440" s="15" t="s">
        <v>2</v>
      </c>
      <c r="G440" s="20">
        <v>0.96992999999999996</v>
      </c>
      <c r="H440" s="20">
        <v>0</v>
      </c>
      <c r="I440" s="20">
        <v>0</v>
      </c>
      <c r="J440" s="55">
        <v>44846</v>
      </c>
      <c r="K440" s="20">
        <v>0.73475694444444439</v>
      </c>
      <c r="L440" s="52">
        <f t="shared" si="51"/>
        <v>44846.734756944446</v>
      </c>
      <c r="M440" s="20">
        <v>0.96867999999999999</v>
      </c>
      <c r="N440" s="15">
        <v>-9.89</v>
      </c>
      <c r="O440" s="15">
        <v>0</v>
      </c>
      <c r="P440" s="15">
        <v>375</v>
      </c>
      <c r="Q440" s="53">
        <f t="shared" si="49"/>
        <v>4.4606481482333038E-2</v>
      </c>
      <c r="R440" s="22">
        <f t="shared" si="52"/>
        <v>0</v>
      </c>
      <c r="S440">
        <f t="shared" si="53"/>
        <v>4.4606481482333038E-2</v>
      </c>
      <c r="T440" s="54">
        <f t="shared" si="54"/>
        <v>1.0705555555759929</v>
      </c>
      <c r="U440" s="30">
        <f t="shared" si="55"/>
        <v>1.0705555555759929</v>
      </c>
      <c r="V440" t="str">
        <f t="shared" si="56"/>
        <v>Profit</v>
      </c>
    </row>
    <row r="441" spans="1:22" x14ac:dyDescent="0.3">
      <c r="A441" s="55">
        <v>44847</v>
      </c>
      <c r="B441" s="56">
        <v>0.51106481481481481</v>
      </c>
      <c r="C441" s="52">
        <f t="shared" si="50"/>
        <v>44847.511064814818</v>
      </c>
      <c r="D441" s="15" t="s">
        <v>27</v>
      </c>
      <c r="E441" s="15">
        <v>3</v>
      </c>
      <c r="F441" s="15" t="s">
        <v>2</v>
      </c>
      <c r="G441" s="20">
        <v>0.97258</v>
      </c>
      <c r="H441" s="20">
        <v>0.96599999999999997</v>
      </c>
      <c r="I441" s="20">
        <v>0.97799999999999998</v>
      </c>
      <c r="J441" s="55">
        <v>44847</v>
      </c>
      <c r="K441" s="20">
        <v>0.61331018518518521</v>
      </c>
      <c r="L441" s="52">
        <f t="shared" si="51"/>
        <v>44847.613310185188</v>
      </c>
      <c r="M441" s="20">
        <v>0.97491000000000005</v>
      </c>
      <c r="N441" s="15">
        <v>-9.92</v>
      </c>
      <c r="O441" s="15">
        <v>0</v>
      </c>
      <c r="P441" s="15">
        <v>699</v>
      </c>
      <c r="Q441" s="53">
        <f t="shared" si="49"/>
        <v>0.10224537036992842</v>
      </c>
      <c r="R441" s="22">
        <f t="shared" si="52"/>
        <v>0</v>
      </c>
      <c r="S441">
        <f t="shared" si="53"/>
        <v>0.10224537036992842</v>
      </c>
      <c r="T441" s="54">
        <f t="shared" si="54"/>
        <v>2.4538888888782822</v>
      </c>
      <c r="U441" s="30">
        <f t="shared" si="55"/>
        <v>2.4538888888782822</v>
      </c>
      <c r="V441" t="str">
        <f t="shared" si="56"/>
        <v>Profit</v>
      </c>
    </row>
    <row r="442" spans="1:22" x14ac:dyDescent="0.3">
      <c r="A442" s="55">
        <v>44846</v>
      </c>
      <c r="B442" s="56">
        <v>0.38173611111111111</v>
      </c>
      <c r="C442" s="52">
        <f t="shared" si="50"/>
        <v>44846.381736111114</v>
      </c>
      <c r="D442" s="15" t="s">
        <v>27</v>
      </c>
      <c r="E442" s="15">
        <v>3</v>
      </c>
      <c r="F442" s="15" t="s">
        <v>2</v>
      </c>
      <c r="G442" s="20">
        <v>0.97252000000000005</v>
      </c>
      <c r="H442" s="20">
        <v>0.96599999999999997</v>
      </c>
      <c r="I442" s="20">
        <v>0.97699999999999998</v>
      </c>
      <c r="J442" s="55">
        <v>44847</v>
      </c>
      <c r="K442" s="20">
        <v>0.61386574074074074</v>
      </c>
      <c r="L442" s="52">
        <f t="shared" si="51"/>
        <v>44847.613865740743</v>
      </c>
      <c r="M442" s="20">
        <v>0.97460000000000002</v>
      </c>
      <c r="N442" s="15">
        <v>-9.34</v>
      </c>
      <c r="O442" s="15">
        <v>-67.5</v>
      </c>
      <c r="P442" s="15">
        <v>624</v>
      </c>
      <c r="Q442" s="53">
        <f t="shared" si="49"/>
        <v>1.2321296296286164</v>
      </c>
      <c r="R442" s="22">
        <f t="shared" si="52"/>
        <v>1</v>
      </c>
      <c r="S442">
        <f t="shared" si="53"/>
        <v>0.23212962962861639</v>
      </c>
      <c r="T442" s="54">
        <f t="shared" si="54"/>
        <v>5.5711111110867932</v>
      </c>
      <c r="U442" s="30">
        <f t="shared" si="55"/>
        <v>29.571111111086793</v>
      </c>
      <c r="V442" t="str">
        <f t="shared" si="56"/>
        <v>Profit</v>
      </c>
    </row>
    <row r="443" spans="1:22" x14ac:dyDescent="0.3">
      <c r="A443" s="55">
        <v>44846</v>
      </c>
      <c r="B443" s="56">
        <v>0.69030092592592596</v>
      </c>
      <c r="C443" s="52">
        <f t="shared" si="50"/>
        <v>44846.690300925926</v>
      </c>
      <c r="D443" s="15" t="s">
        <v>27</v>
      </c>
      <c r="E443" s="15">
        <v>3</v>
      </c>
      <c r="F443" s="15" t="s">
        <v>58</v>
      </c>
      <c r="G443" s="20">
        <v>1.3823099999999999</v>
      </c>
      <c r="H443" s="20">
        <v>0</v>
      </c>
      <c r="I443" s="20">
        <v>0</v>
      </c>
      <c r="J443" s="55">
        <v>44847</v>
      </c>
      <c r="K443" s="20">
        <v>0.64675925925925926</v>
      </c>
      <c r="L443" s="52">
        <f t="shared" si="51"/>
        <v>44847.64675925926</v>
      </c>
      <c r="M443" s="20">
        <v>1.39154</v>
      </c>
      <c r="N443" s="15">
        <v>-10.199999999999999</v>
      </c>
      <c r="O443" s="15">
        <v>-9.3800000000000008</v>
      </c>
      <c r="P443" s="15" t="s">
        <v>997</v>
      </c>
      <c r="Q443" s="53">
        <f t="shared" si="49"/>
        <v>0.95645833333401242</v>
      </c>
      <c r="R443" s="22">
        <f t="shared" si="52"/>
        <v>0</v>
      </c>
      <c r="S443">
        <f t="shared" si="53"/>
        <v>0.95645833333401242</v>
      </c>
      <c r="T443" s="54">
        <f t="shared" si="54"/>
        <v>22.955000000016298</v>
      </c>
      <c r="U443" s="30">
        <f t="shared" si="55"/>
        <v>22.955000000016298</v>
      </c>
      <c r="V443" t="str">
        <f t="shared" si="56"/>
        <v>Profit</v>
      </c>
    </row>
    <row r="444" spans="1:22" x14ac:dyDescent="0.3">
      <c r="A444" s="55">
        <v>44847</v>
      </c>
      <c r="B444" s="56">
        <v>0.95038194444444446</v>
      </c>
      <c r="C444" s="52">
        <f t="shared" si="50"/>
        <v>44847.950381944444</v>
      </c>
      <c r="D444" s="15" t="s">
        <v>27</v>
      </c>
      <c r="E444" s="15">
        <v>3</v>
      </c>
      <c r="F444" s="15" t="s">
        <v>2</v>
      </c>
      <c r="G444" s="20">
        <v>0.97772999999999999</v>
      </c>
      <c r="H444" s="20">
        <v>0.97599999999999998</v>
      </c>
      <c r="I444" s="20">
        <v>0.98</v>
      </c>
      <c r="J444" s="55">
        <v>44847</v>
      </c>
      <c r="K444" s="20">
        <v>0.98849537037037039</v>
      </c>
      <c r="L444" s="52">
        <f t="shared" si="51"/>
        <v>44847.988495370373</v>
      </c>
      <c r="M444" s="20">
        <v>0.97779000000000005</v>
      </c>
      <c r="N444" s="15">
        <v>-9.9700000000000006</v>
      </c>
      <c r="O444" s="15">
        <v>0</v>
      </c>
      <c r="P444" s="15">
        <v>18</v>
      </c>
      <c r="Q444" s="53">
        <f t="shared" si="49"/>
        <v>3.811342592962319E-2</v>
      </c>
      <c r="R444" s="22">
        <f t="shared" si="52"/>
        <v>0</v>
      </c>
      <c r="S444">
        <f t="shared" si="53"/>
        <v>3.811342592962319E-2</v>
      </c>
      <c r="T444" s="54">
        <f t="shared" si="54"/>
        <v>0.91472222231095657</v>
      </c>
      <c r="U444" s="30">
        <f t="shared" si="55"/>
        <v>0.91472222231095657</v>
      </c>
      <c r="V444" t="str">
        <f t="shared" si="56"/>
        <v>Profit</v>
      </c>
    </row>
    <row r="445" spans="1:22" x14ac:dyDescent="0.3">
      <c r="A445" s="55">
        <v>44848</v>
      </c>
      <c r="B445" s="56">
        <v>0.81393518518518526</v>
      </c>
      <c r="C445" s="52">
        <f t="shared" si="50"/>
        <v>44848.813935185186</v>
      </c>
      <c r="D445" s="15" t="s">
        <v>27</v>
      </c>
      <c r="E445" s="15">
        <v>3</v>
      </c>
      <c r="F445" s="15" t="s">
        <v>2</v>
      </c>
      <c r="G445" s="20">
        <v>0.97338999999999998</v>
      </c>
      <c r="H445" s="20">
        <v>0.97</v>
      </c>
      <c r="I445" s="20">
        <v>0.97699999999999998</v>
      </c>
      <c r="J445" s="55">
        <v>44848</v>
      </c>
      <c r="K445" s="20">
        <v>0.87866898148148154</v>
      </c>
      <c r="L445" s="52">
        <f t="shared" si="51"/>
        <v>44848.878668981481</v>
      </c>
      <c r="M445" s="20">
        <v>0.97306000000000004</v>
      </c>
      <c r="N445" s="15">
        <v>-9.93</v>
      </c>
      <c r="O445" s="15">
        <v>0</v>
      </c>
      <c r="P445" s="15">
        <v>-99</v>
      </c>
      <c r="Q445" s="53">
        <f t="shared" si="49"/>
        <v>6.4733796294603962E-2</v>
      </c>
      <c r="R445" s="22">
        <f t="shared" si="52"/>
        <v>0</v>
      </c>
      <c r="S445">
        <f t="shared" si="53"/>
        <v>6.4733796294603962E-2</v>
      </c>
      <c r="T445" s="54">
        <f t="shared" si="54"/>
        <v>1.5536111110704951</v>
      </c>
      <c r="U445" s="30">
        <f t="shared" si="55"/>
        <v>1.5536111110704951</v>
      </c>
      <c r="V445" t="str">
        <f t="shared" si="56"/>
        <v>Loss</v>
      </c>
    </row>
    <row r="446" spans="1:22" x14ac:dyDescent="0.3">
      <c r="A446" s="55">
        <v>44852</v>
      </c>
      <c r="B446" s="56">
        <v>0.53206018518518516</v>
      </c>
      <c r="C446" s="52">
        <f t="shared" si="50"/>
        <v>44852.532060185185</v>
      </c>
      <c r="D446" s="15" t="s">
        <v>0</v>
      </c>
      <c r="E446" s="15">
        <v>3</v>
      </c>
      <c r="F446" s="15" t="s">
        <v>2</v>
      </c>
      <c r="G446" s="20">
        <v>0.98399999999999999</v>
      </c>
      <c r="H446" s="20">
        <v>0.98799999999999999</v>
      </c>
      <c r="I446" s="20">
        <v>0.98099999999999998</v>
      </c>
      <c r="J446" s="55">
        <v>44852</v>
      </c>
      <c r="K446" s="20">
        <v>0.57719907407407411</v>
      </c>
      <c r="L446" s="52">
        <f t="shared" si="51"/>
        <v>44852.577199074076</v>
      </c>
      <c r="M446" s="20">
        <v>0.98206000000000004</v>
      </c>
      <c r="N446" s="15">
        <v>-10.039999999999999</v>
      </c>
      <c r="O446" s="15">
        <v>0</v>
      </c>
      <c r="P446" s="15">
        <v>582</v>
      </c>
      <c r="Q446" s="53">
        <f t="shared" si="49"/>
        <v>4.5138888890505768E-2</v>
      </c>
      <c r="R446" s="22">
        <f t="shared" si="52"/>
        <v>0</v>
      </c>
      <c r="S446">
        <f t="shared" si="53"/>
        <v>4.5138888890505768E-2</v>
      </c>
      <c r="T446" s="54">
        <f t="shared" si="54"/>
        <v>1.0833333333721384</v>
      </c>
      <c r="U446" s="30">
        <f t="shared" si="55"/>
        <v>1.0833333333721384</v>
      </c>
      <c r="V446" t="str">
        <f t="shared" si="56"/>
        <v>Profit</v>
      </c>
    </row>
    <row r="447" spans="1:22" x14ac:dyDescent="0.3">
      <c r="A447" s="55">
        <v>44852</v>
      </c>
      <c r="B447" s="56">
        <v>0.58767361111111105</v>
      </c>
      <c r="C447" s="52">
        <f t="shared" si="50"/>
        <v>44852.587673611109</v>
      </c>
      <c r="D447" s="15" t="s">
        <v>27</v>
      </c>
      <c r="E447" s="15">
        <v>2</v>
      </c>
      <c r="F447" s="15" t="s">
        <v>2</v>
      </c>
      <c r="G447" s="20">
        <v>0.98240000000000005</v>
      </c>
      <c r="H447" s="20">
        <v>0.97899999999999998</v>
      </c>
      <c r="I447" s="20">
        <v>0.98499999999999999</v>
      </c>
      <c r="J447" s="55">
        <v>44852</v>
      </c>
      <c r="K447" s="20">
        <v>0.60083333333333333</v>
      </c>
      <c r="L447" s="52">
        <f t="shared" si="51"/>
        <v>44852.60083333333</v>
      </c>
      <c r="M447" s="20">
        <v>0.98307999999999995</v>
      </c>
      <c r="N447" s="15">
        <v>-6.68</v>
      </c>
      <c r="O447" s="15">
        <v>0</v>
      </c>
      <c r="P447" s="15">
        <v>136</v>
      </c>
      <c r="Q447" s="53">
        <f t="shared" si="49"/>
        <v>1.3159722220734693E-2</v>
      </c>
      <c r="R447" s="22">
        <f t="shared" si="52"/>
        <v>0</v>
      </c>
      <c r="S447">
        <f t="shared" si="53"/>
        <v>1.3159722220734693E-2</v>
      </c>
      <c r="T447" s="54">
        <f t="shared" si="54"/>
        <v>0.31583333329763263</v>
      </c>
      <c r="U447" s="30">
        <f t="shared" si="55"/>
        <v>0.31583333329763263</v>
      </c>
      <c r="V447" t="str">
        <f t="shared" si="56"/>
        <v>Profit</v>
      </c>
    </row>
    <row r="448" spans="1:22" x14ac:dyDescent="0.3">
      <c r="A448" s="55">
        <v>44852</v>
      </c>
      <c r="B448" s="56">
        <v>0.58755787037037044</v>
      </c>
      <c r="C448" s="52">
        <f t="shared" si="50"/>
        <v>44852.587557870371</v>
      </c>
      <c r="D448" s="15" t="s">
        <v>27</v>
      </c>
      <c r="E448" s="15">
        <v>1</v>
      </c>
      <c r="F448" s="15" t="s">
        <v>2</v>
      </c>
      <c r="G448" s="20">
        <v>0.98243999999999998</v>
      </c>
      <c r="H448" s="20">
        <v>0</v>
      </c>
      <c r="I448" s="20">
        <v>0</v>
      </c>
      <c r="J448" s="55">
        <v>44852</v>
      </c>
      <c r="K448" s="20">
        <v>0.60086805555555556</v>
      </c>
      <c r="L448" s="52">
        <f t="shared" si="51"/>
        <v>44852.600868055553</v>
      </c>
      <c r="M448" s="20">
        <v>0.98309000000000002</v>
      </c>
      <c r="N448" s="15">
        <v>-3.34</v>
      </c>
      <c r="O448" s="15">
        <v>0</v>
      </c>
      <c r="P448" s="15">
        <v>65</v>
      </c>
      <c r="Q448" s="53">
        <f t="shared" si="49"/>
        <v>1.3310185182490386E-2</v>
      </c>
      <c r="R448" s="22">
        <f t="shared" si="52"/>
        <v>0</v>
      </c>
      <c r="S448">
        <f t="shared" si="53"/>
        <v>1.3310185182490386E-2</v>
      </c>
      <c r="T448" s="54">
        <f t="shared" si="54"/>
        <v>0.31944444437976927</v>
      </c>
      <c r="U448" s="30">
        <f t="shared" si="55"/>
        <v>0.31944444437976927</v>
      </c>
      <c r="V448" t="str">
        <f t="shared" si="56"/>
        <v>Profit</v>
      </c>
    </row>
    <row r="449" spans="1:22" x14ac:dyDescent="0.3">
      <c r="A449" s="55">
        <v>44852</v>
      </c>
      <c r="B449" s="56">
        <v>0.62283564814814818</v>
      </c>
      <c r="C449" s="52">
        <f t="shared" si="50"/>
        <v>44852.622835648152</v>
      </c>
      <c r="D449" s="15" t="s">
        <v>0</v>
      </c>
      <c r="E449" s="15">
        <v>3</v>
      </c>
      <c r="F449" s="15" t="s">
        <v>2</v>
      </c>
      <c r="G449" s="20">
        <v>0.98275999999999997</v>
      </c>
      <c r="H449" s="20">
        <v>0.998</v>
      </c>
      <c r="I449" s="20">
        <v>0.98099999999999998</v>
      </c>
      <c r="J449" s="55">
        <v>44852</v>
      </c>
      <c r="K449" s="20">
        <v>0.72271990740740744</v>
      </c>
      <c r="L449" s="52">
        <f t="shared" si="51"/>
        <v>44852.722719907404</v>
      </c>
      <c r="M449" s="20">
        <v>0.98467000000000005</v>
      </c>
      <c r="N449" s="15">
        <v>-10.02</v>
      </c>
      <c r="O449" s="15">
        <v>0</v>
      </c>
      <c r="P449" s="15">
        <v>-573</v>
      </c>
      <c r="Q449" s="53">
        <f t="shared" ref="Q449:Q512" si="57">L449-C449</f>
        <v>9.9884259252576157E-2</v>
      </c>
      <c r="R449" s="22">
        <f t="shared" si="52"/>
        <v>0</v>
      </c>
      <c r="S449">
        <f t="shared" si="53"/>
        <v>9.9884259252576157E-2</v>
      </c>
      <c r="T449" s="54">
        <f t="shared" si="54"/>
        <v>2.3972222220618278</v>
      </c>
      <c r="U449" s="30">
        <f t="shared" si="55"/>
        <v>2.3972222220618278</v>
      </c>
      <c r="V449" t="str">
        <f t="shared" si="56"/>
        <v>Loss</v>
      </c>
    </row>
    <row r="450" spans="1:22" x14ac:dyDescent="0.3">
      <c r="A450" s="55">
        <v>44852</v>
      </c>
      <c r="B450" s="56">
        <v>0.74067129629629624</v>
      </c>
      <c r="C450" s="52">
        <f t="shared" ref="C450:C513" si="58">TIME(HOUR(B450),MINUTE(B450),SECOND(B450))+(A450)</f>
        <v>44852.740671296298</v>
      </c>
      <c r="D450" s="15" t="s">
        <v>27</v>
      </c>
      <c r="E450" s="15">
        <v>3</v>
      </c>
      <c r="F450" s="15" t="s">
        <v>2</v>
      </c>
      <c r="G450" s="20">
        <v>0.98372999999999999</v>
      </c>
      <c r="H450" s="20">
        <v>0.98072999999999999</v>
      </c>
      <c r="I450" s="20">
        <v>0.98623000000000005</v>
      </c>
      <c r="J450" s="55">
        <v>44852</v>
      </c>
      <c r="K450" s="20">
        <v>0.74587962962962961</v>
      </c>
      <c r="L450" s="52">
        <f t="shared" ref="L450:L513" si="59">TIME(HOUR(K450),MINUTE(K450),SECOND(K450))+(J450)</f>
        <v>44852.745879629627</v>
      </c>
      <c r="M450" s="20">
        <v>0.98475999999999997</v>
      </c>
      <c r="N450" s="15">
        <v>-10.029999999999999</v>
      </c>
      <c r="O450" s="15">
        <v>0</v>
      </c>
      <c r="P450" s="15">
        <v>309</v>
      </c>
      <c r="Q450" s="53">
        <f t="shared" si="57"/>
        <v>5.2083333284826949E-3</v>
      </c>
      <c r="R450" s="22">
        <f t="shared" ref="R450:R513" si="60">INT(Q450)</f>
        <v>0</v>
      </c>
      <c r="S450">
        <f t="shared" ref="S450:S513" si="61">MOD(Q450,1)</f>
        <v>5.2083333284826949E-3</v>
      </c>
      <c r="T450" s="54">
        <f t="shared" ref="T450:T513" si="62">S450*24</f>
        <v>0.12499999988358468</v>
      </c>
      <c r="U450" s="30">
        <f t="shared" ref="U450:U513" si="63">(24*R450)+T450</f>
        <v>0.12499999988358468</v>
      </c>
      <c r="V450" t="str">
        <f t="shared" ref="V450:V513" si="64">IF(P450&gt;=0,"Profit","Loss")</f>
        <v>Profit</v>
      </c>
    </row>
    <row r="451" spans="1:22" x14ac:dyDescent="0.3">
      <c r="A451" s="55">
        <v>44852</v>
      </c>
      <c r="B451" s="56">
        <v>0.76409722222222232</v>
      </c>
      <c r="C451" s="52">
        <f t="shared" si="58"/>
        <v>44852.764097222222</v>
      </c>
      <c r="D451" s="15" t="s">
        <v>0</v>
      </c>
      <c r="E451" s="15">
        <v>3</v>
      </c>
      <c r="F451" s="15" t="s">
        <v>2</v>
      </c>
      <c r="G451" s="20">
        <v>0.9829</v>
      </c>
      <c r="H451" s="20">
        <v>0.9859</v>
      </c>
      <c r="I451" s="20">
        <v>0.98040000000000005</v>
      </c>
      <c r="J451" s="55">
        <v>44852</v>
      </c>
      <c r="K451" s="20">
        <v>0.78912037037037042</v>
      </c>
      <c r="L451" s="52">
        <f t="shared" si="59"/>
        <v>44852.789120370369</v>
      </c>
      <c r="M451" s="20">
        <v>0.98355999999999999</v>
      </c>
      <c r="N451" s="15">
        <v>-10.029999999999999</v>
      </c>
      <c r="O451" s="15">
        <v>0</v>
      </c>
      <c r="P451" s="15">
        <v>-198</v>
      </c>
      <c r="Q451" s="53">
        <f t="shared" si="57"/>
        <v>2.5023148147738539E-2</v>
      </c>
      <c r="R451" s="22">
        <f t="shared" si="60"/>
        <v>0</v>
      </c>
      <c r="S451">
        <f t="shared" si="61"/>
        <v>2.5023148147738539E-2</v>
      </c>
      <c r="T451" s="54">
        <f t="shared" si="62"/>
        <v>0.60055555554572493</v>
      </c>
      <c r="U451" s="30">
        <f t="shared" si="63"/>
        <v>0.60055555554572493</v>
      </c>
      <c r="V451" t="str">
        <f t="shared" si="64"/>
        <v>Loss</v>
      </c>
    </row>
    <row r="452" spans="1:22" x14ac:dyDescent="0.3">
      <c r="A452" s="55">
        <v>44852</v>
      </c>
      <c r="B452" s="56">
        <v>0.78784722222222225</v>
      </c>
      <c r="C452" s="52">
        <f t="shared" si="58"/>
        <v>44852.787847222222</v>
      </c>
      <c r="D452" s="15" t="s">
        <v>27</v>
      </c>
      <c r="E452" s="15">
        <v>3</v>
      </c>
      <c r="F452" s="15" t="s">
        <v>2</v>
      </c>
      <c r="G452" s="20">
        <v>0.98399999999999999</v>
      </c>
      <c r="H452" s="20">
        <v>0.98099999999999998</v>
      </c>
      <c r="I452" s="20">
        <v>0.98650000000000004</v>
      </c>
      <c r="J452" s="55">
        <v>44852</v>
      </c>
      <c r="K452" s="20">
        <v>0.79327546296296303</v>
      </c>
      <c r="L452" s="52">
        <f t="shared" si="59"/>
        <v>44852.793275462966</v>
      </c>
      <c r="M452" s="20">
        <v>0.98387999999999998</v>
      </c>
      <c r="N452" s="15">
        <v>-10.039999999999999</v>
      </c>
      <c r="O452" s="15">
        <v>0</v>
      </c>
      <c r="P452" s="15">
        <v>-36</v>
      </c>
      <c r="Q452" s="53">
        <f t="shared" si="57"/>
        <v>5.4282407436403446E-3</v>
      </c>
      <c r="R452" s="22">
        <f t="shared" si="60"/>
        <v>0</v>
      </c>
      <c r="S452">
        <f t="shared" si="61"/>
        <v>5.4282407436403446E-3</v>
      </c>
      <c r="T452" s="54">
        <f t="shared" si="62"/>
        <v>0.13027777784736827</v>
      </c>
      <c r="U452" s="30">
        <f t="shared" si="63"/>
        <v>0.13027777784736827</v>
      </c>
      <c r="V452" t="str">
        <f t="shared" si="64"/>
        <v>Loss</v>
      </c>
    </row>
    <row r="453" spans="1:22" x14ac:dyDescent="0.3">
      <c r="A453" s="55">
        <v>44852</v>
      </c>
      <c r="B453" s="56">
        <v>0.81519675925925927</v>
      </c>
      <c r="C453" s="52">
        <f t="shared" si="58"/>
        <v>44852.815196759257</v>
      </c>
      <c r="D453" s="15" t="s">
        <v>0</v>
      </c>
      <c r="E453" s="15">
        <v>3</v>
      </c>
      <c r="F453" s="15" t="s">
        <v>2</v>
      </c>
      <c r="G453" s="20">
        <v>0.98446999999999996</v>
      </c>
      <c r="H453" s="20">
        <v>0.98814999999999997</v>
      </c>
      <c r="I453" s="20">
        <v>0.98197000000000001</v>
      </c>
      <c r="J453" s="55">
        <v>44852</v>
      </c>
      <c r="K453" s="20">
        <v>0.91212962962962962</v>
      </c>
      <c r="L453" s="52">
        <f t="shared" si="59"/>
        <v>44852.912129629629</v>
      </c>
      <c r="M453" s="20">
        <v>0.98433000000000004</v>
      </c>
      <c r="N453" s="15">
        <v>-10.039999999999999</v>
      </c>
      <c r="O453" s="15">
        <v>0</v>
      </c>
      <c r="P453" s="15">
        <v>42</v>
      </c>
      <c r="Q453" s="53">
        <f t="shared" si="57"/>
        <v>9.693287037225673E-2</v>
      </c>
      <c r="R453" s="22">
        <f t="shared" si="60"/>
        <v>0</v>
      </c>
      <c r="S453">
        <f t="shared" si="61"/>
        <v>9.693287037225673E-2</v>
      </c>
      <c r="T453" s="54">
        <f t="shared" si="62"/>
        <v>2.3263888889341615</v>
      </c>
      <c r="U453" s="30">
        <f t="shared" si="63"/>
        <v>2.3263888889341615</v>
      </c>
      <c r="V453" t="str">
        <f t="shared" si="64"/>
        <v>Profit</v>
      </c>
    </row>
    <row r="454" spans="1:22" x14ac:dyDescent="0.3">
      <c r="A454" s="55">
        <v>44852</v>
      </c>
      <c r="B454" s="56">
        <v>0.96549768518518519</v>
      </c>
      <c r="C454" s="52">
        <f t="shared" si="58"/>
        <v>44852.965497685182</v>
      </c>
      <c r="D454" s="15" t="s">
        <v>0</v>
      </c>
      <c r="E454" s="15">
        <v>3</v>
      </c>
      <c r="F454" s="15" t="s">
        <v>2</v>
      </c>
      <c r="G454" s="20">
        <v>0.98548999999999998</v>
      </c>
      <c r="H454" s="20">
        <v>0.98848999999999998</v>
      </c>
      <c r="I454" s="20">
        <v>0.98299000000000003</v>
      </c>
      <c r="J454" s="55">
        <v>44853</v>
      </c>
      <c r="K454" s="20">
        <v>0.29089120370370369</v>
      </c>
      <c r="L454" s="52">
        <f t="shared" si="59"/>
        <v>44853.290891203702</v>
      </c>
      <c r="M454" s="20">
        <v>0.98438000000000003</v>
      </c>
      <c r="N454" s="15">
        <v>-10.050000000000001</v>
      </c>
      <c r="O454" s="15">
        <v>17.399999999999999</v>
      </c>
      <c r="P454" s="15">
        <v>333</v>
      </c>
      <c r="Q454" s="53">
        <f t="shared" si="57"/>
        <v>0.32539351852028631</v>
      </c>
      <c r="R454" s="22">
        <f t="shared" si="60"/>
        <v>0</v>
      </c>
      <c r="S454">
        <f t="shared" si="61"/>
        <v>0.32539351852028631</v>
      </c>
      <c r="T454" s="54">
        <f t="shared" si="62"/>
        <v>7.8094444444868714</v>
      </c>
      <c r="U454" s="30">
        <f t="shared" si="63"/>
        <v>7.8094444444868714</v>
      </c>
      <c r="V454" t="str">
        <f t="shared" si="64"/>
        <v>Profit</v>
      </c>
    </row>
    <row r="455" spans="1:22" x14ac:dyDescent="0.3">
      <c r="A455" s="55">
        <v>44853</v>
      </c>
      <c r="B455" s="56">
        <v>0.37861111111111106</v>
      </c>
      <c r="C455" s="52">
        <f t="shared" si="58"/>
        <v>44853.378611111111</v>
      </c>
      <c r="D455" s="15" t="s">
        <v>0</v>
      </c>
      <c r="E455" s="15">
        <v>3</v>
      </c>
      <c r="F455" s="15" t="s">
        <v>2</v>
      </c>
      <c r="G455" s="20">
        <v>0.98318000000000005</v>
      </c>
      <c r="H455" s="20">
        <v>0.98617999999999995</v>
      </c>
      <c r="I455" s="20">
        <v>0.98068</v>
      </c>
      <c r="J455" s="55">
        <v>44853</v>
      </c>
      <c r="K455" s="20">
        <v>0.41146990740740735</v>
      </c>
      <c r="L455" s="52">
        <f t="shared" si="59"/>
        <v>44853.411469907405</v>
      </c>
      <c r="M455" s="20">
        <v>0.98302</v>
      </c>
      <c r="N455" s="15">
        <v>-10.029999999999999</v>
      </c>
      <c r="O455" s="15">
        <v>0</v>
      </c>
      <c r="P455" s="15">
        <v>48</v>
      </c>
      <c r="Q455" s="53">
        <f t="shared" si="57"/>
        <v>3.2858796294021886E-2</v>
      </c>
      <c r="R455" s="22">
        <f t="shared" si="60"/>
        <v>0</v>
      </c>
      <c r="S455">
        <f t="shared" si="61"/>
        <v>3.2858796294021886E-2</v>
      </c>
      <c r="T455" s="54">
        <f t="shared" si="62"/>
        <v>0.78861111105652526</v>
      </c>
      <c r="U455" s="30">
        <f t="shared" si="63"/>
        <v>0.78861111105652526</v>
      </c>
      <c r="V455" t="str">
        <f t="shared" si="64"/>
        <v>Profit</v>
      </c>
    </row>
    <row r="456" spans="1:22" x14ac:dyDescent="0.3">
      <c r="A456" s="55">
        <v>44853</v>
      </c>
      <c r="B456" s="56">
        <v>0.43100694444444443</v>
      </c>
      <c r="C456" s="52">
        <f t="shared" si="58"/>
        <v>44853.431006944447</v>
      </c>
      <c r="D456" s="15" t="s">
        <v>27</v>
      </c>
      <c r="E456" s="15">
        <v>3</v>
      </c>
      <c r="F456" s="15" t="s">
        <v>2</v>
      </c>
      <c r="G456" s="20">
        <v>0.98263</v>
      </c>
      <c r="H456" s="20">
        <v>0.97963</v>
      </c>
      <c r="I456" s="20">
        <v>0.98512999999999995</v>
      </c>
      <c r="J456" s="55">
        <v>44853</v>
      </c>
      <c r="K456" s="20">
        <v>0.43467592592592591</v>
      </c>
      <c r="L456" s="52">
        <f t="shared" si="59"/>
        <v>44853.434675925928</v>
      </c>
      <c r="M456" s="20">
        <v>0.98280000000000001</v>
      </c>
      <c r="N456" s="15">
        <v>-10.02</v>
      </c>
      <c r="O456" s="15">
        <v>0</v>
      </c>
      <c r="P456" s="15">
        <v>51</v>
      </c>
      <c r="Q456" s="53">
        <f t="shared" si="57"/>
        <v>3.6689814805868082E-3</v>
      </c>
      <c r="R456" s="22">
        <f t="shared" si="60"/>
        <v>0</v>
      </c>
      <c r="S456">
        <f t="shared" si="61"/>
        <v>3.6689814805868082E-3</v>
      </c>
      <c r="T456" s="54">
        <f t="shared" si="62"/>
        <v>8.8055555534083396E-2</v>
      </c>
      <c r="U456" s="30">
        <f t="shared" si="63"/>
        <v>8.8055555534083396E-2</v>
      </c>
      <c r="V456" t="str">
        <f t="shared" si="64"/>
        <v>Profit</v>
      </c>
    </row>
    <row r="457" spans="1:22" x14ac:dyDescent="0.3">
      <c r="A457" s="55">
        <v>44853</v>
      </c>
      <c r="B457" s="56">
        <v>0.46327546296296296</v>
      </c>
      <c r="C457" s="52">
        <f t="shared" si="58"/>
        <v>44853.463275462964</v>
      </c>
      <c r="D457" s="15" t="s">
        <v>0</v>
      </c>
      <c r="E457" s="15">
        <v>3</v>
      </c>
      <c r="F457" s="15" t="s">
        <v>2</v>
      </c>
      <c r="G457" s="20">
        <v>0.98306000000000004</v>
      </c>
      <c r="H457" s="20">
        <v>0.98606000000000005</v>
      </c>
      <c r="I457" s="20">
        <v>0.98187000000000002</v>
      </c>
      <c r="J457" s="55">
        <v>44853</v>
      </c>
      <c r="K457" s="20">
        <v>0.4728472222222222</v>
      </c>
      <c r="L457" s="52">
        <f t="shared" si="59"/>
        <v>44853.47284722222</v>
      </c>
      <c r="M457" s="20">
        <v>0.98185</v>
      </c>
      <c r="N457" s="15">
        <v>-10.029999999999999</v>
      </c>
      <c r="O457" s="15">
        <v>0</v>
      </c>
      <c r="P457" s="15">
        <v>363</v>
      </c>
      <c r="Q457" s="53">
        <f t="shared" si="57"/>
        <v>9.5717592557775788E-3</v>
      </c>
      <c r="R457" s="22">
        <f t="shared" si="60"/>
        <v>0</v>
      </c>
      <c r="S457">
        <f t="shared" si="61"/>
        <v>9.5717592557775788E-3</v>
      </c>
      <c r="T457" s="54">
        <f t="shared" si="62"/>
        <v>0.22972222213866189</v>
      </c>
      <c r="U457" s="30">
        <f t="shared" si="63"/>
        <v>0.22972222213866189</v>
      </c>
      <c r="V457" t="str">
        <f t="shared" si="64"/>
        <v>Profit</v>
      </c>
    </row>
    <row r="458" spans="1:22" x14ac:dyDescent="0.3">
      <c r="A458" s="55">
        <v>44853</v>
      </c>
      <c r="B458" s="56">
        <v>0.63328703703703704</v>
      </c>
      <c r="C458" s="52">
        <f t="shared" si="58"/>
        <v>44853.633287037039</v>
      </c>
      <c r="D458" s="15" t="s">
        <v>0</v>
      </c>
      <c r="E458" s="15">
        <v>3</v>
      </c>
      <c r="F458" s="15" t="s">
        <v>2</v>
      </c>
      <c r="G458" s="20">
        <v>0.97724</v>
      </c>
      <c r="H458" s="20">
        <v>0.98024</v>
      </c>
      <c r="I458" s="20">
        <v>0.97474000000000005</v>
      </c>
      <c r="J458" s="55">
        <v>44853</v>
      </c>
      <c r="K458" s="20">
        <v>0.64909722222222221</v>
      </c>
      <c r="L458" s="52">
        <f t="shared" si="59"/>
        <v>44853.649097222224</v>
      </c>
      <c r="M458" s="20">
        <v>0.97690999999999995</v>
      </c>
      <c r="N458" s="15">
        <v>-9.9700000000000006</v>
      </c>
      <c r="O458" s="15">
        <v>0</v>
      </c>
      <c r="P458" s="15">
        <v>99</v>
      </c>
      <c r="Q458" s="53">
        <f t="shared" si="57"/>
        <v>1.5810185184818693E-2</v>
      </c>
      <c r="R458" s="22">
        <f t="shared" si="60"/>
        <v>0</v>
      </c>
      <c r="S458">
        <f t="shared" si="61"/>
        <v>1.5810185184818693E-2</v>
      </c>
      <c r="T458" s="54">
        <f t="shared" si="62"/>
        <v>0.37944444443564862</v>
      </c>
      <c r="U458" s="30">
        <f t="shared" si="63"/>
        <v>0.37944444443564862</v>
      </c>
      <c r="V458" t="str">
        <f t="shared" si="64"/>
        <v>Profit</v>
      </c>
    </row>
    <row r="459" spans="1:22" x14ac:dyDescent="0.3">
      <c r="A459" s="55">
        <v>44853</v>
      </c>
      <c r="B459" s="56">
        <v>0.68172453703703706</v>
      </c>
      <c r="C459" s="52">
        <f t="shared" si="58"/>
        <v>44853.68172453704</v>
      </c>
      <c r="D459" s="15" t="s">
        <v>0</v>
      </c>
      <c r="E459" s="15">
        <v>3</v>
      </c>
      <c r="F459" s="15" t="s">
        <v>2</v>
      </c>
      <c r="G459" s="20">
        <v>0.97855999999999999</v>
      </c>
      <c r="H459" s="20">
        <v>0.98155999999999999</v>
      </c>
      <c r="I459" s="20">
        <v>0.97606000000000004</v>
      </c>
      <c r="J459" s="55">
        <v>44853</v>
      </c>
      <c r="K459" s="20">
        <v>0.70187499999999992</v>
      </c>
      <c r="L459" s="52">
        <f t="shared" si="59"/>
        <v>44853.701874999999</v>
      </c>
      <c r="M459" s="20">
        <v>0.97724999999999995</v>
      </c>
      <c r="N459" s="15">
        <v>-9.98</v>
      </c>
      <c r="O459" s="15">
        <v>0</v>
      </c>
      <c r="P459" s="15">
        <v>393</v>
      </c>
      <c r="Q459" s="53">
        <f t="shared" si="57"/>
        <v>2.0150462958554272E-2</v>
      </c>
      <c r="R459" s="22">
        <f t="shared" si="60"/>
        <v>0</v>
      </c>
      <c r="S459">
        <f t="shared" si="61"/>
        <v>2.0150462958554272E-2</v>
      </c>
      <c r="T459" s="54">
        <f t="shared" si="62"/>
        <v>0.48361111100530252</v>
      </c>
      <c r="U459" s="30">
        <f t="shared" si="63"/>
        <v>0.48361111100530252</v>
      </c>
      <c r="V459" t="str">
        <f t="shared" si="64"/>
        <v>Profit</v>
      </c>
    </row>
    <row r="460" spans="1:22" x14ac:dyDescent="0.3">
      <c r="A460" s="55">
        <v>44853</v>
      </c>
      <c r="B460" s="56">
        <v>0.70500000000000007</v>
      </c>
      <c r="C460" s="52">
        <f t="shared" si="58"/>
        <v>44853.705000000002</v>
      </c>
      <c r="D460" s="15" t="s">
        <v>0</v>
      </c>
      <c r="E460" s="15">
        <v>3</v>
      </c>
      <c r="F460" s="15" t="s">
        <v>2</v>
      </c>
      <c r="G460" s="20">
        <v>0.97765999999999997</v>
      </c>
      <c r="H460" s="20">
        <v>0.98065999999999998</v>
      </c>
      <c r="I460" s="20">
        <v>0.97516000000000003</v>
      </c>
      <c r="J460" s="55">
        <v>44853</v>
      </c>
      <c r="K460" s="20">
        <v>0.70824074074074073</v>
      </c>
      <c r="L460" s="52">
        <f t="shared" si="59"/>
        <v>44853.708240740743</v>
      </c>
      <c r="M460" s="20">
        <v>0.97746999999999995</v>
      </c>
      <c r="N460" s="15">
        <v>-9.9700000000000006</v>
      </c>
      <c r="O460" s="15">
        <v>0</v>
      </c>
      <c r="P460" s="15">
        <v>57</v>
      </c>
      <c r="Q460" s="53">
        <f t="shared" si="57"/>
        <v>3.2407407416030765E-3</v>
      </c>
      <c r="R460" s="22">
        <f t="shared" si="60"/>
        <v>0</v>
      </c>
      <c r="S460">
        <f t="shared" si="61"/>
        <v>3.2407407416030765E-3</v>
      </c>
      <c r="T460" s="54">
        <f t="shared" si="62"/>
        <v>7.7777777798473835E-2</v>
      </c>
      <c r="U460" s="30">
        <f t="shared" si="63"/>
        <v>7.7777777798473835E-2</v>
      </c>
      <c r="V460" t="str">
        <f t="shared" si="64"/>
        <v>Profit</v>
      </c>
    </row>
    <row r="461" spans="1:22" x14ac:dyDescent="0.3">
      <c r="A461" s="55">
        <v>44853</v>
      </c>
      <c r="B461" s="56">
        <v>0.67769675925925921</v>
      </c>
      <c r="C461" s="52">
        <f t="shared" si="58"/>
        <v>44853.67769675926</v>
      </c>
      <c r="D461" s="15" t="s">
        <v>0</v>
      </c>
      <c r="E461" s="15">
        <v>3</v>
      </c>
      <c r="F461" s="15" t="s">
        <v>2</v>
      </c>
      <c r="G461" s="20">
        <v>0.97770000000000001</v>
      </c>
      <c r="H461" s="20">
        <v>0.98114999999999997</v>
      </c>
      <c r="I461" s="20">
        <v>0.97519999999999996</v>
      </c>
      <c r="J461" s="55">
        <v>44853</v>
      </c>
      <c r="K461" s="20">
        <v>0.70916666666666661</v>
      </c>
      <c r="L461" s="52">
        <f t="shared" si="59"/>
        <v>44853.709166666667</v>
      </c>
      <c r="M461" s="20">
        <v>0.97716000000000003</v>
      </c>
      <c r="N461" s="15">
        <v>-9.9700000000000006</v>
      </c>
      <c r="O461" s="15">
        <v>0</v>
      </c>
      <c r="P461" s="15">
        <v>162</v>
      </c>
      <c r="Q461" s="53">
        <f t="shared" si="57"/>
        <v>3.1469907407881692E-2</v>
      </c>
      <c r="R461" s="22">
        <f t="shared" si="60"/>
        <v>0</v>
      </c>
      <c r="S461">
        <f t="shared" si="61"/>
        <v>3.1469907407881692E-2</v>
      </c>
      <c r="T461" s="54">
        <f t="shared" si="62"/>
        <v>0.75527777778916061</v>
      </c>
      <c r="U461" s="30">
        <f t="shared" si="63"/>
        <v>0.75527777778916061</v>
      </c>
      <c r="V461" t="str">
        <f t="shared" si="64"/>
        <v>Profit</v>
      </c>
    </row>
    <row r="462" spans="1:22" x14ac:dyDescent="0.3">
      <c r="A462" s="55">
        <v>44853</v>
      </c>
      <c r="B462" s="56">
        <v>0.71939814814814806</v>
      </c>
      <c r="C462" s="52">
        <f t="shared" si="58"/>
        <v>44853.719398148147</v>
      </c>
      <c r="D462" s="15" t="s">
        <v>27</v>
      </c>
      <c r="E462" s="15">
        <v>3</v>
      </c>
      <c r="F462" s="15" t="s">
        <v>2</v>
      </c>
      <c r="G462" s="20">
        <v>0.97831000000000001</v>
      </c>
      <c r="H462" s="20">
        <v>0.97531000000000001</v>
      </c>
      <c r="I462" s="20">
        <v>0.98080999999999996</v>
      </c>
      <c r="J462" s="55">
        <v>44853</v>
      </c>
      <c r="K462" s="20">
        <v>0.72269675925925936</v>
      </c>
      <c r="L462" s="52">
        <f t="shared" si="59"/>
        <v>44853.722696759258</v>
      </c>
      <c r="M462" s="20">
        <v>0.97867000000000004</v>
      </c>
      <c r="N462" s="15">
        <v>-9.98</v>
      </c>
      <c r="O462" s="15">
        <v>0</v>
      </c>
      <c r="P462" s="15">
        <v>108</v>
      </c>
      <c r="Q462" s="53">
        <f t="shared" si="57"/>
        <v>3.2986111109494232E-3</v>
      </c>
      <c r="R462" s="22">
        <f t="shared" si="60"/>
        <v>0</v>
      </c>
      <c r="S462">
        <f t="shared" si="61"/>
        <v>3.2986111109494232E-3</v>
      </c>
      <c r="T462" s="54">
        <f t="shared" si="62"/>
        <v>7.9166666662786156E-2</v>
      </c>
      <c r="U462" s="30">
        <f t="shared" si="63"/>
        <v>7.9166666662786156E-2</v>
      </c>
      <c r="V462" t="str">
        <f t="shared" si="64"/>
        <v>Profit</v>
      </c>
    </row>
    <row r="463" spans="1:22" x14ac:dyDescent="0.3">
      <c r="A463" s="55">
        <v>44853</v>
      </c>
      <c r="B463" s="56">
        <v>0.74305555555555547</v>
      </c>
      <c r="C463" s="52">
        <f t="shared" si="58"/>
        <v>44853.743055555555</v>
      </c>
      <c r="D463" s="15" t="s">
        <v>0</v>
      </c>
      <c r="E463" s="15">
        <v>3</v>
      </c>
      <c r="F463" s="15" t="s">
        <v>2</v>
      </c>
      <c r="G463" s="20">
        <v>0.97958999999999996</v>
      </c>
      <c r="H463" s="20">
        <v>0.98258999999999996</v>
      </c>
      <c r="I463" s="20">
        <v>0.97709000000000001</v>
      </c>
      <c r="J463" s="55">
        <v>44853</v>
      </c>
      <c r="K463" s="20">
        <v>0.75658564814814822</v>
      </c>
      <c r="L463" s="52">
        <f t="shared" si="59"/>
        <v>44853.756585648145</v>
      </c>
      <c r="M463" s="20">
        <v>0.97872000000000003</v>
      </c>
      <c r="N463" s="15">
        <v>-9.99</v>
      </c>
      <c r="O463" s="15">
        <v>0</v>
      </c>
      <c r="P463" s="15">
        <v>261</v>
      </c>
      <c r="Q463" s="53">
        <f t="shared" si="57"/>
        <v>1.3530092590372078E-2</v>
      </c>
      <c r="R463" s="22">
        <f t="shared" si="60"/>
        <v>0</v>
      </c>
      <c r="S463">
        <f t="shared" si="61"/>
        <v>1.3530092590372078E-2</v>
      </c>
      <c r="T463" s="54">
        <f t="shared" si="62"/>
        <v>0.32472222216892987</v>
      </c>
      <c r="U463" s="30">
        <f t="shared" si="63"/>
        <v>0.32472222216892987</v>
      </c>
      <c r="V463" t="str">
        <f t="shared" si="64"/>
        <v>Profit</v>
      </c>
    </row>
    <row r="464" spans="1:22" x14ac:dyDescent="0.3">
      <c r="A464" s="55">
        <v>44853</v>
      </c>
      <c r="B464" s="56">
        <v>0.74004629629629637</v>
      </c>
      <c r="C464" s="52">
        <f t="shared" si="58"/>
        <v>44853.740046296298</v>
      </c>
      <c r="D464" s="15" t="s">
        <v>0</v>
      </c>
      <c r="E464" s="15">
        <v>3</v>
      </c>
      <c r="F464" s="15" t="s">
        <v>2</v>
      </c>
      <c r="G464" s="20">
        <v>0.97953000000000001</v>
      </c>
      <c r="H464" s="20">
        <v>0.98253000000000001</v>
      </c>
      <c r="I464" s="20">
        <v>0.97702999999999995</v>
      </c>
      <c r="J464" s="55">
        <v>44853</v>
      </c>
      <c r="K464" s="20">
        <v>0.75899305555555552</v>
      </c>
      <c r="L464" s="52">
        <f t="shared" si="59"/>
        <v>44853.758993055555</v>
      </c>
      <c r="M464" s="20">
        <v>0.97909999999999997</v>
      </c>
      <c r="N464" s="15">
        <v>-9.99</v>
      </c>
      <c r="O464" s="15">
        <v>0</v>
      </c>
      <c r="P464" s="15">
        <v>129</v>
      </c>
      <c r="Q464" s="53">
        <f t="shared" si="57"/>
        <v>1.894675925723277E-2</v>
      </c>
      <c r="R464" s="22">
        <f t="shared" si="60"/>
        <v>0</v>
      </c>
      <c r="S464">
        <f t="shared" si="61"/>
        <v>1.894675925723277E-2</v>
      </c>
      <c r="T464" s="54">
        <f t="shared" si="62"/>
        <v>0.45472222217358649</v>
      </c>
      <c r="U464" s="30">
        <f t="shared" si="63"/>
        <v>0.45472222217358649</v>
      </c>
      <c r="V464" t="str">
        <f t="shared" si="64"/>
        <v>Profit</v>
      </c>
    </row>
    <row r="465" spans="1:22" x14ac:dyDescent="0.3">
      <c r="A465" s="55">
        <v>44853</v>
      </c>
      <c r="B465" s="56">
        <v>0.82321759259259253</v>
      </c>
      <c r="C465" s="52">
        <f t="shared" si="58"/>
        <v>44853.823217592595</v>
      </c>
      <c r="D465" s="15" t="s">
        <v>27</v>
      </c>
      <c r="E465" s="15">
        <v>3</v>
      </c>
      <c r="F465" s="15" t="s">
        <v>2</v>
      </c>
      <c r="G465" s="20">
        <v>0.97750999999999999</v>
      </c>
      <c r="H465" s="20">
        <v>0.97399999999999998</v>
      </c>
      <c r="I465" s="20">
        <v>0.98001000000000005</v>
      </c>
      <c r="J465" s="55">
        <v>44853</v>
      </c>
      <c r="K465" s="20">
        <v>0.87553240740740745</v>
      </c>
      <c r="L465" s="52">
        <f t="shared" si="59"/>
        <v>44853.875532407408</v>
      </c>
      <c r="M465" s="20">
        <v>0.97660000000000002</v>
      </c>
      <c r="N465" s="15">
        <v>-9.9700000000000006</v>
      </c>
      <c r="O465" s="15">
        <v>0</v>
      </c>
      <c r="P465" s="15">
        <v>-273</v>
      </c>
      <c r="Q465" s="53">
        <f t="shared" si="57"/>
        <v>5.2314814813144039E-2</v>
      </c>
      <c r="R465" s="22">
        <f t="shared" si="60"/>
        <v>0</v>
      </c>
      <c r="S465">
        <f t="shared" si="61"/>
        <v>5.2314814813144039E-2</v>
      </c>
      <c r="T465" s="54">
        <f t="shared" si="62"/>
        <v>1.2555555555154569</v>
      </c>
      <c r="U465" s="30">
        <f t="shared" si="63"/>
        <v>1.2555555555154569</v>
      </c>
      <c r="V465" t="str">
        <f t="shared" si="64"/>
        <v>Loss</v>
      </c>
    </row>
    <row r="466" spans="1:22" x14ac:dyDescent="0.3">
      <c r="A466" s="55">
        <v>44853</v>
      </c>
      <c r="B466" s="56">
        <v>0.76755787037037038</v>
      </c>
      <c r="C466" s="52">
        <f t="shared" si="58"/>
        <v>44853.767557870371</v>
      </c>
      <c r="D466" s="15" t="s">
        <v>27</v>
      </c>
      <c r="E466" s="15">
        <v>3</v>
      </c>
      <c r="F466" s="15" t="s">
        <v>2</v>
      </c>
      <c r="G466" s="20">
        <v>0.97802999999999995</v>
      </c>
      <c r="H466" s="20">
        <v>0.97399999999999998</v>
      </c>
      <c r="I466" s="20">
        <v>0.97975999999999996</v>
      </c>
      <c r="J466" s="55">
        <v>44853</v>
      </c>
      <c r="K466" s="20">
        <v>0.87662037037037033</v>
      </c>
      <c r="L466" s="52">
        <f t="shared" si="59"/>
        <v>44853.876620370371</v>
      </c>
      <c r="M466" s="20">
        <v>0.97674000000000005</v>
      </c>
      <c r="N466" s="15">
        <v>-9.98</v>
      </c>
      <c r="O466" s="15">
        <v>0</v>
      </c>
      <c r="P466" s="15">
        <v>-387</v>
      </c>
      <c r="Q466" s="53">
        <f t="shared" si="57"/>
        <v>0.10906249999970896</v>
      </c>
      <c r="R466" s="22">
        <f t="shared" si="60"/>
        <v>0</v>
      </c>
      <c r="S466">
        <f t="shared" si="61"/>
        <v>0.10906249999970896</v>
      </c>
      <c r="T466" s="54">
        <f t="shared" si="62"/>
        <v>2.6174999999930151</v>
      </c>
      <c r="U466" s="30">
        <f t="shared" si="63"/>
        <v>2.6174999999930151</v>
      </c>
      <c r="V466" t="str">
        <f t="shared" si="64"/>
        <v>Loss</v>
      </c>
    </row>
    <row r="467" spans="1:22" x14ac:dyDescent="0.3">
      <c r="A467" s="55">
        <v>44853</v>
      </c>
      <c r="B467" s="56">
        <v>0.89421296296296304</v>
      </c>
      <c r="C467" s="52">
        <f t="shared" si="58"/>
        <v>44853.894212962965</v>
      </c>
      <c r="D467" s="15" t="s">
        <v>0</v>
      </c>
      <c r="E467" s="15">
        <v>3</v>
      </c>
      <c r="F467" s="15" t="s">
        <v>2</v>
      </c>
      <c r="G467" s="20">
        <v>0.97762000000000004</v>
      </c>
      <c r="H467" s="20">
        <v>0.98062000000000005</v>
      </c>
      <c r="I467" s="20">
        <v>0.97511999999999999</v>
      </c>
      <c r="J467" s="55">
        <v>44853</v>
      </c>
      <c r="K467" s="20">
        <v>0.91158564814814813</v>
      </c>
      <c r="L467" s="52">
        <f t="shared" si="59"/>
        <v>44853.911585648151</v>
      </c>
      <c r="M467" s="20">
        <v>0.97680999999999996</v>
      </c>
      <c r="N467" s="15">
        <v>-9.9700000000000006</v>
      </c>
      <c r="O467" s="15">
        <v>0</v>
      </c>
      <c r="P467" s="15">
        <v>243</v>
      </c>
      <c r="Q467" s="53">
        <f t="shared" si="57"/>
        <v>1.7372685186273884E-2</v>
      </c>
      <c r="R467" s="22">
        <f t="shared" si="60"/>
        <v>0</v>
      </c>
      <c r="S467">
        <f t="shared" si="61"/>
        <v>1.7372685186273884E-2</v>
      </c>
      <c r="T467" s="54">
        <f t="shared" si="62"/>
        <v>0.41694444447057322</v>
      </c>
      <c r="U467" s="30">
        <f t="shared" si="63"/>
        <v>0.41694444447057322</v>
      </c>
      <c r="V467" t="str">
        <f t="shared" si="64"/>
        <v>Profit</v>
      </c>
    </row>
    <row r="468" spans="1:22" x14ac:dyDescent="0.3">
      <c r="A468" s="55">
        <v>44853</v>
      </c>
      <c r="B468" s="56">
        <v>0.89065972222222223</v>
      </c>
      <c r="C468" s="52">
        <f t="shared" si="58"/>
        <v>44853.890659722223</v>
      </c>
      <c r="D468" s="15" t="s">
        <v>0</v>
      </c>
      <c r="E468" s="15">
        <v>3</v>
      </c>
      <c r="F468" s="15" t="s">
        <v>2</v>
      </c>
      <c r="G468" s="20">
        <v>0.97763</v>
      </c>
      <c r="H468" s="20">
        <v>0.98063</v>
      </c>
      <c r="I468" s="20">
        <v>0.97513000000000005</v>
      </c>
      <c r="J468" s="55">
        <v>44853</v>
      </c>
      <c r="K468" s="20">
        <v>0.91700231481481476</v>
      </c>
      <c r="L468" s="52">
        <f t="shared" si="59"/>
        <v>44853.917002314818</v>
      </c>
      <c r="M468" s="20">
        <v>0.97667000000000004</v>
      </c>
      <c r="N468" s="15">
        <v>-9.9700000000000006</v>
      </c>
      <c r="O468" s="15">
        <v>0</v>
      </c>
      <c r="P468" s="15">
        <v>288</v>
      </c>
      <c r="Q468" s="53">
        <f t="shared" si="57"/>
        <v>2.6342592595028691E-2</v>
      </c>
      <c r="R468" s="22">
        <f t="shared" si="60"/>
        <v>0</v>
      </c>
      <c r="S468">
        <f t="shared" si="61"/>
        <v>2.6342592595028691E-2</v>
      </c>
      <c r="T468" s="54">
        <f t="shared" si="62"/>
        <v>0.63222222228068858</v>
      </c>
      <c r="U468" s="30">
        <f t="shared" si="63"/>
        <v>0.63222222228068858</v>
      </c>
      <c r="V468" t="str">
        <f t="shared" si="64"/>
        <v>Profit</v>
      </c>
    </row>
    <row r="469" spans="1:22" x14ac:dyDescent="0.3">
      <c r="A469" s="55">
        <v>44854</v>
      </c>
      <c r="B469" s="56">
        <v>0.40682870370370372</v>
      </c>
      <c r="C469" s="52">
        <f t="shared" si="58"/>
        <v>44854.406828703701</v>
      </c>
      <c r="D469" s="15" t="s">
        <v>27</v>
      </c>
      <c r="E469" s="15">
        <v>3</v>
      </c>
      <c r="F469" s="15" t="s">
        <v>2</v>
      </c>
      <c r="G469" s="20">
        <v>0.97865000000000002</v>
      </c>
      <c r="H469" s="20">
        <v>0.97565000000000002</v>
      </c>
      <c r="I469" s="20">
        <v>0.98114999999999997</v>
      </c>
      <c r="J469" s="55">
        <v>44854</v>
      </c>
      <c r="K469" s="20">
        <v>0.41690972222222222</v>
      </c>
      <c r="L469" s="52">
        <f t="shared" si="59"/>
        <v>44854.416909722226</v>
      </c>
      <c r="M469" s="20">
        <v>0.97902999999999996</v>
      </c>
      <c r="N469" s="15">
        <v>-9.98</v>
      </c>
      <c r="O469" s="15">
        <v>0</v>
      </c>
      <c r="P469" s="15">
        <v>114</v>
      </c>
      <c r="Q469" s="53">
        <f t="shared" si="57"/>
        <v>1.008101852494292E-2</v>
      </c>
      <c r="R469" s="22">
        <f t="shared" si="60"/>
        <v>0</v>
      </c>
      <c r="S469">
        <f t="shared" si="61"/>
        <v>1.008101852494292E-2</v>
      </c>
      <c r="T469" s="54">
        <f t="shared" si="62"/>
        <v>0.24194444459863007</v>
      </c>
      <c r="U469" s="30">
        <f t="shared" si="63"/>
        <v>0.24194444459863007</v>
      </c>
      <c r="V469" t="str">
        <f t="shared" si="64"/>
        <v>Profit</v>
      </c>
    </row>
    <row r="470" spans="1:22" x14ac:dyDescent="0.3">
      <c r="A470" s="55">
        <v>44854</v>
      </c>
      <c r="B470" s="56">
        <v>0.50025462962962963</v>
      </c>
      <c r="C470" s="52">
        <f t="shared" si="58"/>
        <v>44854.500254629631</v>
      </c>
      <c r="D470" s="15" t="s">
        <v>0</v>
      </c>
      <c r="E470" s="15">
        <v>3</v>
      </c>
      <c r="F470" s="15" t="s">
        <v>2</v>
      </c>
      <c r="G470" s="20">
        <v>0.97841999999999996</v>
      </c>
      <c r="H470" s="20">
        <v>0.98141999999999996</v>
      </c>
      <c r="I470" s="20">
        <v>0.97592000000000001</v>
      </c>
      <c r="J470" s="55">
        <v>44854</v>
      </c>
      <c r="K470" s="20">
        <v>0.52792824074074074</v>
      </c>
      <c r="L470" s="52">
        <f t="shared" si="59"/>
        <v>44854.527928240743</v>
      </c>
      <c r="M470" s="20">
        <v>0.97750999999999999</v>
      </c>
      <c r="N470" s="15">
        <v>-9.98</v>
      </c>
      <c r="O470" s="15">
        <v>0</v>
      </c>
      <c r="P470" s="15">
        <v>273</v>
      </c>
      <c r="Q470" s="53">
        <f t="shared" si="57"/>
        <v>2.7673611111822538E-2</v>
      </c>
      <c r="R470" s="22">
        <f t="shared" si="60"/>
        <v>0</v>
      </c>
      <c r="S470">
        <f t="shared" si="61"/>
        <v>2.7673611111822538E-2</v>
      </c>
      <c r="T470" s="54">
        <f t="shared" si="62"/>
        <v>0.66416666668374091</v>
      </c>
      <c r="U470" s="30">
        <f t="shared" si="63"/>
        <v>0.66416666668374091</v>
      </c>
      <c r="V470" t="str">
        <f t="shared" si="64"/>
        <v>Profit</v>
      </c>
    </row>
    <row r="471" spans="1:22" x14ac:dyDescent="0.3">
      <c r="A471" s="55">
        <v>44854</v>
      </c>
      <c r="B471" s="56">
        <v>0.54084490740740743</v>
      </c>
      <c r="C471" s="52">
        <f t="shared" si="58"/>
        <v>44854.540844907409</v>
      </c>
      <c r="D471" s="15" t="s">
        <v>0</v>
      </c>
      <c r="E471" s="15">
        <v>3</v>
      </c>
      <c r="F471" s="15" t="s">
        <v>2</v>
      </c>
      <c r="G471" s="20">
        <v>0.97829999999999995</v>
      </c>
      <c r="H471" s="20">
        <v>0.98129999999999995</v>
      </c>
      <c r="I471" s="20">
        <v>0.9758</v>
      </c>
      <c r="J471" s="55">
        <v>44854</v>
      </c>
      <c r="K471" s="20">
        <v>0.56041666666666667</v>
      </c>
      <c r="L471" s="52">
        <f t="shared" si="59"/>
        <v>44854.560416666667</v>
      </c>
      <c r="M471" s="20">
        <v>0.97838999999999998</v>
      </c>
      <c r="N471" s="15">
        <v>-9.98</v>
      </c>
      <c r="O471" s="15">
        <v>0</v>
      </c>
      <c r="P471" s="15">
        <v>-27</v>
      </c>
      <c r="Q471" s="53">
        <f t="shared" si="57"/>
        <v>1.9571759257814847E-2</v>
      </c>
      <c r="R471" s="22">
        <f t="shared" si="60"/>
        <v>0</v>
      </c>
      <c r="S471">
        <f t="shared" si="61"/>
        <v>1.9571759257814847E-2</v>
      </c>
      <c r="T471" s="54">
        <f t="shared" si="62"/>
        <v>0.46972222218755633</v>
      </c>
      <c r="U471" s="30">
        <f t="shared" si="63"/>
        <v>0.46972222218755633</v>
      </c>
      <c r="V471" t="str">
        <f t="shared" si="64"/>
        <v>Loss</v>
      </c>
    </row>
    <row r="472" spans="1:22" x14ac:dyDescent="0.3">
      <c r="A472" s="55">
        <v>44854</v>
      </c>
      <c r="B472" s="56">
        <v>0.59048611111111116</v>
      </c>
      <c r="C472" s="52">
        <f t="shared" si="58"/>
        <v>44854.590486111112</v>
      </c>
      <c r="D472" s="15" t="s">
        <v>0</v>
      </c>
      <c r="E472" s="15">
        <v>3</v>
      </c>
      <c r="F472" s="15" t="s">
        <v>2</v>
      </c>
      <c r="G472" s="20">
        <v>0.98155999999999999</v>
      </c>
      <c r="H472" s="20">
        <v>0.98455999999999999</v>
      </c>
      <c r="I472" s="20">
        <v>0.97906000000000004</v>
      </c>
      <c r="J472" s="55">
        <v>44854</v>
      </c>
      <c r="K472" s="20">
        <v>0.61153935185185182</v>
      </c>
      <c r="L472" s="52">
        <f t="shared" si="59"/>
        <v>44854.611539351848</v>
      </c>
      <c r="M472" s="20">
        <v>0.98126000000000002</v>
      </c>
      <c r="N472" s="15">
        <v>-10.01</v>
      </c>
      <c r="O472" s="15">
        <v>0</v>
      </c>
      <c r="P472" s="15">
        <v>90</v>
      </c>
      <c r="Q472" s="53">
        <f t="shared" si="57"/>
        <v>2.1053240736364387E-2</v>
      </c>
      <c r="R472" s="22">
        <f t="shared" si="60"/>
        <v>0</v>
      </c>
      <c r="S472">
        <f t="shared" si="61"/>
        <v>2.1053240736364387E-2</v>
      </c>
      <c r="T472" s="54">
        <f t="shared" si="62"/>
        <v>0.50527777767274529</v>
      </c>
      <c r="U472" s="30">
        <f t="shared" si="63"/>
        <v>0.50527777767274529</v>
      </c>
      <c r="V472" t="str">
        <f t="shared" si="64"/>
        <v>Profit</v>
      </c>
    </row>
    <row r="473" spans="1:22" x14ac:dyDescent="0.3">
      <c r="A473" s="55">
        <v>44854</v>
      </c>
      <c r="B473" s="56">
        <v>0.62815972222222227</v>
      </c>
      <c r="C473" s="52">
        <f t="shared" si="58"/>
        <v>44854.628159722219</v>
      </c>
      <c r="D473" s="15" t="s">
        <v>27</v>
      </c>
      <c r="E473" s="15">
        <v>3</v>
      </c>
      <c r="F473" s="15" t="s">
        <v>2</v>
      </c>
      <c r="G473" s="20">
        <v>0.98118000000000005</v>
      </c>
      <c r="H473" s="20">
        <v>0.97818000000000005</v>
      </c>
      <c r="I473" s="20">
        <v>0.98368</v>
      </c>
      <c r="J473" s="55">
        <v>44854</v>
      </c>
      <c r="K473" s="20">
        <v>0.64105324074074077</v>
      </c>
      <c r="L473" s="52">
        <f t="shared" si="59"/>
        <v>44854.641053240739</v>
      </c>
      <c r="M473" s="20">
        <v>0.98297000000000001</v>
      </c>
      <c r="N473" s="15">
        <v>-10.01</v>
      </c>
      <c r="O473" s="15">
        <v>0</v>
      </c>
      <c r="P473" s="15">
        <v>537</v>
      </c>
      <c r="Q473" s="53">
        <f t="shared" si="57"/>
        <v>1.2893518520286307E-2</v>
      </c>
      <c r="R473" s="22">
        <f t="shared" si="60"/>
        <v>0</v>
      </c>
      <c r="S473">
        <f t="shared" si="61"/>
        <v>1.2893518520286307E-2</v>
      </c>
      <c r="T473" s="54">
        <f t="shared" si="62"/>
        <v>0.30944444448687136</v>
      </c>
      <c r="U473" s="30">
        <f t="shared" si="63"/>
        <v>0.30944444448687136</v>
      </c>
      <c r="V473" t="str">
        <f t="shared" si="64"/>
        <v>Profit</v>
      </c>
    </row>
    <row r="474" spans="1:22" x14ac:dyDescent="0.3">
      <c r="A474" s="55">
        <v>44854</v>
      </c>
      <c r="B474" s="56">
        <v>0.62814814814814812</v>
      </c>
      <c r="C474" s="52">
        <f t="shared" si="58"/>
        <v>44854.628148148149</v>
      </c>
      <c r="D474" s="15" t="s">
        <v>27</v>
      </c>
      <c r="E474" s="15">
        <v>3</v>
      </c>
      <c r="F474" s="15" t="s">
        <v>2</v>
      </c>
      <c r="G474" s="20">
        <v>0.98116999999999999</v>
      </c>
      <c r="H474" s="20">
        <v>0.97816999999999998</v>
      </c>
      <c r="I474" s="20">
        <v>0.98367000000000004</v>
      </c>
      <c r="J474" s="55">
        <v>44854</v>
      </c>
      <c r="K474" s="20">
        <v>0.64219907407407406</v>
      </c>
      <c r="L474" s="52">
        <f t="shared" si="59"/>
        <v>44854.642199074071</v>
      </c>
      <c r="M474" s="20">
        <v>0.98294999999999999</v>
      </c>
      <c r="N474" s="15">
        <v>-10.01</v>
      </c>
      <c r="O474" s="15">
        <v>0</v>
      </c>
      <c r="P474" s="15">
        <v>534</v>
      </c>
      <c r="Q474" s="53">
        <f t="shared" si="57"/>
        <v>1.4050925921765156E-2</v>
      </c>
      <c r="R474" s="22">
        <f t="shared" si="60"/>
        <v>0</v>
      </c>
      <c r="S474">
        <f t="shared" si="61"/>
        <v>1.4050925921765156E-2</v>
      </c>
      <c r="T474" s="54">
        <f t="shared" si="62"/>
        <v>0.33722222212236375</v>
      </c>
      <c r="U474" s="30">
        <f t="shared" si="63"/>
        <v>0.33722222212236375</v>
      </c>
      <c r="V474" t="str">
        <f t="shared" si="64"/>
        <v>Profit</v>
      </c>
    </row>
    <row r="475" spans="1:22" x14ac:dyDescent="0.3">
      <c r="A475" s="55">
        <v>44854</v>
      </c>
      <c r="B475" s="56">
        <v>0.67399305555555555</v>
      </c>
      <c r="C475" s="52">
        <f t="shared" si="58"/>
        <v>44854.673993055556</v>
      </c>
      <c r="D475" s="15" t="s">
        <v>27</v>
      </c>
      <c r="E475" s="15">
        <v>3</v>
      </c>
      <c r="F475" s="15" t="s">
        <v>2</v>
      </c>
      <c r="G475" s="20">
        <v>0.98006000000000004</v>
      </c>
      <c r="H475" s="20">
        <v>0.97706000000000004</v>
      </c>
      <c r="I475" s="20">
        <v>0.98255999999999999</v>
      </c>
      <c r="J475" s="55">
        <v>44854</v>
      </c>
      <c r="K475" s="20">
        <v>0.72184027777777782</v>
      </c>
      <c r="L475" s="52">
        <f t="shared" si="59"/>
        <v>44854.72184027778</v>
      </c>
      <c r="M475" s="20">
        <v>0.98257000000000005</v>
      </c>
      <c r="N475" s="15">
        <v>-10</v>
      </c>
      <c r="O475" s="15">
        <v>0</v>
      </c>
      <c r="P475" s="15">
        <v>753</v>
      </c>
      <c r="Q475" s="53">
        <f t="shared" si="57"/>
        <v>4.7847222223936114E-2</v>
      </c>
      <c r="R475" s="22">
        <f t="shared" si="60"/>
        <v>0</v>
      </c>
      <c r="S475">
        <f t="shared" si="61"/>
        <v>4.7847222223936114E-2</v>
      </c>
      <c r="T475" s="54">
        <f t="shared" si="62"/>
        <v>1.1483333333744667</v>
      </c>
      <c r="U475" s="30">
        <f t="shared" si="63"/>
        <v>1.1483333333744667</v>
      </c>
      <c r="V475" t="str">
        <f t="shared" si="64"/>
        <v>Profit</v>
      </c>
    </row>
    <row r="476" spans="1:22" x14ac:dyDescent="0.3">
      <c r="A476" s="55">
        <v>44854</v>
      </c>
      <c r="B476" s="56">
        <v>0.73496527777777787</v>
      </c>
      <c r="C476" s="52">
        <f t="shared" si="58"/>
        <v>44854.734965277778</v>
      </c>
      <c r="D476" s="15" t="s">
        <v>0</v>
      </c>
      <c r="E476" s="15">
        <v>0.5</v>
      </c>
      <c r="F476" s="15" t="s">
        <v>2</v>
      </c>
      <c r="G476" s="20">
        <v>0.98299999999999998</v>
      </c>
      <c r="H476" s="20">
        <v>0.98599999999999999</v>
      </c>
      <c r="I476" s="20">
        <v>0.98050000000000004</v>
      </c>
      <c r="J476" s="55">
        <v>44854</v>
      </c>
      <c r="K476" s="20">
        <v>0.73951388888888892</v>
      </c>
      <c r="L476" s="52">
        <f t="shared" si="59"/>
        <v>44854.73951388889</v>
      </c>
      <c r="M476" s="20">
        <v>0.98206000000000004</v>
      </c>
      <c r="N476" s="15">
        <v>-1.67</v>
      </c>
      <c r="O476" s="15">
        <v>0</v>
      </c>
      <c r="P476" s="15">
        <v>47</v>
      </c>
      <c r="Q476" s="53">
        <f t="shared" si="57"/>
        <v>4.5486111121135764E-3</v>
      </c>
      <c r="R476" s="22">
        <f t="shared" si="60"/>
        <v>0</v>
      </c>
      <c r="S476">
        <f t="shared" si="61"/>
        <v>4.5486111121135764E-3</v>
      </c>
      <c r="T476" s="54">
        <f t="shared" si="62"/>
        <v>0.10916666669072583</v>
      </c>
      <c r="U476" s="30">
        <f t="shared" si="63"/>
        <v>0.10916666669072583</v>
      </c>
      <c r="V476" t="str">
        <f t="shared" si="64"/>
        <v>Profit</v>
      </c>
    </row>
    <row r="477" spans="1:22" x14ac:dyDescent="0.3">
      <c r="A477" s="55">
        <v>44854</v>
      </c>
      <c r="B477" s="56">
        <v>0.81978009259259255</v>
      </c>
      <c r="C477" s="52">
        <f t="shared" si="58"/>
        <v>44854.819780092592</v>
      </c>
      <c r="D477" s="15" t="s">
        <v>27</v>
      </c>
      <c r="E477" s="15">
        <v>3</v>
      </c>
      <c r="F477" s="15" t="s">
        <v>2</v>
      </c>
      <c r="G477" s="20">
        <v>0.98028000000000004</v>
      </c>
      <c r="H477" s="20">
        <v>0.97692000000000001</v>
      </c>
      <c r="I477" s="20">
        <v>0.98277999999999999</v>
      </c>
      <c r="J477" s="55">
        <v>44854</v>
      </c>
      <c r="K477" s="20">
        <v>0.87234953703703699</v>
      </c>
      <c r="L477" s="52">
        <f t="shared" si="59"/>
        <v>44854.872349537036</v>
      </c>
      <c r="M477" s="20">
        <v>0.97850999999999999</v>
      </c>
      <c r="N477" s="15">
        <v>-10</v>
      </c>
      <c r="O477" s="15">
        <v>0</v>
      </c>
      <c r="P477" s="15">
        <v>-531</v>
      </c>
      <c r="Q477" s="53">
        <f t="shared" si="57"/>
        <v>5.2569444444088731E-2</v>
      </c>
      <c r="R477" s="22">
        <f t="shared" si="60"/>
        <v>0</v>
      </c>
      <c r="S477">
        <f t="shared" si="61"/>
        <v>5.2569444444088731E-2</v>
      </c>
      <c r="T477" s="54">
        <f t="shared" si="62"/>
        <v>1.2616666666581295</v>
      </c>
      <c r="U477" s="30">
        <f t="shared" si="63"/>
        <v>1.2616666666581295</v>
      </c>
      <c r="V477" t="str">
        <f t="shared" si="64"/>
        <v>Loss</v>
      </c>
    </row>
    <row r="478" spans="1:22" x14ac:dyDescent="0.3">
      <c r="A478" s="55">
        <v>44854</v>
      </c>
      <c r="B478" s="56">
        <v>0.93112268518518515</v>
      </c>
      <c r="C478" s="52">
        <f t="shared" si="58"/>
        <v>44854.931122685186</v>
      </c>
      <c r="D478" s="15" t="s">
        <v>0</v>
      </c>
      <c r="E478" s="15">
        <v>3</v>
      </c>
      <c r="F478" s="15" t="s">
        <v>2</v>
      </c>
      <c r="G478" s="20">
        <v>0.97792999999999997</v>
      </c>
      <c r="H478" s="20">
        <v>0.98192999999999997</v>
      </c>
      <c r="I478" s="20">
        <v>0.97543000000000002</v>
      </c>
      <c r="J478" s="55">
        <v>44855</v>
      </c>
      <c r="K478" s="20">
        <v>9.8645833333333335E-2</v>
      </c>
      <c r="L478" s="52">
        <f t="shared" si="59"/>
        <v>44855.098645833335</v>
      </c>
      <c r="M478" s="20">
        <v>0.97780999999999996</v>
      </c>
      <c r="N478" s="15">
        <v>-9.9700000000000006</v>
      </c>
      <c r="O478" s="15">
        <v>17.399999999999999</v>
      </c>
      <c r="P478" s="15">
        <v>36</v>
      </c>
      <c r="Q478" s="53">
        <f t="shared" si="57"/>
        <v>0.16752314814948477</v>
      </c>
      <c r="R478" s="22">
        <f t="shared" si="60"/>
        <v>0</v>
      </c>
      <c r="S478">
        <f t="shared" si="61"/>
        <v>0.16752314814948477</v>
      </c>
      <c r="T478" s="54">
        <f t="shared" si="62"/>
        <v>4.0205555555876344</v>
      </c>
      <c r="U478" s="30">
        <f t="shared" si="63"/>
        <v>4.0205555555876344</v>
      </c>
      <c r="V478" t="str">
        <f t="shared" si="64"/>
        <v>Profit</v>
      </c>
    </row>
    <row r="479" spans="1:22" x14ac:dyDescent="0.3">
      <c r="A479" s="55">
        <v>44855</v>
      </c>
      <c r="B479" s="56">
        <v>0.42628472222222219</v>
      </c>
      <c r="C479" s="52">
        <f t="shared" si="58"/>
        <v>44855.42628472222</v>
      </c>
      <c r="D479" s="15" t="s">
        <v>27</v>
      </c>
      <c r="E479" s="15">
        <v>3</v>
      </c>
      <c r="F479" s="15" t="s">
        <v>2</v>
      </c>
      <c r="G479" s="20">
        <v>0.97690999999999995</v>
      </c>
      <c r="H479" s="20">
        <v>0.97291000000000005</v>
      </c>
      <c r="I479" s="20">
        <v>0.97941</v>
      </c>
      <c r="J479" s="55">
        <v>44855</v>
      </c>
      <c r="K479" s="20">
        <v>0.43201388888888892</v>
      </c>
      <c r="L479" s="52">
        <f t="shared" si="59"/>
        <v>44855.432013888887</v>
      </c>
      <c r="M479" s="20">
        <v>0.97814999999999996</v>
      </c>
      <c r="N479" s="15">
        <v>-9.9600000000000009</v>
      </c>
      <c r="O479" s="15">
        <v>0</v>
      </c>
      <c r="P479" s="15">
        <v>372</v>
      </c>
      <c r="Q479" s="53">
        <f t="shared" si="57"/>
        <v>5.7291666671517305E-3</v>
      </c>
      <c r="R479" s="22">
        <f t="shared" si="60"/>
        <v>0</v>
      </c>
      <c r="S479">
        <f t="shared" si="61"/>
        <v>5.7291666671517305E-3</v>
      </c>
      <c r="T479" s="54">
        <f t="shared" si="62"/>
        <v>0.13750000001164153</v>
      </c>
      <c r="U479" s="30">
        <f t="shared" si="63"/>
        <v>0.13750000001164153</v>
      </c>
      <c r="V479" t="str">
        <f t="shared" si="64"/>
        <v>Profit</v>
      </c>
    </row>
    <row r="480" spans="1:22" x14ac:dyDescent="0.3">
      <c r="A480" s="55">
        <v>44855</v>
      </c>
      <c r="B480" s="56">
        <v>0.46209490740740744</v>
      </c>
      <c r="C480" s="52">
        <f t="shared" si="58"/>
        <v>44855.462094907409</v>
      </c>
      <c r="D480" s="15" t="s">
        <v>0</v>
      </c>
      <c r="E480" s="15">
        <v>3</v>
      </c>
      <c r="F480" s="15" t="s">
        <v>2</v>
      </c>
      <c r="G480" s="20">
        <v>0.97819</v>
      </c>
      <c r="H480" s="20">
        <v>0.98219000000000001</v>
      </c>
      <c r="I480" s="20">
        <v>0.97568999999999995</v>
      </c>
      <c r="J480" s="55">
        <v>44855</v>
      </c>
      <c r="K480" s="20">
        <v>0.47502314814814817</v>
      </c>
      <c r="L480" s="52">
        <f t="shared" si="59"/>
        <v>44855.475023148145</v>
      </c>
      <c r="M480" s="20">
        <v>0.97738999999999998</v>
      </c>
      <c r="N480" s="15">
        <v>-9.98</v>
      </c>
      <c r="O480" s="15">
        <v>0</v>
      </c>
      <c r="P480" s="15">
        <v>240</v>
      </c>
      <c r="Q480" s="53">
        <f t="shared" si="57"/>
        <v>1.2928240736073349E-2</v>
      </c>
      <c r="R480" s="22">
        <f t="shared" si="60"/>
        <v>0</v>
      </c>
      <c r="S480">
        <f t="shared" si="61"/>
        <v>1.2928240736073349E-2</v>
      </c>
      <c r="T480" s="54">
        <f t="shared" si="62"/>
        <v>0.31027777766576037</v>
      </c>
      <c r="U480" s="30">
        <f t="shared" si="63"/>
        <v>0.31027777766576037</v>
      </c>
      <c r="V480" t="str">
        <f t="shared" si="64"/>
        <v>Profit</v>
      </c>
    </row>
    <row r="481" spans="1:22" x14ac:dyDescent="0.3">
      <c r="A481" s="55">
        <v>44855</v>
      </c>
      <c r="B481" s="56">
        <v>0.46204861111111112</v>
      </c>
      <c r="C481" s="52">
        <f t="shared" si="58"/>
        <v>44855.462048611109</v>
      </c>
      <c r="D481" s="15" t="s">
        <v>0</v>
      </c>
      <c r="E481" s="15">
        <v>0.1</v>
      </c>
      <c r="F481" s="15" t="s">
        <v>1</v>
      </c>
      <c r="G481" s="17">
        <v>3650.1</v>
      </c>
      <c r="H481" s="17">
        <v>0</v>
      </c>
      <c r="I481" s="17">
        <v>0</v>
      </c>
      <c r="J481" s="55">
        <v>44855</v>
      </c>
      <c r="K481" s="17">
        <v>0.47503472222222221</v>
      </c>
      <c r="L481" s="52">
        <f t="shared" si="59"/>
        <v>44855.475034722222</v>
      </c>
      <c r="M481" s="17">
        <v>3647.3</v>
      </c>
      <c r="N481" s="15">
        <v>-0.12</v>
      </c>
      <c r="O481" s="15">
        <v>0</v>
      </c>
      <c r="P481" s="15">
        <v>28</v>
      </c>
      <c r="Q481" s="53">
        <f t="shared" si="57"/>
        <v>1.2986111112695653E-2</v>
      </c>
      <c r="R481" s="22">
        <f t="shared" si="60"/>
        <v>0</v>
      </c>
      <c r="S481">
        <f t="shared" si="61"/>
        <v>1.2986111112695653E-2</v>
      </c>
      <c r="T481" s="54">
        <f t="shared" si="62"/>
        <v>0.31166666670469567</v>
      </c>
      <c r="U481" s="30">
        <f t="shared" si="63"/>
        <v>0.31166666670469567</v>
      </c>
      <c r="V481" t="str">
        <f t="shared" si="64"/>
        <v>Profit</v>
      </c>
    </row>
    <row r="482" spans="1:22" x14ac:dyDescent="0.3">
      <c r="A482" s="55">
        <v>44855</v>
      </c>
      <c r="B482" s="56">
        <v>0.53749999999999998</v>
      </c>
      <c r="C482" s="52">
        <f t="shared" si="58"/>
        <v>44855.537499999999</v>
      </c>
      <c r="D482" s="15" t="s">
        <v>27</v>
      </c>
      <c r="E482" s="15">
        <v>3</v>
      </c>
      <c r="F482" s="15" t="s">
        <v>2</v>
      </c>
      <c r="G482" s="20">
        <v>0.97411000000000003</v>
      </c>
      <c r="H482" s="20">
        <v>0.97011000000000003</v>
      </c>
      <c r="I482" s="20">
        <v>0.97660999999999998</v>
      </c>
      <c r="J482" s="55">
        <v>44855</v>
      </c>
      <c r="K482" s="20">
        <v>0.56231481481481482</v>
      </c>
      <c r="L482" s="52">
        <f t="shared" si="59"/>
        <v>44855.562314814815</v>
      </c>
      <c r="M482" s="20">
        <v>0.97468999999999995</v>
      </c>
      <c r="N482" s="15">
        <v>-9.94</v>
      </c>
      <c r="O482" s="15">
        <v>0</v>
      </c>
      <c r="P482" s="15">
        <v>174</v>
      </c>
      <c r="Q482" s="53">
        <f t="shared" si="57"/>
        <v>2.4814814816636499E-2</v>
      </c>
      <c r="R482" s="22">
        <f t="shared" si="60"/>
        <v>0</v>
      </c>
      <c r="S482">
        <f t="shared" si="61"/>
        <v>2.4814814816636499E-2</v>
      </c>
      <c r="T482" s="54">
        <f t="shared" si="62"/>
        <v>0.59555555559927598</v>
      </c>
      <c r="U482" s="30">
        <f t="shared" si="63"/>
        <v>0.59555555559927598</v>
      </c>
      <c r="V482" t="str">
        <f t="shared" si="64"/>
        <v>Profit</v>
      </c>
    </row>
    <row r="483" spans="1:22" x14ac:dyDescent="0.3">
      <c r="A483" s="55">
        <v>44855</v>
      </c>
      <c r="B483" s="56">
        <v>0.62892361111111106</v>
      </c>
      <c r="C483" s="52">
        <f t="shared" si="58"/>
        <v>44855.628923611112</v>
      </c>
      <c r="D483" s="15" t="s">
        <v>0</v>
      </c>
      <c r="E483" s="15">
        <v>3</v>
      </c>
      <c r="F483" s="15" t="s">
        <v>2</v>
      </c>
      <c r="G483" s="20">
        <v>0.97431000000000001</v>
      </c>
      <c r="H483" s="20">
        <v>0.97831000000000001</v>
      </c>
      <c r="I483" s="20">
        <v>0.97180999999999995</v>
      </c>
      <c r="J483" s="55">
        <v>44855</v>
      </c>
      <c r="K483" s="20">
        <v>0.63438657407407406</v>
      </c>
      <c r="L483" s="52">
        <f t="shared" si="59"/>
        <v>44855.634386574071</v>
      </c>
      <c r="M483" s="20">
        <v>0.97319999999999995</v>
      </c>
      <c r="N483" s="15">
        <v>-9.94</v>
      </c>
      <c r="O483" s="15">
        <v>0</v>
      </c>
      <c r="P483" s="15">
        <v>333</v>
      </c>
      <c r="Q483" s="53">
        <f t="shared" si="57"/>
        <v>5.4629629594273865E-3</v>
      </c>
      <c r="R483" s="22">
        <f t="shared" si="60"/>
        <v>0</v>
      </c>
      <c r="S483">
        <f t="shared" si="61"/>
        <v>5.4629629594273865E-3</v>
      </c>
      <c r="T483" s="54">
        <f t="shared" si="62"/>
        <v>0.13111111102625728</v>
      </c>
      <c r="U483" s="30">
        <f t="shared" si="63"/>
        <v>0.13111111102625728</v>
      </c>
      <c r="V483" t="str">
        <f t="shared" si="64"/>
        <v>Profit</v>
      </c>
    </row>
    <row r="484" spans="1:22" x14ac:dyDescent="0.3">
      <c r="A484" s="55">
        <v>44855</v>
      </c>
      <c r="B484" s="56">
        <v>0.62386574074074075</v>
      </c>
      <c r="C484" s="52">
        <f t="shared" si="58"/>
        <v>44855.623865740738</v>
      </c>
      <c r="D484" s="15" t="s">
        <v>0</v>
      </c>
      <c r="E484" s="15">
        <v>3</v>
      </c>
      <c r="F484" s="15" t="s">
        <v>2</v>
      </c>
      <c r="G484" s="20">
        <v>0.97450999999999999</v>
      </c>
      <c r="H484" s="20">
        <v>0.97850999999999999</v>
      </c>
      <c r="I484" s="20">
        <v>0.97201000000000004</v>
      </c>
      <c r="J484" s="55">
        <v>44855</v>
      </c>
      <c r="K484" s="20">
        <v>0.6363078703703704</v>
      </c>
      <c r="L484" s="52">
        <f t="shared" si="59"/>
        <v>44855.636307870373</v>
      </c>
      <c r="M484" s="20">
        <v>0.97199000000000002</v>
      </c>
      <c r="N484" s="15">
        <v>-9.94</v>
      </c>
      <c r="O484" s="15">
        <v>0</v>
      </c>
      <c r="P484" s="15">
        <v>756</v>
      </c>
      <c r="Q484" s="53">
        <f t="shared" si="57"/>
        <v>1.2442129635019228E-2</v>
      </c>
      <c r="R484" s="22">
        <f t="shared" si="60"/>
        <v>0</v>
      </c>
      <c r="S484">
        <f t="shared" si="61"/>
        <v>1.2442129635019228E-2</v>
      </c>
      <c r="T484" s="54">
        <f t="shared" si="62"/>
        <v>0.29861111124046147</v>
      </c>
      <c r="U484" s="30">
        <f t="shared" si="63"/>
        <v>0.29861111124046147</v>
      </c>
      <c r="V484" t="str">
        <f t="shared" si="64"/>
        <v>Profit</v>
      </c>
    </row>
    <row r="485" spans="1:22" x14ac:dyDescent="0.3">
      <c r="A485" s="55">
        <v>44855</v>
      </c>
      <c r="B485" s="56">
        <v>0.71400462962962974</v>
      </c>
      <c r="C485" s="52">
        <f t="shared" si="58"/>
        <v>44855.714004629626</v>
      </c>
      <c r="D485" s="15" t="s">
        <v>0</v>
      </c>
      <c r="E485" s="15">
        <v>3</v>
      </c>
      <c r="F485" s="15" t="s">
        <v>2</v>
      </c>
      <c r="G485" s="20">
        <v>0.98096000000000005</v>
      </c>
      <c r="H485" s="20">
        <v>0.98495999999999995</v>
      </c>
      <c r="I485" s="20">
        <v>0.97846</v>
      </c>
      <c r="J485" s="55">
        <v>44855</v>
      </c>
      <c r="K485" s="20">
        <v>0.72563657407407411</v>
      </c>
      <c r="L485" s="52">
        <f t="shared" si="59"/>
        <v>44855.725636574076</v>
      </c>
      <c r="M485" s="20">
        <v>0.97846</v>
      </c>
      <c r="N485" s="15">
        <v>-10.01</v>
      </c>
      <c r="O485" s="15">
        <v>0</v>
      </c>
      <c r="P485" s="15">
        <v>750</v>
      </c>
      <c r="Q485" s="53">
        <f t="shared" si="57"/>
        <v>1.1631944449618459E-2</v>
      </c>
      <c r="R485" s="22">
        <f t="shared" si="60"/>
        <v>0</v>
      </c>
      <c r="S485">
        <f t="shared" si="61"/>
        <v>1.1631944449618459E-2</v>
      </c>
      <c r="T485" s="54">
        <f t="shared" si="62"/>
        <v>0.27916666679084301</v>
      </c>
      <c r="U485" s="30">
        <f t="shared" si="63"/>
        <v>0.27916666679084301</v>
      </c>
      <c r="V485" t="str">
        <f t="shared" si="64"/>
        <v>Profit</v>
      </c>
    </row>
    <row r="486" spans="1:22" x14ac:dyDescent="0.3">
      <c r="A486" s="55">
        <v>44855</v>
      </c>
      <c r="B486" s="56">
        <v>0.71715277777777775</v>
      </c>
      <c r="C486" s="52">
        <f t="shared" si="58"/>
        <v>44855.717152777775</v>
      </c>
      <c r="D486" s="15" t="s">
        <v>0</v>
      </c>
      <c r="E486" s="15">
        <v>2</v>
      </c>
      <c r="F486" s="15" t="s">
        <v>1</v>
      </c>
      <c r="G486" s="17">
        <v>3709.8</v>
      </c>
      <c r="H486" s="17">
        <v>3740</v>
      </c>
      <c r="I486" s="17">
        <v>3690</v>
      </c>
      <c r="J486" s="55">
        <v>44855</v>
      </c>
      <c r="K486" s="17">
        <v>0.72564814814814815</v>
      </c>
      <c r="L486" s="52">
        <f t="shared" si="59"/>
        <v>44855.725648148145</v>
      </c>
      <c r="M486" s="17">
        <v>3694.5</v>
      </c>
      <c r="N486" s="15">
        <v>-2.52</v>
      </c>
      <c r="O486" s="15">
        <v>0</v>
      </c>
      <c r="P486" s="15" t="s">
        <v>1084</v>
      </c>
      <c r="Q486" s="53">
        <f t="shared" si="57"/>
        <v>8.4953703699284233E-3</v>
      </c>
      <c r="R486" s="22">
        <f t="shared" si="60"/>
        <v>0</v>
      </c>
      <c r="S486">
        <f t="shared" si="61"/>
        <v>8.4953703699284233E-3</v>
      </c>
      <c r="T486" s="54">
        <f t="shared" si="62"/>
        <v>0.20388888887828216</v>
      </c>
      <c r="U486" s="30">
        <f t="shared" si="63"/>
        <v>0.20388888887828216</v>
      </c>
      <c r="V486" t="str">
        <f t="shared" si="64"/>
        <v>Profit</v>
      </c>
    </row>
    <row r="487" spans="1:22" x14ac:dyDescent="0.3">
      <c r="A487" s="55">
        <v>44855</v>
      </c>
      <c r="B487" s="56">
        <v>0.68759259259259264</v>
      </c>
      <c r="C487" s="52">
        <f t="shared" si="58"/>
        <v>44855.687592592592</v>
      </c>
      <c r="D487" s="15" t="s">
        <v>0</v>
      </c>
      <c r="E487" s="15">
        <v>3</v>
      </c>
      <c r="F487" s="15" t="s">
        <v>2</v>
      </c>
      <c r="G487" s="20">
        <v>0.97687000000000002</v>
      </c>
      <c r="H487" s="20">
        <v>0.98499999999999999</v>
      </c>
      <c r="I487" s="20">
        <v>0.97436999999999996</v>
      </c>
      <c r="J487" s="55">
        <v>44855</v>
      </c>
      <c r="K487" s="20">
        <v>0.72803240740740749</v>
      </c>
      <c r="L487" s="52">
        <f t="shared" si="59"/>
        <v>44855.728032407409</v>
      </c>
      <c r="M487" s="20">
        <v>0.97787999999999997</v>
      </c>
      <c r="N487" s="15">
        <v>-9.9600000000000009</v>
      </c>
      <c r="O487" s="15">
        <v>0</v>
      </c>
      <c r="P487" s="15">
        <v>-303</v>
      </c>
      <c r="Q487" s="53">
        <f t="shared" si="57"/>
        <v>4.0439814816636499E-2</v>
      </c>
      <c r="R487" s="22">
        <f t="shared" si="60"/>
        <v>0</v>
      </c>
      <c r="S487">
        <f t="shared" si="61"/>
        <v>4.0439814816636499E-2</v>
      </c>
      <c r="T487" s="54">
        <f t="shared" si="62"/>
        <v>0.97055555559927598</v>
      </c>
      <c r="U487" s="30">
        <f t="shared" si="63"/>
        <v>0.97055555559927598</v>
      </c>
      <c r="V487" t="str">
        <f t="shared" si="64"/>
        <v>Loss</v>
      </c>
    </row>
    <row r="488" spans="1:22" x14ac:dyDescent="0.3">
      <c r="A488" s="55">
        <v>44855</v>
      </c>
      <c r="B488" s="56">
        <v>0.74567129629629625</v>
      </c>
      <c r="C488" s="52">
        <f t="shared" si="58"/>
        <v>44855.745671296296</v>
      </c>
      <c r="D488" s="15" t="s">
        <v>0</v>
      </c>
      <c r="E488" s="15">
        <v>3</v>
      </c>
      <c r="F488" s="15" t="s">
        <v>2</v>
      </c>
      <c r="G488" s="20">
        <v>0.98116999999999999</v>
      </c>
      <c r="H488" s="20">
        <v>0.98516999999999999</v>
      </c>
      <c r="I488" s="20">
        <v>0.97867000000000004</v>
      </c>
      <c r="J488" s="55">
        <v>44855</v>
      </c>
      <c r="K488" s="20">
        <v>0.75304398148148144</v>
      </c>
      <c r="L488" s="52">
        <f t="shared" si="59"/>
        <v>44855.75304398148</v>
      </c>
      <c r="M488" s="20">
        <v>0.97863999999999995</v>
      </c>
      <c r="N488" s="15">
        <v>-10.01</v>
      </c>
      <c r="O488" s="15">
        <v>0</v>
      </c>
      <c r="P488" s="15">
        <v>759</v>
      </c>
      <c r="Q488" s="53">
        <f t="shared" si="57"/>
        <v>7.3726851842366159E-3</v>
      </c>
      <c r="R488" s="22">
        <f t="shared" si="60"/>
        <v>0</v>
      </c>
      <c r="S488">
        <f t="shared" si="61"/>
        <v>7.3726851842366159E-3</v>
      </c>
      <c r="T488" s="54">
        <f t="shared" si="62"/>
        <v>0.17694444442167878</v>
      </c>
      <c r="U488" s="30">
        <f t="shared" si="63"/>
        <v>0.17694444442167878</v>
      </c>
      <c r="V488" t="str">
        <f t="shared" si="64"/>
        <v>Profit</v>
      </c>
    </row>
    <row r="489" spans="1:22" x14ac:dyDescent="0.3">
      <c r="A489" s="55">
        <v>44855</v>
      </c>
      <c r="B489" s="56">
        <v>0.74354166666666666</v>
      </c>
      <c r="C489" s="52">
        <f t="shared" si="58"/>
        <v>44855.743541666663</v>
      </c>
      <c r="D489" s="15" t="s">
        <v>0</v>
      </c>
      <c r="E489" s="15">
        <v>3</v>
      </c>
      <c r="F489" s="15" t="s">
        <v>2</v>
      </c>
      <c r="G489" s="20">
        <v>0.98075000000000001</v>
      </c>
      <c r="H489" s="20">
        <v>0.98475000000000001</v>
      </c>
      <c r="I489" s="20">
        <v>0.97824999999999995</v>
      </c>
      <c r="J489" s="55">
        <v>44855</v>
      </c>
      <c r="K489" s="20">
        <v>0.7531944444444445</v>
      </c>
      <c r="L489" s="52">
        <f t="shared" si="59"/>
        <v>44855.753194444442</v>
      </c>
      <c r="M489" s="20">
        <v>0.97824</v>
      </c>
      <c r="N489" s="15">
        <v>-10</v>
      </c>
      <c r="O489" s="15">
        <v>0</v>
      </c>
      <c r="P489" s="15">
        <v>753</v>
      </c>
      <c r="Q489" s="53">
        <f t="shared" si="57"/>
        <v>9.6527777786832303E-3</v>
      </c>
      <c r="R489" s="22">
        <f t="shared" si="60"/>
        <v>0</v>
      </c>
      <c r="S489">
        <f t="shared" si="61"/>
        <v>9.6527777786832303E-3</v>
      </c>
      <c r="T489" s="54">
        <f t="shared" si="62"/>
        <v>0.23166666668839753</v>
      </c>
      <c r="U489" s="30">
        <f t="shared" si="63"/>
        <v>0.23166666668839753</v>
      </c>
      <c r="V489" t="str">
        <f t="shared" si="64"/>
        <v>Profit</v>
      </c>
    </row>
    <row r="490" spans="1:22" x14ac:dyDescent="0.3">
      <c r="A490" s="55">
        <v>44855</v>
      </c>
      <c r="B490" s="56">
        <v>0.80016203703703714</v>
      </c>
      <c r="C490" s="52">
        <f t="shared" si="58"/>
        <v>44855.800162037034</v>
      </c>
      <c r="D490" s="15" t="s">
        <v>0</v>
      </c>
      <c r="E490" s="15">
        <v>3</v>
      </c>
      <c r="F490" s="15" t="s">
        <v>2</v>
      </c>
      <c r="G490" s="20">
        <v>0.98495999999999995</v>
      </c>
      <c r="H490" s="20">
        <v>0.98895999999999995</v>
      </c>
      <c r="I490" s="20">
        <v>0.98246</v>
      </c>
      <c r="J490" s="55">
        <v>44855</v>
      </c>
      <c r="K490" s="20">
        <v>0.80646990740740743</v>
      </c>
      <c r="L490" s="52">
        <f t="shared" si="59"/>
        <v>44855.806469907409</v>
      </c>
      <c r="M490" s="20">
        <v>0.98314000000000001</v>
      </c>
      <c r="N490" s="15">
        <v>-10.050000000000001</v>
      </c>
      <c r="O490" s="15">
        <v>0</v>
      </c>
      <c r="P490" s="15">
        <v>546</v>
      </c>
      <c r="Q490" s="53">
        <f t="shared" si="57"/>
        <v>6.3078703751671128E-3</v>
      </c>
      <c r="R490" s="22">
        <f t="shared" si="60"/>
        <v>0</v>
      </c>
      <c r="S490">
        <f t="shared" si="61"/>
        <v>6.3078703751671128E-3</v>
      </c>
      <c r="T490" s="54">
        <f t="shared" si="62"/>
        <v>0.15138888900401071</v>
      </c>
      <c r="U490" s="30">
        <f t="shared" si="63"/>
        <v>0.15138888900401071</v>
      </c>
      <c r="V490" t="str">
        <f t="shared" si="64"/>
        <v>Profit</v>
      </c>
    </row>
    <row r="491" spans="1:22" x14ac:dyDescent="0.3">
      <c r="A491" s="55">
        <v>44855</v>
      </c>
      <c r="B491" s="56">
        <v>0.80011574074074077</v>
      </c>
      <c r="C491" s="52">
        <f t="shared" si="58"/>
        <v>44855.800115740742</v>
      </c>
      <c r="D491" s="15" t="s">
        <v>0</v>
      </c>
      <c r="E491" s="15">
        <v>2</v>
      </c>
      <c r="F491" s="15" t="s">
        <v>1</v>
      </c>
      <c r="G491" s="17">
        <v>3710.6</v>
      </c>
      <c r="H491" s="17">
        <v>0</v>
      </c>
      <c r="I491" s="17">
        <v>3690</v>
      </c>
      <c r="J491" s="55">
        <v>44855</v>
      </c>
      <c r="K491" s="17">
        <v>0.81251157407407415</v>
      </c>
      <c r="L491" s="52">
        <f t="shared" si="59"/>
        <v>44855.812511574077</v>
      </c>
      <c r="M491" s="17">
        <v>3707.8</v>
      </c>
      <c r="N491" s="15">
        <v>-2.52</v>
      </c>
      <c r="O491" s="15">
        <v>0</v>
      </c>
      <c r="P491" s="15">
        <v>560</v>
      </c>
      <c r="Q491" s="53">
        <f t="shared" si="57"/>
        <v>1.2395833335176576E-2</v>
      </c>
      <c r="R491" s="22">
        <f t="shared" si="60"/>
        <v>0</v>
      </c>
      <c r="S491">
        <f t="shared" si="61"/>
        <v>1.2395833335176576E-2</v>
      </c>
      <c r="T491" s="54">
        <f t="shared" si="62"/>
        <v>0.29750000004423782</v>
      </c>
      <c r="U491" s="30">
        <f t="shared" si="63"/>
        <v>0.29750000004423782</v>
      </c>
      <c r="V491" t="str">
        <f t="shared" si="64"/>
        <v>Profit</v>
      </c>
    </row>
    <row r="492" spans="1:22" x14ac:dyDescent="0.3">
      <c r="A492" s="55">
        <v>44855</v>
      </c>
      <c r="B492" s="56">
        <v>0.78638888888888892</v>
      </c>
      <c r="C492" s="52">
        <f t="shared" si="58"/>
        <v>44855.78638888889</v>
      </c>
      <c r="D492" s="15" t="s">
        <v>0</v>
      </c>
      <c r="E492" s="15">
        <v>3</v>
      </c>
      <c r="F492" s="15" t="s">
        <v>2</v>
      </c>
      <c r="G492" s="20">
        <v>0.98319999999999996</v>
      </c>
      <c r="H492" s="20">
        <v>0.99</v>
      </c>
      <c r="I492" s="20">
        <v>0.97799999999999998</v>
      </c>
      <c r="J492" s="55">
        <v>44858</v>
      </c>
      <c r="K492" s="20">
        <v>0.3999537037037037</v>
      </c>
      <c r="L492" s="52">
        <f t="shared" si="59"/>
        <v>44858.399953703702</v>
      </c>
      <c r="M492" s="20">
        <v>0.98375999999999997</v>
      </c>
      <c r="N492" s="15">
        <v>-10.029999999999999</v>
      </c>
      <c r="O492" s="15">
        <v>17.399999999999999</v>
      </c>
      <c r="P492" s="15">
        <v>-168</v>
      </c>
      <c r="Q492" s="53">
        <f t="shared" si="57"/>
        <v>2.6135648148119799</v>
      </c>
      <c r="R492" s="22">
        <f t="shared" si="60"/>
        <v>2</v>
      </c>
      <c r="S492">
        <f t="shared" si="61"/>
        <v>0.61356481481197989</v>
      </c>
      <c r="T492" s="54">
        <f t="shared" si="62"/>
        <v>14.725555555487517</v>
      </c>
      <c r="U492" s="30">
        <f t="shared" si="63"/>
        <v>62.725555555487517</v>
      </c>
      <c r="V492" t="str">
        <f t="shared" si="64"/>
        <v>Loss</v>
      </c>
    </row>
    <row r="493" spans="1:22" x14ac:dyDescent="0.3">
      <c r="A493" s="55">
        <v>44858</v>
      </c>
      <c r="B493" s="56">
        <v>0.6207407407407407</v>
      </c>
      <c r="C493" s="52">
        <f t="shared" si="58"/>
        <v>44858.620740740742</v>
      </c>
      <c r="D493" s="15" t="s">
        <v>0</v>
      </c>
      <c r="E493" s="15">
        <v>1</v>
      </c>
      <c r="F493" s="15" t="s">
        <v>1</v>
      </c>
      <c r="G493" s="17">
        <v>3783.8</v>
      </c>
      <c r="H493" s="17">
        <v>0</v>
      </c>
      <c r="I493" s="17">
        <v>0</v>
      </c>
      <c r="J493" s="55">
        <v>44858</v>
      </c>
      <c r="K493" s="17">
        <v>0.6422106481481481</v>
      </c>
      <c r="L493" s="52">
        <f t="shared" si="59"/>
        <v>44858.642210648148</v>
      </c>
      <c r="M493" s="17">
        <v>3771.1</v>
      </c>
      <c r="N493" s="15">
        <v>-1.29</v>
      </c>
      <c r="O493" s="15">
        <v>0</v>
      </c>
      <c r="P493" s="15" t="s">
        <v>1099</v>
      </c>
      <c r="Q493" s="53">
        <f t="shared" si="57"/>
        <v>2.1469907405844424E-2</v>
      </c>
      <c r="R493" s="22">
        <f t="shared" si="60"/>
        <v>0</v>
      </c>
      <c r="S493">
        <f t="shared" si="61"/>
        <v>2.1469907405844424E-2</v>
      </c>
      <c r="T493" s="54">
        <f t="shared" si="62"/>
        <v>0.51527777774026617</v>
      </c>
      <c r="U493" s="30">
        <f t="shared" si="63"/>
        <v>0.51527777774026617</v>
      </c>
      <c r="V493" t="str">
        <f t="shared" si="64"/>
        <v>Profit</v>
      </c>
    </row>
    <row r="494" spans="1:22" x14ac:dyDescent="0.3">
      <c r="A494" s="55">
        <v>44858</v>
      </c>
      <c r="B494" s="56">
        <v>0.66552083333333334</v>
      </c>
      <c r="C494" s="52">
        <f t="shared" si="58"/>
        <v>44858.665520833332</v>
      </c>
      <c r="D494" s="15" t="s">
        <v>0</v>
      </c>
      <c r="E494" s="15">
        <v>2</v>
      </c>
      <c r="F494" s="15" t="s">
        <v>1</v>
      </c>
      <c r="G494" s="17">
        <v>3783.8</v>
      </c>
      <c r="H494" s="17">
        <v>3820</v>
      </c>
      <c r="I494" s="17">
        <v>3740</v>
      </c>
      <c r="J494" s="55">
        <v>44858</v>
      </c>
      <c r="K494" s="17">
        <v>0.69693287037037033</v>
      </c>
      <c r="L494" s="52">
        <f t="shared" si="59"/>
        <v>44858.696932870371</v>
      </c>
      <c r="M494" s="17">
        <v>3769.3</v>
      </c>
      <c r="N494" s="15">
        <v>-2.57</v>
      </c>
      <c r="O494" s="15">
        <v>0</v>
      </c>
      <c r="P494" s="15" t="s">
        <v>1102</v>
      </c>
      <c r="Q494" s="53">
        <f t="shared" si="57"/>
        <v>3.1412037038535345E-2</v>
      </c>
      <c r="R494" s="22">
        <f t="shared" si="60"/>
        <v>0</v>
      </c>
      <c r="S494">
        <f t="shared" si="61"/>
        <v>3.1412037038535345E-2</v>
      </c>
      <c r="T494" s="54">
        <f t="shared" si="62"/>
        <v>0.75388888892484829</v>
      </c>
      <c r="U494" s="30">
        <f t="shared" si="63"/>
        <v>0.75388888892484829</v>
      </c>
      <c r="V494" t="str">
        <f t="shared" si="64"/>
        <v>Profit</v>
      </c>
    </row>
    <row r="495" spans="1:22" x14ac:dyDescent="0.3">
      <c r="A495" s="55">
        <v>44858</v>
      </c>
      <c r="B495" s="56">
        <v>0.57640046296296299</v>
      </c>
      <c r="C495" s="52">
        <f t="shared" si="58"/>
        <v>44858.57640046296</v>
      </c>
      <c r="D495" s="15" t="s">
        <v>0</v>
      </c>
      <c r="E495" s="15">
        <v>3</v>
      </c>
      <c r="F495" s="15" t="s">
        <v>1</v>
      </c>
      <c r="G495" s="17">
        <v>3761.8</v>
      </c>
      <c r="H495" s="17">
        <v>7810</v>
      </c>
      <c r="I495" s="17">
        <v>3730</v>
      </c>
      <c r="J495" s="55">
        <v>44858</v>
      </c>
      <c r="K495" s="17">
        <v>0.71461805555555558</v>
      </c>
      <c r="L495" s="52">
        <f t="shared" si="59"/>
        <v>44858.714618055557</v>
      </c>
      <c r="M495" s="17">
        <v>3759</v>
      </c>
      <c r="N495" s="15">
        <v>-3.84</v>
      </c>
      <c r="O495" s="15">
        <v>0</v>
      </c>
      <c r="P495" s="15">
        <v>840</v>
      </c>
      <c r="Q495" s="53">
        <f t="shared" si="57"/>
        <v>0.138217592597357</v>
      </c>
      <c r="R495" s="22">
        <f t="shared" si="60"/>
        <v>0</v>
      </c>
      <c r="S495">
        <f t="shared" si="61"/>
        <v>0.138217592597357</v>
      </c>
      <c r="T495" s="54">
        <f t="shared" si="62"/>
        <v>3.3172222223365679</v>
      </c>
      <c r="U495" s="30">
        <f t="shared" si="63"/>
        <v>3.3172222223365679</v>
      </c>
      <c r="V495" t="str">
        <f t="shared" si="64"/>
        <v>Profit</v>
      </c>
    </row>
    <row r="496" spans="1:22" x14ac:dyDescent="0.3">
      <c r="A496" s="55">
        <v>44858</v>
      </c>
      <c r="B496" s="56">
        <v>0.74178240740740742</v>
      </c>
      <c r="C496" s="52">
        <f t="shared" si="58"/>
        <v>44858.741782407407</v>
      </c>
      <c r="D496" s="15" t="s">
        <v>0</v>
      </c>
      <c r="E496" s="15">
        <v>3</v>
      </c>
      <c r="F496" s="15" t="s">
        <v>2</v>
      </c>
      <c r="G496" s="20">
        <v>0.98850000000000005</v>
      </c>
      <c r="H496" s="20">
        <v>0.99250000000000005</v>
      </c>
      <c r="I496" s="20">
        <v>0.98599999999999999</v>
      </c>
      <c r="J496" s="55">
        <v>44858</v>
      </c>
      <c r="K496" s="20">
        <v>0.86616898148148147</v>
      </c>
      <c r="L496" s="52">
        <f t="shared" si="59"/>
        <v>44858.866168981483</v>
      </c>
      <c r="M496" s="20">
        <v>0.98724999999999996</v>
      </c>
      <c r="N496" s="15">
        <v>-10.08</v>
      </c>
      <c r="O496" s="15">
        <v>0</v>
      </c>
      <c r="P496" s="15">
        <v>375</v>
      </c>
      <c r="Q496" s="53">
        <f t="shared" si="57"/>
        <v>0.12438657407619758</v>
      </c>
      <c r="R496" s="22">
        <f t="shared" si="60"/>
        <v>0</v>
      </c>
      <c r="S496">
        <f t="shared" si="61"/>
        <v>0.12438657407619758</v>
      </c>
      <c r="T496" s="54">
        <f t="shared" si="62"/>
        <v>2.9852777778287418</v>
      </c>
      <c r="U496" s="30">
        <f t="shared" si="63"/>
        <v>2.9852777778287418</v>
      </c>
      <c r="V496" t="str">
        <f t="shared" si="64"/>
        <v>Profit</v>
      </c>
    </row>
    <row r="497" spans="1:22" x14ac:dyDescent="0.3">
      <c r="A497" s="55">
        <v>44859</v>
      </c>
      <c r="B497" s="56">
        <v>0.48291666666666666</v>
      </c>
      <c r="C497" s="52">
        <f t="shared" si="58"/>
        <v>44859.482916666668</v>
      </c>
      <c r="D497" s="15" t="s">
        <v>0</v>
      </c>
      <c r="E497" s="15">
        <v>3</v>
      </c>
      <c r="F497" s="15" t="s">
        <v>1</v>
      </c>
      <c r="G497" s="17">
        <v>3800.2</v>
      </c>
      <c r="H497" s="17">
        <v>3820</v>
      </c>
      <c r="I497" s="17">
        <v>3750</v>
      </c>
      <c r="J497" s="55">
        <v>44859</v>
      </c>
      <c r="K497" s="17">
        <v>0.54549768518518515</v>
      </c>
      <c r="L497" s="52">
        <f t="shared" si="59"/>
        <v>44859.545497685183</v>
      </c>
      <c r="M497" s="17">
        <v>3791.6</v>
      </c>
      <c r="N497" s="15">
        <v>-3.88</v>
      </c>
      <c r="O497" s="15">
        <v>0</v>
      </c>
      <c r="P497" s="15" t="s">
        <v>266</v>
      </c>
      <c r="Q497" s="53">
        <f t="shared" si="57"/>
        <v>6.2581018515629694E-2</v>
      </c>
      <c r="R497" s="22">
        <f t="shared" si="60"/>
        <v>0</v>
      </c>
      <c r="S497">
        <f t="shared" si="61"/>
        <v>6.2581018515629694E-2</v>
      </c>
      <c r="T497" s="54">
        <f t="shared" si="62"/>
        <v>1.5019444443751127</v>
      </c>
      <c r="U497" s="30">
        <f t="shared" si="63"/>
        <v>1.5019444443751127</v>
      </c>
      <c r="V497" t="str">
        <f t="shared" si="64"/>
        <v>Profit</v>
      </c>
    </row>
    <row r="498" spans="1:22" x14ac:dyDescent="0.3">
      <c r="A498" s="55">
        <v>44859</v>
      </c>
      <c r="B498" s="56">
        <v>0.85420138888888886</v>
      </c>
      <c r="C498" s="52">
        <f t="shared" si="58"/>
        <v>44859.854201388887</v>
      </c>
      <c r="D498" s="15" t="s">
        <v>27</v>
      </c>
      <c r="E498" s="15">
        <v>3</v>
      </c>
      <c r="F498" s="15" t="s">
        <v>2</v>
      </c>
      <c r="G498" s="20">
        <v>0.99580000000000002</v>
      </c>
      <c r="H498" s="20">
        <v>0.99180000000000001</v>
      </c>
      <c r="I498" s="20">
        <v>0.99880000000000002</v>
      </c>
      <c r="J498" s="55">
        <v>44859</v>
      </c>
      <c r="K498" s="20">
        <v>0.89416666666666667</v>
      </c>
      <c r="L498" s="52">
        <f t="shared" si="59"/>
        <v>44859.894166666665</v>
      </c>
      <c r="M498" s="20">
        <v>0.99644999999999995</v>
      </c>
      <c r="N498" s="15">
        <v>-10.16</v>
      </c>
      <c r="O498" s="15">
        <v>0</v>
      </c>
      <c r="P498" s="15">
        <v>195</v>
      </c>
      <c r="Q498" s="53">
        <f t="shared" si="57"/>
        <v>3.9965277777810115E-2</v>
      </c>
      <c r="R498" s="22">
        <f t="shared" si="60"/>
        <v>0</v>
      </c>
      <c r="S498">
        <f t="shared" si="61"/>
        <v>3.9965277777810115E-2</v>
      </c>
      <c r="T498" s="54">
        <f t="shared" si="62"/>
        <v>0.95916666666744277</v>
      </c>
      <c r="U498" s="30">
        <f t="shared" si="63"/>
        <v>0.95916666666744277</v>
      </c>
      <c r="V498" t="str">
        <f t="shared" si="64"/>
        <v>Profit</v>
      </c>
    </row>
    <row r="499" spans="1:22" x14ac:dyDescent="0.3">
      <c r="A499" s="55">
        <v>44859</v>
      </c>
      <c r="B499" s="56">
        <v>0.85370370370370363</v>
      </c>
      <c r="C499" s="52">
        <f t="shared" si="58"/>
        <v>44859.853703703702</v>
      </c>
      <c r="D499" s="15" t="s">
        <v>27</v>
      </c>
      <c r="E499" s="15">
        <v>3</v>
      </c>
      <c r="F499" s="15" t="s">
        <v>2</v>
      </c>
      <c r="G499" s="20">
        <v>0.99565999999999999</v>
      </c>
      <c r="H499" s="20">
        <v>0.99165999999999999</v>
      </c>
      <c r="I499" s="20">
        <v>0.99816000000000005</v>
      </c>
      <c r="J499" s="55">
        <v>44859</v>
      </c>
      <c r="K499" s="20">
        <v>0.91788194444444438</v>
      </c>
      <c r="L499" s="52">
        <f t="shared" si="59"/>
        <v>44859.917881944442</v>
      </c>
      <c r="M499" s="20">
        <v>0.99621000000000004</v>
      </c>
      <c r="N499" s="15">
        <v>-10.16</v>
      </c>
      <c r="O499" s="15">
        <v>0</v>
      </c>
      <c r="P499" s="15">
        <v>165</v>
      </c>
      <c r="Q499" s="53">
        <f t="shared" si="57"/>
        <v>6.4178240740147885E-2</v>
      </c>
      <c r="R499" s="22">
        <f t="shared" si="60"/>
        <v>0</v>
      </c>
      <c r="S499">
        <f t="shared" si="61"/>
        <v>6.4178240740147885E-2</v>
      </c>
      <c r="T499" s="54">
        <f t="shared" si="62"/>
        <v>1.5402777777635492</v>
      </c>
      <c r="U499" s="30">
        <f t="shared" si="63"/>
        <v>1.5402777777635492</v>
      </c>
      <c r="V499" t="str">
        <f t="shared" si="64"/>
        <v>Profit</v>
      </c>
    </row>
    <row r="500" spans="1:22" x14ac:dyDescent="0.3">
      <c r="A500" s="55">
        <v>44860</v>
      </c>
      <c r="B500" s="56">
        <v>0.5655324074074074</v>
      </c>
      <c r="C500" s="52">
        <f t="shared" si="58"/>
        <v>44860.565532407411</v>
      </c>
      <c r="D500" s="15" t="s">
        <v>27</v>
      </c>
      <c r="E500" s="15">
        <v>3</v>
      </c>
      <c r="F500" s="15" t="s">
        <v>2</v>
      </c>
      <c r="G500" s="20">
        <v>1.00217</v>
      </c>
      <c r="H500" s="20">
        <v>0.99817</v>
      </c>
      <c r="I500" s="20">
        <v>1.0051699999999999</v>
      </c>
      <c r="J500" s="55">
        <v>44860</v>
      </c>
      <c r="K500" s="20">
        <v>0.74390046296296297</v>
      </c>
      <c r="L500" s="52">
        <f t="shared" si="59"/>
        <v>44860.743900462963</v>
      </c>
      <c r="M500" s="20">
        <v>1.0046600000000001</v>
      </c>
      <c r="N500" s="15">
        <v>-10.220000000000001</v>
      </c>
      <c r="O500" s="15">
        <v>0</v>
      </c>
      <c r="P500" s="15">
        <v>747</v>
      </c>
      <c r="Q500" s="53">
        <f t="shared" si="57"/>
        <v>0.17836805555270985</v>
      </c>
      <c r="R500" s="22">
        <f t="shared" si="60"/>
        <v>0</v>
      </c>
      <c r="S500">
        <f t="shared" si="61"/>
        <v>0.17836805555270985</v>
      </c>
      <c r="T500" s="54">
        <f t="shared" si="62"/>
        <v>4.2808333332650363</v>
      </c>
      <c r="U500" s="30">
        <f t="shared" si="63"/>
        <v>4.2808333332650363</v>
      </c>
      <c r="V500" t="str">
        <f t="shared" si="64"/>
        <v>Profit</v>
      </c>
    </row>
    <row r="501" spans="1:22" x14ac:dyDescent="0.3">
      <c r="A501" s="55">
        <v>44861</v>
      </c>
      <c r="B501" s="56">
        <v>0.43153935185185183</v>
      </c>
      <c r="C501" s="52">
        <f t="shared" si="58"/>
        <v>44861.431539351855</v>
      </c>
      <c r="D501" s="15" t="s">
        <v>27</v>
      </c>
      <c r="E501" s="15">
        <v>3</v>
      </c>
      <c r="F501" s="15" t="s">
        <v>2</v>
      </c>
      <c r="G501" s="20">
        <v>1.0064900000000001</v>
      </c>
      <c r="H501" s="20">
        <v>1.0015000000000001</v>
      </c>
      <c r="I501" s="20">
        <v>1.00949</v>
      </c>
      <c r="J501" s="55">
        <v>44861</v>
      </c>
      <c r="K501" s="20">
        <v>0.60571759259259261</v>
      </c>
      <c r="L501" s="52">
        <f t="shared" si="59"/>
        <v>44861.605717592596</v>
      </c>
      <c r="M501" s="20">
        <v>1.0046200000000001</v>
      </c>
      <c r="N501" s="15">
        <v>-10.27</v>
      </c>
      <c r="O501" s="15">
        <v>0</v>
      </c>
      <c r="P501" s="15">
        <v>-561</v>
      </c>
      <c r="Q501" s="53">
        <f t="shared" si="57"/>
        <v>0.17417824074072996</v>
      </c>
      <c r="R501" s="22">
        <f t="shared" si="60"/>
        <v>0</v>
      </c>
      <c r="S501">
        <f t="shared" si="61"/>
        <v>0.17417824074072996</v>
      </c>
      <c r="T501" s="54">
        <f t="shared" si="62"/>
        <v>4.1802777777775191</v>
      </c>
      <c r="U501" s="30">
        <f t="shared" si="63"/>
        <v>4.1802777777775191</v>
      </c>
      <c r="V501" t="str">
        <f t="shared" si="64"/>
        <v>Loss</v>
      </c>
    </row>
    <row r="502" spans="1:22" x14ac:dyDescent="0.3">
      <c r="A502" s="55">
        <v>44861</v>
      </c>
      <c r="B502" s="56">
        <v>0.6347800925925926</v>
      </c>
      <c r="C502" s="52">
        <f t="shared" si="58"/>
        <v>44861.634780092594</v>
      </c>
      <c r="D502" s="15" t="s">
        <v>0</v>
      </c>
      <c r="E502" s="15">
        <v>3</v>
      </c>
      <c r="F502" s="15" t="s">
        <v>2</v>
      </c>
      <c r="G502" s="20">
        <v>1.00322</v>
      </c>
      <c r="H502" s="20">
        <v>1.00722</v>
      </c>
      <c r="I502" s="20">
        <v>1.0002200000000001</v>
      </c>
      <c r="J502" s="55">
        <v>44861</v>
      </c>
      <c r="K502" s="20">
        <v>0.64318287037037036</v>
      </c>
      <c r="L502" s="52">
        <f t="shared" si="59"/>
        <v>44861.643182870372</v>
      </c>
      <c r="M502" s="20">
        <v>1.0002200000000001</v>
      </c>
      <c r="N502" s="15">
        <v>-10.23</v>
      </c>
      <c r="O502" s="15">
        <v>0</v>
      </c>
      <c r="P502" s="15">
        <v>900</v>
      </c>
      <c r="Q502" s="53">
        <f t="shared" si="57"/>
        <v>8.4027777775190771E-3</v>
      </c>
      <c r="R502" s="22">
        <f t="shared" si="60"/>
        <v>0</v>
      </c>
      <c r="S502">
        <f t="shared" si="61"/>
        <v>8.4027777775190771E-3</v>
      </c>
      <c r="T502" s="54">
        <f t="shared" si="62"/>
        <v>0.20166666666045785</v>
      </c>
      <c r="U502" s="30">
        <f t="shared" si="63"/>
        <v>0.20166666666045785</v>
      </c>
      <c r="V502" t="str">
        <f t="shared" si="64"/>
        <v>Profit</v>
      </c>
    </row>
    <row r="503" spans="1:22" x14ac:dyDescent="0.3">
      <c r="A503" s="55">
        <v>44861</v>
      </c>
      <c r="B503" s="56">
        <v>0.76841435185185192</v>
      </c>
      <c r="C503" s="52">
        <f t="shared" si="58"/>
        <v>44861.768414351849</v>
      </c>
      <c r="D503" s="15" t="s">
        <v>0</v>
      </c>
      <c r="E503" s="15">
        <v>3</v>
      </c>
      <c r="F503" s="15" t="s">
        <v>2</v>
      </c>
      <c r="G503" s="20">
        <v>1.00078</v>
      </c>
      <c r="H503" s="20">
        <v>1.00478</v>
      </c>
      <c r="I503" s="20">
        <v>0.99778</v>
      </c>
      <c r="J503" s="55">
        <v>44861</v>
      </c>
      <c r="K503" s="20">
        <v>0.78312500000000007</v>
      </c>
      <c r="L503" s="52">
        <f t="shared" si="59"/>
        <v>44861.783125000002</v>
      </c>
      <c r="M503" s="20">
        <v>0.99863000000000002</v>
      </c>
      <c r="N503" s="15">
        <v>-10.210000000000001</v>
      </c>
      <c r="O503" s="15">
        <v>0</v>
      </c>
      <c r="P503" s="15">
        <v>645</v>
      </c>
      <c r="Q503" s="53">
        <f t="shared" si="57"/>
        <v>1.471064815268619E-2</v>
      </c>
      <c r="R503" s="22">
        <f t="shared" si="60"/>
        <v>0</v>
      </c>
      <c r="S503">
        <f t="shared" si="61"/>
        <v>1.471064815268619E-2</v>
      </c>
      <c r="T503" s="54">
        <f t="shared" si="62"/>
        <v>0.35305555566446856</v>
      </c>
      <c r="U503" s="30">
        <f t="shared" si="63"/>
        <v>0.35305555566446856</v>
      </c>
      <c r="V503" t="str">
        <f t="shared" si="64"/>
        <v>Profit</v>
      </c>
    </row>
    <row r="504" spans="1:22" x14ac:dyDescent="0.3">
      <c r="A504" s="55">
        <v>44862</v>
      </c>
      <c r="B504" s="56">
        <v>0.60562499999999997</v>
      </c>
      <c r="C504" s="52">
        <f t="shared" si="58"/>
        <v>44862.605624999997</v>
      </c>
      <c r="D504" s="15" t="s">
        <v>0</v>
      </c>
      <c r="E504" s="15">
        <v>3</v>
      </c>
      <c r="F504" s="15" t="s">
        <v>2</v>
      </c>
      <c r="G504" s="20">
        <v>0.99651000000000001</v>
      </c>
      <c r="H504" s="20">
        <v>1.00051</v>
      </c>
      <c r="I504" s="20">
        <v>0.99351</v>
      </c>
      <c r="J504" s="55">
        <v>44862</v>
      </c>
      <c r="K504" s="20">
        <v>0.71739583333333334</v>
      </c>
      <c r="L504" s="52">
        <f t="shared" si="59"/>
        <v>44862.717395833337</v>
      </c>
      <c r="M504" s="20">
        <v>0.99397999999999997</v>
      </c>
      <c r="N504" s="15">
        <v>-10.16</v>
      </c>
      <c r="O504" s="15">
        <v>0</v>
      </c>
      <c r="P504" s="15">
        <v>759</v>
      </c>
      <c r="Q504" s="53">
        <f t="shared" si="57"/>
        <v>0.11177083334041527</v>
      </c>
      <c r="R504" s="22">
        <f t="shared" si="60"/>
        <v>0</v>
      </c>
      <c r="S504">
        <f t="shared" si="61"/>
        <v>0.11177083334041527</v>
      </c>
      <c r="T504" s="54">
        <f t="shared" si="62"/>
        <v>2.6825000001699664</v>
      </c>
      <c r="U504" s="30">
        <f t="shared" si="63"/>
        <v>2.6825000001699664</v>
      </c>
      <c r="V504" t="str">
        <f t="shared" si="64"/>
        <v>Profit</v>
      </c>
    </row>
    <row r="505" spans="1:22" x14ac:dyDescent="0.3">
      <c r="A505" s="55">
        <v>44862</v>
      </c>
      <c r="B505" s="56">
        <v>0.54185185185185192</v>
      </c>
      <c r="C505" s="52">
        <f t="shared" si="58"/>
        <v>44862.541851851849</v>
      </c>
      <c r="D505" s="15" t="s">
        <v>0</v>
      </c>
      <c r="E505" s="15">
        <v>3</v>
      </c>
      <c r="F505" s="15" t="s">
        <v>2</v>
      </c>
      <c r="G505" s="20">
        <v>0.99541000000000002</v>
      </c>
      <c r="H505" s="20">
        <v>0.99941000000000002</v>
      </c>
      <c r="I505" s="20">
        <v>0.99241000000000001</v>
      </c>
      <c r="J505" s="55">
        <v>44862</v>
      </c>
      <c r="K505" s="20">
        <v>0.72493055555555552</v>
      </c>
      <c r="L505" s="52">
        <f t="shared" si="59"/>
        <v>44862.724930555552</v>
      </c>
      <c r="M505" s="20">
        <v>0.99516000000000004</v>
      </c>
      <c r="N505" s="15">
        <v>-10.15</v>
      </c>
      <c r="O505" s="15">
        <v>0</v>
      </c>
      <c r="P505" s="15">
        <v>75</v>
      </c>
      <c r="Q505" s="53">
        <f t="shared" si="57"/>
        <v>0.18307870370335877</v>
      </c>
      <c r="R505" s="22">
        <f t="shared" si="60"/>
        <v>0</v>
      </c>
      <c r="S505">
        <f t="shared" si="61"/>
        <v>0.18307870370335877</v>
      </c>
      <c r="T505" s="54">
        <f t="shared" si="62"/>
        <v>4.3938888888806105</v>
      </c>
      <c r="U505" s="30">
        <f t="shared" si="63"/>
        <v>4.3938888888806105</v>
      </c>
      <c r="V505" t="str">
        <f t="shared" si="64"/>
        <v>Profit</v>
      </c>
    </row>
    <row r="506" spans="1:22" x14ac:dyDescent="0.3">
      <c r="A506" s="55">
        <v>44865</v>
      </c>
      <c r="B506" s="56">
        <v>0.36450231481481482</v>
      </c>
      <c r="C506" s="52">
        <f t="shared" si="58"/>
        <v>44865.364502314813</v>
      </c>
      <c r="D506" s="15" t="s">
        <v>27</v>
      </c>
      <c r="E506" s="15">
        <v>3</v>
      </c>
      <c r="F506" s="15" t="s">
        <v>2</v>
      </c>
      <c r="G506" s="20">
        <v>0.99450000000000005</v>
      </c>
      <c r="H506" s="20">
        <v>0.99050000000000005</v>
      </c>
      <c r="I506" s="20">
        <v>0.99750000000000005</v>
      </c>
      <c r="J506" s="55">
        <v>44865</v>
      </c>
      <c r="K506" s="20">
        <v>0.48728009259259258</v>
      </c>
      <c r="L506" s="52">
        <f t="shared" si="59"/>
        <v>44865.487280092595</v>
      </c>
      <c r="M506" s="20">
        <v>0.99339999999999995</v>
      </c>
      <c r="N506" s="15">
        <v>-10.14</v>
      </c>
      <c r="O506" s="15">
        <v>0</v>
      </c>
      <c r="P506" s="15">
        <v>-330</v>
      </c>
      <c r="Q506" s="53">
        <f t="shared" si="57"/>
        <v>0.12277777778217569</v>
      </c>
      <c r="R506" s="22">
        <f t="shared" si="60"/>
        <v>0</v>
      </c>
      <c r="S506">
        <f t="shared" si="61"/>
        <v>0.12277777778217569</v>
      </c>
      <c r="T506" s="54">
        <f t="shared" si="62"/>
        <v>2.9466666667722166</v>
      </c>
      <c r="U506" s="30">
        <f t="shared" si="63"/>
        <v>2.9466666667722166</v>
      </c>
      <c r="V506" t="str">
        <f t="shared" si="64"/>
        <v>Loss</v>
      </c>
    </row>
    <row r="507" spans="1:22" x14ac:dyDescent="0.3">
      <c r="A507" s="55">
        <v>44865</v>
      </c>
      <c r="B507" s="56">
        <v>0.51431712962962961</v>
      </c>
      <c r="C507" s="52">
        <f t="shared" si="58"/>
        <v>44865.514317129629</v>
      </c>
      <c r="D507" s="15" t="s">
        <v>0</v>
      </c>
      <c r="E507" s="15">
        <v>3</v>
      </c>
      <c r="F507" s="15" t="s">
        <v>2</v>
      </c>
      <c r="G507" s="20">
        <v>0.99339999999999995</v>
      </c>
      <c r="H507" s="20">
        <v>0.99739999999999995</v>
      </c>
      <c r="I507" s="20">
        <v>0.99039999999999995</v>
      </c>
      <c r="J507" s="55">
        <v>44865</v>
      </c>
      <c r="K507" s="20">
        <v>0.62452546296296296</v>
      </c>
      <c r="L507" s="52">
        <f t="shared" si="59"/>
        <v>44865.624525462961</v>
      </c>
      <c r="M507" s="20">
        <v>0.99087000000000003</v>
      </c>
      <c r="N507" s="15">
        <v>-10.130000000000001</v>
      </c>
      <c r="O507" s="15">
        <v>0</v>
      </c>
      <c r="P507" s="15">
        <v>759</v>
      </c>
      <c r="Q507" s="53">
        <f t="shared" si="57"/>
        <v>0.11020833333168412</v>
      </c>
      <c r="R507" s="22">
        <f t="shared" si="60"/>
        <v>0</v>
      </c>
      <c r="S507">
        <f t="shared" si="61"/>
        <v>0.11020833333168412</v>
      </c>
      <c r="T507" s="54">
        <f t="shared" si="62"/>
        <v>2.6449999999604188</v>
      </c>
      <c r="U507" s="30">
        <f t="shared" si="63"/>
        <v>2.6449999999604188</v>
      </c>
      <c r="V507" t="str">
        <f t="shared" si="64"/>
        <v>Profit</v>
      </c>
    </row>
    <row r="508" spans="1:22" x14ac:dyDescent="0.3">
      <c r="A508" s="55">
        <v>44865</v>
      </c>
      <c r="B508" s="56">
        <v>0.70543981481481488</v>
      </c>
      <c r="C508" s="52">
        <f t="shared" si="58"/>
        <v>44865.705439814818</v>
      </c>
      <c r="D508" s="15" t="s">
        <v>27</v>
      </c>
      <c r="E508" s="15">
        <v>2</v>
      </c>
      <c r="F508" s="15" t="s">
        <v>1</v>
      </c>
      <c r="G508" s="17">
        <v>3873.1</v>
      </c>
      <c r="H508" s="17">
        <v>3840</v>
      </c>
      <c r="I508" s="17">
        <v>3900</v>
      </c>
      <c r="J508" s="55">
        <v>44865</v>
      </c>
      <c r="K508" s="17">
        <v>0.7286921296296297</v>
      </c>
      <c r="L508" s="52">
        <f t="shared" si="59"/>
        <v>44865.728692129633</v>
      </c>
      <c r="M508" s="17">
        <v>3887</v>
      </c>
      <c r="N508" s="15">
        <v>-2.63</v>
      </c>
      <c r="O508" s="15">
        <v>0</v>
      </c>
      <c r="P508" s="15" t="s">
        <v>1131</v>
      </c>
      <c r="Q508" s="53">
        <f t="shared" si="57"/>
        <v>2.3252314815181307E-2</v>
      </c>
      <c r="R508" s="22">
        <f t="shared" si="60"/>
        <v>0</v>
      </c>
      <c r="S508">
        <f t="shared" si="61"/>
        <v>2.3252314815181307E-2</v>
      </c>
      <c r="T508" s="54">
        <f t="shared" si="62"/>
        <v>0.55805555556435138</v>
      </c>
      <c r="U508" s="30">
        <f t="shared" si="63"/>
        <v>0.55805555556435138</v>
      </c>
      <c r="V508" t="str">
        <f t="shared" si="64"/>
        <v>Profit</v>
      </c>
    </row>
    <row r="509" spans="1:22" x14ac:dyDescent="0.3">
      <c r="A509" s="55">
        <v>44865</v>
      </c>
      <c r="B509" s="56">
        <v>0.80388888888888888</v>
      </c>
      <c r="C509" s="52">
        <f t="shared" si="58"/>
        <v>44865.803888888891</v>
      </c>
      <c r="D509" s="15" t="s">
        <v>0</v>
      </c>
      <c r="E509" s="15">
        <v>2</v>
      </c>
      <c r="F509" s="15" t="s">
        <v>2</v>
      </c>
      <c r="G509" s="20">
        <v>0.98763000000000001</v>
      </c>
      <c r="H509" s="20">
        <v>0.99263000000000001</v>
      </c>
      <c r="I509" s="20">
        <v>0.98363</v>
      </c>
      <c r="J509" s="55">
        <v>44865</v>
      </c>
      <c r="K509" s="20">
        <v>0.92903935185185194</v>
      </c>
      <c r="L509" s="52">
        <f t="shared" si="59"/>
        <v>44865.929039351853</v>
      </c>
      <c r="M509" s="20">
        <v>0.98824000000000001</v>
      </c>
      <c r="N509" s="15">
        <v>-6.72</v>
      </c>
      <c r="O509" s="15">
        <v>0</v>
      </c>
      <c r="P509" s="15">
        <v>-122</v>
      </c>
      <c r="Q509" s="53">
        <f t="shared" si="57"/>
        <v>0.12515046296175569</v>
      </c>
      <c r="R509" s="22">
        <f t="shared" si="60"/>
        <v>0</v>
      </c>
      <c r="S509">
        <f t="shared" si="61"/>
        <v>0.12515046296175569</v>
      </c>
      <c r="T509" s="54">
        <f t="shared" si="62"/>
        <v>3.0036111110821366</v>
      </c>
      <c r="U509" s="30">
        <f t="shared" si="63"/>
        <v>3.0036111110821366</v>
      </c>
      <c r="V509" t="str">
        <f t="shared" si="64"/>
        <v>Loss</v>
      </c>
    </row>
    <row r="510" spans="1:22" x14ac:dyDescent="0.3">
      <c r="A510" s="57">
        <v>44866</v>
      </c>
      <c r="B510" s="58">
        <v>0.46599537037037037</v>
      </c>
      <c r="C510" s="52">
        <f t="shared" si="58"/>
        <v>44866.465995370374</v>
      </c>
      <c r="D510" s="23" t="s">
        <v>27</v>
      </c>
      <c r="E510" s="22">
        <v>3</v>
      </c>
      <c r="F510" s="22" t="s">
        <v>2</v>
      </c>
      <c r="G510" s="22">
        <v>1.0032000000000001</v>
      </c>
      <c r="H510" s="22">
        <v>1</v>
      </c>
      <c r="I510" s="22">
        <v>1.0049999999999999</v>
      </c>
      <c r="J510" s="57">
        <v>44866</v>
      </c>
      <c r="K510" s="59">
        <v>0.55413194444444447</v>
      </c>
      <c r="L510" s="52">
        <f t="shared" si="59"/>
        <v>44866.554131944446</v>
      </c>
      <c r="M510" s="22">
        <v>1.00166</v>
      </c>
      <c r="N510" s="22">
        <v>-10.23</v>
      </c>
      <c r="O510" s="22">
        <v>0</v>
      </c>
      <c r="P510" s="22">
        <v>-462</v>
      </c>
      <c r="Q510" s="53">
        <f t="shared" si="57"/>
        <v>8.8136574071540963E-2</v>
      </c>
      <c r="R510" s="22">
        <f t="shared" si="60"/>
        <v>0</v>
      </c>
      <c r="S510">
        <f t="shared" si="61"/>
        <v>8.8136574071540963E-2</v>
      </c>
      <c r="T510" s="54">
        <f t="shared" si="62"/>
        <v>2.1152777777169831</v>
      </c>
      <c r="U510" s="30">
        <f t="shared" si="63"/>
        <v>2.1152777777169831</v>
      </c>
      <c r="V510" t="str">
        <f t="shared" si="64"/>
        <v>Loss</v>
      </c>
    </row>
    <row r="511" spans="1:22" x14ac:dyDescent="0.3">
      <c r="A511" s="57">
        <v>44866</v>
      </c>
      <c r="B511" s="58">
        <v>0.55429398148148146</v>
      </c>
      <c r="C511" s="52">
        <f t="shared" si="58"/>
        <v>44866.554293981484</v>
      </c>
      <c r="D511" s="23" t="s">
        <v>0</v>
      </c>
      <c r="E511" s="22">
        <v>3</v>
      </c>
      <c r="F511" s="22" t="s">
        <v>2</v>
      </c>
      <c r="G511" s="22">
        <v>1.0016400000000001</v>
      </c>
      <c r="H511" s="22">
        <v>1.0049999999999999</v>
      </c>
      <c r="I511" s="22">
        <v>0.998</v>
      </c>
      <c r="J511" s="57">
        <v>44866</v>
      </c>
      <c r="K511" s="59">
        <v>0.62476851851851845</v>
      </c>
      <c r="L511" s="52">
        <f t="shared" si="59"/>
        <v>44866.624768518515</v>
      </c>
      <c r="M511" s="22">
        <v>1.0002899999999999</v>
      </c>
      <c r="N511" s="22">
        <v>-10.220000000000001</v>
      </c>
      <c r="O511" s="22">
        <v>0</v>
      </c>
      <c r="P511" s="22">
        <v>405</v>
      </c>
      <c r="Q511" s="53">
        <f t="shared" si="57"/>
        <v>7.0474537031259388E-2</v>
      </c>
      <c r="R511" s="22">
        <f t="shared" si="60"/>
        <v>0</v>
      </c>
      <c r="S511">
        <f t="shared" si="61"/>
        <v>7.0474537031259388E-2</v>
      </c>
      <c r="T511" s="54">
        <f t="shared" si="62"/>
        <v>1.6913888887502253</v>
      </c>
      <c r="U511" s="30">
        <f t="shared" si="63"/>
        <v>1.6913888887502253</v>
      </c>
      <c r="V511" t="str">
        <f t="shared" si="64"/>
        <v>Profit</v>
      </c>
    </row>
    <row r="512" spans="1:22" x14ac:dyDescent="0.3">
      <c r="A512" s="57">
        <v>44867</v>
      </c>
      <c r="B512" s="58">
        <v>0.84373842592592585</v>
      </c>
      <c r="C512" s="52">
        <f t="shared" si="58"/>
        <v>44867.843738425923</v>
      </c>
      <c r="D512" s="23" t="s">
        <v>0</v>
      </c>
      <c r="E512" s="22">
        <v>3</v>
      </c>
      <c r="F512" s="22" t="s">
        <v>2</v>
      </c>
      <c r="G512" s="22">
        <v>0.99624000000000001</v>
      </c>
      <c r="H512" s="22">
        <v>0.99990000000000001</v>
      </c>
      <c r="I512" s="22">
        <v>0.99199999999999999</v>
      </c>
      <c r="J512" s="57">
        <v>44867</v>
      </c>
      <c r="K512" s="59">
        <v>0.94077546296296299</v>
      </c>
      <c r="L512" s="52">
        <f t="shared" si="59"/>
        <v>44867.940775462965</v>
      </c>
      <c r="M512" s="22">
        <v>0.99524000000000001</v>
      </c>
      <c r="N512" s="22">
        <v>-10.16</v>
      </c>
      <c r="O512" s="22">
        <v>0</v>
      </c>
      <c r="P512" s="22">
        <v>300</v>
      </c>
      <c r="Q512" s="53">
        <f t="shared" si="57"/>
        <v>9.7037037041445728E-2</v>
      </c>
      <c r="R512" s="22">
        <f t="shared" si="60"/>
        <v>0</v>
      </c>
      <c r="S512">
        <f t="shared" si="61"/>
        <v>9.7037037041445728E-2</v>
      </c>
      <c r="T512" s="54">
        <f t="shared" si="62"/>
        <v>2.3288888889946975</v>
      </c>
      <c r="U512" s="30">
        <f t="shared" si="63"/>
        <v>2.3288888889946975</v>
      </c>
      <c r="V512" t="str">
        <f t="shared" si="64"/>
        <v>Profit</v>
      </c>
    </row>
    <row r="513" spans="1:22" x14ac:dyDescent="0.3">
      <c r="A513" s="57">
        <v>44870</v>
      </c>
      <c r="B513" s="58">
        <v>0.63886574074074076</v>
      </c>
      <c r="C513" s="52">
        <f t="shared" si="58"/>
        <v>44870.638865740744</v>
      </c>
      <c r="D513" s="23" t="s">
        <v>0</v>
      </c>
      <c r="E513" s="22">
        <v>1</v>
      </c>
      <c r="F513" s="22" t="s">
        <v>1</v>
      </c>
      <c r="G513" s="22">
        <v>3920.9</v>
      </c>
      <c r="H513" s="22">
        <v>3940</v>
      </c>
      <c r="I513" s="22">
        <v>3900</v>
      </c>
      <c r="J513" s="57">
        <v>44870</v>
      </c>
      <c r="K513" s="59">
        <v>0.80776620370370367</v>
      </c>
      <c r="L513" s="52">
        <f t="shared" si="59"/>
        <v>44870.807766203703</v>
      </c>
      <c r="M513" s="22">
        <v>3940.1</v>
      </c>
      <c r="N513" s="22">
        <v>-1.33</v>
      </c>
      <c r="O513" s="22">
        <v>0</v>
      </c>
      <c r="P513" s="22" t="s">
        <v>122</v>
      </c>
      <c r="Q513" s="53">
        <f t="shared" ref="Q513:Q544" si="65">L513-C513</f>
        <v>0.16890046295884531</v>
      </c>
      <c r="R513" s="22">
        <f t="shared" si="60"/>
        <v>0</v>
      </c>
      <c r="S513">
        <f t="shared" si="61"/>
        <v>0.16890046295884531</v>
      </c>
      <c r="T513" s="54">
        <f t="shared" si="62"/>
        <v>4.0536111110122874</v>
      </c>
      <c r="U513" s="30">
        <f t="shared" si="63"/>
        <v>4.0536111110122874</v>
      </c>
      <c r="V513" t="str">
        <f t="shared" si="64"/>
        <v>Profit</v>
      </c>
    </row>
    <row r="514" spans="1:22" x14ac:dyDescent="0.3">
      <c r="A514" s="57">
        <v>44871</v>
      </c>
      <c r="B514" s="58">
        <v>0.56364583333333329</v>
      </c>
      <c r="C514" s="52">
        <f t="shared" ref="C514:C544" si="66">TIME(HOUR(B514),MINUTE(B514),SECOND(B514))+(A514)</f>
        <v>44871.563645833332</v>
      </c>
      <c r="D514" s="23" t="s">
        <v>0</v>
      </c>
      <c r="E514" s="22">
        <v>3</v>
      </c>
      <c r="F514" s="22" t="s">
        <v>2</v>
      </c>
      <c r="G514" s="22">
        <v>0.99341000000000002</v>
      </c>
      <c r="H514" s="22">
        <v>0.996</v>
      </c>
      <c r="I514" s="22">
        <v>0.98899999999999999</v>
      </c>
      <c r="J514" s="57">
        <v>44871</v>
      </c>
      <c r="K514" s="59">
        <v>0.6684606481481481</v>
      </c>
      <c r="L514" s="52">
        <f t="shared" ref="L514:L544" si="67">TIME(HOUR(K514),MINUTE(K514),SECOND(K514))+(J514)</f>
        <v>44871.66846064815</v>
      </c>
      <c r="M514" s="22">
        <v>0.99007000000000001</v>
      </c>
      <c r="N514" s="22">
        <v>-10.130000000000001</v>
      </c>
      <c r="O514" s="22">
        <v>0</v>
      </c>
      <c r="P514" s="22" t="s">
        <v>62</v>
      </c>
      <c r="Q514" s="53">
        <f t="shared" si="65"/>
        <v>0.10481481481838273</v>
      </c>
      <c r="R514" s="22">
        <f t="shared" ref="R514:R544" si="68">INT(Q514)</f>
        <v>0</v>
      </c>
      <c r="S514">
        <f t="shared" ref="S514:S544" si="69">MOD(Q514,1)</f>
        <v>0.10481481481838273</v>
      </c>
      <c r="T514" s="54">
        <f t="shared" ref="T514:T544" si="70">S514*24</f>
        <v>2.5155555556411855</v>
      </c>
      <c r="U514" s="30">
        <f t="shared" ref="U514:U544" si="71">(24*R514)+T514</f>
        <v>2.5155555556411855</v>
      </c>
      <c r="V514" t="str">
        <f t="shared" ref="V514:V544" si="72">IF(P514&gt;=0,"Profit","Loss")</f>
        <v>Profit</v>
      </c>
    </row>
    <row r="515" spans="1:22" x14ac:dyDescent="0.3">
      <c r="A515" s="57">
        <v>44871</v>
      </c>
      <c r="B515" s="58">
        <v>0.69024305555555554</v>
      </c>
      <c r="C515" s="52">
        <f t="shared" si="66"/>
        <v>44871.690243055556</v>
      </c>
      <c r="D515" s="23" t="s">
        <v>0</v>
      </c>
      <c r="E515" s="22">
        <v>3</v>
      </c>
      <c r="F515" s="22" t="s">
        <v>1</v>
      </c>
      <c r="G515" s="22">
        <v>3936</v>
      </c>
      <c r="H515" s="22">
        <v>3960</v>
      </c>
      <c r="I515" s="22">
        <v>3910</v>
      </c>
      <c r="J515" s="57">
        <v>44871</v>
      </c>
      <c r="K515" s="59">
        <v>0.705011574074074</v>
      </c>
      <c r="L515" s="52">
        <f t="shared" si="67"/>
        <v>44871.705011574071</v>
      </c>
      <c r="M515" s="22">
        <v>3910</v>
      </c>
      <c r="N515" s="22">
        <v>-4.01</v>
      </c>
      <c r="O515" s="22">
        <v>0</v>
      </c>
      <c r="P515" s="22" t="s">
        <v>56</v>
      </c>
      <c r="Q515" s="53">
        <f t="shared" si="65"/>
        <v>1.4768518514756579E-2</v>
      </c>
      <c r="R515" s="22">
        <f t="shared" si="68"/>
        <v>0</v>
      </c>
      <c r="S515">
        <f t="shared" si="69"/>
        <v>1.4768518514756579E-2</v>
      </c>
      <c r="T515" s="54">
        <f t="shared" si="70"/>
        <v>0.35444444435415789</v>
      </c>
      <c r="U515" s="30">
        <f t="shared" si="71"/>
        <v>0.35444444435415789</v>
      </c>
      <c r="V515" t="str">
        <f t="shared" si="72"/>
        <v>Profit</v>
      </c>
    </row>
    <row r="516" spans="1:22" x14ac:dyDescent="0.3">
      <c r="A516" s="57">
        <v>44872</v>
      </c>
      <c r="B516" s="58">
        <v>0.51107638888888884</v>
      </c>
      <c r="C516" s="52">
        <f t="shared" si="66"/>
        <v>44872.511076388888</v>
      </c>
      <c r="D516" s="23" t="s">
        <v>0</v>
      </c>
      <c r="E516" s="22">
        <v>3</v>
      </c>
      <c r="F516" s="22" t="s">
        <v>2</v>
      </c>
      <c r="G516" s="22">
        <v>0.98984000000000005</v>
      </c>
      <c r="H516" s="22">
        <v>0.99299999999999999</v>
      </c>
      <c r="I516" s="22">
        <v>0.98799999999999999</v>
      </c>
      <c r="J516" s="57">
        <v>44872</v>
      </c>
      <c r="K516" s="59">
        <v>0.53140046296296295</v>
      </c>
      <c r="L516" s="52">
        <f t="shared" si="67"/>
        <v>44872.531400462962</v>
      </c>
      <c r="M516" s="22">
        <v>0.99126999999999998</v>
      </c>
      <c r="N516" s="22">
        <v>-10.1</v>
      </c>
      <c r="O516" s="22">
        <v>0</v>
      </c>
      <c r="P516" s="22">
        <v>-429</v>
      </c>
      <c r="Q516" s="53">
        <f t="shared" si="65"/>
        <v>2.0324074073869269E-2</v>
      </c>
      <c r="R516" s="22">
        <f t="shared" si="68"/>
        <v>0</v>
      </c>
      <c r="S516">
        <f t="shared" si="69"/>
        <v>2.0324074073869269E-2</v>
      </c>
      <c r="T516" s="54">
        <f t="shared" si="70"/>
        <v>0.48777777777286246</v>
      </c>
      <c r="U516" s="30">
        <f t="shared" si="71"/>
        <v>0.48777777777286246</v>
      </c>
      <c r="V516" t="str">
        <f t="shared" si="72"/>
        <v>Loss</v>
      </c>
    </row>
    <row r="517" spans="1:22" x14ac:dyDescent="0.3">
      <c r="A517" s="57">
        <v>44872</v>
      </c>
      <c r="B517" s="58">
        <v>0.49637731481481479</v>
      </c>
      <c r="C517" s="52">
        <f t="shared" si="66"/>
        <v>44872.496377314812</v>
      </c>
      <c r="D517" s="23" t="s">
        <v>27</v>
      </c>
      <c r="E517" s="22">
        <v>1</v>
      </c>
      <c r="F517" s="22" t="s">
        <v>1</v>
      </c>
      <c r="G517" s="22">
        <v>3919.3</v>
      </c>
      <c r="H517" s="22">
        <v>3890</v>
      </c>
      <c r="I517" s="22">
        <v>3950</v>
      </c>
      <c r="J517" s="57">
        <v>44872</v>
      </c>
      <c r="K517" s="59">
        <v>0.62231481481481488</v>
      </c>
      <c r="L517" s="52">
        <f t="shared" si="67"/>
        <v>44872.622314814813</v>
      </c>
      <c r="M517" s="22">
        <v>3908.8</v>
      </c>
      <c r="N517" s="22">
        <v>-1.33</v>
      </c>
      <c r="O517" s="22">
        <v>0</v>
      </c>
      <c r="P517" s="22" t="s">
        <v>110</v>
      </c>
      <c r="Q517" s="53">
        <f t="shared" si="65"/>
        <v>0.12593750000087311</v>
      </c>
      <c r="R517" s="22">
        <f t="shared" si="68"/>
        <v>0</v>
      </c>
      <c r="S517">
        <f t="shared" si="69"/>
        <v>0.12593750000087311</v>
      </c>
      <c r="T517" s="54">
        <f t="shared" si="70"/>
        <v>3.0225000000209548</v>
      </c>
      <c r="U517" s="30">
        <f t="shared" si="71"/>
        <v>3.0225000000209548</v>
      </c>
      <c r="V517" t="str">
        <f t="shared" si="72"/>
        <v>Profit</v>
      </c>
    </row>
    <row r="518" spans="1:22" x14ac:dyDescent="0.3">
      <c r="A518" s="57">
        <v>44872</v>
      </c>
      <c r="B518" s="58">
        <v>0.69877314814814817</v>
      </c>
      <c r="C518" s="52">
        <f t="shared" si="66"/>
        <v>44872.698773148149</v>
      </c>
      <c r="D518" s="23" t="s">
        <v>27</v>
      </c>
      <c r="E518" s="22">
        <v>1</v>
      </c>
      <c r="F518" s="22" t="s">
        <v>1</v>
      </c>
      <c r="G518" s="22">
        <v>3928.2</v>
      </c>
      <c r="H518" s="22">
        <v>3890</v>
      </c>
      <c r="I518" s="22">
        <v>3955</v>
      </c>
      <c r="J518" s="57">
        <v>44872</v>
      </c>
      <c r="K518" s="59">
        <v>0.76930555555555558</v>
      </c>
      <c r="L518" s="52">
        <f t="shared" si="67"/>
        <v>44872.769305555557</v>
      </c>
      <c r="M518" s="22">
        <v>3944.5</v>
      </c>
      <c r="N518" s="22">
        <v>-1.34</v>
      </c>
      <c r="O518" s="22">
        <v>0</v>
      </c>
      <c r="P518" s="22" t="s">
        <v>53</v>
      </c>
      <c r="Q518" s="53">
        <f t="shared" si="65"/>
        <v>7.0532407407881692E-2</v>
      </c>
      <c r="R518" s="22">
        <f t="shared" si="68"/>
        <v>0</v>
      </c>
      <c r="S518">
        <f t="shared" si="69"/>
        <v>7.0532407407881692E-2</v>
      </c>
      <c r="T518" s="54">
        <f t="shared" si="70"/>
        <v>1.6927777777891606</v>
      </c>
      <c r="U518" s="30">
        <f t="shared" si="71"/>
        <v>1.6927777777891606</v>
      </c>
      <c r="V518" t="str">
        <f t="shared" si="72"/>
        <v>Profit</v>
      </c>
    </row>
    <row r="519" spans="1:22" x14ac:dyDescent="0.3">
      <c r="A519" s="57">
        <v>44872</v>
      </c>
      <c r="B519" s="58">
        <v>0.72116898148148145</v>
      </c>
      <c r="C519" s="52">
        <f t="shared" si="66"/>
        <v>44872.721168981479</v>
      </c>
      <c r="D519" s="23" t="s">
        <v>27</v>
      </c>
      <c r="E519" s="22">
        <v>3</v>
      </c>
      <c r="F519" s="22" t="s">
        <v>2</v>
      </c>
      <c r="G519" s="22">
        <v>0.99158999999999997</v>
      </c>
      <c r="H519" s="22">
        <v>0.98799999999999999</v>
      </c>
      <c r="I519" s="22">
        <v>0.997</v>
      </c>
      <c r="J519" s="57">
        <v>44872</v>
      </c>
      <c r="K519" s="59">
        <v>0.82172453703703707</v>
      </c>
      <c r="L519" s="52">
        <f t="shared" si="67"/>
        <v>44872.82172453704</v>
      </c>
      <c r="M519" s="22">
        <v>0.99663000000000002</v>
      </c>
      <c r="N519" s="22">
        <v>-10.11</v>
      </c>
      <c r="O519" s="22">
        <v>0</v>
      </c>
      <c r="P519" s="22" t="s">
        <v>50</v>
      </c>
      <c r="Q519" s="53">
        <f t="shared" si="65"/>
        <v>0.10055555556027684</v>
      </c>
      <c r="R519" s="22">
        <f t="shared" si="68"/>
        <v>0</v>
      </c>
      <c r="S519">
        <f t="shared" si="69"/>
        <v>0.10055555556027684</v>
      </c>
      <c r="T519" s="54">
        <f t="shared" si="70"/>
        <v>2.4133333334466442</v>
      </c>
      <c r="U519" s="30">
        <f t="shared" si="71"/>
        <v>2.4133333334466442</v>
      </c>
      <c r="V519" t="str">
        <f t="shared" si="72"/>
        <v>Profit</v>
      </c>
    </row>
    <row r="520" spans="1:22" x14ac:dyDescent="0.3">
      <c r="A520" s="57">
        <v>44873</v>
      </c>
      <c r="B520" s="58">
        <v>0.64929398148148143</v>
      </c>
      <c r="C520" s="52">
        <f t="shared" si="66"/>
        <v>44873.649293981478</v>
      </c>
      <c r="D520" s="23" t="s">
        <v>0</v>
      </c>
      <c r="E520" s="22">
        <v>3</v>
      </c>
      <c r="F520" s="22" t="s">
        <v>2</v>
      </c>
      <c r="G520" s="22">
        <v>1.0000599999999999</v>
      </c>
      <c r="H520" s="22">
        <v>1.0029999999999999</v>
      </c>
      <c r="I520" s="22">
        <v>0.995</v>
      </c>
      <c r="J520" s="57">
        <v>44873</v>
      </c>
      <c r="K520" s="59">
        <v>0.67396990740740748</v>
      </c>
      <c r="L520" s="52">
        <f t="shared" si="67"/>
        <v>44873.67396990741</v>
      </c>
      <c r="M520" s="22">
        <v>0.99499000000000004</v>
      </c>
      <c r="N520" s="22">
        <v>-10.199999999999999</v>
      </c>
      <c r="O520" s="22">
        <v>0</v>
      </c>
      <c r="P520" s="22" t="s">
        <v>47</v>
      </c>
      <c r="Q520" s="53">
        <f t="shared" si="65"/>
        <v>2.4675925931660458E-2</v>
      </c>
      <c r="R520" s="22">
        <f t="shared" si="68"/>
        <v>0</v>
      </c>
      <c r="S520">
        <f t="shared" si="69"/>
        <v>2.4675925931660458E-2</v>
      </c>
      <c r="T520" s="54">
        <f t="shared" si="70"/>
        <v>0.592222222359851</v>
      </c>
      <c r="U520" s="30">
        <f t="shared" si="71"/>
        <v>0.592222222359851</v>
      </c>
      <c r="V520" t="str">
        <f t="shared" si="72"/>
        <v>Profit</v>
      </c>
    </row>
    <row r="521" spans="1:22" x14ac:dyDescent="0.3">
      <c r="A521" s="57">
        <v>44879</v>
      </c>
      <c r="B521" s="58">
        <v>0.46732638888888883</v>
      </c>
      <c r="C521" s="52">
        <f t="shared" si="66"/>
        <v>44879.467326388891</v>
      </c>
      <c r="D521" s="23" t="s">
        <v>27</v>
      </c>
      <c r="E521" s="22">
        <v>3</v>
      </c>
      <c r="F521" s="22" t="s">
        <v>2</v>
      </c>
      <c r="G521" s="22">
        <v>1.0001500000000001</v>
      </c>
      <c r="H521" s="22">
        <v>0.996</v>
      </c>
      <c r="I521" s="22">
        <v>1.0029999999999999</v>
      </c>
      <c r="J521" s="57">
        <v>44879</v>
      </c>
      <c r="K521" s="59">
        <v>0.55965277777777778</v>
      </c>
      <c r="L521" s="52">
        <f t="shared" si="67"/>
        <v>44879.559652777774</v>
      </c>
      <c r="M521" s="22">
        <v>1.002</v>
      </c>
      <c r="N521" s="22">
        <v>-10.199999999999999</v>
      </c>
      <c r="O521" s="22">
        <v>0</v>
      </c>
      <c r="P521" s="22">
        <v>555</v>
      </c>
      <c r="Q521" s="53">
        <f t="shared" si="65"/>
        <v>9.2326388883520849E-2</v>
      </c>
      <c r="R521" s="22">
        <f t="shared" si="68"/>
        <v>0</v>
      </c>
      <c r="S521">
        <f t="shared" si="69"/>
        <v>9.2326388883520849E-2</v>
      </c>
      <c r="T521" s="54">
        <f t="shared" si="70"/>
        <v>2.2158333332045004</v>
      </c>
      <c r="U521" s="30">
        <f t="shared" si="71"/>
        <v>2.2158333332045004</v>
      </c>
      <c r="V521" t="str">
        <f t="shared" si="72"/>
        <v>Profit</v>
      </c>
    </row>
    <row r="522" spans="1:22" x14ac:dyDescent="0.3">
      <c r="A522" s="57">
        <v>44880</v>
      </c>
      <c r="B522" s="58">
        <v>0.46386574074074072</v>
      </c>
      <c r="C522" s="52">
        <f t="shared" si="66"/>
        <v>44880.463865740741</v>
      </c>
      <c r="D522" s="23" t="s">
        <v>0</v>
      </c>
      <c r="E522" s="22">
        <v>3</v>
      </c>
      <c r="F522" s="22" t="s">
        <v>2</v>
      </c>
      <c r="G522" s="22">
        <v>0.99678</v>
      </c>
      <c r="H522" s="22">
        <v>1</v>
      </c>
      <c r="I522" s="22">
        <v>0.99199999999999999</v>
      </c>
      <c r="J522" s="57">
        <v>44880</v>
      </c>
      <c r="K522" s="59">
        <v>0.43200231481481483</v>
      </c>
      <c r="L522" s="52">
        <f t="shared" si="67"/>
        <v>44880.432002314818</v>
      </c>
      <c r="M522" s="22">
        <v>0.99636999999999998</v>
      </c>
      <c r="N522" s="22">
        <v>-10.17</v>
      </c>
      <c r="O522" s="22">
        <v>0</v>
      </c>
      <c r="P522" s="22">
        <v>123</v>
      </c>
      <c r="Q522" s="53">
        <f t="shared" si="65"/>
        <v>-3.1863425923802424E-2</v>
      </c>
      <c r="R522" s="22">
        <f t="shared" si="68"/>
        <v>-1</v>
      </c>
      <c r="S522">
        <f t="shared" si="69"/>
        <v>0.96813657407619758</v>
      </c>
      <c r="T522" s="54">
        <f t="shared" si="70"/>
        <v>23.235277777828742</v>
      </c>
      <c r="U522" s="30">
        <f t="shared" si="71"/>
        <v>-0.76472222217125818</v>
      </c>
      <c r="V522" t="str">
        <f t="shared" si="72"/>
        <v>Profit</v>
      </c>
    </row>
    <row r="523" spans="1:22" x14ac:dyDescent="0.3">
      <c r="A523" s="57">
        <v>44880</v>
      </c>
      <c r="B523" s="58">
        <v>0.46664351851851849</v>
      </c>
      <c r="C523" s="52">
        <f t="shared" si="66"/>
        <v>44880.466643518521</v>
      </c>
      <c r="D523" s="23" t="s">
        <v>27</v>
      </c>
      <c r="E523" s="22">
        <v>3</v>
      </c>
      <c r="F523" s="22" t="s">
        <v>24</v>
      </c>
      <c r="G523" s="22">
        <v>143.626</v>
      </c>
      <c r="H523" s="22">
        <v>0</v>
      </c>
      <c r="I523" s="22">
        <v>0</v>
      </c>
      <c r="J523" s="57">
        <v>44880</v>
      </c>
      <c r="K523" s="59">
        <v>0.43203703703703705</v>
      </c>
      <c r="L523" s="52">
        <f t="shared" si="67"/>
        <v>44880.432037037041</v>
      </c>
      <c r="M523" s="22">
        <v>143.69300000000001</v>
      </c>
      <c r="N523" s="22">
        <v>-10.199999999999999</v>
      </c>
      <c r="O523" s="22">
        <v>0</v>
      </c>
      <c r="P523" s="22">
        <v>139.88</v>
      </c>
      <c r="Q523" s="53">
        <f t="shared" si="65"/>
        <v>-3.460648148029577E-2</v>
      </c>
      <c r="R523" s="22">
        <f t="shared" si="68"/>
        <v>-1</v>
      </c>
      <c r="S523">
        <f t="shared" si="69"/>
        <v>0.96539351851970423</v>
      </c>
      <c r="T523" s="54">
        <f t="shared" si="70"/>
        <v>23.169444444472902</v>
      </c>
      <c r="U523" s="30">
        <f t="shared" si="71"/>
        <v>-0.83055555552709848</v>
      </c>
      <c r="V523" t="str">
        <f t="shared" si="72"/>
        <v>Profit</v>
      </c>
    </row>
    <row r="524" spans="1:22" x14ac:dyDescent="0.3">
      <c r="A524" s="57">
        <v>44881</v>
      </c>
      <c r="B524" s="58">
        <v>0.49483796296296295</v>
      </c>
      <c r="C524" s="52">
        <f t="shared" si="66"/>
        <v>44881.494837962964</v>
      </c>
      <c r="D524" s="23" t="s">
        <v>0</v>
      </c>
      <c r="E524" s="22">
        <v>3</v>
      </c>
      <c r="F524" s="22" t="s">
        <v>2</v>
      </c>
      <c r="G524" s="22">
        <v>0.99841999999999997</v>
      </c>
      <c r="H524" s="22">
        <v>1.0029999999999999</v>
      </c>
      <c r="I524" s="22">
        <v>0.99199999999999999</v>
      </c>
      <c r="J524" s="57">
        <v>44881</v>
      </c>
      <c r="K524" s="59">
        <v>0.4617708333333333</v>
      </c>
      <c r="L524" s="52">
        <f t="shared" si="67"/>
        <v>44881.461770833332</v>
      </c>
      <c r="M524" s="22">
        <v>0.99629999999999996</v>
      </c>
      <c r="N524" s="22">
        <v>-10.18</v>
      </c>
      <c r="O524" s="22">
        <v>0</v>
      </c>
      <c r="P524" s="22">
        <v>636</v>
      </c>
      <c r="Q524" s="53">
        <f t="shared" si="65"/>
        <v>-3.3067129632399883E-2</v>
      </c>
      <c r="R524" s="22">
        <f t="shared" si="68"/>
        <v>-1</v>
      </c>
      <c r="S524">
        <f t="shared" si="69"/>
        <v>0.96693287036760012</v>
      </c>
      <c r="T524" s="54">
        <f t="shared" si="70"/>
        <v>23.206388888822403</v>
      </c>
      <c r="U524" s="30">
        <f t="shared" si="71"/>
        <v>-0.79361111117759719</v>
      </c>
      <c r="V524" t="str">
        <f t="shared" si="72"/>
        <v>Profit</v>
      </c>
    </row>
    <row r="525" spans="1:22" x14ac:dyDescent="0.3">
      <c r="A525" s="57">
        <v>44880</v>
      </c>
      <c r="B525" s="58">
        <v>0.68996527777777772</v>
      </c>
      <c r="C525" s="52">
        <f t="shared" si="66"/>
        <v>44880.689965277779</v>
      </c>
      <c r="D525" s="23" t="s">
        <v>0</v>
      </c>
      <c r="E525" s="22">
        <v>3</v>
      </c>
      <c r="F525" s="22" t="s">
        <v>2</v>
      </c>
      <c r="G525" s="22">
        <v>0.99836999999999998</v>
      </c>
      <c r="H525" s="22">
        <v>1.0029999999999999</v>
      </c>
      <c r="I525" s="22">
        <v>0.99199999999999999</v>
      </c>
      <c r="J525" s="57">
        <v>44881</v>
      </c>
      <c r="K525" s="59">
        <v>0.46184027777777775</v>
      </c>
      <c r="L525" s="52">
        <f t="shared" si="67"/>
        <v>44881.461840277778</v>
      </c>
      <c r="M525" s="22">
        <v>0.99633000000000005</v>
      </c>
      <c r="N525" s="22">
        <v>-10.18</v>
      </c>
      <c r="O525" s="22">
        <v>17.399999999999999</v>
      </c>
      <c r="P525" s="22">
        <v>612</v>
      </c>
      <c r="Q525" s="53">
        <f t="shared" si="65"/>
        <v>0.77187499999854481</v>
      </c>
      <c r="R525" s="22">
        <f t="shared" si="68"/>
        <v>0</v>
      </c>
      <c r="S525">
        <f t="shared" si="69"/>
        <v>0.77187499999854481</v>
      </c>
      <c r="T525" s="54">
        <f t="shared" si="70"/>
        <v>18.524999999965075</v>
      </c>
      <c r="U525" s="30">
        <f t="shared" si="71"/>
        <v>18.524999999965075</v>
      </c>
      <c r="V525" t="str">
        <f t="shared" si="72"/>
        <v>Profit</v>
      </c>
    </row>
    <row r="526" spans="1:22" x14ac:dyDescent="0.3">
      <c r="A526" s="57">
        <v>44881</v>
      </c>
      <c r="B526" s="58">
        <v>0.73709490740740735</v>
      </c>
      <c r="C526" s="52">
        <f t="shared" si="66"/>
        <v>44881.73709490741</v>
      </c>
      <c r="D526" s="23" t="s">
        <v>27</v>
      </c>
      <c r="E526" s="22">
        <v>3</v>
      </c>
      <c r="F526" s="22" t="s">
        <v>2</v>
      </c>
      <c r="G526" s="22">
        <v>1.00153</v>
      </c>
      <c r="H526" s="22">
        <v>0.998</v>
      </c>
      <c r="I526" s="22">
        <v>1.008</v>
      </c>
      <c r="J526" s="57">
        <v>44881</v>
      </c>
      <c r="K526" s="59">
        <v>0.95622685185185186</v>
      </c>
      <c r="L526" s="52">
        <f t="shared" si="67"/>
        <v>44881.956226851849</v>
      </c>
      <c r="M526" s="22">
        <v>1.0012399999999999</v>
      </c>
      <c r="N526" s="22">
        <v>-10.220000000000001</v>
      </c>
      <c r="O526" s="22">
        <v>0</v>
      </c>
      <c r="P526" s="22">
        <v>-87</v>
      </c>
      <c r="Q526" s="53">
        <f t="shared" si="65"/>
        <v>0.21913194443914108</v>
      </c>
      <c r="R526" s="22">
        <f t="shared" si="68"/>
        <v>0</v>
      </c>
      <c r="S526">
        <f t="shared" si="69"/>
        <v>0.21913194443914108</v>
      </c>
      <c r="T526" s="54">
        <f t="shared" si="70"/>
        <v>5.2591666665393859</v>
      </c>
      <c r="U526" s="30">
        <f t="shared" si="71"/>
        <v>5.2591666665393859</v>
      </c>
      <c r="V526" t="str">
        <f t="shared" si="72"/>
        <v>Loss</v>
      </c>
    </row>
    <row r="527" spans="1:22" x14ac:dyDescent="0.3">
      <c r="A527" s="57">
        <v>44884</v>
      </c>
      <c r="B527" s="58">
        <v>0.74674768518518519</v>
      </c>
      <c r="C527" s="52">
        <f t="shared" si="66"/>
        <v>44884.746747685182</v>
      </c>
      <c r="D527" s="23" t="s">
        <v>27</v>
      </c>
      <c r="E527" s="22">
        <v>3</v>
      </c>
      <c r="F527" s="22" t="s">
        <v>2</v>
      </c>
      <c r="G527" s="22">
        <v>1.0007900000000001</v>
      </c>
      <c r="H527" s="22">
        <v>0.997</v>
      </c>
      <c r="I527" s="22">
        <v>1.004</v>
      </c>
      <c r="J527" s="57">
        <v>44884</v>
      </c>
      <c r="K527" s="59">
        <v>0.88277777777777777</v>
      </c>
      <c r="L527" s="52">
        <f t="shared" si="67"/>
        <v>44884.882777777777</v>
      </c>
      <c r="M527" s="22">
        <v>1.0006299999999999</v>
      </c>
      <c r="N527" s="22">
        <v>-10.210000000000001</v>
      </c>
      <c r="O527" s="22">
        <v>0</v>
      </c>
      <c r="P527" s="22">
        <v>-48</v>
      </c>
      <c r="Q527" s="53">
        <f t="shared" si="65"/>
        <v>0.13603009259531973</v>
      </c>
      <c r="R527" s="22">
        <f t="shared" si="68"/>
        <v>0</v>
      </c>
      <c r="S527">
        <f t="shared" si="69"/>
        <v>0.13603009259531973</v>
      </c>
      <c r="T527" s="54">
        <f t="shared" si="70"/>
        <v>3.2647222222876735</v>
      </c>
      <c r="U527" s="30">
        <f t="shared" si="71"/>
        <v>3.2647222222876735</v>
      </c>
      <c r="V527" t="str">
        <f t="shared" si="72"/>
        <v>Loss</v>
      </c>
    </row>
    <row r="528" spans="1:22" x14ac:dyDescent="0.3">
      <c r="A528" s="57">
        <v>44885</v>
      </c>
      <c r="B528" s="58">
        <v>0.53206018518518516</v>
      </c>
      <c r="C528" s="52">
        <f t="shared" si="66"/>
        <v>44885.532060185185</v>
      </c>
      <c r="D528" s="23" t="s">
        <v>0</v>
      </c>
      <c r="E528" s="22">
        <v>3</v>
      </c>
      <c r="F528" s="22" t="s">
        <v>2</v>
      </c>
      <c r="G528" s="22">
        <v>1.0007200000000001</v>
      </c>
      <c r="H528" s="22">
        <v>1.006</v>
      </c>
      <c r="I528" s="22">
        <v>0.997</v>
      </c>
      <c r="J528" s="57">
        <v>44885</v>
      </c>
      <c r="K528" s="59">
        <v>0.64465277777777785</v>
      </c>
      <c r="L528" s="52">
        <f t="shared" si="67"/>
        <v>44885.644652777781</v>
      </c>
      <c r="M528" s="22">
        <v>0.997</v>
      </c>
      <c r="N528" s="22">
        <v>-10.210000000000001</v>
      </c>
      <c r="O528" s="22">
        <v>0</v>
      </c>
      <c r="P528" s="22" t="s">
        <v>22</v>
      </c>
      <c r="Q528" s="53">
        <f t="shared" si="65"/>
        <v>0.11259259259531973</v>
      </c>
      <c r="R528" s="22">
        <f t="shared" si="68"/>
        <v>0</v>
      </c>
      <c r="S528">
        <f t="shared" si="69"/>
        <v>0.11259259259531973</v>
      </c>
      <c r="T528" s="54">
        <f t="shared" si="70"/>
        <v>2.7022222222876735</v>
      </c>
      <c r="U528" s="30">
        <f t="shared" si="71"/>
        <v>2.7022222222876735</v>
      </c>
      <c r="V528" t="str">
        <f t="shared" si="72"/>
        <v>Profit</v>
      </c>
    </row>
    <row r="529" spans="1:22" x14ac:dyDescent="0.3">
      <c r="A529" s="57">
        <v>44887</v>
      </c>
      <c r="B529" s="58">
        <v>0.69724537037037038</v>
      </c>
      <c r="C529" s="52">
        <f t="shared" si="66"/>
        <v>44887.697245370371</v>
      </c>
      <c r="D529" s="23" t="s">
        <v>0</v>
      </c>
      <c r="E529" s="22">
        <v>1</v>
      </c>
      <c r="F529" s="22" t="s">
        <v>2</v>
      </c>
      <c r="G529" s="22">
        <v>0.98433000000000004</v>
      </c>
      <c r="H529" s="22">
        <v>0.99</v>
      </c>
      <c r="I529" s="22">
        <v>0.98099999999999998</v>
      </c>
      <c r="J529" s="57">
        <v>44887</v>
      </c>
      <c r="K529" s="59">
        <v>0.74416666666666664</v>
      </c>
      <c r="L529" s="52">
        <f t="shared" si="67"/>
        <v>44887.744166666664</v>
      </c>
      <c r="M529" s="22">
        <v>0.98182999999999998</v>
      </c>
      <c r="N529" s="22">
        <v>-3.15</v>
      </c>
      <c r="O529" s="22">
        <v>0</v>
      </c>
      <c r="P529" s="22">
        <v>250</v>
      </c>
      <c r="Q529" s="53">
        <f t="shared" si="65"/>
        <v>4.6921296292566694E-2</v>
      </c>
      <c r="R529" s="22">
        <f t="shared" si="68"/>
        <v>0</v>
      </c>
      <c r="S529">
        <f t="shared" si="69"/>
        <v>4.6921296292566694E-2</v>
      </c>
      <c r="T529" s="54">
        <f t="shared" si="70"/>
        <v>1.1261111110216007</v>
      </c>
      <c r="U529" s="30">
        <f t="shared" si="71"/>
        <v>1.1261111110216007</v>
      </c>
      <c r="V529" t="str">
        <f t="shared" si="72"/>
        <v>Profit</v>
      </c>
    </row>
    <row r="530" spans="1:22" x14ac:dyDescent="0.3">
      <c r="A530" s="57">
        <v>44887</v>
      </c>
      <c r="B530" s="58">
        <v>0.69724537037037038</v>
      </c>
      <c r="C530" s="52">
        <f t="shared" si="66"/>
        <v>44887.697245370371</v>
      </c>
      <c r="D530" s="23" t="s">
        <v>0</v>
      </c>
      <c r="E530" s="22">
        <v>2</v>
      </c>
      <c r="F530" s="22" t="s">
        <v>2</v>
      </c>
      <c r="G530" s="22">
        <v>0.98433000000000004</v>
      </c>
      <c r="H530" s="22">
        <v>0.99</v>
      </c>
      <c r="I530" s="22">
        <v>0.98099999999999998</v>
      </c>
      <c r="J530" s="57">
        <v>44887</v>
      </c>
      <c r="K530" s="59">
        <v>0.74788194444444445</v>
      </c>
      <c r="L530" s="52">
        <f t="shared" si="67"/>
        <v>44887.747881944444</v>
      </c>
      <c r="M530" s="22">
        <v>0.98173999999999995</v>
      </c>
      <c r="N530" s="22">
        <v>-6.3</v>
      </c>
      <c r="O530" s="22">
        <v>0</v>
      </c>
      <c r="P530" s="22">
        <v>518</v>
      </c>
      <c r="Q530" s="53">
        <f t="shared" si="65"/>
        <v>5.0636574072996154E-2</v>
      </c>
      <c r="R530" s="22">
        <f t="shared" si="68"/>
        <v>0</v>
      </c>
      <c r="S530">
        <f t="shared" si="69"/>
        <v>5.0636574072996154E-2</v>
      </c>
      <c r="T530" s="54">
        <f t="shared" si="70"/>
        <v>1.2152777777519077</v>
      </c>
      <c r="U530" s="30">
        <f t="shared" si="71"/>
        <v>1.2152777777519077</v>
      </c>
      <c r="V530" t="str">
        <f t="shared" si="72"/>
        <v>Profit</v>
      </c>
    </row>
    <row r="531" spans="1:22" x14ac:dyDescent="0.3">
      <c r="A531" s="57">
        <v>44891</v>
      </c>
      <c r="B531" s="58">
        <v>0.59645833333333331</v>
      </c>
      <c r="C531" s="52">
        <f t="shared" si="66"/>
        <v>44891.596458333333</v>
      </c>
      <c r="D531" s="23" t="s">
        <v>0</v>
      </c>
      <c r="E531" s="22">
        <v>1</v>
      </c>
      <c r="F531" s="22" t="s">
        <v>2</v>
      </c>
      <c r="G531" s="22">
        <v>0.96306000000000003</v>
      </c>
      <c r="H531" s="22">
        <v>0.97299999999999998</v>
      </c>
      <c r="I531" s="22">
        <v>0.95699999999999996</v>
      </c>
      <c r="J531" s="57">
        <v>44891</v>
      </c>
      <c r="K531" s="59">
        <v>0.82313657407407403</v>
      </c>
      <c r="L531" s="52">
        <f t="shared" si="67"/>
        <v>44891.823136574072</v>
      </c>
      <c r="M531" s="22">
        <v>0.96142000000000005</v>
      </c>
      <c r="N531" s="22">
        <v>-3.08</v>
      </c>
      <c r="O531" s="22">
        <v>0</v>
      </c>
      <c r="P531" s="22">
        <v>164</v>
      </c>
      <c r="Q531" s="53">
        <f t="shared" si="65"/>
        <v>0.22667824073869269</v>
      </c>
      <c r="R531" s="22">
        <f t="shared" si="68"/>
        <v>0</v>
      </c>
      <c r="S531">
        <f t="shared" si="69"/>
        <v>0.22667824073869269</v>
      </c>
      <c r="T531" s="54">
        <f t="shared" si="70"/>
        <v>5.4402777777286246</v>
      </c>
      <c r="U531" s="30">
        <f t="shared" si="71"/>
        <v>5.4402777777286246</v>
      </c>
      <c r="V531" t="str">
        <f t="shared" si="72"/>
        <v>Profit</v>
      </c>
    </row>
    <row r="532" spans="1:22" x14ac:dyDescent="0.3">
      <c r="A532" s="57">
        <v>44892</v>
      </c>
      <c r="B532" s="58">
        <v>0.42707175925925928</v>
      </c>
      <c r="C532" s="52">
        <f t="shared" si="66"/>
        <v>44892.427071759259</v>
      </c>
      <c r="D532" s="23" t="s">
        <v>0</v>
      </c>
      <c r="E532" s="22">
        <v>1.5</v>
      </c>
      <c r="F532" s="22" t="s">
        <v>2</v>
      </c>
      <c r="G532" s="22">
        <v>0.96414999999999995</v>
      </c>
      <c r="H532" s="22">
        <v>0.97</v>
      </c>
      <c r="I532" s="22">
        <v>0.96</v>
      </c>
      <c r="J532" s="57">
        <v>44892</v>
      </c>
      <c r="K532" s="59">
        <v>0.50027777777777771</v>
      </c>
      <c r="L532" s="52">
        <f t="shared" si="67"/>
        <v>44892.500277777777</v>
      </c>
      <c r="M532" s="22">
        <v>0.96238000000000001</v>
      </c>
      <c r="N532" s="22">
        <v>-4.63</v>
      </c>
      <c r="O532" s="22">
        <v>0</v>
      </c>
      <c r="P532" s="22">
        <v>265.5</v>
      </c>
      <c r="Q532" s="53">
        <f t="shared" si="65"/>
        <v>7.3206018518249039E-2</v>
      </c>
      <c r="R532" s="22">
        <f t="shared" si="68"/>
        <v>0</v>
      </c>
      <c r="S532">
        <f t="shared" si="69"/>
        <v>7.3206018518249039E-2</v>
      </c>
      <c r="T532" s="54">
        <f t="shared" si="70"/>
        <v>1.7569444444379769</v>
      </c>
      <c r="U532" s="30">
        <f t="shared" si="71"/>
        <v>1.7569444444379769</v>
      </c>
      <c r="V532" t="str">
        <f t="shared" si="72"/>
        <v>Profit</v>
      </c>
    </row>
    <row r="533" spans="1:22" x14ac:dyDescent="0.3">
      <c r="A533" s="57">
        <v>44892</v>
      </c>
      <c r="B533" s="58">
        <v>0.42707175925925928</v>
      </c>
      <c r="C533" s="52">
        <f t="shared" si="66"/>
        <v>44892.427071759259</v>
      </c>
      <c r="D533" s="23" t="s">
        <v>0</v>
      </c>
      <c r="E533" s="22">
        <v>1.5</v>
      </c>
      <c r="F533" s="22" t="s">
        <v>2</v>
      </c>
      <c r="G533" s="22">
        <v>0.96414999999999995</v>
      </c>
      <c r="H533" s="22">
        <v>0.97</v>
      </c>
      <c r="I533" s="22">
        <v>0.96</v>
      </c>
      <c r="J533" s="57">
        <v>44892</v>
      </c>
      <c r="K533" s="59">
        <v>0.7109375</v>
      </c>
      <c r="L533" s="52">
        <f t="shared" si="67"/>
        <v>44892.7109375</v>
      </c>
      <c r="M533" s="22">
        <v>0.96009999999999995</v>
      </c>
      <c r="N533" s="22">
        <v>-4.63</v>
      </c>
      <c r="O533" s="22">
        <v>0</v>
      </c>
      <c r="P533" s="22">
        <v>607.5</v>
      </c>
      <c r="Q533" s="53">
        <f t="shared" si="65"/>
        <v>0.283865740741021</v>
      </c>
      <c r="R533" s="22">
        <f t="shared" si="68"/>
        <v>0</v>
      </c>
      <c r="S533">
        <f t="shared" si="69"/>
        <v>0.283865740741021</v>
      </c>
      <c r="T533" s="54">
        <f t="shared" si="70"/>
        <v>6.812777777784504</v>
      </c>
      <c r="U533" s="30">
        <f t="shared" si="71"/>
        <v>6.812777777784504</v>
      </c>
      <c r="V533" t="str">
        <f t="shared" si="72"/>
        <v>Profit</v>
      </c>
    </row>
    <row r="534" spans="1:22" x14ac:dyDescent="0.3">
      <c r="A534" s="57">
        <v>44894</v>
      </c>
      <c r="B534" s="58">
        <v>0.4704861111111111</v>
      </c>
      <c r="C534" s="52">
        <f t="shared" si="66"/>
        <v>44894.470486111109</v>
      </c>
      <c r="D534" s="23" t="s">
        <v>0</v>
      </c>
      <c r="E534" s="22">
        <v>2</v>
      </c>
      <c r="F534" s="22" t="s">
        <v>1</v>
      </c>
      <c r="G534" s="22">
        <v>3676.4</v>
      </c>
      <c r="H534" s="22">
        <v>3710</v>
      </c>
      <c r="I534" s="22">
        <v>3620</v>
      </c>
      <c r="J534" s="57">
        <v>44894</v>
      </c>
      <c r="K534" s="59">
        <v>0.69260416666666658</v>
      </c>
      <c r="L534" s="52">
        <f t="shared" si="67"/>
        <v>44894.692604166667</v>
      </c>
      <c r="M534" s="22">
        <v>3668.5</v>
      </c>
      <c r="N534" s="22">
        <v>-2.35</v>
      </c>
      <c r="O534" s="22">
        <v>0</v>
      </c>
      <c r="P534" s="22" t="s">
        <v>96</v>
      </c>
      <c r="Q534" s="53">
        <f t="shared" si="65"/>
        <v>0.22211805555707542</v>
      </c>
      <c r="R534" s="22">
        <f t="shared" si="68"/>
        <v>0</v>
      </c>
      <c r="S534">
        <f t="shared" si="69"/>
        <v>0.22211805555707542</v>
      </c>
      <c r="T534" s="54">
        <f t="shared" si="70"/>
        <v>5.3308333333698101</v>
      </c>
      <c r="U534" s="30">
        <f t="shared" si="71"/>
        <v>5.3308333333698101</v>
      </c>
      <c r="V534" t="str">
        <f t="shared" si="72"/>
        <v>Profit</v>
      </c>
    </row>
    <row r="535" spans="1:22" x14ac:dyDescent="0.3">
      <c r="A535" s="55">
        <v>44896</v>
      </c>
      <c r="B535" s="56">
        <v>0.68108796296296292</v>
      </c>
      <c r="C535" s="52">
        <f t="shared" si="66"/>
        <v>44896.681087962963</v>
      </c>
      <c r="D535" s="15" t="s">
        <v>0</v>
      </c>
      <c r="E535" s="15">
        <v>3</v>
      </c>
      <c r="F535" s="15" t="s">
        <v>2</v>
      </c>
      <c r="G535" s="20">
        <v>1.0503</v>
      </c>
      <c r="H535" s="20">
        <v>1.0549999999999999</v>
      </c>
      <c r="I535" s="20">
        <v>1.0449999999999999</v>
      </c>
      <c r="J535" s="55">
        <v>44897</v>
      </c>
      <c r="K535" s="20">
        <v>0.64792824074074074</v>
      </c>
      <c r="L535" s="52">
        <f t="shared" si="67"/>
        <v>44897.647928240738</v>
      </c>
      <c r="M535" s="20">
        <v>1.0449900000000001</v>
      </c>
      <c r="N535" s="15">
        <v>-10.71</v>
      </c>
      <c r="O535" s="15">
        <v>17.399999999999999</v>
      </c>
      <c r="P535" s="15" t="s">
        <v>1184</v>
      </c>
      <c r="Q535" s="53">
        <f t="shared" si="65"/>
        <v>0.96684027777519077</v>
      </c>
      <c r="R535" s="22">
        <f t="shared" si="68"/>
        <v>0</v>
      </c>
      <c r="S535">
        <f t="shared" si="69"/>
        <v>0.96684027777519077</v>
      </c>
      <c r="T535" s="54">
        <f t="shared" si="70"/>
        <v>23.204166666604578</v>
      </c>
      <c r="U535" s="30">
        <f t="shared" si="71"/>
        <v>23.204166666604578</v>
      </c>
      <c r="V535" t="str">
        <f t="shared" si="72"/>
        <v>Profit</v>
      </c>
    </row>
    <row r="536" spans="1:22" x14ac:dyDescent="0.3">
      <c r="A536" s="55">
        <v>44902</v>
      </c>
      <c r="B536" s="56">
        <v>0.53506944444444449</v>
      </c>
      <c r="C536" s="52">
        <f t="shared" si="66"/>
        <v>44902.535069444442</v>
      </c>
      <c r="D536" s="15" t="s">
        <v>0</v>
      </c>
      <c r="E536" s="15">
        <v>3</v>
      </c>
      <c r="F536" s="15" t="s">
        <v>2</v>
      </c>
      <c r="G536" s="20">
        <v>1.0501</v>
      </c>
      <c r="H536" s="20">
        <v>1.0550999999999999</v>
      </c>
      <c r="I536" s="20">
        <v>1.0461</v>
      </c>
      <c r="J536" s="55">
        <v>44902</v>
      </c>
      <c r="K536" s="20">
        <v>0.72281249999999997</v>
      </c>
      <c r="L536" s="52">
        <f t="shared" si="67"/>
        <v>44902.722812499997</v>
      </c>
      <c r="M536" s="20">
        <v>1.0519099999999999</v>
      </c>
      <c r="N536" s="15">
        <v>-10.71</v>
      </c>
      <c r="O536" s="15">
        <v>0</v>
      </c>
      <c r="P536" s="15">
        <v>-543</v>
      </c>
      <c r="Q536" s="53">
        <f t="shared" si="65"/>
        <v>0.18774305555416504</v>
      </c>
      <c r="R536" s="22">
        <f t="shared" si="68"/>
        <v>0</v>
      </c>
      <c r="S536">
        <f t="shared" si="69"/>
        <v>0.18774305555416504</v>
      </c>
      <c r="T536" s="54">
        <f t="shared" si="70"/>
        <v>4.5058333332999609</v>
      </c>
      <c r="U536" s="30">
        <f t="shared" si="71"/>
        <v>4.5058333332999609</v>
      </c>
      <c r="V536" t="str">
        <f t="shared" si="72"/>
        <v>Loss</v>
      </c>
    </row>
    <row r="537" spans="1:22" x14ac:dyDescent="0.3">
      <c r="A537" s="55">
        <v>44902</v>
      </c>
      <c r="B537" s="56">
        <v>0.72251157407407407</v>
      </c>
      <c r="C537" s="52">
        <f t="shared" si="66"/>
        <v>44902.722511574073</v>
      </c>
      <c r="D537" s="15" t="s">
        <v>27</v>
      </c>
      <c r="E537" s="15">
        <v>3</v>
      </c>
      <c r="F537" s="15" t="s">
        <v>2</v>
      </c>
      <c r="G537" s="20">
        <v>1.05185</v>
      </c>
      <c r="H537" s="20">
        <v>1.0469999999999999</v>
      </c>
      <c r="I537" s="20">
        <v>1.0549999999999999</v>
      </c>
      <c r="J537" s="55">
        <v>44903</v>
      </c>
      <c r="K537" s="20">
        <v>0.77251157407407411</v>
      </c>
      <c r="L537" s="52">
        <f t="shared" si="67"/>
        <v>44903.772511574076</v>
      </c>
      <c r="M537" s="20">
        <v>1.05501</v>
      </c>
      <c r="N537" s="15">
        <v>-10.73</v>
      </c>
      <c r="O537" s="15">
        <v>-67.5</v>
      </c>
      <c r="P537" s="15">
        <v>948</v>
      </c>
      <c r="Q537" s="53">
        <f t="shared" si="65"/>
        <v>1.0500000000029104</v>
      </c>
      <c r="R537" s="22">
        <f t="shared" si="68"/>
        <v>1</v>
      </c>
      <c r="S537">
        <f t="shared" si="69"/>
        <v>5.0000000002910383E-2</v>
      </c>
      <c r="T537" s="54">
        <f t="shared" si="70"/>
        <v>1.2000000000698492</v>
      </c>
      <c r="U537" s="30">
        <f t="shared" si="71"/>
        <v>25.200000000069849</v>
      </c>
      <c r="V537" t="str">
        <f t="shared" si="72"/>
        <v>Profit</v>
      </c>
    </row>
    <row r="538" spans="1:22" x14ac:dyDescent="0.3">
      <c r="A538" s="55">
        <v>44907</v>
      </c>
      <c r="B538" s="56">
        <v>0.63254629629629633</v>
      </c>
      <c r="C538" s="52">
        <f t="shared" si="66"/>
        <v>44907.6325462963</v>
      </c>
      <c r="D538" s="15" t="s">
        <v>27</v>
      </c>
      <c r="E538" s="15">
        <v>3</v>
      </c>
      <c r="F538" s="15" t="s">
        <v>2</v>
      </c>
      <c r="G538" s="20">
        <v>1.0561199999999999</v>
      </c>
      <c r="H538" s="20">
        <v>1.0511200000000001</v>
      </c>
      <c r="I538" s="20">
        <v>1.06012</v>
      </c>
      <c r="J538" s="55">
        <v>44907</v>
      </c>
      <c r="K538" s="20">
        <v>0.6461689814814815</v>
      </c>
      <c r="L538" s="52">
        <f t="shared" si="67"/>
        <v>44907.646168981482</v>
      </c>
      <c r="M538" s="20">
        <v>1.05687</v>
      </c>
      <c r="N538" s="15">
        <v>-10.77</v>
      </c>
      <c r="O538" s="15">
        <v>0</v>
      </c>
      <c r="P538" s="15">
        <v>225</v>
      </c>
      <c r="Q538" s="53">
        <f t="shared" si="65"/>
        <v>1.3622685182781424E-2</v>
      </c>
      <c r="R538" s="22">
        <f t="shared" si="68"/>
        <v>0</v>
      </c>
      <c r="S538">
        <f t="shared" si="69"/>
        <v>1.3622685182781424E-2</v>
      </c>
      <c r="T538" s="54">
        <f t="shared" si="70"/>
        <v>0.32694444438675418</v>
      </c>
      <c r="U538" s="30">
        <f t="shared" si="71"/>
        <v>0.32694444438675418</v>
      </c>
      <c r="V538" t="str">
        <f t="shared" si="72"/>
        <v>Profit</v>
      </c>
    </row>
    <row r="539" spans="1:22" x14ac:dyDescent="0.3">
      <c r="A539" s="55">
        <v>44908</v>
      </c>
      <c r="B539" s="56">
        <v>0.83781250000000007</v>
      </c>
      <c r="C539" s="52">
        <f t="shared" si="66"/>
        <v>44908.837812500002</v>
      </c>
      <c r="D539" s="15" t="s">
        <v>27</v>
      </c>
      <c r="E539" s="15">
        <v>3</v>
      </c>
      <c r="F539" s="15" t="s">
        <v>2</v>
      </c>
      <c r="G539" s="20">
        <v>1.0614699999999999</v>
      </c>
      <c r="H539" s="20">
        <v>1.05647</v>
      </c>
      <c r="I539" s="20">
        <v>1.0654699999999999</v>
      </c>
      <c r="J539" s="55">
        <v>44909</v>
      </c>
      <c r="K539" s="20">
        <v>0.48408564814814814</v>
      </c>
      <c r="L539" s="52">
        <f t="shared" si="67"/>
        <v>44909.484085648146</v>
      </c>
      <c r="M539" s="20">
        <v>1.06551</v>
      </c>
      <c r="N539" s="15">
        <v>-10.83</v>
      </c>
      <c r="O539" s="15">
        <v>-22.5</v>
      </c>
      <c r="P539" s="15" t="s">
        <v>1193</v>
      </c>
      <c r="Q539" s="53">
        <f t="shared" si="65"/>
        <v>0.64627314814424608</v>
      </c>
      <c r="R539" s="22">
        <f t="shared" si="68"/>
        <v>0</v>
      </c>
      <c r="S539">
        <f t="shared" si="69"/>
        <v>0.64627314814424608</v>
      </c>
      <c r="T539" s="54">
        <f t="shared" si="70"/>
        <v>15.510555555461906</v>
      </c>
      <c r="U539" s="30">
        <f t="shared" si="71"/>
        <v>15.510555555461906</v>
      </c>
      <c r="V539" t="str">
        <f t="shared" si="72"/>
        <v>Profit</v>
      </c>
    </row>
    <row r="540" spans="1:22" x14ac:dyDescent="0.3">
      <c r="A540" s="55">
        <v>44911</v>
      </c>
      <c r="B540" s="56">
        <v>0.67929398148148146</v>
      </c>
      <c r="C540" s="52">
        <f t="shared" si="66"/>
        <v>44911.679293981484</v>
      </c>
      <c r="D540" s="15" t="s">
        <v>0</v>
      </c>
      <c r="E540" s="15">
        <v>3</v>
      </c>
      <c r="F540" s="15" t="s">
        <v>2</v>
      </c>
      <c r="G540" s="20">
        <v>1.0619799999999999</v>
      </c>
      <c r="H540" s="20">
        <v>1.06698</v>
      </c>
      <c r="I540" s="20">
        <v>1.0579799999999999</v>
      </c>
      <c r="J540" s="55">
        <v>44911</v>
      </c>
      <c r="K540" s="20">
        <v>0.77780092592592587</v>
      </c>
      <c r="L540" s="52">
        <f t="shared" si="67"/>
        <v>44911.777800925927</v>
      </c>
      <c r="M540" s="20">
        <v>1.06002</v>
      </c>
      <c r="N540" s="15">
        <v>-10.83</v>
      </c>
      <c r="O540" s="15">
        <v>0</v>
      </c>
      <c r="P540" s="15">
        <v>588</v>
      </c>
      <c r="Q540" s="53">
        <f t="shared" si="65"/>
        <v>9.8506944443215616E-2</v>
      </c>
      <c r="R540" s="22">
        <f t="shared" si="68"/>
        <v>0</v>
      </c>
      <c r="S540">
        <f t="shared" si="69"/>
        <v>9.8506944443215616E-2</v>
      </c>
      <c r="T540" s="54">
        <f t="shared" si="70"/>
        <v>2.3641666666371748</v>
      </c>
      <c r="U540" s="30">
        <f t="shared" si="71"/>
        <v>2.3641666666371748</v>
      </c>
      <c r="V540" t="str">
        <f t="shared" si="72"/>
        <v>Profit</v>
      </c>
    </row>
    <row r="541" spans="1:22" x14ac:dyDescent="0.3">
      <c r="A541" s="55">
        <v>44914</v>
      </c>
      <c r="B541" s="56">
        <v>0.70103009259259252</v>
      </c>
      <c r="C541" s="52">
        <f t="shared" si="66"/>
        <v>44914.70103009259</v>
      </c>
      <c r="D541" s="15" t="s">
        <v>0</v>
      </c>
      <c r="E541" s="15">
        <v>3</v>
      </c>
      <c r="F541" s="15" t="s">
        <v>2</v>
      </c>
      <c r="G541" s="20">
        <v>1.06033</v>
      </c>
      <c r="H541" s="20">
        <v>1.0649999999999999</v>
      </c>
      <c r="I541" s="20">
        <v>1.0580000000000001</v>
      </c>
      <c r="J541" s="55">
        <v>44914</v>
      </c>
      <c r="K541" s="20">
        <v>0.74111111111111105</v>
      </c>
      <c r="L541" s="52">
        <f t="shared" si="67"/>
        <v>44914.741111111114</v>
      </c>
      <c r="M541" s="20">
        <v>1.0580000000000001</v>
      </c>
      <c r="N541" s="15">
        <v>-10.82</v>
      </c>
      <c r="O541" s="15">
        <v>0</v>
      </c>
      <c r="P541" s="15">
        <v>699</v>
      </c>
      <c r="Q541" s="53">
        <f t="shared" si="65"/>
        <v>4.0081018523778766E-2</v>
      </c>
      <c r="R541" s="22">
        <f t="shared" si="68"/>
        <v>0</v>
      </c>
      <c r="S541">
        <f t="shared" si="69"/>
        <v>4.0081018523778766E-2</v>
      </c>
      <c r="T541" s="54">
        <f t="shared" si="70"/>
        <v>0.96194444457069039</v>
      </c>
      <c r="U541" s="30">
        <f t="shared" si="71"/>
        <v>0.96194444457069039</v>
      </c>
      <c r="V541" t="str">
        <f t="shared" si="72"/>
        <v>Profit</v>
      </c>
    </row>
    <row r="542" spans="1:22" x14ac:dyDescent="0.3">
      <c r="A542" s="55">
        <v>44922</v>
      </c>
      <c r="B542" s="56">
        <v>0.78111111111111109</v>
      </c>
      <c r="C542" s="52">
        <f t="shared" si="66"/>
        <v>44922.781111111108</v>
      </c>
      <c r="D542" s="15" t="s">
        <v>0</v>
      </c>
      <c r="E542" s="15">
        <v>3</v>
      </c>
      <c r="F542" s="15" t="s">
        <v>2</v>
      </c>
      <c r="G542" s="20">
        <v>1.0655300000000001</v>
      </c>
      <c r="H542" s="20">
        <v>1.07053</v>
      </c>
      <c r="I542" s="20">
        <v>1.0615300000000001</v>
      </c>
      <c r="J542" s="55">
        <v>44922</v>
      </c>
      <c r="K542" s="20">
        <v>0.96900462962962963</v>
      </c>
      <c r="L542" s="52">
        <f t="shared" si="67"/>
        <v>44922.969004629631</v>
      </c>
      <c r="M542" s="20">
        <v>1.0641099999999999</v>
      </c>
      <c r="N542" s="15">
        <v>-10.87</v>
      </c>
      <c r="O542" s="15">
        <v>0</v>
      </c>
      <c r="P542" s="15">
        <v>426</v>
      </c>
      <c r="Q542" s="53">
        <f t="shared" si="65"/>
        <v>0.18789351852319669</v>
      </c>
      <c r="R542" s="22">
        <f t="shared" si="68"/>
        <v>0</v>
      </c>
      <c r="S542">
        <f t="shared" si="69"/>
        <v>0.18789351852319669</v>
      </c>
      <c r="T542" s="54">
        <f t="shared" si="70"/>
        <v>4.5094444445567206</v>
      </c>
      <c r="U542" s="30">
        <f t="shared" si="71"/>
        <v>4.5094444445567206</v>
      </c>
      <c r="V542" t="str">
        <f t="shared" si="72"/>
        <v>Profit</v>
      </c>
    </row>
    <row r="543" spans="1:22" x14ac:dyDescent="0.3">
      <c r="A543" s="55">
        <v>44923</v>
      </c>
      <c r="B543" s="56">
        <v>0.89111111111111108</v>
      </c>
      <c r="C543" s="52">
        <f t="shared" si="66"/>
        <v>44923.891111111108</v>
      </c>
      <c r="D543" s="15" t="s">
        <v>0</v>
      </c>
      <c r="E543" s="15">
        <v>3</v>
      </c>
      <c r="F543" s="15" t="s">
        <v>2</v>
      </c>
      <c r="G543" s="20">
        <v>1.0623899999999999</v>
      </c>
      <c r="H543" s="20">
        <v>1.0673900000000001</v>
      </c>
      <c r="I543" s="20">
        <v>1.0583899999999999</v>
      </c>
      <c r="J543" s="55">
        <v>44923</v>
      </c>
      <c r="K543" s="20">
        <v>0.96429398148148149</v>
      </c>
      <c r="L543" s="52">
        <f t="shared" si="67"/>
        <v>44923.96429398148</v>
      </c>
      <c r="M543" s="20">
        <v>1.06074</v>
      </c>
      <c r="N543" s="15">
        <v>-10.84</v>
      </c>
      <c r="O543" s="15">
        <v>0</v>
      </c>
      <c r="P543" s="15">
        <v>495</v>
      </c>
      <c r="Q543" s="53">
        <f t="shared" si="65"/>
        <v>7.3182870371965691E-2</v>
      </c>
      <c r="R543" s="22">
        <f t="shared" si="68"/>
        <v>0</v>
      </c>
      <c r="S543">
        <f t="shared" si="69"/>
        <v>7.3182870371965691E-2</v>
      </c>
      <c r="T543" s="54">
        <f t="shared" si="70"/>
        <v>1.7563888889271766</v>
      </c>
      <c r="U543" s="30">
        <f t="shared" si="71"/>
        <v>1.7563888889271766</v>
      </c>
      <c r="V543" t="str">
        <f t="shared" si="72"/>
        <v>Profit</v>
      </c>
    </row>
    <row r="544" spans="1:22" x14ac:dyDescent="0.3">
      <c r="A544" s="55">
        <v>44924</v>
      </c>
      <c r="B544" s="56">
        <v>0.56428240740740743</v>
      </c>
      <c r="C544" s="52">
        <f t="shared" si="66"/>
        <v>44924.564282407409</v>
      </c>
      <c r="D544" s="15" t="s">
        <v>27</v>
      </c>
      <c r="E544" s="15">
        <v>3</v>
      </c>
      <c r="F544" s="15" t="s">
        <v>2</v>
      </c>
      <c r="G544" s="20">
        <v>1.0635699999999999</v>
      </c>
      <c r="H544" s="20">
        <v>1.05857</v>
      </c>
      <c r="I544" s="20">
        <v>1.0675699999999999</v>
      </c>
      <c r="J544" s="55">
        <v>44924</v>
      </c>
      <c r="K544" s="20">
        <v>0.64969907407407412</v>
      </c>
      <c r="L544" s="52">
        <f t="shared" si="67"/>
        <v>44924.649699074071</v>
      </c>
      <c r="M544" s="20">
        <v>1.06562</v>
      </c>
      <c r="N544" s="15">
        <v>-10.85</v>
      </c>
      <c r="O544" s="15">
        <v>0</v>
      </c>
      <c r="P544" s="15">
        <v>615</v>
      </c>
      <c r="Q544" s="53">
        <f t="shared" si="65"/>
        <v>8.5416666661330964E-2</v>
      </c>
      <c r="R544" s="22">
        <f t="shared" si="68"/>
        <v>0</v>
      </c>
      <c r="S544">
        <f t="shared" si="69"/>
        <v>8.5416666661330964E-2</v>
      </c>
      <c r="T544" s="54">
        <f t="shared" si="70"/>
        <v>2.0499999998719431</v>
      </c>
      <c r="U544" s="30">
        <f t="shared" si="71"/>
        <v>2.0499999998719431</v>
      </c>
      <c r="V544" t="str">
        <f t="shared" si="72"/>
        <v>Profit</v>
      </c>
    </row>
  </sheetData>
  <conditionalFormatting sqref="P1:P1048576">
    <cfRule type="cellIs" dxfId="229" priority="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FC00-2ACC-4E0B-9DD4-E341A739A1C2}">
  <dimension ref="A1:Q545"/>
  <sheetViews>
    <sheetView workbookViewId="0">
      <pane ySplit="1" topLeftCell="A2" activePane="bottomLeft" state="frozen"/>
      <selection pane="bottomLeft" activeCell="P15" sqref="P15"/>
    </sheetView>
  </sheetViews>
  <sheetFormatPr defaultRowHeight="14.4" x14ac:dyDescent="0.3"/>
  <cols>
    <col min="1" max="1" width="17.88671875" style="25" bestFit="1" customWidth="1"/>
    <col min="2" max="3" width="12.77734375" style="25" customWidth="1"/>
    <col min="4" max="4" width="8.88671875" style="27"/>
    <col min="6" max="6" width="8.88671875" style="2"/>
    <col min="7" max="7" width="12.77734375" style="30" bestFit="1" customWidth="1"/>
    <col min="8" max="8" width="9.109375" style="30" bestFit="1" customWidth="1"/>
    <col min="9" max="9" width="10.5546875" style="30" bestFit="1" customWidth="1"/>
    <col min="10" max="10" width="17.88671875" style="25" bestFit="1" customWidth="1"/>
    <col min="11" max="11" width="13.5546875" style="30" customWidth="1"/>
    <col min="12" max="12" width="10" style="11" bestFit="1" customWidth="1"/>
    <col min="13" max="13" width="10.88671875" customWidth="1"/>
    <col min="14" max="14" width="13.6640625" style="30" customWidth="1"/>
    <col min="15" max="15" width="12.21875" style="65" customWidth="1"/>
    <col min="17" max="17" width="10" bestFit="1" customWidth="1"/>
  </cols>
  <sheetData>
    <row r="1" spans="1:17" ht="22.8" customHeight="1" x14ac:dyDescent="0.3">
      <c r="A1" s="24" t="s">
        <v>82</v>
      </c>
      <c r="B1" s="24" t="s">
        <v>1225</v>
      </c>
      <c r="C1" s="24" t="s">
        <v>1226</v>
      </c>
      <c r="D1" s="4" t="s">
        <v>83</v>
      </c>
      <c r="E1" s="4" t="s">
        <v>1204</v>
      </c>
      <c r="F1" s="47" t="s">
        <v>85</v>
      </c>
      <c r="G1" s="28" t="s">
        <v>1205</v>
      </c>
      <c r="H1" s="28" t="s">
        <v>1206</v>
      </c>
      <c r="I1" s="28" t="s">
        <v>1207</v>
      </c>
      <c r="J1" s="24" t="s">
        <v>1208</v>
      </c>
      <c r="K1" s="28" t="s">
        <v>1209</v>
      </c>
      <c r="L1" s="60" t="s">
        <v>93</v>
      </c>
      <c r="M1" s="4" t="s">
        <v>125</v>
      </c>
      <c r="N1" s="41" t="s">
        <v>1212</v>
      </c>
      <c r="O1" s="63" t="s">
        <v>1237</v>
      </c>
    </row>
    <row r="2" spans="1:17" x14ac:dyDescent="0.3">
      <c r="A2" s="42">
        <v>44564.825960648152</v>
      </c>
      <c r="B2" s="46" t="str">
        <f>TEXT(A2,"dddd")</f>
        <v>Monday</v>
      </c>
      <c r="C2" s="46" t="str">
        <f>TEXT(A2,"mmmm")</f>
        <v>January</v>
      </c>
      <c r="D2" s="43" t="s">
        <v>1251</v>
      </c>
      <c r="E2" s="44">
        <v>4</v>
      </c>
      <c r="F2" s="44" t="s">
        <v>1242</v>
      </c>
      <c r="G2" s="45">
        <v>4779.3</v>
      </c>
      <c r="H2" s="45">
        <v>0</v>
      </c>
      <c r="I2" s="45">
        <v>0</v>
      </c>
      <c r="J2" s="42">
        <v>44566.732071759259</v>
      </c>
      <c r="K2" s="45">
        <v>4791.1000000000004</v>
      </c>
      <c r="L2" s="61">
        <v>4720</v>
      </c>
      <c r="M2" s="6">
        <f>Q4+L2</f>
        <v>54720</v>
      </c>
      <c r="N2" s="30">
        <v>45.746666666585952</v>
      </c>
      <c r="O2" s="30" t="str">
        <f>IF(L2&gt;=0,"Profit","Loss")</f>
        <v>Profit</v>
      </c>
      <c r="P2" t="s">
        <v>126</v>
      </c>
      <c r="Q2" s="11">
        <v>50000</v>
      </c>
    </row>
    <row r="3" spans="1:17" x14ac:dyDescent="0.3">
      <c r="A3" s="42">
        <v>44572.375821759262</v>
      </c>
      <c r="B3" s="46" t="str">
        <f t="shared" ref="B3:B65" si="0">TEXT(A3,"dddd")</f>
        <v>Tuesday</v>
      </c>
      <c r="C3" s="46" t="str">
        <f t="shared" ref="C3:C65" si="1">TEXT(A3,"mmmm")</f>
        <v>January</v>
      </c>
      <c r="D3" s="43" t="s">
        <v>1252</v>
      </c>
      <c r="E3" s="44">
        <v>2</v>
      </c>
      <c r="F3" s="44" t="s">
        <v>1242</v>
      </c>
      <c r="G3" s="45">
        <v>4668.1000000000004</v>
      </c>
      <c r="H3" s="45">
        <v>0</v>
      </c>
      <c r="I3" s="45">
        <v>0</v>
      </c>
      <c r="J3" s="42">
        <v>44572.684421296297</v>
      </c>
      <c r="K3" s="45">
        <v>4670.3</v>
      </c>
      <c r="L3" s="61">
        <v>-440</v>
      </c>
      <c r="M3" s="11">
        <f>M2+L3</f>
        <v>54280</v>
      </c>
      <c r="N3" s="30">
        <v>7.4063888888340443</v>
      </c>
      <c r="O3" s="30" t="str">
        <f t="shared" ref="O3:O66" si="2">IF(L3&gt;=0,"Profit","Loss")</f>
        <v>Loss</v>
      </c>
      <c r="P3" t="s">
        <v>127</v>
      </c>
      <c r="Q3" s="10">
        <v>0</v>
      </c>
    </row>
    <row r="4" spans="1:17" x14ac:dyDescent="0.3">
      <c r="A4" s="42">
        <v>44572.684502314813</v>
      </c>
      <c r="B4" s="46" t="str">
        <f t="shared" si="0"/>
        <v>Tuesday</v>
      </c>
      <c r="C4" s="46" t="str">
        <f t="shared" si="1"/>
        <v>January</v>
      </c>
      <c r="D4" s="43" t="s">
        <v>1251</v>
      </c>
      <c r="E4" s="44">
        <v>2</v>
      </c>
      <c r="F4" s="44" t="s">
        <v>1244</v>
      </c>
      <c r="G4" s="45">
        <v>1.26508</v>
      </c>
      <c r="H4" s="45">
        <v>1.26</v>
      </c>
      <c r="I4" s="45">
        <v>1.2749999999999999</v>
      </c>
      <c r="J4" s="42">
        <v>44572.766516203701</v>
      </c>
      <c r="K4" s="45">
        <v>1.26</v>
      </c>
      <c r="L4" s="61">
        <v>-806.35</v>
      </c>
      <c r="M4" s="11">
        <f>M3+L4</f>
        <v>53473.65</v>
      </c>
      <c r="N4" s="30">
        <v>1.968333333323244</v>
      </c>
      <c r="O4" s="30" t="str">
        <f t="shared" si="2"/>
        <v>Loss</v>
      </c>
      <c r="P4" t="s">
        <v>125</v>
      </c>
      <c r="Q4" s="31">
        <f>Q2-Q3</f>
        <v>50000</v>
      </c>
    </row>
    <row r="5" spans="1:17" x14ac:dyDescent="0.3">
      <c r="A5" s="42">
        <v>44564.535416666666</v>
      </c>
      <c r="B5" s="46" t="str">
        <f t="shared" si="0"/>
        <v>Monday</v>
      </c>
      <c r="C5" s="46" t="str">
        <f t="shared" si="1"/>
        <v>January</v>
      </c>
      <c r="D5" s="43" t="s">
        <v>1251</v>
      </c>
      <c r="E5" s="44">
        <v>2</v>
      </c>
      <c r="F5" s="44" t="s">
        <v>1241</v>
      </c>
      <c r="G5" s="45">
        <v>1.13581</v>
      </c>
      <c r="H5" s="45">
        <v>1.1200000000000001</v>
      </c>
      <c r="I5" s="45">
        <v>1.145</v>
      </c>
      <c r="J5" s="42">
        <v>44573.673703703702</v>
      </c>
      <c r="K5" s="45">
        <v>1.1401600000000001</v>
      </c>
      <c r="L5" s="61">
        <v>870</v>
      </c>
      <c r="M5" s="11">
        <f>M4+L5</f>
        <v>54343.65</v>
      </c>
      <c r="N5" s="30">
        <v>219.31888888886897</v>
      </c>
      <c r="O5" s="30" t="str">
        <f t="shared" si="2"/>
        <v>Profit</v>
      </c>
    </row>
    <row r="6" spans="1:17" x14ac:dyDescent="0.3">
      <c r="A6" s="42">
        <v>44564.53528935185</v>
      </c>
      <c r="B6" s="46" t="str">
        <f t="shared" si="0"/>
        <v>Monday</v>
      </c>
      <c r="C6" s="46" t="str">
        <f t="shared" si="1"/>
        <v>January</v>
      </c>
      <c r="D6" s="43" t="s">
        <v>1251</v>
      </c>
      <c r="E6" s="44">
        <v>2.0099999999999998</v>
      </c>
      <c r="F6" s="44" t="s">
        <v>1241</v>
      </c>
      <c r="G6" s="45">
        <v>1.1358200000000001</v>
      </c>
      <c r="H6" s="45">
        <v>0</v>
      </c>
      <c r="I6" s="45">
        <v>0</v>
      </c>
      <c r="J6" s="42">
        <v>44573.673738425925</v>
      </c>
      <c r="K6" s="45">
        <v>1.14018</v>
      </c>
      <c r="L6" s="61">
        <v>876.36</v>
      </c>
      <c r="M6" s="11">
        <f t="shared" ref="M6:M69" si="3">M5+L6</f>
        <v>55220.01</v>
      </c>
      <c r="N6" s="30">
        <v>219.32277777779382</v>
      </c>
      <c r="O6" s="30" t="str">
        <f t="shared" si="2"/>
        <v>Profit</v>
      </c>
    </row>
    <row r="7" spans="1:17" x14ac:dyDescent="0.3">
      <c r="A7" s="42">
        <v>44572.899791666663</v>
      </c>
      <c r="B7" s="46" t="str">
        <f t="shared" si="0"/>
        <v>Tuesday</v>
      </c>
      <c r="C7" s="46" t="str">
        <f t="shared" si="1"/>
        <v>January</v>
      </c>
      <c r="D7" s="43" t="s">
        <v>1251</v>
      </c>
      <c r="E7" s="44">
        <v>4</v>
      </c>
      <c r="F7" s="44" t="s">
        <v>1242</v>
      </c>
      <c r="G7" s="45">
        <v>4698.1000000000004</v>
      </c>
      <c r="H7" s="45">
        <v>0</v>
      </c>
      <c r="I7" s="45">
        <v>0</v>
      </c>
      <c r="J7" s="42">
        <v>44573.673819444448</v>
      </c>
      <c r="K7" s="45">
        <v>4736.2</v>
      </c>
      <c r="L7" s="61">
        <v>15240</v>
      </c>
      <c r="M7" s="11">
        <f t="shared" si="3"/>
        <v>70460.010000000009</v>
      </c>
      <c r="N7" s="30">
        <v>18.576666666835081</v>
      </c>
      <c r="O7" s="30" t="str">
        <f t="shared" si="2"/>
        <v>Profit</v>
      </c>
    </row>
    <row r="8" spans="1:17" x14ac:dyDescent="0.3">
      <c r="A8" s="42">
        <v>44585.683958333335</v>
      </c>
      <c r="B8" s="46" t="str">
        <f t="shared" si="0"/>
        <v>Monday</v>
      </c>
      <c r="C8" s="46" t="str">
        <f t="shared" si="1"/>
        <v>January</v>
      </c>
      <c r="D8" s="43" t="s">
        <v>1251</v>
      </c>
      <c r="E8" s="44">
        <v>2</v>
      </c>
      <c r="F8" s="44" t="s">
        <v>1241</v>
      </c>
      <c r="G8" s="45">
        <v>1.12954</v>
      </c>
      <c r="H8" s="45">
        <v>1.1200000000000001</v>
      </c>
      <c r="I8" s="45">
        <v>1.145</v>
      </c>
      <c r="J8" s="42">
        <v>44585.727500000001</v>
      </c>
      <c r="K8" s="45">
        <v>1.13079</v>
      </c>
      <c r="L8" s="61">
        <v>250</v>
      </c>
      <c r="M8" s="11">
        <f t="shared" si="3"/>
        <v>70710.010000000009</v>
      </c>
      <c r="N8" s="30">
        <v>1.0449999999837019</v>
      </c>
      <c r="O8" s="30" t="str">
        <f t="shared" si="2"/>
        <v>Profit</v>
      </c>
    </row>
    <row r="9" spans="1:17" x14ac:dyDescent="0.3">
      <c r="A9" s="42">
        <v>44585.683483796296</v>
      </c>
      <c r="B9" s="46" t="str">
        <f t="shared" si="0"/>
        <v>Monday</v>
      </c>
      <c r="C9" s="46" t="str">
        <f t="shared" si="1"/>
        <v>January</v>
      </c>
      <c r="D9" s="43" t="s">
        <v>1252</v>
      </c>
      <c r="E9" s="44">
        <v>2</v>
      </c>
      <c r="F9" s="44" t="s">
        <v>1242</v>
      </c>
      <c r="G9" s="45">
        <v>4326.1000000000004</v>
      </c>
      <c r="H9" s="45">
        <v>0</v>
      </c>
      <c r="I9" s="45">
        <v>0</v>
      </c>
      <c r="J9" s="42">
        <v>44585.731307870374</v>
      </c>
      <c r="K9" s="45">
        <v>4314.1000000000004</v>
      </c>
      <c r="L9" s="61">
        <v>2400</v>
      </c>
      <c r="M9" s="11">
        <f t="shared" si="3"/>
        <v>73110.010000000009</v>
      </c>
      <c r="N9" s="30">
        <v>1.1477777778636664</v>
      </c>
      <c r="O9" s="30" t="str">
        <f t="shared" si="2"/>
        <v>Profit</v>
      </c>
    </row>
    <row r="10" spans="1:17" x14ac:dyDescent="0.3">
      <c r="A10" s="42">
        <v>44587.751203703701</v>
      </c>
      <c r="B10" s="46" t="str">
        <f t="shared" si="0"/>
        <v>Wednesday</v>
      </c>
      <c r="C10" s="46" t="str">
        <f t="shared" si="1"/>
        <v>January</v>
      </c>
      <c r="D10" s="43" t="s">
        <v>1252</v>
      </c>
      <c r="E10" s="44">
        <v>1</v>
      </c>
      <c r="F10" s="44" t="s">
        <v>1242</v>
      </c>
      <c r="G10" s="45">
        <v>4402.3999999999996</v>
      </c>
      <c r="H10" s="45">
        <v>4500</v>
      </c>
      <c r="I10" s="45">
        <v>4400</v>
      </c>
      <c r="J10" s="42">
        <v>44587.899085648147</v>
      </c>
      <c r="K10" s="45">
        <v>4400</v>
      </c>
      <c r="L10" s="61">
        <v>240</v>
      </c>
      <c r="M10" s="11">
        <f t="shared" si="3"/>
        <v>73350.010000000009</v>
      </c>
      <c r="N10" s="30">
        <v>3.5491666666930541</v>
      </c>
      <c r="O10" s="30" t="str">
        <f t="shared" si="2"/>
        <v>Profit</v>
      </c>
    </row>
    <row r="11" spans="1:17" x14ac:dyDescent="0.3">
      <c r="A11" s="42">
        <v>44588.736689814818</v>
      </c>
      <c r="B11" s="46" t="str">
        <f t="shared" si="0"/>
        <v>Thursday</v>
      </c>
      <c r="C11" s="46" t="str">
        <f t="shared" si="1"/>
        <v>January</v>
      </c>
      <c r="D11" s="43" t="s">
        <v>1252</v>
      </c>
      <c r="E11" s="44">
        <v>1</v>
      </c>
      <c r="F11" s="44" t="s">
        <v>1242</v>
      </c>
      <c r="G11" s="45">
        <v>4378.1000000000004</v>
      </c>
      <c r="H11" s="45">
        <v>4460</v>
      </c>
      <c r="I11" s="45">
        <v>4320</v>
      </c>
      <c r="J11" s="42">
        <v>44588.807523148149</v>
      </c>
      <c r="K11" s="45">
        <v>4367.3</v>
      </c>
      <c r="L11" s="61">
        <v>1080</v>
      </c>
      <c r="M11" s="11">
        <f t="shared" si="3"/>
        <v>74430.010000000009</v>
      </c>
      <c r="N11" s="30">
        <v>1.6999999999534339</v>
      </c>
      <c r="O11" s="30" t="str">
        <f t="shared" si="2"/>
        <v>Profit</v>
      </c>
    </row>
    <row r="12" spans="1:17" x14ac:dyDescent="0.3">
      <c r="A12" s="42">
        <v>44588.822395833333</v>
      </c>
      <c r="B12" s="46" t="str">
        <f t="shared" si="0"/>
        <v>Thursday</v>
      </c>
      <c r="C12" s="46" t="str">
        <f t="shared" si="1"/>
        <v>January</v>
      </c>
      <c r="D12" s="43" t="s">
        <v>1252</v>
      </c>
      <c r="E12" s="44">
        <v>1</v>
      </c>
      <c r="F12" s="44" t="s">
        <v>1242</v>
      </c>
      <c r="G12" s="45">
        <v>4352.3</v>
      </c>
      <c r="H12" s="45">
        <v>0</v>
      </c>
      <c r="I12" s="45">
        <v>4300</v>
      </c>
      <c r="J12" s="42">
        <v>44588.850787037038</v>
      </c>
      <c r="K12" s="45">
        <v>4318.3999999999996</v>
      </c>
      <c r="L12" s="61">
        <v>3390</v>
      </c>
      <c r="M12" s="11">
        <f t="shared" si="3"/>
        <v>77820.010000000009</v>
      </c>
      <c r="N12" s="30">
        <v>0.68138888891553506</v>
      </c>
      <c r="O12" s="30" t="str">
        <f t="shared" si="2"/>
        <v>Profit</v>
      </c>
    </row>
    <row r="13" spans="1:17" x14ac:dyDescent="0.3">
      <c r="A13" s="42">
        <v>44589.730567129627</v>
      </c>
      <c r="B13" s="46" t="str">
        <f t="shared" si="0"/>
        <v>Friday</v>
      </c>
      <c r="C13" s="46" t="str">
        <f t="shared" si="1"/>
        <v>January</v>
      </c>
      <c r="D13" s="43" t="s">
        <v>1251</v>
      </c>
      <c r="E13" s="44">
        <v>2</v>
      </c>
      <c r="F13" s="44" t="s">
        <v>1242</v>
      </c>
      <c r="G13" s="45">
        <v>4319.3</v>
      </c>
      <c r="H13" s="45">
        <v>4260</v>
      </c>
      <c r="I13" s="45">
        <v>4380</v>
      </c>
      <c r="J13" s="42">
        <v>44589.746666666666</v>
      </c>
      <c r="K13" s="45">
        <v>4337.6000000000004</v>
      </c>
      <c r="L13" s="61">
        <v>3660</v>
      </c>
      <c r="M13" s="11">
        <f t="shared" si="3"/>
        <v>81480.010000000009</v>
      </c>
      <c r="N13" s="30">
        <v>0.38638888893183321</v>
      </c>
      <c r="O13" s="30" t="str">
        <f t="shared" si="2"/>
        <v>Profit</v>
      </c>
    </row>
    <row r="14" spans="1:17" x14ac:dyDescent="0.3">
      <c r="A14" s="42">
        <v>44594.807268518518</v>
      </c>
      <c r="B14" s="46" t="str">
        <f t="shared" si="0"/>
        <v>Wednesday</v>
      </c>
      <c r="C14" s="46" t="str">
        <f t="shared" si="1"/>
        <v>February</v>
      </c>
      <c r="D14" s="43" t="s">
        <v>1251</v>
      </c>
      <c r="E14" s="44">
        <v>2</v>
      </c>
      <c r="F14" s="44" t="s">
        <v>1242</v>
      </c>
      <c r="G14" s="45">
        <v>4567.3999999999996</v>
      </c>
      <c r="H14" s="45">
        <v>4500</v>
      </c>
      <c r="I14" s="45">
        <v>4600</v>
      </c>
      <c r="J14" s="42">
        <v>44594.835381944446</v>
      </c>
      <c r="K14" s="45">
        <v>4579</v>
      </c>
      <c r="L14" s="61">
        <v>2320</v>
      </c>
      <c r="M14" s="11">
        <f t="shared" si="3"/>
        <v>83800.010000000009</v>
      </c>
      <c r="N14" s="30">
        <v>0.67472222226206213</v>
      </c>
      <c r="O14" s="30" t="str">
        <f t="shared" si="2"/>
        <v>Profit</v>
      </c>
    </row>
    <row r="15" spans="1:17" x14ac:dyDescent="0.3">
      <c r="A15" s="42">
        <v>44594.886122685188</v>
      </c>
      <c r="B15" s="46" t="str">
        <f t="shared" si="0"/>
        <v>Wednesday</v>
      </c>
      <c r="C15" s="46" t="str">
        <f t="shared" si="1"/>
        <v>February</v>
      </c>
      <c r="D15" s="43" t="s">
        <v>1251</v>
      </c>
      <c r="E15" s="44">
        <v>2</v>
      </c>
      <c r="F15" s="44" t="s">
        <v>1242</v>
      </c>
      <c r="G15" s="45">
        <v>4571.2</v>
      </c>
      <c r="H15" s="45">
        <v>4500</v>
      </c>
      <c r="I15" s="45">
        <v>0</v>
      </c>
      <c r="J15" s="42">
        <v>44594.896898148145</v>
      </c>
      <c r="K15" s="45">
        <v>4575.7</v>
      </c>
      <c r="L15" s="61">
        <v>900</v>
      </c>
      <c r="M15" s="11">
        <f t="shared" si="3"/>
        <v>84700.010000000009</v>
      </c>
      <c r="N15" s="30">
        <v>0.25861111097037792</v>
      </c>
      <c r="O15" s="30" t="str">
        <f t="shared" si="2"/>
        <v>Profit</v>
      </c>
    </row>
    <row r="16" spans="1:17" x14ac:dyDescent="0.3">
      <c r="A16" s="42">
        <v>44595.431273148148</v>
      </c>
      <c r="B16" s="46" t="str">
        <f t="shared" si="0"/>
        <v>Thursday</v>
      </c>
      <c r="C16" s="46" t="str">
        <f t="shared" si="1"/>
        <v>February</v>
      </c>
      <c r="D16" s="43" t="s">
        <v>1251</v>
      </c>
      <c r="E16" s="44">
        <v>1</v>
      </c>
      <c r="F16" s="44" t="s">
        <v>1242</v>
      </c>
      <c r="G16" s="45">
        <v>4545.8</v>
      </c>
      <c r="H16" s="45">
        <v>4500</v>
      </c>
      <c r="I16" s="45">
        <v>4552</v>
      </c>
      <c r="J16" s="42">
        <v>44595.626145833332</v>
      </c>
      <c r="K16" s="45">
        <v>4541.7</v>
      </c>
      <c r="L16" s="61">
        <v>-410</v>
      </c>
      <c r="M16" s="11">
        <f t="shared" si="3"/>
        <v>84290.010000000009</v>
      </c>
      <c r="N16" s="30">
        <v>4.6769444444216788</v>
      </c>
      <c r="O16" s="30" t="str">
        <f t="shared" si="2"/>
        <v>Loss</v>
      </c>
    </row>
    <row r="17" spans="1:15" x14ac:dyDescent="0.3">
      <c r="A17" s="42">
        <v>44599.584027777775</v>
      </c>
      <c r="B17" s="46" t="str">
        <f t="shared" si="0"/>
        <v>Monday</v>
      </c>
      <c r="C17" s="46" t="str">
        <f t="shared" si="1"/>
        <v>February</v>
      </c>
      <c r="D17" s="43" t="s">
        <v>1251</v>
      </c>
      <c r="E17" s="44">
        <v>2</v>
      </c>
      <c r="F17" s="44" t="s">
        <v>1247</v>
      </c>
      <c r="G17" s="45">
        <v>0.66198000000000001</v>
      </c>
      <c r="H17" s="45">
        <v>0.65500000000000003</v>
      </c>
      <c r="I17" s="45">
        <v>0.66800000000000004</v>
      </c>
      <c r="J17" s="42">
        <v>44601.529456018521</v>
      </c>
      <c r="K17" s="45">
        <v>0.66800000000000004</v>
      </c>
      <c r="L17" s="61">
        <v>1204</v>
      </c>
      <c r="M17" s="11">
        <f t="shared" si="3"/>
        <v>85494.010000000009</v>
      </c>
      <c r="N17" s="30">
        <v>46.690277777903248</v>
      </c>
      <c r="O17" s="30" t="str">
        <f t="shared" si="2"/>
        <v>Profit</v>
      </c>
    </row>
    <row r="18" spans="1:15" x14ac:dyDescent="0.3">
      <c r="A18" s="42">
        <v>44599.746932870374</v>
      </c>
      <c r="B18" s="46" t="str">
        <f t="shared" si="0"/>
        <v>Monday</v>
      </c>
      <c r="C18" s="46" t="str">
        <f t="shared" si="1"/>
        <v>February</v>
      </c>
      <c r="D18" s="43" t="s">
        <v>1251</v>
      </c>
      <c r="E18" s="44">
        <v>1</v>
      </c>
      <c r="F18" s="44" t="s">
        <v>1242</v>
      </c>
      <c r="G18" s="45">
        <v>4507.1000000000004</v>
      </c>
      <c r="H18" s="45">
        <v>4440</v>
      </c>
      <c r="I18" s="45">
        <v>4580</v>
      </c>
      <c r="J18" s="42">
        <v>44601.750023148146</v>
      </c>
      <c r="K18" s="45">
        <v>4580.1000000000004</v>
      </c>
      <c r="L18" s="61">
        <v>7300</v>
      </c>
      <c r="M18" s="11">
        <f t="shared" si="3"/>
        <v>92794.010000000009</v>
      </c>
      <c r="N18" s="30">
        <v>48.074166666541714</v>
      </c>
      <c r="O18" s="30" t="str">
        <f t="shared" si="2"/>
        <v>Profit</v>
      </c>
    </row>
    <row r="19" spans="1:15" x14ac:dyDescent="0.3">
      <c r="A19" s="42">
        <v>44602.617928240739</v>
      </c>
      <c r="B19" s="46" t="str">
        <f t="shared" si="0"/>
        <v>Thursday</v>
      </c>
      <c r="C19" s="46" t="str">
        <f t="shared" si="1"/>
        <v>February</v>
      </c>
      <c r="D19" s="43" t="s">
        <v>1252</v>
      </c>
      <c r="E19" s="44">
        <v>1</v>
      </c>
      <c r="F19" s="44" t="s">
        <v>1242</v>
      </c>
      <c r="G19" s="45">
        <v>4580.7</v>
      </c>
      <c r="H19" s="45">
        <v>4610</v>
      </c>
      <c r="I19" s="45">
        <v>4530</v>
      </c>
      <c r="J19" s="42">
        <v>44602.648263888892</v>
      </c>
      <c r="K19" s="45">
        <v>4552.2</v>
      </c>
      <c r="L19" s="61">
        <v>2850</v>
      </c>
      <c r="M19" s="11">
        <f t="shared" si="3"/>
        <v>95644.010000000009</v>
      </c>
      <c r="N19" s="30">
        <v>0.72805555566446856</v>
      </c>
      <c r="O19" s="30" t="str">
        <f t="shared" si="2"/>
        <v>Profit</v>
      </c>
    </row>
    <row r="20" spans="1:15" x14ac:dyDescent="0.3">
      <c r="A20" s="42">
        <v>44602.617824074077</v>
      </c>
      <c r="B20" s="46" t="str">
        <f t="shared" si="0"/>
        <v>Thursday</v>
      </c>
      <c r="C20" s="46" t="str">
        <f t="shared" si="1"/>
        <v>February</v>
      </c>
      <c r="D20" s="43" t="s">
        <v>1252</v>
      </c>
      <c r="E20" s="44">
        <v>2</v>
      </c>
      <c r="F20" s="44" t="s">
        <v>1241</v>
      </c>
      <c r="G20" s="45">
        <v>1.14371</v>
      </c>
      <c r="H20" s="45">
        <v>1.151</v>
      </c>
      <c r="I20" s="45">
        <v>1.135</v>
      </c>
      <c r="J20" s="42">
        <v>44602.648310185185</v>
      </c>
      <c r="K20" s="45">
        <v>1.14001</v>
      </c>
      <c r="L20" s="61">
        <v>740</v>
      </c>
      <c r="M20" s="11">
        <f t="shared" si="3"/>
        <v>96384.010000000009</v>
      </c>
      <c r="N20" s="30">
        <v>0.7316666665719822</v>
      </c>
      <c r="O20" s="30" t="str">
        <f t="shared" si="2"/>
        <v>Profit</v>
      </c>
    </row>
    <row r="21" spans="1:15" x14ac:dyDescent="0.3">
      <c r="A21" s="42">
        <v>44602.70039351852</v>
      </c>
      <c r="B21" s="46" t="str">
        <f t="shared" si="0"/>
        <v>Thursday</v>
      </c>
      <c r="C21" s="46" t="str">
        <f t="shared" si="1"/>
        <v>February</v>
      </c>
      <c r="D21" s="43" t="s">
        <v>1252</v>
      </c>
      <c r="E21" s="44">
        <v>1</v>
      </c>
      <c r="F21" s="44" t="s">
        <v>1242</v>
      </c>
      <c r="G21" s="45">
        <v>4547.1000000000004</v>
      </c>
      <c r="H21" s="45">
        <v>4610</v>
      </c>
      <c r="I21" s="45">
        <v>4500</v>
      </c>
      <c r="J21" s="42">
        <v>44602.854259259257</v>
      </c>
      <c r="K21" s="45">
        <v>4527.5</v>
      </c>
      <c r="L21" s="61">
        <v>1960</v>
      </c>
      <c r="M21" s="11">
        <f t="shared" si="3"/>
        <v>98344.010000000009</v>
      </c>
      <c r="N21" s="30">
        <v>3.6927777776727453</v>
      </c>
      <c r="O21" s="30" t="str">
        <f t="shared" si="2"/>
        <v>Profit</v>
      </c>
    </row>
    <row r="22" spans="1:15" x14ac:dyDescent="0.3">
      <c r="A22" s="42">
        <v>44603.668252314812</v>
      </c>
      <c r="B22" s="46" t="str">
        <f t="shared" si="0"/>
        <v>Friday</v>
      </c>
      <c r="C22" s="46" t="str">
        <f t="shared" si="1"/>
        <v>February</v>
      </c>
      <c r="D22" s="43" t="s">
        <v>1252</v>
      </c>
      <c r="E22" s="44">
        <v>2</v>
      </c>
      <c r="F22" s="44" t="s">
        <v>1242</v>
      </c>
      <c r="G22" s="45">
        <v>4510.1000000000004</v>
      </c>
      <c r="H22" s="45">
        <v>4600</v>
      </c>
      <c r="I22" s="45">
        <v>4460</v>
      </c>
      <c r="J22" s="42">
        <v>44603.777268518519</v>
      </c>
      <c r="K22" s="45">
        <v>4482.2</v>
      </c>
      <c r="L22" s="61">
        <v>5580</v>
      </c>
      <c r="M22" s="11">
        <f t="shared" si="3"/>
        <v>103924.01000000001</v>
      </c>
      <c r="N22" s="30">
        <v>2.6163888889714144</v>
      </c>
      <c r="O22" s="30" t="str">
        <f t="shared" si="2"/>
        <v>Profit</v>
      </c>
    </row>
    <row r="23" spans="1:15" x14ac:dyDescent="0.3">
      <c r="A23" s="42">
        <v>44607.46607638889</v>
      </c>
      <c r="B23" s="46" t="str">
        <f t="shared" si="0"/>
        <v>Tuesday</v>
      </c>
      <c r="C23" s="46" t="str">
        <f t="shared" si="1"/>
        <v>February</v>
      </c>
      <c r="D23" s="43" t="s">
        <v>1252</v>
      </c>
      <c r="E23" s="44">
        <v>1</v>
      </c>
      <c r="F23" s="44" t="s">
        <v>1242</v>
      </c>
      <c r="G23" s="45">
        <v>4449.7</v>
      </c>
      <c r="H23" s="45">
        <v>4560</v>
      </c>
      <c r="I23" s="45">
        <v>4400.1000000000004</v>
      </c>
      <c r="J23" s="42">
        <v>44607.678333333337</v>
      </c>
      <c r="K23" s="45">
        <v>4445.7</v>
      </c>
      <c r="L23" s="61">
        <v>400</v>
      </c>
      <c r="M23" s="11">
        <f t="shared" si="3"/>
        <v>104324.01000000001</v>
      </c>
      <c r="N23" s="30">
        <v>5.0941666667349637</v>
      </c>
      <c r="O23" s="30" t="str">
        <f t="shared" si="2"/>
        <v>Profit</v>
      </c>
    </row>
    <row r="24" spans="1:15" x14ac:dyDescent="0.3">
      <c r="A24" s="42">
        <v>44607.465046296296</v>
      </c>
      <c r="B24" s="46" t="str">
        <f t="shared" si="0"/>
        <v>Tuesday</v>
      </c>
      <c r="C24" s="46" t="str">
        <f t="shared" si="1"/>
        <v>February</v>
      </c>
      <c r="D24" s="43" t="s">
        <v>1252</v>
      </c>
      <c r="E24" s="44">
        <v>1</v>
      </c>
      <c r="F24" s="44" t="s">
        <v>1242</v>
      </c>
      <c r="G24" s="45">
        <v>4452.2</v>
      </c>
      <c r="H24" s="45">
        <v>4560</v>
      </c>
      <c r="I24" s="45">
        <v>4400</v>
      </c>
      <c r="J24" s="42">
        <v>44607.678368055553</v>
      </c>
      <c r="K24" s="45">
        <v>4445.8999999999996</v>
      </c>
      <c r="L24" s="61">
        <v>630</v>
      </c>
      <c r="M24" s="11">
        <f t="shared" si="3"/>
        <v>104954.01000000001</v>
      </c>
      <c r="N24" s="30">
        <v>5.1197222221526317</v>
      </c>
      <c r="O24" s="30" t="str">
        <f t="shared" si="2"/>
        <v>Profit</v>
      </c>
    </row>
    <row r="25" spans="1:15" x14ac:dyDescent="0.3">
      <c r="A25" s="42">
        <v>44607.827314814815</v>
      </c>
      <c r="B25" s="46" t="str">
        <f t="shared" si="0"/>
        <v>Tuesday</v>
      </c>
      <c r="C25" s="46" t="str">
        <f t="shared" si="1"/>
        <v>February</v>
      </c>
      <c r="D25" s="43" t="s">
        <v>1252</v>
      </c>
      <c r="E25" s="44">
        <v>1</v>
      </c>
      <c r="F25" s="44" t="s">
        <v>1242</v>
      </c>
      <c r="G25" s="45">
        <v>4445</v>
      </c>
      <c r="H25" s="45">
        <v>4530</v>
      </c>
      <c r="I25" s="45">
        <v>4400</v>
      </c>
      <c r="J25" s="42">
        <v>44608.520914351851</v>
      </c>
      <c r="K25" s="45">
        <v>4459</v>
      </c>
      <c r="L25" s="61">
        <v>-1400</v>
      </c>
      <c r="M25" s="11">
        <f t="shared" si="3"/>
        <v>103554.01000000001</v>
      </c>
      <c r="N25" s="30">
        <v>16.646388888882939</v>
      </c>
      <c r="O25" s="30" t="str">
        <f t="shared" si="2"/>
        <v>Loss</v>
      </c>
    </row>
    <row r="26" spans="1:15" x14ac:dyDescent="0.3">
      <c r="A26" s="42">
        <v>44607.827314814815</v>
      </c>
      <c r="B26" s="46" t="str">
        <f t="shared" si="0"/>
        <v>Tuesday</v>
      </c>
      <c r="C26" s="46" t="str">
        <f t="shared" si="1"/>
        <v>February</v>
      </c>
      <c r="D26" s="43" t="s">
        <v>1252</v>
      </c>
      <c r="E26" s="44">
        <v>1</v>
      </c>
      <c r="F26" s="44" t="s">
        <v>1242</v>
      </c>
      <c r="G26" s="45">
        <v>4445</v>
      </c>
      <c r="H26" s="45">
        <v>4530</v>
      </c>
      <c r="I26" s="45">
        <v>4400</v>
      </c>
      <c r="J26" s="42">
        <v>44609.689571759256</v>
      </c>
      <c r="K26" s="45">
        <v>4439.1000000000004</v>
      </c>
      <c r="L26" s="61">
        <v>590</v>
      </c>
      <c r="M26" s="11">
        <f t="shared" si="3"/>
        <v>104144.01000000001</v>
      </c>
      <c r="N26" s="30">
        <v>44.694166666595265</v>
      </c>
      <c r="O26" s="30" t="str">
        <f t="shared" si="2"/>
        <v>Profit</v>
      </c>
    </row>
    <row r="27" spans="1:15" x14ac:dyDescent="0.3">
      <c r="A27" s="42">
        <v>44614.6484375</v>
      </c>
      <c r="B27" s="46" t="str">
        <f t="shared" si="0"/>
        <v>Tuesday</v>
      </c>
      <c r="C27" s="46" t="str">
        <f t="shared" si="1"/>
        <v>February</v>
      </c>
      <c r="D27" s="43" t="s">
        <v>1252</v>
      </c>
      <c r="E27" s="44">
        <v>1</v>
      </c>
      <c r="F27" s="44" t="s">
        <v>1242</v>
      </c>
      <c r="G27" s="45">
        <v>4337.7</v>
      </c>
      <c r="H27" s="45">
        <v>4500</v>
      </c>
      <c r="I27" s="45">
        <v>4270</v>
      </c>
      <c r="J27" s="42">
        <v>44614.692407407405</v>
      </c>
      <c r="K27" s="45">
        <v>4321.2</v>
      </c>
      <c r="L27" s="61">
        <v>1650</v>
      </c>
      <c r="M27" s="11">
        <f t="shared" si="3"/>
        <v>105794.01000000001</v>
      </c>
      <c r="N27" s="30">
        <v>1.0552777777193114</v>
      </c>
      <c r="O27" s="30" t="str">
        <f t="shared" si="2"/>
        <v>Profit</v>
      </c>
    </row>
    <row r="28" spans="1:15" x14ac:dyDescent="0.3">
      <c r="A28" s="42">
        <v>44614.6484375</v>
      </c>
      <c r="B28" s="46" t="str">
        <f t="shared" si="0"/>
        <v>Tuesday</v>
      </c>
      <c r="C28" s="46" t="str">
        <f t="shared" si="1"/>
        <v>February</v>
      </c>
      <c r="D28" s="43" t="s">
        <v>1252</v>
      </c>
      <c r="E28" s="44">
        <v>1</v>
      </c>
      <c r="F28" s="44" t="s">
        <v>1242</v>
      </c>
      <c r="G28" s="45">
        <v>4337.7</v>
      </c>
      <c r="H28" s="45">
        <v>4500</v>
      </c>
      <c r="I28" s="45">
        <v>4270</v>
      </c>
      <c r="J28" s="42">
        <v>44614.766793981478</v>
      </c>
      <c r="K28" s="45">
        <v>4322.8999999999996</v>
      </c>
      <c r="L28" s="61">
        <v>1480</v>
      </c>
      <c r="M28" s="11">
        <f t="shared" si="3"/>
        <v>107274.01000000001</v>
      </c>
      <c r="N28" s="30">
        <v>2.840555555478204</v>
      </c>
      <c r="O28" s="30" t="str">
        <f t="shared" si="2"/>
        <v>Profit</v>
      </c>
    </row>
    <row r="29" spans="1:15" x14ac:dyDescent="0.3">
      <c r="A29" s="42">
        <v>44620.478796296295</v>
      </c>
      <c r="B29" s="46" t="str">
        <f t="shared" si="0"/>
        <v>Monday</v>
      </c>
      <c r="C29" s="46" t="str">
        <f t="shared" si="1"/>
        <v>February</v>
      </c>
      <c r="D29" s="43" t="s">
        <v>1251</v>
      </c>
      <c r="E29" s="44">
        <v>1</v>
      </c>
      <c r="F29" s="44" t="s">
        <v>1242</v>
      </c>
      <c r="G29" s="45">
        <v>4308.7</v>
      </c>
      <c r="H29" s="45">
        <v>4250</v>
      </c>
      <c r="I29" s="45">
        <v>4360</v>
      </c>
      <c r="J29" s="42">
        <v>44620.698009259257</v>
      </c>
      <c r="K29" s="45">
        <v>4339.1000000000004</v>
      </c>
      <c r="L29" s="61">
        <v>3040</v>
      </c>
      <c r="M29" s="11">
        <f t="shared" si="3"/>
        <v>110314.01000000001</v>
      </c>
      <c r="N29" s="30">
        <v>5.2611111110891216</v>
      </c>
      <c r="O29" s="30" t="str">
        <f t="shared" si="2"/>
        <v>Profit</v>
      </c>
    </row>
    <row r="30" spans="1:15" x14ac:dyDescent="0.3">
      <c r="A30" s="42">
        <v>44620.721168981479</v>
      </c>
      <c r="B30" s="46" t="str">
        <f t="shared" si="0"/>
        <v>Monday</v>
      </c>
      <c r="C30" s="46" t="str">
        <f t="shared" si="1"/>
        <v>February</v>
      </c>
      <c r="D30" s="43" t="s">
        <v>1251</v>
      </c>
      <c r="E30" s="44">
        <v>1</v>
      </c>
      <c r="F30" s="44" t="s">
        <v>1242</v>
      </c>
      <c r="G30" s="45">
        <v>4330.7</v>
      </c>
      <c r="H30" s="45">
        <v>4250</v>
      </c>
      <c r="I30" s="45">
        <v>4370</v>
      </c>
      <c r="J30" s="42">
        <v>44620.752951388888</v>
      </c>
      <c r="K30" s="45">
        <v>4370.1000000000004</v>
      </c>
      <c r="L30" s="61">
        <v>3940</v>
      </c>
      <c r="M30" s="11">
        <f t="shared" si="3"/>
        <v>114254.01000000001</v>
      </c>
      <c r="N30" s="30">
        <v>0.76277777779614553</v>
      </c>
      <c r="O30" s="30" t="str">
        <f t="shared" si="2"/>
        <v>Profit</v>
      </c>
    </row>
    <row r="31" spans="1:15" x14ac:dyDescent="0.3">
      <c r="A31" s="42">
        <v>44620.817870370367</v>
      </c>
      <c r="B31" s="46" t="str">
        <f t="shared" si="0"/>
        <v>Monday</v>
      </c>
      <c r="C31" s="46" t="str">
        <f t="shared" si="1"/>
        <v>February</v>
      </c>
      <c r="D31" s="43" t="s">
        <v>1251</v>
      </c>
      <c r="E31" s="44">
        <v>1</v>
      </c>
      <c r="F31" s="44" t="s">
        <v>1242</v>
      </c>
      <c r="G31" s="45">
        <v>4348.8999999999996</v>
      </c>
      <c r="H31" s="45">
        <v>4300</v>
      </c>
      <c r="I31" s="45">
        <v>4375</v>
      </c>
      <c r="J31" s="42">
        <v>44620.871099537035</v>
      </c>
      <c r="K31" s="45">
        <v>4355.2</v>
      </c>
      <c r="L31" s="61">
        <v>630</v>
      </c>
      <c r="M31" s="11">
        <f t="shared" si="3"/>
        <v>114884.01000000001</v>
      </c>
      <c r="N31" s="30">
        <v>1.2775000000256114</v>
      </c>
      <c r="O31" s="30" t="str">
        <f t="shared" si="2"/>
        <v>Profit</v>
      </c>
    </row>
    <row r="32" spans="1:15" x14ac:dyDescent="0.3">
      <c r="A32" s="42">
        <v>44621.645405092589</v>
      </c>
      <c r="B32" s="46" t="str">
        <f t="shared" si="0"/>
        <v>Tuesday</v>
      </c>
      <c r="C32" s="46" t="str">
        <f t="shared" si="1"/>
        <v>March</v>
      </c>
      <c r="D32" s="43" t="s">
        <v>1252</v>
      </c>
      <c r="E32" s="44">
        <v>2</v>
      </c>
      <c r="F32" s="44" t="s">
        <v>1242</v>
      </c>
      <c r="G32" s="45">
        <v>4352.1000000000004</v>
      </c>
      <c r="H32" s="45">
        <v>4410</v>
      </c>
      <c r="I32" s="45">
        <v>4345</v>
      </c>
      <c r="J32" s="42">
        <v>44621.715543981481</v>
      </c>
      <c r="K32" s="45">
        <v>4344.6000000000004</v>
      </c>
      <c r="L32" s="61">
        <v>1500</v>
      </c>
      <c r="M32" s="11">
        <f t="shared" si="3"/>
        <v>116384.01000000001</v>
      </c>
      <c r="N32" s="30">
        <v>1.683333333407063</v>
      </c>
      <c r="O32" s="30" t="str">
        <f t="shared" si="2"/>
        <v>Profit</v>
      </c>
    </row>
    <row r="33" spans="1:15" x14ac:dyDescent="0.3">
      <c r="A33" s="42">
        <v>44621.834293981483</v>
      </c>
      <c r="B33" s="46" t="str">
        <f t="shared" si="0"/>
        <v>Tuesday</v>
      </c>
      <c r="C33" s="46" t="str">
        <f t="shared" si="1"/>
        <v>March</v>
      </c>
      <c r="D33" s="43" t="s">
        <v>1252</v>
      </c>
      <c r="E33" s="44">
        <v>1</v>
      </c>
      <c r="F33" s="44" t="s">
        <v>1242</v>
      </c>
      <c r="G33" s="45">
        <v>4325.1000000000004</v>
      </c>
      <c r="H33" s="45">
        <v>0</v>
      </c>
      <c r="I33" s="45">
        <v>4290</v>
      </c>
      <c r="J33" s="42">
        <v>44621.844594907408</v>
      </c>
      <c r="K33" s="45">
        <v>4305.3999999999996</v>
      </c>
      <c r="L33" s="61">
        <v>1970</v>
      </c>
      <c r="M33" s="11">
        <f t="shared" si="3"/>
        <v>118354.01000000001</v>
      </c>
      <c r="N33" s="30">
        <v>0.2472222222131677</v>
      </c>
      <c r="O33" s="30" t="str">
        <f t="shared" si="2"/>
        <v>Profit</v>
      </c>
    </row>
    <row r="34" spans="1:15" x14ac:dyDescent="0.3">
      <c r="A34" s="42">
        <v>44621.823900462965</v>
      </c>
      <c r="B34" s="46" t="str">
        <f t="shared" si="0"/>
        <v>Tuesday</v>
      </c>
      <c r="C34" s="46" t="str">
        <f t="shared" si="1"/>
        <v>March</v>
      </c>
      <c r="D34" s="43" t="s">
        <v>1252</v>
      </c>
      <c r="E34" s="44">
        <v>1</v>
      </c>
      <c r="F34" s="44" t="s">
        <v>1242</v>
      </c>
      <c r="G34" s="45">
        <v>4313</v>
      </c>
      <c r="H34" s="45">
        <v>0</v>
      </c>
      <c r="I34" s="45">
        <v>4290</v>
      </c>
      <c r="J34" s="42">
        <v>44621.844629629632</v>
      </c>
      <c r="K34" s="45">
        <v>4306</v>
      </c>
      <c r="L34" s="61">
        <v>700</v>
      </c>
      <c r="M34" s="11">
        <f t="shared" si="3"/>
        <v>119054.01000000001</v>
      </c>
      <c r="N34" s="30">
        <v>0.49749999999767169</v>
      </c>
      <c r="O34" s="30" t="str">
        <f t="shared" si="2"/>
        <v>Profit</v>
      </c>
    </row>
    <row r="35" spans="1:15" x14ac:dyDescent="0.3">
      <c r="A35" s="42">
        <v>44621.899664351855</v>
      </c>
      <c r="B35" s="46" t="str">
        <f t="shared" si="0"/>
        <v>Tuesday</v>
      </c>
      <c r="C35" s="46" t="str">
        <f t="shared" si="1"/>
        <v>March</v>
      </c>
      <c r="D35" s="43" t="s">
        <v>1252</v>
      </c>
      <c r="E35" s="44">
        <v>2</v>
      </c>
      <c r="F35" s="44" t="s">
        <v>1242</v>
      </c>
      <c r="G35" s="45">
        <v>4310</v>
      </c>
      <c r="H35" s="45">
        <v>0</v>
      </c>
      <c r="I35" s="45">
        <v>0</v>
      </c>
      <c r="J35" s="42">
        <v>44621.913946759261</v>
      </c>
      <c r="K35" s="45">
        <v>4305.3999999999996</v>
      </c>
      <c r="L35" s="61">
        <v>920</v>
      </c>
      <c r="M35" s="11">
        <f t="shared" si="3"/>
        <v>119974.01000000001</v>
      </c>
      <c r="N35" s="30">
        <v>0.34277777775423601</v>
      </c>
      <c r="O35" s="30" t="str">
        <f t="shared" si="2"/>
        <v>Profit</v>
      </c>
    </row>
    <row r="36" spans="1:15" x14ac:dyDescent="0.3">
      <c r="A36" s="42">
        <v>44622.074745370373</v>
      </c>
      <c r="B36" s="46" t="str">
        <f t="shared" si="0"/>
        <v>Wednesday</v>
      </c>
      <c r="C36" s="46" t="str">
        <f t="shared" si="1"/>
        <v>March</v>
      </c>
      <c r="D36" s="43" t="s">
        <v>1252</v>
      </c>
      <c r="E36" s="44">
        <v>1</v>
      </c>
      <c r="F36" s="44" t="s">
        <v>1242</v>
      </c>
      <c r="G36" s="45">
        <v>4316.8</v>
      </c>
      <c r="H36" s="45">
        <v>0</v>
      </c>
      <c r="I36" s="45">
        <v>4300</v>
      </c>
      <c r="J36" s="42">
        <v>44622.377685185187</v>
      </c>
      <c r="K36" s="45">
        <v>4299.6000000000004</v>
      </c>
      <c r="L36" s="61">
        <v>1720</v>
      </c>
      <c r="M36" s="11">
        <f t="shared" si="3"/>
        <v>121694.01000000001</v>
      </c>
      <c r="N36" s="30">
        <v>7.2705555555294268</v>
      </c>
      <c r="O36" s="30" t="str">
        <f t="shared" si="2"/>
        <v>Profit</v>
      </c>
    </row>
    <row r="37" spans="1:15" x14ac:dyDescent="0.3">
      <c r="A37" s="42">
        <v>44622.665451388886</v>
      </c>
      <c r="B37" s="46" t="str">
        <f t="shared" si="0"/>
        <v>Wednesday</v>
      </c>
      <c r="C37" s="46" t="str">
        <f t="shared" si="1"/>
        <v>March</v>
      </c>
      <c r="D37" s="43" t="s">
        <v>1251</v>
      </c>
      <c r="E37" s="44">
        <v>1</v>
      </c>
      <c r="F37" s="44" t="s">
        <v>1242</v>
      </c>
      <c r="G37" s="45">
        <v>4320.5</v>
      </c>
      <c r="H37" s="45">
        <v>4250</v>
      </c>
      <c r="I37" s="45">
        <v>4350</v>
      </c>
      <c r="J37" s="42">
        <v>44622.697523148148</v>
      </c>
      <c r="K37" s="45">
        <v>4345.6000000000004</v>
      </c>
      <c r="L37" s="61">
        <v>2510</v>
      </c>
      <c r="M37" s="11">
        <f t="shared" si="3"/>
        <v>124204.01000000001</v>
      </c>
      <c r="N37" s="30">
        <v>0.76972222229233012</v>
      </c>
      <c r="O37" s="30" t="str">
        <f t="shared" si="2"/>
        <v>Profit</v>
      </c>
    </row>
    <row r="38" spans="1:15" x14ac:dyDescent="0.3">
      <c r="A38" s="42">
        <v>44622.578553240739</v>
      </c>
      <c r="B38" s="46" t="str">
        <f t="shared" si="0"/>
        <v>Wednesday</v>
      </c>
      <c r="C38" s="46" t="str">
        <f t="shared" si="1"/>
        <v>March</v>
      </c>
      <c r="D38" s="43" t="s">
        <v>1251</v>
      </c>
      <c r="E38" s="44">
        <v>2</v>
      </c>
      <c r="F38" s="44" t="s">
        <v>1242</v>
      </c>
      <c r="G38" s="45">
        <v>4334.8999999999996</v>
      </c>
      <c r="H38" s="45">
        <v>4250</v>
      </c>
      <c r="I38" s="45">
        <v>4360</v>
      </c>
      <c r="J38" s="42">
        <v>44622.697581018518</v>
      </c>
      <c r="K38" s="45">
        <v>4345.3999999999996</v>
      </c>
      <c r="L38" s="61">
        <v>2100</v>
      </c>
      <c r="M38" s="11">
        <f t="shared" si="3"/>
        <v>126304.01000000001</v>
      </c>
      <c r="N38" s="30">
        <v>2.8566666666883975</v>
      </c>
      <c r="O38" s="30" t="str">
        <f t="shared" si="2"/>
        <v>Profit</v>
      </c>
    </row>
    <row r="39" spans="1:15" x14ac:dyDescent="0.3">
      <c r="A39" s="42">
        <v>44622.71570601852</v>
      </c>
      <c r="B39" s="46" t="str">
        <f t="shared" si="0"/>
        <v>Wednesday</v>
      </c>
      <c r="C39" s="46" t="str">
        <f t="shared" si="1"/>
        <v>March</v>
      </c>
      <c r="D39" s="43" t="s">
        <v>1251</v>
      </c>
      <c r="E39" s="44">
        <v>2</v>
      </c>
      <c r="F39" s="44" t="s">
        <v>1242</v>
      </c>
      <c r="G39" s="45">
        <v>4328.6000000000004</v>
      </c>
      <c r="H39" s="45">
        <v>0</v>
      </c>
      <c r="I39" s="45">
        <v>4340</v>
      </c>
      <c r="J39" s="42">
        <v>44622.728414351855</v>
      </c>
      <c r="K39" s="45">
        <v>4340</v>
      </c>
      <c r="L39" s="61">
        <v>2280</v>
      </c>
      <c r="M39" s="11">
        <f t="shared" si="3"/>
        <v>128584.01000000001</v>
      </c>
      <c r="N39" s="30">
        <v>0.30500000005122274</v>
      </c>
      <c r="O39" s="30" t="str">
        <f t="shared" si="2"/>
        <v>Profit</v>
      </c>
    </row>
    <row r="40" spans="1:15" x14ac:dyDescent="0.3">
      <c r="A40" s="42">
        <v>44622.732118055559</v>
      </c>
      <c r="B40" s="46" t="str">
        <f t="shared" si="0"/>
        <v>Wednesday</v>
      </c>
      <c r="C40" s="46" t="str">
        <f t="shared" si="1"/>
        <v>March</v>
      </c>
      <c r="D40" s="43" t="s">
        <v>1252</v>
      </c>
      <c r="E40" s="44">
        <v>2</v>
      </c>
      <c r="F40" s="44" t="s">
        <v>1242</v>
      </c>
      <c r="G40" s="45">
        <v>4348.5</v>
      </c>
      <c r="H40" s="45">
        <v>0</v>
      </c>
      <c r="I40" s="45">
        <v>4340</v>
      </c>
      <c r="J40" s="42">
        <v>44622.746064814812</v>
      </c>
      <c r="K40" s="45">
        <v>4346.3</v>
      </c>
      <c r="L40" s="61">
        <v>440</v>
      </c>
      <c r="M40" s="11">
        <f t="shared" si="3"/>
        <v>129024.01000000001</v>
      </c>
      <c r="N40" s="30">
        <v>0.33472222206182778</v>
      </c>
      <c r="O40" s="30" t="str">
        <f t="shared" si="2"/>
        <v>Profit</v>
      </c>
    </row>
    <row r="41" spans="1:15" x14ac:dyDescent="0.3">
      <c r="A41" s="42">
        <v>44623.526377314818</v>
      </c>
      <c r="B41" s="46" t="str">
        <f t="shared" si="0"/>
        <v>Thursday</v>
      </c>
      <c r="C41" s="46" t="str">
        <f t="shared" si="1"/>
        <v>March</v>
      </c>
      <c r="D41" s="43" t="s">
        <v>1251</v>
      </c>
      <c r="E41" s="44">
        <v>1</v>
      </c>
      <c r="F41" s="44" t="s">
        <v>1244</v>
      </c>
      <c r="G41" s="45">
        <v>1.2622500000000001</v>
      </c>
      <c r="H41" s="45">
        <v>1.2549999999999999</v>
      </c>
      <c r="I41" s="45">
        <v>1.27</v>
      </c>
      <c r="J41" s="42">
        <v>44623.754942129628</v>
      </c>
      <c r="K41" s="45">
        <v>1.26793</v>
      </c>
      <c r="L41" s="61">
        <v>447.97</v>
      </c>
      <c r="M41" s="11">
        <f t="shared" si="3"/>
        <v>129471.98000000001</v>
      </c>
      <c r="N41" s="30">
        <v>5.4855555554386228</v>
      </c>
      <c r="O41" s="30" t="str">
        <f t="shared" si="2"/>
        <v>Profit</v>
      </c>
    </row>
    <row r="42" spans="1:15" x14ac:dyDescent="0.3">
      <c r="A42" s="42">
        <v>44623.79828703704</v>
      </c>
      <c r="B42" s="46" t="str">
        <f t="shared" si="0"/>
        <v>Thursday</v>
      </c>
      <c r="C42" s="46" t="str">
        <f t="shared" si="1"/>
        <v>March</v>
      </c>
      <c r="D42" s="43" t="s">
        <v>1252</v>
      </c>
      <c r="E42" s="44">
        <v>1</v>
      </c>
      <c r="F42" s="44" t="s">
        <v>1242</v>
      </c>
      <c r="G42" s="45">
        <v>4371.3999999999996</v>
      </c>
      <c r="H42" s="45">
        <v>0</v>
      </c>
      <c r="I42" s="45">
        <v>0</v>
      </c>
      <c r="J42" s="42">
        <v>44623.812175925923</v>
      </c>
      <c r="K42" s="45">
        <v>4361.1000000000004</v>
      </c>
      <c r="L42" s="61">
        <v>1030</v>
      </c>
      <c r="M42" s="11">
        <f t="shared" si="3"/>
        <v>130501.98000000001</v>
      </c>
      <c r="N42" s="30">
        <v>0.33333333319751546</v>
      </c>
      <c r="O42" s="30" t="str">
        <f t="shared" si="2"/>
        <v>Profit</v>
      </c>
    </row>
    <row r="43" spans="1:15" x14ac:dyDescent="0.3">
      <c r="A43" s="42">
        <v>44623.77784722222</v>
      </c>
      <c r="B43" s="46" t="str">
        <f t="shared" si="0"/>
        <v>Thursday</v>
      </c>
      <c r="C43" s="46" t="str">
        <f t="shared" si="1"/>
        <v>March</v>
      </c>
      <c r="D43" s="43" t="s">
        <v>1252</v>
      </c>
      <c r="E43" s="44">
        <v>1</v>
      </c>
      <c r="F43" s="44" t="s">
        <v>1242</v>
      </c>
      <c r="G43" s="45">
        <v>4360.8999999999996</v>
      </c>
      <c r="H43" s="45">
        <v>0</v>
      </c>
      <c r="I43" s="45">
        <v>0</v>
      </c>
      <c r="J43" s="42">
        <v>44623.812210648146</v>
      </c>
      <c r="K43" s="45">
        <v>4360.7</v>
      </c>
      <c r="L43" s="61">
        <v>20</v>
      </c>
      <c r="M43" s="11">
        <f t="shared" si="3"/>
        <v>130521.98000000001</v>
      </c>
      <c r="N43" s="30">
        <v>0.82472222222713754</v>
      </c>
      <c r="O43" s="30" t="str">
        <f t="shared" si="2"/>
        <v>Profit</v>
      </c>
    </row>
    <row r="44" spans="1:15" x14ac:dyDescent="0.3">
      <c r="A44" s="42">
        <v>44623.818229166667</v>
      </c>
      <c r="B44" s="46" t="str">
        <f t="shared" si="0"/>
        <v>Thursday</v>
      </c>
      <c r="C44" s="46" t="str">
        <f t="shared" si="1"/>
        <v>March</v>
      </c>
      <c r="D44" s="43" t="s">
        <v>1252</v>
      </c>
      <c r="E44" s="44">
        <v>1</v>
      </c>
      <c r="F44" s="44" t="s">
        <v>1242</v>
      </c>
      <c r="G44" s="45">
        <v>4389.8</v>
      </c>
      <c r="H44" s="45">
        <v>0</v>
      </c>
      <c r="I44" s="45">
        <v>4365</v>
      </c>
      <c r="J44" s="42">
        <v>44623.857615740744</v>
      </c>
      <c r="K44" s="45">
        <v>4384.5</v>
      </c>
      <c r="L44" s="61">
        <v>530</v>
      </c>
      <c r="M44" s="11">
        <f t="shared" si="3"/>
        <v>131051.98000000001</v>
      </c>
      <c r="N44" s="30">
        <v>0.94527777784969658</v>
      </c>
      <c r="O44" s="30" t="str">
        <f t="shared" si="2"/>
        <v>Profit</v>
      </c>
    </row>
    <row r="45" spans="1:15" x14ac:dyDescent="0.3">
      <c r="A45" s="42">
        <v>44623.814270833333</v>
      </c>
      <c r="B45" s="46" t="str">
        <f t="shared" si="0"/>
        <v>Thursday</v>
      </c>
      <c r="C45" s="46" t="str">
        <f t="shared" si="1"/>
        <v>March</v>
      </c>
      <c r="D45" s="43" t="s">
        <v>1252</v>
      </c>
      <c r="E45" s="44">
        <v>1</v>
      </c>
      <c r="F45" s="44" t="s">
        <v>1242</v>
      </c>
      <c r="G45" s="45">
        <v>4371.2</v>
      </c>
      <c r="H45" s="45">
        <v>0</v>
      </c>
      <c r="I45" s="45">
        <v>4365</v>
      </c>
      <c r="J45" s="42">
        <v>44623.916979166665</v>
      </c>
      <c r="K45" s="45">
        <v>4364.7</v>
      </c>
      <c r="L45" s="61">
        <v>650</v>
      </c>
      <c r="M45" s="11">
        <f t="shared" si="3"/>
        <v>131701.98000000001</v>
      </c>
      <c r="N45" s="30">
        <v>2.4649999999674037</v>
      </c>
      <c r="O45" s="30" t="str">
        <f t="shared" si="2"/>
        <v>Profit</v>
      </c>
    </row>
    <row r="46" spans="1:15" x14ac:dyDescent="0.3">
      <c r="A46" s="42">
        <v>44624.067847222221</v>
      </c>
      <c r="B46" s="46" t="str">
        <f t="shared" si="0"/>
        <v>Friday</v>
      </c>
      <c r="C46" s="46" t="str">
        <f t="shared" si="1"/>
        <v>March</v>
      </c>
      <c r="D46" s="43" t="s">
        <v>1252</v>
      </c>
      <c r="E46" s="44">
        <v>2</v>
      </c>
      <c r="F46" s="44" t="s">
        <v>1242</v>
      </c>
      <c r="G46" s="45">
        <v>4374.2</v>
      </c>
      <c r="H46" s="45">
        <v>4410</v>
      </c>
      <c r="I46" s="45">
        <v>4350</v>
      </c>
      <c r="J46" s="42">
        <v>44624.09138888889</v>
      </c>
      <c r="K46" s="45">
        <v>4357.1000000000004</v>
      </c>
      <c r="L46" s="61">
        <v>3420</v>
      </c>
      <c r="M46" s="11">
        <f t="shared" si="3"/>
        <v>135121.98000000001</v>
      </c>
      <c r="N46" s="30">
        <v>0.56500000006053597</v>
      </c>
      <c r="O46" s="30" t="str">
        <f t="shared" si="2"/>
        <v>Profit</v>
      </c>
    </row>
    <row r="47" spans="1:15" x14ac:dyDescent="0.3">
      <c r="A47" s="42">
        <v>44624.42287037037</v>
      </c>
      <c r="B47" s="46" t="str">
        <f t="shared" si="0"/>
        <v>Friday</v>
      </c>
      <c r="C47" s="46" t="str">
        <f t="shared" si="1"/>
        <v>March</v>
      </c>
      <c r="D47" s="43" t="s">
        <v>1252</v>
      </c>
      <c r="E47" s="44">
        <v>1</v>
      </c>
      <c r="F47" s="44" t="s">
        <v>1242</v>
      </c>
      <c r="G47" s="45">
        <v>4354</v>
      </c>
      <c r="H47" s="45">
        <v>0</v>
      </c>
      <c r="I47" s="45">
        <v>4300</v>
      </c>
      <c r="J47" s="42">
        <v>44624.462708333333</v>
      </c>
      <c r="K47" s="45">
        <v>4331.8</v>
      </c>
      <c r="L47" s="61">
        <v>2220</v>
      </c>
      <c r="M47" s="11">
        <f t="shared" si="3"/>
        <v>137341.98000000001</v>
      </c>
      <c r="N47" s="30">
        <v>0.95611111109610647</v>
      </c>
      <c r="O47" s="30" t="str">
        <f t="shared" si="2"/>
        <v>Profit</v>
      </c>
    </row>
    <row r="48" spans="1:15" x14ac:dyDescent="0.3">
      <c r="A48" s="7">
        <v>44624.299270833333</v>
      </c>
      <c r="B48" s="46" t="str">
        <f t="shared" si="0"/>
        <v>Friday</v>
      </c>
      <c r="C48" s="46" t="str">
        <f t="shared" si="1"/>
        <v>March</v>
      </c>
      <c r="D48" s="26" t="s">
        <v>1252</v>
      </c>
      <c r="E48" s="1">
        <v>1</v>
      </c>
      <c r="F48" s="1" t="s">
        <v>1242</v>
      </c>
      <c r="G48" s="29">
        <v>4336</v>
      </c>
      <c r="H48" s="29">
        <v>4400</v>
      </c>
      <c r="I48" s="29">
        <v>4300</v>
      </c>
      <c r="J48" s="7">
        <v>44624.462754629632</v>
      </c>
      <c r="K48" s="29">
        <v>4332</v>
      </c>
      <c r="L48" s="62">
        <v>400</v>
      </c>
      <c r="M48" s="11">
        <f t="shared" si="3"/>
        <v>137741.98000000001</v>
      </c>
      <c r="N48" s="30">
        <v>3.9236111111822538</v>
      </c>
      <c r="O48" s="30" t="str">
        <f t="shared" si="2"/>
        <v>Profit</v>
      </c>
    </row>
    <row r="49" spans="1:15" x14ac:dyDescent="0.3">
      <c r="A49" s="25">
        <v>44624.286273148151</v>
      </c>
      <c r="B49" s="46" t="str">
        <f t="shared" si="0"/>
        <v>Friday</v>
      </c>
      <c r="C49" s="46" t="str">
        <f t="shared" si="1"/>
        <v>March</v>
      </c>
      <c r="D49" s="27" t="s">
        <v>1252</v>
      </c>
      <c r="E49">
        <v>1</v>
      </c>
      <c r="F49" s="2" t="s">
        <v>1242</v>
      </c>
      <c r="G49" s="30">
        <v>4323.7</v>
      </c>
      <c r="H49" s="30">
        <v>4400</v>
      </c>
      <c r="I49" s="30">
        <v>4290</v>
      </c>
      <c r="J49" s="25">
        <v>44624.462789351855</v>
      </c>
      <c r="K49" s="30">
        <v>4331.7</v>
      </c>
      <c r="L49" s="11">
        <v>-800</v>
      </c>
      <c r="M49" s="11">
        <f t="shared" si="3"/>
        <v>136941.98000000001</v>
      </c>
      <c r="N49" s="30">
        <v>4.2363888889085501</v>
      </c>
      <c r="O49" s="30" t="str">
        <f t="shared" si="2"/>
        <v>Loss</v>
      </c>
    </row>
    <row r="50" spans="1:15" x14ac:dyDescent="0.3">
      <c r="A50" s="25">
        <v>44624.815057870372</v>
      </c>
      <c r="B50" s="46" t="str">
        <f t="shared" si="0"/>
        <v>Friday</v>
      </c>
      <c r="C50" s="46" t="str">
        <f t="shared" si="1"/>
        <v>March</v>
      </c>
      <c r="D50" s="27" t="s">
        <v>1252</v>
      </c>
      <c r="E50">
        <v>1</v>
      </c>
      <c r="F50" s="2" t="s">
        <v>1242</v>
      </c>
      <c r="G50" s="30">
        <v>4318</v>
      </c>
      <c r="H50" s="30">
        <v>0</v>
      </c>
      <c r="I50" s="30">
        <v>0</v>
      </c>
      <c r="J50" s="25">
        <v>44624.887245370373</v>
      </c>
      <c r="K50" s="30">
        <v>4306.1000000000004</v>
      </c>
      <c r="L50" s="11">
        <v>1190</v>
      </c>
      <c r="M50" s="11">
        <f t="shared" si="3"/>
        <v>138131.98000000001</v>
      </c>
      <c r="N50" s="30">
        <v>1.7325000000419095</v>
      </c>
      <c r="O50" s="30" t="str">
        <f t="shared" si="2"/>
        <v>Profit</v>
      </c>
    </row>
    <row r="51" spans="1:15" x14ac:dyDescent="0.3">
      <c r="A51" s="25">
        <v>44627.269606481481</v>
      </c>
      <c r="B51" s="46" t="str">
        <f t="shared" si="0"/>
        <v>Monday</v>
      </c>
      <c r="C51" s="46" t="str">
        <f t="shared" si="1"/>
        <v>March</v>
      </c>
      <c r="D51" s="27" t="s">
        <v>1252</v>
      </c>
      <c r="E51">
        <v>1</v>
      </c>
      <c r="F51" s="2" t="s">
        <v>1242</v>
      </c>
      <c r="G51" s="30">
        <v>4271</v>
      </c>
      <c r="H51" s="30">
        <v>4330</v>
      </c>
      <c r="I51" s="30">
        <v>4250</v>
      </c>
      <c r="J51" s="25">
        <v>44627.349768518521</v>
      </c>
      <c r="K51" s="30">
        <v>4270.3999999999996</v>
      </c>
      <c r="L51" s="11">
        <v>60</v>
      </c>
      <c r="M51" s="11">
        <f t="shared" si="3"/>
        <v>138191.98000000001</v>
      </c>
      <c r="N51" s="30">
        <v>1.9238888889667578</v>
      </c>
      <c r="O51" s="30" t="str">
        <f t="shared" si="2"/>
        <v>Profit</v>
      </c>
    </row>
    <row r="52" spans="1:15" x14ac:dyDescent="0.3">
      <c r="A52" s="25">
        <v>44627.292430555557</v>
      </c>
      <c r="B52" s="46" t="str">
        <f t="shared" si="0"/>
        <v>Monday</v>
      </c>
      <c r="C52" s="46" t="str">
        <f t="shared" si="1"/>
        <v>March</v>
      </c>
      <c r="D52" s="27" t="s">
        <v>1252</v>
      </c>
      <c r="E52">
        <v>1</v>
      </c>
      <c r="F52" s="2" t="s">
        <v>1242</v>
      </c>
      <c r="G52" s="30">
        <v>4278.5</v>
      </c>
      <c r="H52" s="30">
        <v>0</v>
      </c>
      <c r="I52" s="30">
        <v>0</v>
      </c>
      <c r="J52" s="25">
        <v>44627.404027777775</v>
      </c>
      <c r="K52" s="30">
        <v>4269.3</v>
      </c>
      <c r="L52" s="11">
        <v>920</v>
      </c>
      <c r="M52" s="11">
        <f t="shared" si="3"/>
        <v>139111.98000000001</v>
      </c>
      <c r="N52" s="30">
        <v>2.6783333332277834</v>
      </c>
      <c r="O52" s="30" t="str">
        <f t="shared" si="2"/>
        <v>Profit</v>
      </c>
    </row>
    <row r="53" spans="1:15" x14ac:dyDescent="0.3">
      <c r="A53" s="25">
        <v>44627.35628472222</v>
      </c>
      <c r="B53" s="46" t="str">
        <f t="shared" si="0"/>
        <v>Monday</v>
      </c>
      <c r="C53" s="46" t="str">
        <f t="shared" si="1"/>
        <v>March</v>
      </c>
      <c r="D53" s="27" t="s">
        <v>1252</v>
      </c>
      <c r="E53">
        <v>1</v>
      </c>
      <c r="F53" s="2" t="s">
        <v>1242</v>
      </c>
      <c r="G53" s="30">
        <v>4279.8</v>
      </c>
      <c r="H53" s="30">
        <v>0</v>
      </c>
      <c r="I53" s="30">
        <v>0</v>
      </c>
      <c r="J53" s="25">
        <v>44627.410150462965</v>
      </c>
      <c r="K53" s="30">
        <v>4264.3999999999996</v>
      </c>
      <c r="L53" s="11">
        <v>1540</v>
      </c>
      <c r="M53" s="11">
        <f t="shared" si="3"/>
        <v>140651.98000000001</v>
      </c>
      <c r="N53" s="30">
        <v>1.2927777778822929</v>
      </c>
      <c r="O53" s="30" t="str">
        <f t="shared" si="2"/>
        <v>Profit</v>
      </c>
    </row>
    <row r="54" spans="1:15" x14ac:dyDescent="0.3">
      <c r="A54" s="25">
        <v>44627.610381944447</v>
      </c>
      <c r="B54" s="46" t="str">
        <f t="shared" si="0"/>
        <v>Monday</v>
      </c>
      <c r="C54" s="46" t="str">
        <f t="shared" si="1"/>
        <v>March</v>
      </c>
      <c r="D54" s="27" t="s">
        <v>1252</v>
      </c>
      <c r="E54">
        <v>1</v>
      </c>
      <c r="F54" s="2" t="s">
        <v>1242</v>
      </c>
      <c r="G54" s="30">
        <v>4305.1000000000004</v>
      </c>
      <c r="H54" s="30">
        <v>0</v>
      </c>
      <c r="I54" s="30">
        <v>4285</v>
      </c>
      <c r="J54" s="25">
        <v>44627.633796296293</v>
      </c>
      <c r="K54" s="30">
        <v>4300.3999999999996</v>
      </c>
      <c r="L54" s="11">
        <v>470</v>
      </c>
      <c r="M54" s="11">
        <f t="shared" si="3"/>
        <v>141121.98000000001</v>
      </c>
      <c r="N54" s="30">
        <v>0.56194444431457669</v>
      </c>
      <c r="O54" s="30" t="str">
        <f t="shared" si="2"/>
        <v>Profit</v>
      </c>
    </row>
    <row r="55" spans="1:15" x14ac:dyDescent="0.3">
      <c r="A55" s="25">
        <v>44628.423657407409</v>
      </c>
      <c r="B55" s="46" t="str">
        <f t="shared" si="0"/>
        <v>Tuesday</v>
      </c>
      <c r="C55" s="46" t="str">
        <f t="shared" si="1"/>
        <v>March</v>
      </c>
      <c r="D55" s="27" t="s">
        <v>1252</v>
      </c>
      <c r="E55">
        <v>1</v>
      </c>
      <c r="F55" s="2" t="s">
        <v>1242</v>
      </c>
      <c r="G55" s="30">
        <v>4177.7</v>
      </c>
      <c r="H55" s="30">
        <v>4210</v>
      </c>
      <c r="I55" s="30">
        <v>4150</v>
      </c>
      <c r="J55" s="25">
        <v>44628.431631944448</v>
      </c>
      <c r="K55" s="30">
        <v>4210</v>
      </c>
      <c r="L55" s="11">
        <v>-3230</v>
      </c>
      <c r="M55" s="11">
        <f t="shared" si="3"/>
        <v>137891.98000000001</v>
      </c>
      <c r="N55" s="30">
        <v>0.19138888892484829</v>
      </c>
      <c r="O55" s="30" t="str">
        <f t="shared" si="2"/>
        <v>Loss</v>
      </c>
    </row>
    <row r="56" spans="1:15" x14ac:dyDescent="0.3">
      <c r="A56" s="25">
        <v>44628.539814814816</v>
      </c>
      <c r="B56" s="46" t="str">
        <f t="shared" si="0"/>
        <v>Tuesday</v>
      </c>
      <c r="C56" s="46" t="str">
        <f t="shared" si="1"/>
        <v>March</v>
      </c>
      <c r="D56" s="27" t="s">
        <v>1252</v>
      </c>
      <c r="E56">
        <v>1</v>
      </c>
      <c r="F56" s="2" t="s">
        <v>1242</v>
      </c>
      <c r="G56" s="30">
        <v>4220.1000000000004</v>
      </c>
      <c r="H56" s="30">
        <v>0</v>
      </c>
      <c r="I56" s="30">
        <v>0</v>
      </c>
      <c r="J56" s="25">
        <v>44628.636446759258</v>
      </c>
      <c r="K56" s="30">
        <v>4194.3</v>
      </c>
      <c r="L56" s="11">
        <v>2580</v>
      </c>
      <c r="M56" s="11">
        <f t="shared" si="3"/>
        <v>140471.98000000001</v>
      </c>
      <c r="N56" s="30">
        <v>2.3191666665952653</v>
      </c>
      <c r="O56" s="30" t="str">
        <f t="shared" si="2"/>
        <v>Profit</v>
      </c>
    </row>
    <row r="57" spans="1:15" x14ac:dyDescent="0.3">
      <c r="A57" s="25">
        <v>44628.520983796298</v>
      </c>
      <c r="B57" s="46" t="str">
        <f t="shared" si="0"/>
        <v>Tuesday</v>
      </c>
      <c r="C57" s="46" t="str">
        <f t="shared" si="1"/>
        <v>March</v>
      </c>
      <c r="D57" s="27" t="s">
        <v>1252</v>
      </c>
      <c r="E57">
        <v>1</v>
      </c>
      <c r="F57" s="2" t="s">
        <v>1242</v>
      </c>
      <c r="G57" s="30">
        <v>4213.5</v>
      </c>
      <c r="H57" s="30">
        <v>0</v>
      </c>
      <c r="I57" s="30">
        <v>0</v>
      </c>
      <c r="J57" s="25">
        <v>44628.651655092595</v>
      </c>
      <c r="K57" s="30">
        <v>4204</v>
      </c>
      <c r="L57" s="11">
        <v>950</v>
      </c>
      <c r="M57" s="11">
        <f t="shared" si="3"/>
        <v>141421.98000000001</v>
      </c>
      <c r="N57" s="30">
        <v>3.1361111111473292</v>
      </c>
      <c r="O57" s="30" t="str">
        <f t="shared" si="2"/>
        <v>Profit</v>
      </c>
    </row>
    <row r="58" spans="1:15" x14ac:dyDescent="0.3">
      <c r="A58" s="25">
        <v>44628.926041666666</v>
      </c>
      <c r="B58" s="46" t="str">
        <f t="shared" si="0"/>
        <v>Tuesday</v>
      </c>
      <c r="C58" s="46" t="str">
        <f t="shared" si="1"/>
        <v>March</v>
      </c>
      <c r="D58" s="27" t="s">
        <v>1251</v>
      </c>
      <c r="E58">
        <v>1</v>
      </c>
      <c r="F58" s="2" t="s">
        <v>1242</v>
      </c>
      <c r="G58" s="30">
        <v>4220.8999999999996</v>
      </c>
      <c r="H58" s="30">
        <v>4150</v>
      </c>
      <c r="I58" s="30">
        <v>4270</v>
      </c>
      <c r="J58" s="25">
        <v>44629.476030092592</v>
      </c>
      <c r="K58" s="30">
        <v>4230.5</v>
      </c>
      <c r="L58" s="11">
        <v>960</v>
      </c>
      <c r="M58" s="11">
        <f t="shared" si="3"/>
        <v>142381.98000000001</v>
      </c>
      <c r="N58" s="30">
        <v>13.199722222227138</v>
      </c>
      <c r="O58" s="30" t="str">
        <f t="shared" si="2"/>
        <v>Profit</v>
      </c>
    </row>
    <row r="59" spans="1:15" x14ac:dyDescent="0.3">
      <c r="A59" s="25">
        <v>44631.404247685183</v>
      </c>
      <c r="B59" s="46" t="str">
        <f t="shared" si="0"/>
        <v>Friday</v>
      </c>
      <c r="C59" s="46" t="str">
        <f t="shared" si="1"/>
        <v>March</v>
      </c>
      <c r="D59" s="27" t="s">
        <v>1252</v>
      </c>
      <c r="E59">
        <v>2</v>
      </c>
      <c r="F59" s="2" t="s">
        <v>1242</v>
      </c>
      <c r="G59" s="30">
        <v>4266.8999999999996</v>
      </c>
      <c r="H59" s="30">
        <v>0</v>
      </c>
      <c r="I59" s="30">
        <v>0</v>
      </c>
      <c r="J59" s="25">
        <v>44631.458078703705</v>
      </c>
      <c r="K59" s="30">
        <v>4258.5</v>
      </c>
      <c r="L59" s="11">
        <v>1680</v>
      </c>
      <c r="M59" s="11">
        <f t="shared" si="3"/>
        <v>144061.98000000001</v>
      </c>
      <c r="N59" s="30">
        <v>1.2919444445287809</v>
      </c>
      <c r="O59" s="30" t="str">
        <f t="shared" si="2"/>
        <v>Profit</v>
      </c>
    </row>
    <row r="60" spans="1:15" x14ac:dyDescent="0.3">
      <c r="A60" s="25">
        <v>44637.313125000001</v>
      </c>
      <c r="B60" s="46" t="str">
        <f t="shared" si="0"/>
        <v>Thursday</v>
      </c>
      <c r="C60" s="46" t="str">
        <f t="shared" si="1"/>
        <v>March</v>
      </c>
      <c r="D60" s="27" t="s">
        <v>1251</v>
      </c>
      <c r="E60">
        <v>1</v>
      </c>
      <c r="F60" s="2" t="s">
        <v>1242</v>
      </c>
      <c r="G60" s="30">
        <v>4354.5</v>
      </c>
      <c r="H60" s="30">
        <v>4340</v>
      </c>
      <c r="I60" s="30">
        <v>0</v>
      </c>
      <c r="J60" s="25">
        <v>44637.340671296297</v>
      </c>
      <c r="K60" s="30">
        <v>4356.5</v>
      </c>
      <c r="L60" s="11">
        <v>200</v>
      </c>
      <c r="M60" s="11">
        <f t="shared" si="3"/>
        <v>144261.98000000001</v>
      </c>
      <c r="N60" s="30">
        <v>0.66111111111240461</v>
      </c>
      <c r="O60" s="30" t="str">
        <f t="shared" si="2"/>
        <v>Profit</v>
      </c>
    </row>
    <row r="61" spans="1:15" x14ac:dyDescent="0.3">
      <c r="A61" s="25">
        <v>44637.390381944446</v>
      </c>
      <c r="B61" s="46" t="str">
        <f t="shared" si="0"/>
        <v>Thursday</v>
      </c>
      <c r="C61" s="46" t="str">
        <f t="shared" si="1"/>
        <v>March</v>
      </c>
      <c r="D61" s="27" t="s">
        <v>1251</v>
      </c>
      <c r="E61">
        <v>1</v>
      </c>
      <c r="F61" s="2" t="s">
        <v>1242</v>
      </c>
      <c r="G61" s="30">
        <v>4360.6000000000004</v>
      </c>
      <c r="H61" s="30">
        <v>4350</v>
      </c>
      <c r="I61" s="30">
        <v>0</v>
      </c>
      <c r="J61" s="25">
        <v>44637.396412037036</v>
      </c>
      <c r="K61" s="30">
        <v>4358.1000000000004</v>
      </c>
      <c r="L61" s="11">
        <v>-250</v>
      </c>
      <c r="M61" s="11">
        <f t="shared" si="3"/>
        <v>144011.98000000001</v>
      </c>
      <c r="N61" s="30">
        <v>0.14472222217591479</v>
      </c>
      <c r="O61" s="30" t="str">
        <f t="shared" si="2"/>
        <v>Loss</v>
      </c>
    </row>
    <row r="62" spans="1:15" x14ac:dyDescent="0.3">
      <c r="A62" s="25">
        <v>44637.561122685183</v>
      </c>
      <c r="B62" s="46" t="str">
        <f t="shared" si="0"/>
        <v>Thursday</v>
      </c>
      <c r="C62" s="46" t="str">
        <f t="shared" si="1"/>
        <v>March</v>
      </c>
      <c r="D62" s="27" t="s">
        <v>1251</v>
      </c>
      <c r="E62">
        <v>1</v>
      </c>
      <c r="F62" s="2" t="s">
        <v>1242</v>
      </c>
      <c r="G62" s="30">
        <v>4347.6000000000004</v>
      </c>
      <c r="H62" s="30">
        <v>4330</v>
      </c>
      <c r="I62" s="30">
        <v>4352</v>
      </c>
      <c r="J62" s="25">
        <v>44637.586238425924</v>
      </c>
      <c r="K62" s="30">
        <v>4352.1000000000004</v>
      </c>
      <c r="L62" s="11">
        <v>450</v>
      </c>
      <c r="M62" s="11">
        <f t="shared" si="3"/>
        <v>144461.98000000001</v>
      </c>
      <c r="N62" s="30">
        <v>0.60277777776354924</v>
      </c>
      <c r="O62" s="30" t="str">
        <f t="shared" si="2"/>
        <v>Profit</v>
      </c>
    </row>
    <row r="63" spans="1:15" x14ac:dyDescent="0.3">
      <c r="A63" s="25">
        <v>44637.695729166669</v>
      </c>
      <c r="B63" s="46" t="str">
        <f t="shared" si="0"/>
        <v>Thursday</v>
      </c>
      <c r="C63" s="46" t="str">
        <f t="shared" si="1"/>
        <v>March</v>
      </c>
      <c r="D63" s="27" t="s">
        <v>1251</v>
      </c>
      <c r="E63">
        <v>1</v>
      </c>
      <c r="F63" s="2" t="s">
        <v>1242</v>
      </c>
      <c r="G63" s="30">
        <v>4361</v>
      </c>
      <c r="H63" s="30">
        <v>4335</v>
      </c>
      <c r="I63" s="30">
        <v>4365</v>
      </c>
      <c r="J63" s="25">
        <v>44637.735277777778</v>
      </c>
      <c r="K63" s="30">
        <v>4365</v>
      </c>
      <c r="L63" s="11">
        <v>400</v>
      </c>
      <c r="M63" s="11">
        <f t="shared" si="3"/>
        <v>144861.98000000001</v>
      </c>
      <c r="N63" s="30">
        <v>0.94916666659992188</v>
      </c>
      <c r="O63" s="30" t="str">
        <f t="shared" si="2"/>
        <v>Profit</v>
      </c>
    </row>
    <row r="64" spans="1:15" x14ac:dyDescent="0.3">
      <c r="A64" s="25">
        <v>44637.8594212963</v>
      </c>
      <c r="B64" s="46" t="str">
        <f t="shared" si="0"/>
        <v>Thursday</v>
      </c>
      <c r="C64" s="46" t="str">
        <f t="shared" si="1"/>
        <v>March</v>
      </c>
      <c r="D64" s="27" t="s">
        <v>1251</v>
      </c>
      <c r="E64">
        <v>1</v>
      </c>
      <c r="F64" s="2" t="s">
        <v>1242</v>
      </c>
      <c r="G64" s="30">
        <v>4393.2</v>
      </c>
      <c r="H64" s="30">
        <v>4385</v>
      </c>
      <c r="I64" s="30">
        <v>4399</v>
      </c>
      <c r="J64" s="25">
        <v>44637.874456018515</v>
      </c>
      <c r="K64" s="30">
        <v>4399</v>
      </c>
      <c r="L64" s="11">
        <v>580</v>
      </c>
      <c r="M64" s="11">
        <f t="shared" si="3"/>
        <v>145441.98000000001</v>
      </c>
      <c r="N64" s="30">
        <v>0.36083333316491917</v>
      </c>
      <c r="O64" s="30" t="str">
        <f t="shared" si="2"/>
        <v>Profit</v>
      </c>
    </row>
    <row r="65" spans="1:15" x14ac:dyDescent="0.3">
      <c r="A65" s="25">
        <v>44641.778263888889</v>
      </c>
      <c r="B65" s="46" t="str">
        <f t="shared" si="0"/>
        <v>Monday</v>
      </c>
      <c r="C65" s="46" t="str">
        <f t="shared" si="1"/>
        <v>March</v>
      </c>
      <c r="D65" s="27" t="s">
        <v>1252</v>
      </c>
      <c r="E65">
        <v>2</v>
      </c>
      <c r="F65" s="2" t="s">
        <v>1241</v>
      </c>
      <c r="G65" s="30">
        <v>1.1034200000000001</v>
      </c>
      <c r="H65" s="30">
        <v>1.1080000000000001</v>
      </c>
      <c r="I65" s="30">
        <v>1.1000000000000001</v>
      </c>
      <c r="J65" s="25">
        <v>44641.918379629627</v>
      </c>
      <c r="K65" s="30">
        <v>1.1016900000000001</v>
      </c>
      <c r="L65" s="11">
        <v>346</v>
      </c>
      <c r="M65" s="11">
        <f t="shared" si="3"/>
        <v>145787.98000000001</v>
      </c>
      <c r="N65" s="30">
        <v>3.3627777777146548</v>
      </c>
      <c r="O65" s="30" t="str">
        <f t="shared" si="2"/>
        <v>Profit</v>
      </c>
    </row>
    <row r="66" spans="1:15" x14ac:dyDescent="0.3">
      <c r="A66" s="25">
        <v>44641.959421296298</v>
      </c>
      <c r="B66" s="46" t="str">
        <f t="shared" ref="B66:B129" si="4">TEXT(A66,"dddd")</f>
        <v>Monday</v>
      </c>
      <c r="C66" s="46" t="str">
        <f t="shared" ref="C66:C129" si="5">TEXT(A66,"mmmm")</f>
        <v>March</v>
      </c>
      <c r="D66" s="27" t="s">
        <v>1252</v>
      </c>
      <c r="E66">
        <v>2</v>
      </c>
      <c r="F66" s="2" t="s">
        <v>1247</v>
      </c>
      <c r="G66" s="30">
        <v>0.68784999999999996</v>
      </c>
      <c r="H66" s="30">
        <v>0.69299999999999995</v>
      </c>
      <c r="I66" s="30">
        <v>0.68</v>
      </c>
      <c r="J66" s="25">
        <v>44642.522499999999</v>
      </c>
      <c r="K66" s="30">
        <v>0.69303000000000003</v>
      </c>
      <c r="L66" s="11">
        <v>-1036</v>
      </c>
      <c r="M66" s="11">
        <f t="shared" si="3"/>
        <v>144751.98000000001</v>
      </c>
      <c r="N66" s="30">
        <v>13.513888888817746</v>
      </c>
      <c r="O66" s="30" t="str">
        <f t="shared" si="2"/>
        <v>Loss</v>
      </c>
    </row>
    <row r="67" spans="1:15" x14ac:dyDescent="0.3">
      <c r="A67" s="25">
        <v>44642.538298611114</v>
      </c>
      <c r="B67" s="46" t="str">
        <f t="shared" si="4"/>
        <v>Tuesday</v>
      </c>
      <c r="C67" s="46" t="str">
        <f t="shared" si="5"/>
        <v>March</v>
      </c>
      <c r="D67" s="27" t="s">
        <v>1251</v>
      </c>
      <c r="E67">
        <v>2</v>
      </c>
      <c r="F67" s="2" t="s">
        <v>1241</v>
      </c>
      <c r="G67" s="30">
        <v>1.1002099999999999</v>
      </c>
      <c r="H67" s="30">
        <v>1.095</v>
      </c>
      <c r="I67" s="30">
        <v>1.1100000000000001</v>
      </c>
      <c r="J67" s="25">
        <v>44642.938969907409</v>
      </c>
      <c r="K67" s="30">
        <v>1.1030800000000001</v>
      </c>
      <c r="L67" s="11">
        <v>574</v>
      </c>
      <c r="M67" s="11">
        <f t="shared" si="3"/>
        <v>145325.98000000001</v>
      </c>
      <c r="N67" s="30">
        <v>9.6161111110704951</v>
      </c>
      <c r="O67" s="30" t="str">
        <f t="shared" ref="O67:O130" si="6">IF(L67&gt;=0,"Profit","Loss")</f>
        <v>Profit</v>
      </c>
    </row>
    <row r="68" spans="1:15" x14ac:dyDescent="0.3">
      <c r="A68" s="25">
        <v>44643.605486111112</v>
      </c>
      <c r="B68" s="46" t="str">
        <f t="shared" si="4"/>
        <v>Wednesday</v>
      </c>
      <c r="C68" s="46" t="str">
        <f t="shared" si="5"/>
        <v>March</v>
      </c>
      <c r="D68" s="27" t="s">
        <v>1252</v>
      </c>
      <c r="E68">
        <v>2</v>
      </c>
      <c r="F68" s="2" t="s">
        <v>1242</v>
      </c>
      <c r="G68" s="30">
        <v>4493.7</v>
      </c>
      <c r="H68" s="30">
        <v>4525</v>
      </c>
      <c r="I68" s="30">
        <v>4440</v>
      </c>
      <c r="J68" s="25">
        <v>44643.621979166666</v>
      </c>
      <c r="K68" s="30">
        <v>4487.7</v>
      </c>
      <c r="L68" s="11">
        <v>1200</v>
      </c>
      <c r="M68" s="11">
        <f t="shared" si="3"/>
        <v>146525.98000000001</v>
      </c>
      <c r="N68" s="30">
        <v>0.39583333331393078</v>
      </c>
      <c r="O68" s="30" t="str">
        <f t="shared" si="6"/>
        <v>Profit</v>
      </c>
    </row>
    <row r="69" spans="1:15" x14ac:dyDescent="0.3">
      <c r="A69" s="25">
        <v>44643.642592592594</v>
      </c>
      <c r="B69" s="46" t="str">
        <f t="shared" si="4"/>
        <v>Wednesday</v>
      </c>
      <c r="C69" s="46" t="str">
        <f t="shared" si="5"/>
        <v>March</v>
      </c>
      <c r="D69" s="27" t="s">
        <v>1252</v>
      </c>
      <c r="E69">
        <v>2</v>
      </c>
      <c r="F69" s="2" t="s">
        <v>1242</v>
      </c>
      <c r="G69" s="30">
        <v>4492.2</v>
      </c>
      <c r="H69" s="30">
        <v>0</v>
      </c>
      <c r="I69" s="30">
        <v>0</v>
      </c>
      <c r="J69" s="25">
        <v>44643.645949074074</v>
      </c>
      <c r="K69" s="30">
        <v>4489.7</v>
      </c>
      <c r="L69" s="11">
        <v>500</v>
      </c>
      <c r="M69" s="11">
        <f t="shared" si="3"/>
        <v>147025.98000000001</v>
      </c>
      <c r="N69" s="30">
        <v>8.0555555527098477E-2</v>
      </c>
      <c r="O69" s="30" t="str">
        <f t="shared" si="6"/>
        <v>Profit</v>
      </c>
    </row>
    <row r="70" spans="1:15" x14ac:dyDescent="0.3">
      <c r="A70" s="25">
        <v>44643.671215277776</v>
      </c>
      <c r="B70" s="46" t="str">
        <f t="shared" si="4"/>
        <v>Wednesday</v>
      </c>
      <c r="C70" s="46" t="str">
        <f t="shared" si="5"/>
        <v>March</v>
      </c>
      <c r="D70" s="27" t="s">
        <v>1252</v>
      </c>
      <c r="E70">
        <v>2</v>
      </c>
      <c r="F70" s="2" t="s">
        <v>1242</v>
      </c>
      <c r="G70" s="30">
        <v>4485</v>
      </c>
      <c r="H70" s="30">
        <v>0</v>
      </c>
      <c r="I70" s="30">
        <v>4475</v>
      </c>
      <c r="J70" s="25">
        <v>44643.683136574073</v>
      </c>
      <c r="K70" s="30">
        <v>4492.2</v>
      </c>
      <c r="L70" s="11">
        <v>-1440</v>
      </c>
      <c r="M70" s="11">
        <f t="shared" ref="M70:M133" si="7">M69+L70</f>
        <v>145585.98000000001</v>
      </c>
      <c r="N70" s="30">
        <v>0.28611111111240461</v>
      </c>
      <c r="O70" s="30" t="str">
        <f t="shared" si="6"/>
        <v>Loss</v>
      </c>
    </row>
    <row r="71" spans="1:15" x14ac:dyDescent="0.3">
      <c r="A71" s="25">
        <v>44642.471296296295</v>
      </c>
      <c r="B71" s="46" t="str">
        <f t="shared" si="4"/>
        <v>Tuesday</v>
      </c>
      <c r="C71" s="46" t="str">
        <f t="shared" si="5"/>
        <v>March</v>
      </c>
      <c r="D71" s="27" t="s">
        <v>1251</v>
      </c>
      <c r="E71">
        <v>2</v>
      </c>
      <c r="F71" s="2" t="s">
        <v>1244</v>
      </c>
      <c r="G71" s="30">
        <v>1.26048</v>
      </c>
      <c r="H71" s="30">
        <v>1.2549999999999999</v>
      </c>
      <c r="I71" s="30">
        <v>1.266</v>
      </c>
      <c r="J71" s="25">
        <v>44643.712511574071</v>
      </c>
      <c r="K71" s="30">
        <v>1.25499</v>
      </c>
      <c r="L71" s="11">
        <v>-874.91</v>
      </c>
      <c r="M71" s="11">
        <f t="shared" si="7"/>
        <v>144711.07</v>
      </c>
      <c r="N71" s="30">
        <v>29.789166666625533</v>
      </c>
      <c r="O71" s="30" t="str">
        <f t="shared" si="6"/>
        <v>Loss</v>
      </c>
    </row>
    <row r="72" spans="1:15" x14ac:dyDescent="0.3">
      <c r="A72" s="25">
        <v>44643.786678240744</v>
      </c>
      <c r="B72" s="46" t="str">
        <f t="shared" si="4"/>
        <v>Wednesday</v>
      </c>
      <c r="C72" s="46" t="str">
        <f t="shared" si="5"/>
        <v>March</v>
      </c>
      <c r="D72" s="27" t="s">
        <v>1252</v>
      </c>
      <c r="E72">
        <v>2</v>
      </c>
      <c r="F72" s="2" t="s">
        <v>1242</v>
      </c>
      <c r="G72" s="30">
        <v>4486</v>
      </c>
      <c r="H72" s="30">
        <v>0</v>
      </c>
      <c r="I72" s="30">
        <v>4475</v>
      </c>
      <c r="J72" s="25">
        <v>44643.805983796294</v>
      </c>
      <c r="K72" s="30">
        <v>4480.1000000000004</v>
      </c>
      <c r="L72" s="11">
        <v>1180</v>
      </c>
      <c r="M72" s="11">
        <f t="shared" si="7"/>
        <v>145891.07</v>
      </c>
      <c r="N72" s="30">
        <v>0.46333333320217207</v>
      </c>
      <c r="O72" s="30" t="str">
        <f t="shared" si="6"/>
        <v>Profit</v>
      </c>
    </row>
    <row r="73" spans="1:15" x14ac:dyDescent="0.3">
      <c r="A73" s="25">
        <v>44643.835092592592</v>
      </c>
      <c r="B73" s="46" t="str">
        <f t="shared" si="4"/>
        <v>Wednesday</v>
      </c>
      <c r="C73" s="46" t="str">
        <f t="shared" si="5"/>
        <v>March</v>
      </c>
      <c r="D73" s="27" t="s">
        <v>1252</v>
      </c>
      <c r="E73">
        <v>2</v>
      </c>
      <c r="F73" s="2" t="s">
        <v>1242</v>
      </c>
      <c r="G73" s="30">
        <v>4476</v>
      </c>
      <c r="H73" s="30">
        <v>0</v>
      </c>
      <c r="I73" s="30">
        <v>4466</v>
      </c>
      <c r="J73" s="25">
        <v>44643.838425925926</v>
      </c>
      <c r="K73" s="30">
        <v>4474.3</v>
      </c>
      <c r="L73" s="11">
        <v>340</v>
      </c>
      <c r="M73" s="11">
        <f t="shared" si="7"/>
        <v>146231.07</v>
      </c>
      <c r="N73" s="30">
        <v>8.0000000016298145E-2</v>
      </c>
      <c r="O73" s="30" t="str">
        <f t="shared" si="6"/>
        <v>Profit</v>
      </c>
    </row>
    <row r="74" spans="1:15" x14ac:dyDescent="0.3">
      <c r="A74" s="25">
        <v>44643.85596064815</v>
      </c>
      <c r="B74" s="46" t="str">
        <f t="shared" si="4"/>
        <v>Wednesday</v>
      </c>
      <c r="C74" s="46" t="str">
        <f t="shared" si="5"/>
        <v>March</v>
      </c>
      <c r="D74" s="27" t="s">
        <v>1252</v>
      </c>
      <c r="E74">
        <v>2</v>
      </c>
      <c r="F74" s="2" t="s">
        <v>1242</v>
      </c>
      <c r="G74" s="30">
        <v>4474.5</v>
      </c>
      <c r="H74" s="30">
        <v>0</v>
      </c>
      <c r="I74" s="30">
        <v>4465</v>
      </c>
      <c r="J74" s="25">
        <v>44643.858101851853</v>
      </c>
      <c r="K74" s="30">
        <v>4473.7</v>
      </c>
      <c r="L74" s="11">
        <v>160</v>
      </c>
      <c r="M74" s="11">
        <f t="shared" si="7"/>
        <v>146391.07</v>
      </c>
      <c r="N74" s="30">
        <v>5.1388888852670789E-2</v>
      </c>
      <c r="O74" s="30" t="str">
        <f t="shared" si="6"/>
        <v>Profit</v>
      </c>
    </row>
    <row r="75" spans="1:15" x14ac:dyDescent="0.3">
      <c r="A75" s="25">
        <v>44643.894432870373</v>
      </c>
      <c r="B75" s="46" t="str">
        <f t="shared" si="4"/>
        <v>Wednesday</v>
      </c>
      <c r="C75" s="46" t="str">
        <f t="shared" si="5"/>
        <v>March</v>
      </c>
      <c r="D75" s="27" t="s">
        <v>1252</v>
      </c>
      <c r="E75">
        <v>2</v>
      </c>
      <c r="F75" s="2" t="s">
        <v>1242</v>
      </c>
      <c r="G75" s="30">
        <v>4473.3999999999996</v>
      </c>
      <c r="H75" s="30">
        <v>0</v>
      </c>
      <c r="I75" s="30">
        <v>4466</v>
      </c>
      <c r="J75" s="25">
        <v>44643.901099537034</v>
      </c>
      <c r="K75" s="30">
        <v>4472.3</v>
      </c>
      <c r="L75" s="11">
        <v>220</v>
      </c>
      <c r="M75" s="11">
        <f t="shared" si="7"/>
        <v>146611.07</v>
      </c>
      <c r="N75" s="30">
        <v>0.15999999985797331</v>
      </c>
      <c r="O75" s="30" t="str">
        <f t="shared" si="6"/>
        <v>Profit</v>
      </c>
    </row>
    <row r="76" spans="1:15" x14ac:dyDescent="0.3">
      <c r="A76" s="25">
        <v>44644.374467592592</v>
      </c>
      <c r="B76" s="46" t="str">
        <f t="shared" si="4"/>
        <v>Thursday</v>
      </c>
      <c r="C76" s="46" t="str">
        <f t="shared" si="5"/>
        <v>March</v>
      </c>
      <c r="D76" s="27" t="s">
        <v>1252</v>
      </c>
      <c r="E76">
        <v>2</v>
      </c>
      <c r="F76" s="2" t="s">
        <v>1242</v>
      </c>
      <c r="G76" s="30">
        <v>4471</v>
      </c>
      <c r="H76" s="30">
        <v>0</v>
      </c>
      <c r="I76" s="30">
        <v>4460</v>
      </c>
      <c r="J76" s="25">
        <v>44644.502430555556</v>
      </c>
      <c r="K76" s="30">
        <v>4480.3</v>
      </c>
      <c r="L76" s="11">
        <v>-1860</v>
      </c>
      <c r="M76" s="11">
        <f t="shared" si="7"/>
        <v>144751.07</v>
      </c>
      <c r="N76" s="30">
        <v>3.0711111111450009</v>
      </c>
      <c r="O76" s="30" t="str">
        <f t="shared" si="6"/>
        <v>Loss</v>
      </c>
    </row>
    <row r="77" spans="1:15" x14ac:dyDescent="0.3">
      <c r="A77" s="25">
        <v>44644.517523148148</v>
      </c>
      <c r="B77" s="46" t="str">
        <f t="shared" si="4"/>
        <v>Thursday</v>
      </c>
      <c r="C77" s="46" t="str">
        <f t="shared" si="5"/>
        <v>March</v>
      </c>
      <c r="D77" s="27" t="s">
        <v>1252</v>
      </c>
      <c r="E77">
        <v>2</v>
      </c>
      <c r="F77" s="2" t="s">
        <v>1242</v>
      </c>
      <c r="G77" s="30">
        <v>4476</v>
      </c>
      <c r="H77" s="30">
        <v>0</v>
      </c>
      <c r="I77" s="30">
        <v>4469</v>
      </c>
      <c r="J77" s="25">
        <v>44644.563692129632</v>
      </c>
      <c r="K77" s="30">
        <v>4486</v>
      </c>
      <c r="L77" s="11">
        <v>-2000</v>
      </c>
      <c r="M77" s="11">
        <f t="shared" si="7"/>
        <v>142751.07</v>
      </c>
      <c r="N77" s="30">
        <v>1.1080555556109175</v>
      </c>
      <c r="O77" s="30" t="str">
        <f t="shared" si="6"/>
        <v>Loss</v>
      </c>
    </row>
    <row r="78" spans="1:15" x14ac:dyDescent="0.3">
      <c r="A78" s="25">
        <v>44644.77789351852</v>
      </c>
      <c r="B78" s="46" t="str">
        <f t="shared" si="4"/>
        <v>Thursday</v>
      </c>
      <c r="C78" s="46" t="str">
        <f t="shared" si="5"/>
        <v>March</v>
      </c>
      <c r="D78" s="27" t="s">
        <v>1251</v>
      </c>
      <c r="E78">
        <v>2</v>
      </c>
      <c r="F78" s="2" t="s">
        <v>1242</v>
      </c>
      <c r="G78" s="30">
        <v>4493.8</v>
      </c>
      <c r="H78" s="30">
        <v>4475</v>
      </c>
      <c r="I78" s="30">
        <v>4500</v>
      </c>
      <c r="J78" s="25">
        <v>44644.805601851855</v>
      </c>
      <c r="K78" s="30">
        <v>4498.3999999999996</v>
      </c>
      <c r="L78" s="11">
        <v>920</v>
      </c>
      <c r="M78" s="11">
        <f t="shared" si="7"/>
        <v>143671.07</v>
      </c>
      <c r="N78" s="30">
        <v>0.6650000000372529</v>
      </c>
      <c r="O78" s="30" t="str">
        <f t="shared" si="6"/>
        <v>Profit</v>
      </c>
    </row>
    <row r="79" spans="1:15" x14ac:dyDescent="0.3">
      <c r="A79" s="25">
        <v>44645.563275462962</v>
      </c>
      <c r="B79" s="46" t="str">
        <f t="shared" si="4"/>
        <v>Friday</v>
      </c>
      <c r="C79" s="46" t="str">
        <f t="shared" si="5"/>
        <v>March</v>
      </c>
      <c r="D79" s="27" t="s">
        <v>1252</v>
      </c>
      <c r="E79">
        <v>2</v>
      </c>
      <c r="F79" s="2" t="s">
        <v>1245</v>
      </c>
      <c r="G79" s="30">
        <v>121.67</v>
      </c>
      <c r="H79" s="30">
        <v>122.5</v>
      </c>
      <c r="I79" s="30">
        <v>121</v>
      </c>
      <c r="J79" s="25">
        <v>44648.173981481479</v>
      </c>
      <c r="K79" s="30">
        <v>122.501</v>
      </c>
      <c r="L79" s="11">
        <v>-1356.72</v>
      </c>
      <c r="M79" s="11">
        <f t="shared" si="7"/>
        <v>142314.35</v>
      </c>
      <c r="N79" s="30">
        <v>62.656944444403052</v>
      </c>
      <c r="O79" s="30" t="str">
        <f t="shared" si="6"/>
        <v>Loss</v>
      </c>
    </row>
    <row r="80" spans="1:15" x14ac:dyDescent="0.3">
      <c r="A80" s="25">
        <v>44644.680995370371</v>
      </c>
      <c r="B80" s="46" t="str">
        <f t="shared" si="4"/>
        <v>Thursday</v>
      </c>
      <c r="C80" s="46" t="str">
        <f t="shared" si="5"/>
        <v>March</v>
      </c>
      <c r="D80" s="27" t="s">
        <v>1252</v>
      </c>
      <c r="E80">
        <v>2</v>
      </c>
      <c r="F80" s="2" t="s">
        <v>1246</v>
      </c>
      <c r="G80" s="30">
        <v>1.31691</v>
      </c>
      <c r="H80" s="30">
        <v>1.325</v>
      </c>
      <c r="I80" s="30">
        <v>1.31</v>
      </c>
      <c r="J80" s="25">
        <v>44648.544814814813</v>
      </c>
      <c r="K80" s="30">
        <v>1.31351</v>
      </c>
      <c r="L80" s="11">
        <v>680</v>
      </c>
      <c r="M80" s="11">
        <f t="shared" si="7"/>
        <v>142994.35</v>
      </c>
      <c r="N80" s="30">
        <v>92.73166666663019</v>
      </c>
      <c r="O80" s="30" t="str">
        <f t="shared" si="6"/>
        <v>Profit</v>
      </c>
    </row>
    <row r="81" spans="1:15" x14ac:dyDescent="0.3">
      <c r="A81" s="25">
        <v>44648.546851851854</v>
      </c>
      <c r="B81" s="46" t="str">
        <f t="shared" si="4"/>
        <v>Monday</v>
      </c>
      <c r="C81" s="46" t="str">
        <f t="shared" si="5"/>
        <v>March</v>
      </c>
      <c r="D81" s="27" t="s">
        <v>1251</v>
      </c>
      <c r="E81">
        <v>2</v>
      </c>
      <c r="F81" s="2" t="s">
        <v>1242</v>
      </c>
      <c r="G81" s="30">
        <v>4543.3</v>
      </c>
      <c r="H81" s="30">
        <v>4500</v>
      </c>
      <c r="I81" s="30">
        <v>4570</v>
      </c>
      <c r="J81" s="25">
        <v>44648.607442129629</v>
      </c>
      <c r="K81" s="30">
        <v>4555.1000000000004</v>
      </c>
      <c r="L81" s="11">
        <v>2360</v>
      </c>
      <c r="M81" s="11">
        <f t="shared" si="7"/>
        <v>145354.35</v>
      </c>
      <c r="N81" s="30">
        <v>1.4541666666045785</v>
      </c>
      <c r="O81" s="30" t="str">
        <f t="shared" si="6"/>
        <v>Profit</v>
      </c>
    </row>
    <row r="82" spans="1:15" x14ac:dyDescent="0.3">
      <c r="A82" s="25">
        <v>44648.550254629627</v>
      </c>
      <c r="B82" s="46" t="str">
        <f t="shared" si="4"/>
        <v>Monday</v>
      </c>
      <c r="C82" s="46" t="str">
        <f t="shared" si="5"/>
        <v>March</v>
      </c>
      <c r="D82" s="27" t="s">
        <v>1251</v>
      </c>
      <c r="E82">
        <v>2</v>
      </c>
      <c r="F82" s="2" t="s">
        <v>1249</v>
      </c>
      <c r="G82" s="30">
        <v>0.93511</v>
      </c>
      <c r="H82" s="30">
        <v>0.93200000000000005</v>
      </c>
      <c r="I82" s="30">
        <v>0.93799999999999994</v>
      </c>
      <c r="J82" s="25">
        <v>44648.732615740744</v>
      </c>
      <c r="K82" s="30">
        <v>0.93623999999999996</v>
      </c>
      <c r="L82" s="11">
        <v>241.39</v>
      </c>
      <c r="M82" s="11">
        <f t="shared" si="7"/>
        <v>145595.74000000002</v>
      </c>
      <c r="N82" s="30">
        <v>4.3766666668234393</v>
      </c>
      <c r="O82" s="30" t="str">
        <f t="shared" si="6"/>
        <v>Profit</v>
      </c>
    </row>
    <row r="83" spans="1:15" x14ac:dyDescent="0.3">
      <c r="A83" s="25">
        <v>44649.662407407406</v>
      </c>
      <c r="B83" s="46" t="str">
        <f t="shared" si="4"/>
        <v>Tuesday</v>
      </c>
      <c r="C83" s="46" t="str">
        <f t="shared" si="5"/>
        <v>March</v>
      </c>
      <c r="D83" s="27" t="s">
        <v>1252</v>
      </c>
      <c r="E83">
        <v>2</v>
      </c>
      <c r="F83" s="2" t="s">
        <v>1244</v>
      </c>
      <c r="G83" s="30">
        <v>1.25084</v>
      </c>
      <c r="H83" s="30">
        <v>1.2549999999999999</v>
      </c>
      <c r="I83" s="30">
        <v>1.248</v>
      </c>
      <c r="J83" s="25">
        <v>44649.711157407408</v>
      </c>
      <c r="K83" s="30">
        <v>1.2503</v>
      </c>
      <c r="L83" s="11">
        <v>86.38</v>
      </c>
      <c r="M83" s="11">
        <f t="shared" si="7"/>
        <v>145682.12000000002</v>
      </c>
      <c r="N83" s="30">
        <v>1.1700000000419095</v>
      </c>
      <c r="O83" s="30" t="str">
        <f t="shared" si="6"/>
        <v>Profit</v>
      </c>
    </row>
    <row r="84" spans="1:15" x14ac:dyDescent="0.3">
      <c r="A84" s="25">
        <v>44649.753182870372</v>
      </c>
      <c r="B84" s="46" t="str">
        <f t="shared" si="4"/>
        <v>Tuesday</v>
      </c>
      <c r="C84" s="46" t="str">
        <f t="shared" si="5"/>
        <v>March</v>
      </c>
      <c r="D84" s="27" t="s">
        <v>1251</v>
      </c>
      <c r="E84">
        <v>2</v>
      </c>
      <c r="F84" s="2" t="s">
        <v>1242</v>
      </c>
      <c r="G84" s="30">
        <v>4610.7</v>
      </c>
      <c r="H84" s="30">
        <v>4580</v>
      </c>
      <c r="I84" s="30">
        <v>4625</v>
      </c>
      <c r="J84" s="25">
        <v>44649.773518518516</v>
      </c>
      <c r="K84" s="30">
        <v>4614.8</v>
      </c>
      <c r="L84" s="11">
        <v>820</v>
      </c>
      <c r="M84" s="11">
        <f t="shared" si="7"/>
        <v>146502.12000000002</v>
      </c>
      <c r="N84" s="30">
        <v>0.48805555544095114</v>
      </c>
      <c r="O84" s="30" t="str">
        <f t="shared" si="6"/>
        <v>Profit</v>
      </c>
    </row>
    <row r="85" spans="1:15" x14ac:dyDescent="0.3">
      <c r="A85" s="25">
        <v>44650.541701388887</v>
      </c>
      <c r="B85" s="46" t="str">
        <f t="shared" si="4"/>
        <v>Wednesday</v>
      </c>
      <c r="C85" s="46" t="str">
        <f t="shared" si="5"/>
        <v>March</v>
      </c>
      <c r="D85" s="27" t="s">
        <v>1251</v>
      </c>
      <c r="E85">
        <v>2</v>
      </c>
      <c r="F85" s="2" t="s">
        <v>1242</v>
      </c>
      <c r="G85" s="30">
        <v>4617.6000000000004</v>
      </c>
      <c r="H85" s="30">
        <v>4590</v>
      </c>
      <c r="I85" s="30">
        <v>4630</v>
      </c>
      <c r="J85" s="25">
        <v>44650.558935185189</v>
      </c>
      <c r="K85" s="30">
        <v>4617.8</v>
      </c>
      <c r="L85" s="11">
        <v>40</v>
      </c>
      <c r="M85" s="11">
        <f t="shared" si="7"/>
        <v>146542.12000000002</v>
      </c>
      <c r="N85" s="30">
        <v>0.41361111123114824</v>
      </c>
      <c r="O85" s="30" t="str">
        <f t="shared" si="6"/>
        <v>Profit</v>
      </c>
    </row>
    <row r="86" spans="1:15" x14ac:dyDescent="0.3">
      <c r="A86" s="25">
        <v>44650.587465277778</v>
      </c>
      <c r="B86" s="46" t="str">
        <f t="shared" si="4"/>
        <v>Wednesday</v>
      </c>
      <c r="C86" s="46" t="str">
        <f t="shared" si="5"/>
        <v>March</v>
      </c>
      <c r="D86" s="27" t="s">
        <v>1251</v>
      </c>
      <c r="E86">
        <v>2</v>
      </c>
      <c r="F86" s="2" t="s">
        <v>1242</v>
      </c>
      <c r="G86" s="30">
        <v>4623.6000000000004</v>
      </c>
      <c r="H86" s="30">
        <v>4600</v>
      </c>
      <c r="I86" s="30">
        <v>4635</v>
      </c>
      <c r="J86" s="25">
        <v>44650.711006944446</v>
      </c>
      <c r="K86" s="30">
        <v>4628</v>
      </c>
      <c r="L86" s="11">
        <v>880</v>
      </c>
      <c r="M86" s="11">
        <f t="shared" si="7"/>
        <v>147422.12000000002</v>
      </c>
      <c r="N86" s="30">
        <v>2.9650000000256114</v>
      </c>
      <c r="O86" s="30" t="str">
        <f t="shared" si="6"/>
        <v>Profit</v>
      </c>
    </row>
    <row r="87" spans="1:15" x14ac:dyDescent="0.3">
      <c r="A87" s="25">
        <v>44651.279120370367</v>
      </c>
      <c r="B87" s="46" t="str">
        <f t="shared" si="4"/>
        <v>Thursday</v>
      </c>
      <c r="C87" s="46" t="str">
        <f t="shared" si="5"/>
        <v>March</v>
      </c>
      <c r="D87" s="27" t="s">
        <v>1252</v>
      </c>
      <c r="E87">
        <v>2</v>
      </c>
      <c r="F87" s="2" t="s">
        <v>1242</v>
      </c>
      <c r="G87" s="30">
        <v>4614.8</v>
      </c>
      <c r="H87" s="30">
        <v>4630</v>
      </c>
      <c r="I87" s="30">
        <v>4405</v>
      </c>
      <c r="J87" s="25">
        <v>44651.388101851851</v>
      </c>
      <c r="K87" s="30">
        <v>4610.3</v>
      </c>
      <c r="L87" s="11">
        <v>900</v>
      </c>
      <c r="M87" s="11">
        <f t="shared" si="7"/>
        <v>148322.12000000002</v>
      </c>
      <c r="N87" s="30">
        <v>2.6155555556179024</v>
      </c>
      <c r="O87" s="30" t="str">
        <f t="shared" si="6"/>
        <v>Profit</v>
      </c>
    </row>
    <row r="88" spans="1:15" x14ac:dyDescent="0.3">
      <c r="A88" s="25">
        <v>44651.470717592594</v>
      </c>
      <c r="B88" s="46" t="str">
        <f t="shared" si="4"/>
        <v>Thursday</v>
      </c>
      <c r="C88" s="46" t="str">
        <f t="shared" si="5"/>
        <v>March</v>
      </c>
      <c r="D88" s="27" t="s">
        <v>1252</v>
      </c>
      <c r="E88">
        <v>2</v>
      </c>
      <c r="F88" s="2" t="s">
        <v>1242</v>
      </c>
      <c r="G88" s="30">
        <v>4610.8</v>
      </c>
      <c r="H88" s="30">
        <v>4630</v>
      </c>
      <c r="I88" s="30">
        <v>4585</v>
      </c>
      <c r="J88" s="25">
        <v>44651.505393518521</v>
      </c>
      <c r="K88" s="30">
        <v>4610.8</v>
      </c>
      <c r="L88" s="11">
        <v>0</v>
      </c>
      <c r="M88" s="11">
        <f t="shared" si="7"/>
        <v>148322.12000000002</v>
      </c>
      <c r="N88" s="30">
        <v>0.83222222223412246</v>
      </c>
      <c r="O88" s="30" t="str">
        <f t="shared" si="6"/>
        <v>Profit</v>
      </c>
    </row>
    <row r="89" spans="1:15" x14ac:dyDescent="0.3">
      <c r="A89" s="25">
        <v>44651.777361111112</v>
      </c>
      <c r="B89" s="46" t="str">
        <f t="shared" si="4"/>
        <v>Thursday</v>
      </c>
      <c r="C89" s="46" t="str">
        <f t="shared" si="5"/>
        <v>March</v>
      </c>
      <c r="D89" s="27" t="s">
        <v>1252</v>
      </c>
      <c r="E89">
        <v>2</v>
      </c>
      <c r="F89" s="2" t="s">
        <v>1242</v>
      </c>
      <c r="G89" s="30">
        <v>4593.7</v>
      </c>
      <c r="H89" s="30">
        <v>4625</v>
      </c>
      <c r="I89" s="30">
        <v>4560</v>
      </c>
      <c r="J89" s="25">
        <v>44651.810393518521</v>
      </c>
      <c r="K89" s="30">
        <v>4587.3</v>
      </c>
      <c r="L89" s="11">
        <v>1280</v>
      </c>
      <c r="M89" s="11">
        <f t="shared" si="7"/>
        <v>149602.12000000002</v>
      </c>
      <c r="N89" s="30">
        <v>0.79277777782408521</v>
      </c>
      <c r="O89" s="30" t="str">
        <f t="shared" si="6"/>
        <v>Profit</v>
      </c>
    </row>
    <row r="90" spans="1:15" x14ac:dyDescent="0.3">
      <c r="A90" s="25">
        <v>44652.590266203704</v>
      </c>
      <c r="B90" s="46" t="str">
        <f t="shared" si="4"/>
        <v>Friday</v>
      </c>
      <c r="C90" s="46" t="str">
        <f t="shared" si="5"/>
        <v>April</v>
      </c>
      <c r="D90" s="27" t="s">
        <v>1252</v>
      </c>
      <c r="E90">
        <v>2</v>
      </c>
      <c r="F90" s="2" t="s">
        <v>1242</v>
      </c>
      <c r="G90" s="30">
        <v>4560.8</v>
      </c>
      <c r="H90" s="30">
        <v>4585</v>
      </c>
      <c r="I90" s="30">
        <v>4540</v>
      </c>
      <c r="J90" s="25">
        <v>44652.623078703706</v>
      </c>
      <c r="K90" s="30">
        <v>4560.6000000000004</v>
      </c>
      <c r="L90" s="11">
        <v>40</v>
      </c>
      <c r="M90" s="11">
        <f t="shared" si="7"/>
        <v>149642.12000000002</v>
      </c>
      <c r="N90" s="30">
        <v>0.7875000000349246</v>
      </c>
      <c r="O90" s="30" t="str">
        <f t="shared" si="6"/>
        <v>Profit</v>
      </c>
    </row>
    <row r="91" spans="1:15" x14ac:dyDescent="0.3">
      <c r="A91" s="25">
        <v>44652.424004629633</v>
      </c>
      <c r="B91" s="46" t="str">
        <f t="shared" si="4"/>
        <v>Friday</v>
      </c>
      <c r="C91" s="46" t="str">
        <f t="shared" si="5"/>
        <v>April</v>
      </c>
      <c r="D91" s="27" t="s">
        <v>1252</v>
      </c>
      <c r="E91">
        <v>2</v>
      </c>
      <c r="F91" s="2" t="s">
        <v>1242</v>
      </c>
      <c r="G91" s="30">
        <v>4554.2</v>
      </c>
      <c r="H91" s="30">
        <v>4580</v>
      </c>
      <c r="I91" s="30">
        <v>4535</v>
      </c>
      <c r="J91" s="25">
        <v>44652.623148148145</v>
      </c>
      <c r="K91" s="30">
        <v>4560.6000000000004</v>
      </c>
      <c r="L91" s="11">
        <v>-1280</v>
      </c>
      <c r="M91" s="11">
        <f t="shared" si="7"/>
        <v>148362.12000000002</v>
      </c>
      <c r="N91" s="30">
        <v>4.7794444442843087</v>
      </c>
      <c r="O91" s="30" t="str">
        <f t="shared" si="6"/>
        <v>Loss</v>
      </c>
    </row>
    <row r="92" spans="1:15" x14ac:dyDescent="0.3">
      <c r="A92" s="25">
        <v>44652.652824074074</v>
      </c>
      <c r="B92" s="46" t="str">
        <f t="shared" si="4"/>
        <v>Friday</v>
      </c>
      <c r="C92" s="46" t="str">
        <f t="shared" si="5"/>
        <v>April</v>
      </c>
      <c r="D92" s="27" t="s">
        <v>1252</v>
      </c>
      <c r="E92">
        <v>2</v>
      </c>
      <c r="F92" s="2" t="s">
        <v>1242</v>
      </c>
      <c r="G92" s="30">
        <v>4556.2</v>
      </c>
      <c r="H92" s="30">
        <v>0</v>
      </c>
      <c r="I92" s="30">
        <v>0</v>
      </c>
      <c r="J92" s="25">
        <v>44652.76972222222</v>
      </c>
      <c r="K92" s="30">
        <v>4537.1000000000004</v>
      </c>
      <c r="L92" s="11">
        <v>3820</v>
      </c>
      <c r="M92" s="11">
        <f t="shared" si="7"/>
        <v>152182.12000000002</v>
      </c>
      <c r="N92" s="30">
        <v>2.8055555555038154</v>
      </c>
      <c r="O92" s="30" t="str">
        <f t="shared" si="6"/>
        <v>Profit</v>
      </c>
    </row>
    <row r="93" spans="1:15" x14ac:dyDescent="0.3">
      <c r="A93" s="25">
        <v>44655.663865740738</v>
      </c>
      <c r="B93" s="46" t="str">
        <f t="shared" si="4"/>
        <v>Monday</v>
      </c>
      <c r="C93" s="46" t="str">
        <f t="shared" si="5"/>
        <v>April</v>
      </c>
      <c r="D93" s="27" t="s">
        <v>1252</v>
      </c>
      <c r="E93">
        <v>1</v>
      </c>
      <c r="F93" s="2" t="s">
        <v>1242</v>
      </c>
      <c r="G93" s="30">
        <v>4547.8999999999996</v>
      </c>
      <c r="H93" s="30">
        <v>4565</v>
      </c>
      <c r="I93" s="30">
        <v>4535</v>
      </c>
      <c r="J93" s="25">
        <v>44655.690972222219</v>
      </c>
      <c r="K93" s="30">
        <v>4543.3999999999996</v>
      </c>
      <c r="L93" s="11">
        <v>450</v>
      </c>
      <c r="M93" s="11">
        <f t="shared" si="7"/>
        <v>152632.12000000002</v>
      </c>
      <c r="N93" s="30">
        <v>0.6505555555340834</v>
      </c>
      <c r="O93" s="30" t="str">
        <f t="shared" si="6"/>
        <v>Profit</v>
      </c>
    </row>
    <row r="94" spans="1:15" x14ac:dyDescent="0.3">
      <c r="A94" s="25">
        <v>44655.663865740738</v>
      </c>
      <c r="B94" s="46" t="str">
        <f t="shared" si="4"/>
        <v>Monday</v>
      </c>
      <c r="C94" s="46" t="str">
        <f t="shared" si="5"/>
        <v>April</v>
      </c>
      <c r="D94" s="27" t="s">
        <v>1252</v>
      </c>
      <c r="E94">
        <v>1</v>
      </c>
      <c r="F94" s="2" t="s">
        <v>1242</v>
      </c>
      <c r="G94" s="30">
        <v>4547.8999999999996</v>
      </c>
      <c r="H94" s="30">
        <v>4565</v>
      </c>
      <c r="I94" s="30">
        <v>4535</v>
      </c>
      <c r="J94" s="25">
        <v>44655.691099537034</v>
      </c>
      <c r="K94" s="30">
        <v>4545.3999999999996</v>
      </c>
      <c r="L94" s="11">
        <v>250</v>
      </c>
      <c r="M94" s="11">
        <f t="shared" si="7"/>
        <v>152882.12000000002</v>
      </c>
      <c r="N94" s="30">
        <v>0.6536111111054197</v>
      </c>
      <c r="O94" s="30" t="str">
        <f t="shared" si="6"/>
        <v>Profit</v>
      </c>
    </row>
    <row r="95" spans="1:15" x14ac:dyDescent="0.3">
      <c r="A95" s="25">
        <v>44655.508912037039</v>
      </c>
      <c r="B95" s="46" t="str">
        <f t="shared" si="4"/>
        <v>Monday</v>
      </c>
      <c r="C95" s="46" t="str">
        <f t="shared" si="5"/>
        <v>April</v>
      </c>
      <c r="D95" s="27" t="s">
        <v>1252</v>
      </c>
      <c r="E95">
        <v>2.0099999999999998</v>
      </c>
      <c r="F95" s="2" t="s">
        <v>1244</v>
      </c>
      <c r="G95" s="30">
        <v>1.24936</v>
      </c>
      <c r="H95" s="30">
        <v>1.2549999999999999</v>
      </c>
      <c r="I95" s="30">
        <v>1.2450000000000001</v>
      </c>
      <c r="J95" s="25">
        <v>44655.73541666667</v>
      </c>
      <c r="K95" s="30">
        <v>1.2484599999999999</v>
      </c>
      <c r="L95" s="11">
        <v>144.9</v>
      </c>
      <c r="M95" s="11">
        <f t="shared" si="7"/>
        <v>153027.02000000002</v>
      </c>
      <c r="N95" s="30">
        <v>5.4361111111356877</v>
      </c>
      <c r="O95" s="30" t="str">
        <f t="shared" si="6"/>
        <v>Profit</v>
      </c>
    </row>
    <row r="96" spans="1:15" x14ac:dyDescent="0.3">
      <c r="A96" s="25">
        <v>44655.761840277781</v>
      </c>
      <c r="B96" s="46" t="str">
        <f t="shared" si="4"/>
        <v>Monday</v>
      </c>
      <c r="C96" s="46" t="str">
        <f t="shared" si="5"/>
        <v>April</v>
      </c>
      <c r="D96" s="27" t="s">
        <v>1251</v>
      </c>
      <c r="E96">
        <v>2</v>
      </c>
      <c r="F96" s="2" t="s">
        <v>1242</v>
      </c>
      <c r="G96" s="30">
        <v>4568.8999999999996</v>
      </c>
      <c r="H96" s="30">
        <v>4540</v>
      </c>
      <c r="I96" s="30">
        <v>4600</v>
      </c>
      <c r="J96" s="25">
        <v>44655.770486111112</v>
      </c>
      <c r="K96" s="30">
        <v>4570.1000000000004</v>
      </c>
      <c r="L96" s="11">
        <v>240</v>
      </c>
      <c r="M96" s="11">
        <f t="shared" si="7"/>
        <v>153267.02000000002</v>
      </c>
      <c r="N96" s="30">
        <v>0.20749999996041879</v>
      </c>
      <c r="O96" s="30" t="str">
        <f t="shared" si="6"/>
        <v>Profit</v>
      </c>
    </row>
    <row r="97" spans="1:15" x14ac:dyDescent="0.3">
      <c r="A97" s="25">
        <v>44655.776180555556</v>
      </c>
      <c r="B97" s="46" t="str">
        <f t="shared" si="4"/>
        <v>Monday</v>
      </c>
      <c r="C97" s="46" t="str">
        <f t="shared" si="5"/>
        <v>April</v>
      </c>
      <c r="D97" s="27" t="s">
        <v>1251</v>
      </c>
      <c r="E97">
        <v>2</v>
      </c>
      <c r="F97" s="2" t="s">
        <v>1242</v>
      </c>
      <c r="G97" s="30">
        <v>4568.8999999999996</v>
      </c>
      <c r="H97" s="30">
        <v>4540</v>
      </c>
      <c r="I97" s="30">
        <v>4572</v>
      </c>
      <c r="J97" s="25">
        <v>44655.782071759262</v>
      </c>
      <c r="K97" s="30">
        <v>4572.1000000000004</v>
      </c>
      <c r="L97" s="11">
        <v>640</v>
      </c>
      <c r="M97" s="11">
        <f t="shared" si="7"/>
        <v>153907.02000000002</v>
      </c>
      <c r="N97" s="30">
        <v>0.14138888893648982</v>
      </c>
      <c r="O97" s="30" t="str">
        <f t="shared" si="6"/>
        <v>Profit</v>
      </c>
    </row>
    <row r="98" spans="1:15" x14ac:dyDescent="0.3">
      <c r="A98" s="25">
        <v>44655.861944444441</v>
      </c>
      <c r="B98" s="46" t="str">
        <f t="shared" si="4"/>
        <v>Monday</v>
      </c>
      <c r="C98" s="46" t="str">
        <f t="shared" si="5"/>
        <v>April</v>
      </c>
      <c r="D98" s="27" t="s">
        <v>1251</v>
      </c>
      <c r="E98">
        <v>2</v>
      </c>
      <c r="F98" s="2" t="s">
        <v>1242</v>
      </c>
      <c r="G98" s="30">
        <v>4571.2</v>
      </c>
      <c r="H98" s="30">
        <v>4540</v>
      </c>
      <c r="I98" s="30">
        <v>4574</v>
      </c>
      <c r="J98" s="25">
        <v>44655.869456018518</v>
      </c>
      <c r="K98" s="30">
        <v>4573.1000000000004</v>
      </c>
      <c r="L98" s="11">
        <v>380</v>
      </c>
      <c r="M98" s="11">
        <f t="shared" si="7"/>
        <v>154287.02000000002</v>
      </c>
      <c r="N98" s="30">
        <v>0.18027777783572674</v>
      </c>
      <c r="O98" s="30" t="str">
        <f t="shared" si="6"/>
        <v>Profit</v>
      </c>
    </row>
    <row r="99" spans="1:15" x14ac:dyDescent="0.3">
      <c r="A99" s="25">
        <v>44655.882071759261</v>
      </c>
      <c r="B99" s="46" t="str">
        <f t="shared" si="4"/>
        <v>Monday</v>
      </c>
      <c r="C99" s="46" t="str">
        <f t="shared" si="5"/>
        <v>April</v>
      </c>
      <c r="D99" s="27" t="s">
        <v>1251</v>
      </c>
      <c r="E99">
        <v>2</v>
      </c>
      <c r="F99" s="2" t="s">
        <v>1242</v>
      </c>
      <c r="G99" s="30">
        <v>4570.2</v>
      </c>
      <c r="H99" s="30">
        <v>4540</v>
      </c>
      <c r="I99" s="30">
        <v>4573</v>
      </c>
      <c r="J99" s="25">
        <v>44655.887638888889</v>
      </c>
      <c r="K99" s="30">
        <v>4573.1000000000004</v>
      </c>
      <c r="L99" s="11">
        <v>580</v>
      </c>
      <c r="M99" s="11">
        <f t="shared" si="7"/>
        <v>154867.02000000002</v>
      </c>
      <c r="N99" s="30">
        <v>0.13361111108679324</v>
      </c>
      <c r="O99" s="30" t="str">
        <f t="shared" si="6"/>
        <v>Profit</v>
      </c>
    </row>
    <row r="100" spans="1:15" x14ac:dyDescent="0.3">
      <c r="A100" s="25">
        <v>44655.919317129628</v>
      </c>
      <c r="B100" s="46" t="str">
        <f t="shared" si="4"/>
        <v>Monday</v>
      </c>
      <c r="C100" s="46" t="str">
        <f t="shared" si="5"/>
        <v>April</v>
      </c>
      <c r="D100" s="27" t="s">
        <v>1251</v>
      </c>
      <c r="E100">
        <v>2</v>
      </c>
      <c r="F100" s="2" t="s">
        <v>1242</v>
      </c>
      <c r="G100" s="30">
        <v>4577.8999999999996</v>
      </c>
      <c r="H100" s="30">
        <v>4560</v>
      </c>
      <c r="I100" s="30">
        <v>4580</v>
      </c>
      <c r="J100" s="25">
        <v>44655.920162037037</v>
      </c>
      <c r="K100" s="30">
        <v>4580.1000000000004</v>
      </c>
      <c r="L100" s="11">
        <v>440</v>
      </c>
      <c r="M100" s="11">
        <f t="shared" si="7"/>
        <v>155307.02000000002</v>
      </c>
      <c r="N100" s="30">
        <v>2.0277777803130448E-2</v>
      </c>
      <c r="O100" s="30" t="str">
        <f t="shared" si="6"/>
        <v>Profit</v>
      </c>
    </row>
    <row r="101" spans="1:15" x14ac:dyDescent="0.3">
      <c r="A101" s="25">
        <v>44656.481111111112</v>
      </c>
      <c r="B101" s="46" t="str">
        <f t="shared" si="4"/>
        <v>Tuesday</v>
      </c>
      <c r="C101" s="46" t="str">
        <f t="shared" si="5"/>
        <v>April</v>
      </c>
      <c r="D101" s="27" t="s">
        <v>1251</v>
      </c>
      <c r="E101">
        <v>2</v>
      </c>
      <c r="F101" s="2" t="s">
        <v>1242</v>
      </c>
      <c r="G101" s="30">
        <v>4588.2</v>
      </c>
      <c r="H101" s="30">
        <v>4570</v>
      </c>
      <c r="I101" s="30">
        <v>4591</v>
      </c>
      <c r="J101" s="25">
        <v>44656.487916666665</v>
      </c>
      <c r="K101" s="30">
        <v>4589</v>
      </c>
      <c r="L101" s="11">
        <v>160</v>
      </c>
      <c r="M101" s="11">
        <f t="shared" si="7"/>
        <v>155467.02000000002</v>
      </c>
      <c r="N101" s="30">
        <v>0.16333333327202126</v>
      </c>
      <c r="O101" s="30" t="str">
        <f t="shared" si="6"/>
        <v>Profit</v>
      </c>
    </row>
    <row r="102" spans="1:15" x14ac:dyDescent="0.3">
      <c r="A102" s="25">
        <v>44656.572962962964</v>
      </c>
      <c r="B102" s="46" t="str">
        <f t="shared" si="4"/>
        <v>Tuesday</v>
      </c>
      <c r="C102" s="46" t="str">
        <f t="shared" si="5"/>
        <v>April</v>
      </c>
      <c r="D102" s="27" t="s">
        <v>1252</v>
      </c>
      <c r="E102">
        <v>2</v>
      </c>
      <c r="F102" s="2" t="s">
        <v>1242</v>
      </c>
      <c r="G102" s="30">
        <v>4573.7</v>
      </c>
      <c r="H102" s="30">
        <v>0</v>
      </c>
      <c r="I102" s="30">
        <v>0</v>
      </c>
      <c r="J102" s="25">
        <v>44656.586006944446</v>
      </c>
      <c r="K102" s="30">
        <v>4576.2</v>
      </c>
      <c r="L102" s="11">
        <v>-500</v>
      </c>
      <c r="M102" s="11">
        <f t="shared" si="7"/>
        <v>154967.02000000002</v>
      </c>
      <c r="N102" s="30">
        <v>0.31305555556900799</v>
      </c>
      <c r="O102" s="30" t="str">
        <f t="shared" si="6"/>
        <v>Loss</v>
      </c>
    </row>
    <row r="103" spans="1:15" x14ac:dyDescent="0.3">
      <c r="A103" s="25">
        <v>44656.622731481482</v>
      </c>
      <c r="B103" s="46" t="str">
        <f t="shared" si="4"/>
        <v>Tuesday</v>
      </c>
      <c r="C103" s="46" t="str">
        <f t="shared" si="5"/>
        <v>April</v>
      </c>
      <c r="D103" s="27" t="s">
        <v>1251</v>
      </c>
      <c r="E103">
        <v>2</v>
      </c>
      <c r="F103" s="2" t="s">
        <v>1242</v>
      </c>
      <c r="G103" s="30">
        <v>4579</v>
      </c>
      <c r="H103" s="30">
        <v>4560</v>
      </c>
      <c r="I103" s="30">
        <v>4590</v>
      </c>
      <c r="J103" s="25">
        <v>44656.68917824074</v>
      </c>
      <c r="K103" s="30">
        <v>4581.5</v>
      </c>
      <c r="L103" s="11">
        <v>500</v>
      </c>
      <c r="M103" s="11">
        <f t="shared" si="7"/>
        <v>155467.02000000002</v>
      </c>
      <c r="N103" s="30">
        <v>1.5947222221875563</v>
      </c>
      <c r="O103" s="30" t="str">
        <f t="shared" si="6"/>
        <v>Profit</v>
      </c>
    </row>
    <row r="104" spans="1:15" x14ac:dyDescent="0.3">
      <c r="A104" s="25">
        <v>44656.728101851855</v>
      </c>
      <c r="B104" s="46" t="str">
        <f t="shared" si="4"/>
        <v>Tuesday</v>
      </c>
      <c r="C104" s="46" t="str">
        <f t="shared" si="5"/>
        <v>April</v>
      </c>
      <c r="D104" s="27" t="s">
        <v>1252</v>
      </c>
      <c r="E104">
        <v>3</v>
      </c>
      <c r="F104" s="2" t="s">
        <v>1242</v>
      </c>
      <c r="G104" s="30">
        <v>4560.8</v>
      </c>
      <c r="H104" s="30">
        <v>4600</v>
      </c>
      <c r="I104" s="30">
        <v>4520</v>
      </c>
      <c r="J104" s="25">
        <v>44656.792395833334</v>
      </c>
      <c r="K104" s="30">
        <v>4553.5</v>
      </c>
      <c r="L104" s="11">
        <v>2190</v>
      </c>
      <c r="M104" s="11">
        <f t="shared" si="7"/>
        <v>157657.02000000002</v>
      </c>
      <c r="N104" s="30">
        <v>1.5430555554921739</v>
      </c>
      <c r="O104" s="30" t="str">
        <f t="shared" si="6"/>
        <v>Profit</v>
      </c>
    </row>
    <row r="105" spans="1:15" x14ac:dyDescent="0.3">
      <c r="A105" s="25">
        <v>44656.732569444444</v>
      </c>
      <c r="B105" s="46" t="str">
        <f t="shared" si="4"/>
        <v>Tuesday</v>
      </c>
      <c r="C105" s="46" t="str">
        <f t="shared" si="5"/>
        <v>April</v>
      </c>
      <c r="D105" s="27" t="s">
        <v>1252</v>
      </c>
      <c r="E105">
        <v>2</v>
      </c>
      <c r="F105" s="2" t="s">
        <v>1242</v>
      </c>
      <c r="G105" s="30">
        <v>4558.8999999999996</v>
      </c>
      <c r="H105" s="30">
        <v>4599</v>
      </c>
      <c r="I105" s="30">
        <v>4553</v>
      </c>
      <c r="J105" s="25">
        <v>44656.792407407411</v>
      </c>
      <c r="K105" s="30">
        <v>4552.7</v>
      </c>
      <c r="L105" s="11">
        <v>1240</v>
      </c>
      <c r="M105" s="11">
        <f t="shared" si="7"/>
        <v>158897.02000000002</v>
      </c>
      <c r="N105" s="30">
        <v>1.4361111111938953</v>
      </c>
      <c r="O105" s="30" t="str">
        <f t="shared" si="6"/>
        <v>Profit</v>
      </c>
    </row>
    <row r="106" spans="1:15" x14ac:dyDescent="0.3">
      <c r="A106" s="25">
        <v>44656.796423611115</v>
      </c>
      <c r="B106" s="46" t="str">
        <f t="shared" si="4"/>
        <v>Tuesday</v>
      </c>
      <c r="C106" s="46" t="str">
        <f t="shared" si="5"/>
        <v>April</v>
      </c>
      <c r="D106" s="27" t="s">
        <v>1252</v>
      </c>
      <c r="E106">
        <v>2</v>
      </c>
      <c r="F106" s="2" t="s">
        <v>1242</v>
      </c>
      <c r="G106" s="30">
        <v>4555.3</v>
      </c>
      <c r="H106" s="30">
        <v>4590</v>
      </c>
      <c r="I106" s="30">
        <v>4552</v>
      </c>
      <c r="J106" s="25">
        <v>44656.804664351854</v>
      </c>
      <c r="K106" s="30">
        <v>4552</v>
      </c>
      <c r="L106" s="11">
        <v>660</v>
      </c>
      <c r="M106" s="11">
        <f t="shared" si="7"/>
        <v>159557.02000000002</v>
      </c>
      <c r="N106" s="30">
        <v>0.19777777773560956</v>
      </c>
      <c r="O106" s="30" t="str">
        <f t="shared" si="6"/>
        <v>Profit</v>
      </c>
    </row>
    <row r="107" spans="1:15" x14ac:dyDescent="0.3">
      <c r="A107" s="25">
        <v>44656.829895833333</v>
      </c>
      <c r="B107" s="46" t="str">
        <f t="shared" si="4"/>
        <v>Tuesday</v>
      </c>
      <c r="C107" s="46" t="str">
        <f t="shared" si="5"/>
        <v>April</v>
      </c>
      <c r="D107" s="27" t="s">
        <v>1252</v>
      </c>
      <c r="E107">
        <v>2</v>
      </c>
      <c r="F107" s="2" t="s">
        <v>1242</v>
      </c>
      <c r="G107" s="30">
        <v>4552.3999999999996</v>
      </c>
      <c r="H107" s="30">
        <v>4590</v>
      </c>
      <c r="I107" s="30">
        <v>4546</v>
      </c>
      <c r="J107" s="25">
        <v>44656.859166666669</v>
      </c>
      <c r="K107" s="30">
        <v>4555.8</v>
      </c>
      <c r="L107" s="11">
        <v>-680</v>
      </c>
      <c r="M107" s="11">
        <f t="shared" si="7"/>
        <v>158877.02000000002</v>
      </c>
      <c r="N107" s="30">
        <v>0.7025000000721775</v>
      </c>
      <c r="O107" s="30" t="str">
        <f t="shared" si="6"/>
        <v>Loss</v>
      </c>
    </row>
    <row r="108" spans="1:15" x14ac:dyDescent="0.3">
      <c r="A108" s="25">
        <v>44657.876863425925</v>
      </c>
      <c r="B108" s="46" t="str">
        <f t="shared" si="4"/>
        <v>Wednesday</v>
      </c>
      <c r="C108" s="46" t="str">
        <f t="shared" si="5"/>
        <v>April</v>
      </c>
      <c r="D108" s="27" t="s">
        <v>1252</v>
      </c>
      <c r="E108">
        <v>2</v>
      </c>
      <c r="F108" s="2" t="s">
        <v>1242</v>
      </c>
      <c r="G108" s="30">
        <v>4498.8999999999996</v>
      </c>
      <c r="H108" s="30">
        <v>4520</v>
      </c>
      <c r="I108" s="30">
        <v>4465</v>
      </c>
      <c r="J108" s="25">
        <v>44657.883032407408</v>
      </c>
      <c r="K108" s="30">
        <v>4467.3999999999996</v>
      </c>
      <c r="L108" s="11">
        <v>6300</v>
      </c>
      <c r="M108" s="11">
        <f t="shared" si="7"/>
        <v>165177.02000000002</v>
      </c>
      <c r="N108" s="30">
        <v>0.14805555558996275</v>
      </c>
      <c r="O108" s="30" t="str">
        <f t="shared" si="6"/>
        <v>Profit</v>
      </c>
    </row>
    <row r="109" spans="1:15" x14ac:dyDescent="0.3">
      <c r="A109" s="25">
        <v>44657.915844907409</v>
      </c>
      <c r="B109" s="46" t="str">
        <f t="shared" si="4"/>
        <v>Wednesday</v>
      </c>
      <c r="C109" s="46" t="str">
        <f t="shared" si="5"/>
        <v>April</v>
      </c>
      <c r="D109" s="27" t="s">
        <v>1252</v>
      </c>
      <c r="E109">
        <v>2</v>
      </c>
      <c r="F109" s="2" t="s">
        <v>1242</v>
      </c>
      <c r="G109" s="30">
        <v>4496.8999999999996</v>
      </c>
      <c r="H109" s="30">
        <v>4520</v>
      </c>
      <c r="I109" s="30">
        <v>4470</v>
      </c>
      <c r="J109" s="25">
        <v>44657.932256944441</v>
      </c>
      <c r="K109" s="30">
        <v>4484.3999999999996</v>
      </c>
      <c r="L109" s="11">
        <v>2500</v>
      </c>
      <c r="M109" s="11">
        <f t="shared" si="7"/>
        <v>167677.02000000002</v>
      </c>
      <c r="N109" s="30">
        <v>0.39388888876419514</v>
      </c>
      <c r="O109" s="30" t="str">
        <f t="shared" si="6"/>
        <v>Profit</v>
      </c>
    </row>
    <row r="110" spans="1:15" x14ac:dyDescent="0.3">
      <c r="A110" s="25">
        <v>44657.528252314813</v>
      </c>
      <c r="B110" s="46" t="str">
        <f t="shared" si="4"/>
        <v>Wednesday</v>
      </c>
      <c r="C110" s="46" t="str">
        <f t="shared" si="5"/>
        <v>April</v>
      </c>
      <c r="D110" s="27" t="s">
        <v>1251</v>
      </c>
      <c r="E110">
        <v>2</v>
      </c>
      <c r="F110" s="2" t="s">
        <v>1241</v>
      </c>
      <c r="G110" s="30">
        <v>1.09134</v>
      </c>
      <c r="H110" s="30">
        <v>1.085</v>
      </c>
      <c r="I110" s="30">
        <v>1.095</v>
      </c>
      <c r="J110" s="25">
        <v>44658.559837962966</v>
      </c>
      <c r="K110" s="30">
        <v>1.08951</v>
      </c>
      <c r="L110" s="11">
        <v>-366</v>
      </c>
      <c r="M110" s="11">
        <f t="shared" si="7"/>
        <v>167311.02000000002</v>
      </c>
      <c r="N110" s="30">
        <v>24.758055555692408</v>
      </c>
      <c r="O110" s="30" t="str">
        <f t="shared" si="6"/>
        <v>Loss</v>
      </c>
    </row>
    <row r="111" spans="1:15" x14ac:dyDescent="0.3">
      <c r="A111" s="25">
        <v>44658.626388888886</v>
      </c>
      <c r="B111" s="46" t="str">
        <f t="shared" si="4"/>
        <v>Thursday</v>
      </c>
      <c r="C111" s="46" t="str">
        <f t="shared" si="5"/>
        <v>April</v>
      </c>
      <c r="D111" s="27" t="s">
        <v>1252</v>
      </c>
      <c r="E111">
        <v>2</v>
      </c>
      <c r="F111" s="2" t="s">
        <v>1242</v>
      </c>
      <c r="G111" s="30">
        <v>4490.2</v>
      </c>
      <c r="H111" s="30">
        <v>4510</v>
      </c>
      <c r="I111" s="30">
        <v>4470</v>
      </c>
      <c r="J111" s="25">
        <v>44658.645937499998</v>
      </c>
      <c r="K111" s="30">
        <v>4482.2</v>
      </c>
      <c r="L111" s="11">
        <v>1600</v>
      </c>
      <c r="M111" s="11">
        <f t="shared" si="7"/>
        <v>168911.02000000002</v>
      </c>
      <c r="N111" s="30">
        <v>0.46916666667675599</v>
      </c>
      <c r="O111" s="30" t="str">
        <f t="shared" si="6"/>
        <v>Profit</v>
      </c>
    </row>
    <row r="112" spans="1:15" x14ac:dyDescent="0.3">
      <c r="A112" s="25">
        <v>44658.577094907407</v>
      </c>
      <c r="B112" s="46" t="str">
        <f t="shared" si="4"/>
        <v>Thursday</v>
      </c>
      <c r="C112" s="46" t="str">
        <f t="shared" si="5"/>
        <v>April</v>
      </c>
      <c r="D112" s="27" t="s">
        <v>1252</v>
      </c>
      <c r="E112">
        <v>2</v>
      </c>
      <c r="F112" s="2" t="s">
        <v>1241</v>
      </c>
      <c r="G112" s="30">
        <v>1.08891</v>
      </c>
      <c r="H112" s="30">
        <v>1.093</v>
      </c>
      <c r="I112" s="30">
        <v>1.087</v>
      </c>
      <c r="J112" s="25">
        <v>44658.687384259261</v>
      </c>
      <c r="K112" s="30">
        <v>1.0930200000000001</v>
      </c>
      <c r="L112" s="11">
        <v>-822</v>
      </c>
      <c r="M112" s="11">
        <f t="shared" si="7"/>
        <v>168089.02000000002</v>
      </c>
      <c r="N112" s="30">
        <v>2.6469444445101544</v>
      </c>
      <c r="O112" s="30" t="str">
        <f t="shared" si="6"/>
        <v>Loss</v>
      </c>
    </row>
    <row r="113" spans="1:15" x14ac:dyDescent="0.3">
      <c r="A113" s="25">
        <v>44658.707557870373</v>
      </c>
      <c r="B113" s="46" t="str">
        <f t="shared" si="4"/>
        <v>Thursday</v>
      </c>
      <c r="C113" s="46" t="str">
        <f t="shared" si="5"/>
        <v>April</v>
      </c>
      <c r="D113" s="27" t="s">
        <v>1252</v>
      </c>
      <c r="E113">
        <v>2</v>
      </c>
      <c r="F113" s="2" t="s">
        <v>1242</v>
      </c>
      <c r="G113" s="30">
        <v>4485.8</v>
      </c>
      <c r="H113" s="30">
        <v>4510</v>
      </c>
      <c r="I113" s="30">
        <v>4470</v>
      </c>
      <c r="J113" s="25">
        <v>44658.715648148151</v>
      </c>
      <c r="K113" s="30">
        <v>4478.3</v>
      </c>
      <c r="L113" s="11">
        <v>1500</v>
      </c>
      <c r="M113" s="11">
        <f t="shared" si="7"/>
        <v>169589.02000000002</v>
      </c>
      <c r="N113" s="30">
        <v>0.19416666665347293</v>
      </c>
      <c r="O113" s="30" t="str">
        <f t="shared" si="6"/>
        <v>Profit</v>
      </c>
    </row>
    <row r="114" spans="1:15" x14ac:dyDescent="0.3">
      <c r="A114" s="25">
        <v>44658.854016203702</v>
      </c>
      <c r="B114" s="46" t="str">
        <f t="shared" si="4"/>
        <v>Thursday</v>
      </c>
      <c r="C114" s="46" t="str">
        <f t="shared" si="5"/>
        <v>April</v>
      </c>
      <c r="D114" s="27" t="s">
        <v>1252</v>
      </c>
      <c r="E114">
        <v>2</v>
      </c>
      <c r="F114" s="2" t="s">
        <v>1242</v>
      </c>
      <c r="G114" s="30">
        <v>4481.6000000000004</v>
      </c>
      <c r="H114" s="30">
        <v>4510</v>
      </c>
      <c r="I114" s="30">
        <v>4465</v>
      </c>
      <c r="J114" s="25">
        <v>44658.867939814816</v>
      </c>
      <c r="K114" s="30">
        <v>4478.5</v>
      </c>
      <c r="L114" s="11">
        <v>620</v>
      </c>
      <c r="M114" s="11">
        <f t="shared" si="7"/>
        <v>170209.02000000002</v>
      </c>
      <c r="N114" s="30">
        <v>0.33416666672565043</v>
      </c>
      <c r="O114" s="30" t="str">
        <f t="shared" si="6"/>
        <v>Profit</v>
      </c>
    </row>
    <row r="115" spans="1:15" x14ac:dyDescent="0.3">
      <c r="A115" s="25">
        <v>44658.876655092594</v>
      </c>
      <c r="B115" s="46" t="str">
        <f t="shared" si="4"/>
        <v>Thursday</v>
      </c>
      <c r="C115" s="46" t="str">
        <f t="shared" si="5"/>
        <v>April</v>
      </c>
      <c r="D115" s="27" t="s">
        <v>1252</v>
      </c>
      <c r="E115">
        <v>2</v>
      </c>
      <c r="F115" s="2" t="s">
        <v>1242</v>
      </c>
      <c r="G115" s="30">
        <v>4493.7</v>
      </c>
      <c r="H115" s="30">
        <v>4510</v>
      </c>
      <c r="I115" s="30">
        <v>4470</v>
      </c>
      <c r="J115" s="25">
        <v>44658.896516203706</v>
      </c>
      <c r="K115" s="30">
        <v>4490.6000000000004</v>
      </c>
      <c r="L115" s="11">
        <v>620</v>
      </c>
      <c r="M115" s="11">
        <f t="shared" si="7"/>
        <v>170829.02000000002</v>
      </c>
      <c r="N115" s="30">
        <v>0.47666666668374091</v>
      </c>
      <c r="O115" s="30" t="str">
        <f t="shared" si="6"/>
        <v>Profit</v>
      </c>
    </row>
    <row r="116" spans="1:15" x14ac:dyDescent="0.3">
      <c r="A116" s="25">
        <v>44659.564675925925</v>
      </c>
      <c r="B116" s="46" t="str">
        <f t="shared" si="4"/>
        <v>Friday</v>
      </c>
      <c r="C116" s="46" t="str">
        <f t="shared" si="5"/>
        <v>April</v>
      </c>
      <c r="D116" s="27" t="s">
        <v>1251</v>
      </c>
      <c r="E116">
        <v>2</v>
      </c>
      <c r="F116" s="2" t="s">
        <v>1242</v>
      </c>
      <c r="G116" s="30">
        <v>4509.3</v>
      </c>
      <c r="H116" s="30">
        <v>4475</v>
      </c>
      <c r="I116" s="30">
        <v>4525</v>
      </c>
      <c r="J116" s="25">
        <v>44659.580266203702</v>
      </c>
      <c r="K116" s="30">
        <v>4515.8</v>
      </c>
      <c r="L116" s="11">
        <v>1300</v>
      </c>
      <c r="M116" s="11">
        <f t="shared" si="7"/>
        <v>172129.02000000002</v>
      </c>
      <c r="N116" s="30">
        <v>0.37416666664648801</v>
      </c>
      <c r="O116" s="30" t="str">
        <f t="shared" si="6"/>
        <v>Profit</v>
      </c>
    </row>
    <row r="117" spans="1:15" x14ac:dyDescent="0.3">
      <c r="A117" s="25">
        <v>44659.648761574077</v>
      </c>
      <c r="B117" s="46" t="str">
        <f t="shared" si="4"/>
        <v>Friday</v>
      </c>
      <c r="C117" s="46" t="str">
        <f t="shared" si="5"/>
        <v>April</v>
      </c>
      <c r="D117" s="27" t="s">
        <v>1251</v>
      </c>
      <c r="E117">
        <v>2</v>
      </c>
      <c r="F117" s="2" t="s">
        <v>1242</v>
      </c>
      <c r="G117" s="30">
        <v>4513.8999999999996</v>
      </c>
      <c r="H117" s="30">
        <v>4450</v>
      </c>
      <c r="I117" s="30">
        <v>4525</v>
      </c>
      <c r="J117" s="25">
        <v>44659.749525462961</v>
      </c>
      <c r="K117" s="30">
        <v>4509</v>
      </c>
      <c r="L117" s="11">
        <v>-980</v>
      </c>
      <c r="M117" s="11">
        <f t="shared" si="7"/>
        <v>171149.02000000002</v>
      </c>
      <c r="N117" s="30">
        <v>2.4183333332184702</v>
      </c>
      <c r="O117" s="30" t="str">
        <f t="shared" si="6"/>
        <v>Loss</v>
      </c>
    </row>
    <row r="118" spans="1:15" x14ac:dyDescent="0.3">
      <c r="A118" s="25">
        <v>44659.627187500002</v>
      </c>
      <c r="B118" s="46" t="str">
        <f t="shared" si="4"/>
        <v>Friday</v>
      </c>
      <c r="C118" s="46" t="str">
        <f t="shared" si="5"/>
        <v>April</v>
      </c>
      <c r="D118" s="27" t="s">
        <v>1251</v>
      </c>
      <c r="E118">
        <v>2</v>
      </c>
      <c r="F118" s="2" t="s">
        <v>1242</v>
      </c>
      <c r="G118" s="30">
        <v>4518.3</v>
      </c>
      <c r="H118" s="30">
        <v>4450</v>
      </c>
      <c r="I118" s="30">
        <v>4520</v>
      </c>
      <c r="J118" s="25">
        <v>44659.749548611115</v>
      </c>
      <c r="K118" s="30">
        <v>4508.8999999999996</v>
      </c>
      <c r="L118" s="11">
        <v>-1880</v>
      </c>
      <c r="M118" s="11">
        <f t="shared" si="7"/>
        <v>169269.02000000002</v>
      </c>
      <c r="N118" s="30">
        <v>2.9366666667046957</v>
      </c>
      <c r="O118" s="30" t="str">
        <f t="shared" si="6"/>
        <v>Loss</v>
      </c>
    </row>
    <row r="119" spans="1:15" x14ac:dyDescent="0.3">
      <c r="A119" s="25">
        <v>44659.750405092593</v>
      </c>
      <c r="B119" s="46" t="str">
        <f t="shared" si="4"/>
        <v>Friday</v>
      </c>
      <c r="C119" s="46" t="str">
        <f t="shared" si="5"/>
        <v>April</v>
      </c>
      <c r="D119" s="27" t="s">
        <v>1252</v>
      </c>
      <c r="E119">
        <v>3</v>
      </c>
      <c r="F119" s="2" t="s">
        <v>1242</v>
      </c>
      <c r="G119" s="30">
        <v>4513.2</v>
      </c>
      <c r="H119" s="30">
        <v>4535</v>
      </c>
      <c r="I119" s="30">
        <v>4495</v>
      </c>
      <c r="J119" s="25">
        <v>44659.779664351852</v>
      </c>
      <c r="K119" s="30">
        <v>4509.2</v>
      </c>
      <c r="L119" s="11">
        <v>1200</v>
      </c>
      <c r="M119" s="11">
        <f t="shared" si="7"/>
        <v>170469.02000000002</v>
      </c>
      <c r="N119" s="30">
        <v>0.70222222222946584</v>
      </c>
      <c r="O119" s="30" t="str">
        <f t="shared" si="6"/>
        <v>Profit</v>
      </c>
    </row>
    <row r="120" spans="1:15" x14ac:dyDescent="0.3">
      <c r="A120" s="25">
        <v>44659.78193287037</v>
      </c>
      <c r="B120" s="46" t="str">
        <f t="shared" si="4"/>
        <v>Friday</v>
      </c>
      <c r="C120" s="46" t="str">
        <f t="shared" si="5"/>
        <v>April</v>
      </c>
      <c r="D120" s="27" t="s">
        <v>1251</v>
      </c>
      <c r="E120">
        <v>3</v>
      </c>
      <c r="F120" s="2" t="s">
        <v>1242</v>
      </c>
      <c r="G120" s="30">
        <v>4510.1000000000004</v>
      </c>
      <c r="H120" s="30">
        <v>4470</v>
      </c>
      <c r="I120" s="30">
        <v>4525</v>
      </c>
      <c r="J120" s="25">
        <v>44659.809062499997</v>
      </c>
      <c r="K120" s="30">
        <v>4518.5</v>
      </c>
      <c r="L120" s="11">
        <v>2520</v>
      </c>
      <c r="M120" s="11">
        <f t="shared" si="7"/>
        <v>172989.02000000002</v>
      </c>
      <c r="N120" s="30">
        <v>0.65111111104488373</v>
      </c>
      <c r="O120" s="30" t="str">
        <f t="shared" si="6"/>
        <v>Profit</v>
      </c>
    </row>
    <row r="121" spans="1:15" x14ac:dyDescent="0.3">
      <c r="A121" s="25">
        <v>44659.899212962962</v>
      </c>
      <c r="B121" s="46" t="str">
        <f t="shared" si="4"/>
        <v>Friday</v>
      </c>
      <c r="C121" s="46" t="str">
        <f t="shared" si="5"/>
        <v>April</v>
      </c>
      <c r="D121" s="27" t="s">
        <v>1251</v>
      </c>
      <c r="E121">
        <v>2</v>
      </c>
      <c r="F121" s="2" t="s">
        <v>1242</v>
      </c>
      <c r="G121" s="30">
        <v>4495.8999999999996</v>
      </c>
      <c r="H121" s="30">
        <v>4470</v>
      </c>
      <c r="I121" s="30">
        <v>4505</v>
      </c>
      <c r="J121" s="25">
        <v>44659.910682870373</v>
      </c>
      <c r="K121" s="30">
        <v>4502</v>
      </c>
      <c r="L121" s="11">
        <v>1220</v>
      </c>
      <c r="M121" s="11">
        <f t="shared" si="7"/>
        <v>174209.02000000002</v>
      </c>
      <c r="N121" s="30">
        <v>0.27527777786599472</v>
      </c>
      <c r="O121" s="30" t="str">
        <f t="shared" si="6"/>
        <v>Profit</v>
      </c>
    </row>
    <row r="122" spans="1:15" x14ac:dyDescent="0.3">
      <c r="A122" s="25">
        <v>44663.685995370368</v>
      </c>
      <c r="B122" s="46" t="str">
        <f t="shared" si="4"/>
        <v>Tuesday</v>
      </c>
      <c r="C122" s="46" t="str">
        <f t="shared" si="5"/>
        <v>April</v>
      </c>
      <c r="D122" s="27" t="s">
        <v>1251</v>
      </c>
      <c r="E122">
        <v>2</v>
      </c>
      <c r="F122" s="2" t="s">
        <v>1242</v>
      </c>
      <c r="G122" s="30">
        <v>4448.7</v>
      </c>
      <c r="H122" s="30">
        <v>4390</v>
      </c>
      <c r="I122" s="30">
        <v>4500</v>
      </c>
      <c r="J122" s="25">
        <v>44663.699456018519</v>
      </c>
      <c r="K122" s="30">
        <v>4456.7</v>
      </c>
      <c r="L122" s="11">
        <v>1600</v>
      </c>
      <c r="M122" s="11">
        <f t="shared" si="7"/>
        <v>175809.02000000002</v>
      </c>
      <c r="N122" s="30">
        <v>0.32305555563652888</v>
      </c>
      <c r="O122" s="30" t="str">
        <f t="shared" si="6"/>
        <v>Profit</v>
      </c>
    </row>
    <row r="123" spans="1:15" x14ac:dyDescent="0.3">
      <c r="A123" s="25">
        <v>44663.749247685184</v>
      </c>
      <c r="B123" s="46" t="str">
        <f t="shared" si="4"/>
        <v>Tuesday</v>
      </c>
      <c r="C123" s="46" t="str">
        <f t="shared" si="5"/>
        <v>April</v>
      </c>
      <c r="D123" s="27" t="s">
        <v>1251</v>
      </c>
      <c r="E123">
        <v>3</v>
      </c>
      <c r="F123" s="2" t="s">
        <v>1242</v>
      </c>
      <c r="G123" s="30">
        <v>4444.6000000000004</v>
      </c>
      <c r="H123" s="30">
        <v>4400</v>
      </c>
      <c r="I123" s="30">
        <v>4452</v>
      </c>
      <c r="J123" s="25">
        <v>44663.763599537036</v>
      </c>
      <c r="K123" s="30">
        <v>4447.8</v>
      </c>
      <c r="L123" s="11">
        <v>960</v>
      </c>
      <c r="M123" s="11">
        <f t="shared" si="7"/>
        <v>176769.02000000002</v>
      </c>
      <c r="N123" s="30">
        <v>0.34444444446125999</v>
      </c>
      <c r="O123" s="30" t="str">
        <f t="shared" si="6"/>
        <v>Profit</v>
      </c>
    </row>
    <row r="124" spans="1:15" x14ac:dyDescent="0.3">
      <c r="A124" s="25">
        <v>44663.727951388886</v>
      </c>
      <c r="B124" s="46" t="str">
        <f t="shared" si="4"/>
        <v>Tuesday</v>
      </c>
      <c r="C124" s="46" t="str">
        <f t="shared" si="5"/>
        <v>April</v>
      </c>
      <c r="D124" s="27" t="s">
        <v>1251</v>
      </c>
      <c r="E124">
        <v>2</v>
      </c>
      <c r="F124" s="2" t="s">
        <v>1242</v>
      </c>
      <c r="G124" s="30">
        <v>4455</v>
      </c>
      <c r="H124" s="30">
        <v>4400</v>
      </c>
      <c r="I124" s="30">
        <v>4460</v>
      </c>
      <c r="J124" s="25">
        <v>44663.767847222225</v>
      </c>
      <c r="K124" s="30">
        <v>4454.8999999999996</v>
      </c>
      <c r="L124" s="11">
        <v>-20</v>
      </c>
      <c r="M124" s="11">
        <f t="shared" si="7"/>
        <v>176749.02000000002</v>
      </c>
      <c r="N124" s="30">
        <v>0.95750000013504177</v>
      </c>
      <c r="O124" s="30" t="str">
        <f t="shared" si="6"/>
        <v>Loss</v>
      </c>
    </row>
    <row r="125" spans="1:15" x14ac:dyDescent="0.3">
      <c r="A125" s="25">
        <v>44664.58457175926</v>
      </c>
      <c r="B125" s="46" t="str">
        <f t="shared" si="4"/>
        <v>Wednesday</v>
      </c>
      <c r="C125" s="46" t="str">
        <f t="shared" si="5"/>
        <v>April</v>
      </c>
      <c r="D125" s="27" t="s">
        <v>1252</v>
      </c>
      <c r="E125">
        <v>2</v>
      </c>
      <c r="F125" s="2" t="s">
        <v>1242</v>
      </c>
      <c r="G125" s="30">
        <v>4423.8</v>
      </c>
      <c r="H125" s="30">
        <v>4460</v>
      </c>
      <c r="I125" s="30">
        <v>4412</v>
      </c>
      <c r="J125" s="25">
        <v>44664.62090277778</v>
      </c>
      <c r="K125" s="30">
        <v>4411.8</v>
      </c>
      <c r="L125" s="11">
        <v>2400</v>
      </c>
      <c r="M125" s="11">
        <f t="shared" si="7"/>
        <v>179149.02000000002</v>
      </c>
      <c r="N125" s="30">
        <v>0.87194444448687136</v>
      </c>
      <c r="O125" s="30" t="str">
        <f t="shared" si="6"/>
        <v>Profit</v>
      </c>
    </row>
    <row r="126" spans="1:15" x14ac:dyDescent="0.3">
      <c r="A126" s="25">
        <v>44664.747604166667</v>
      </c>
      <c r="B126" s="46" t="str">
        <f t="shared" si="4"/>
        <v>Wednesday</v>
      </c>
      <c r="C126" s="46" t="str">
        <f t="shared" si="5"/>
        <v>April</v>
      </c>
      <c r="D126" s="27" t="s">
        <v>1252</v>
      </c>
      <c r="E126">
        <v>2</v>
      </c>
      <c r="F126" s="2" t="s">
        <v>1242</v>
      </c>
      <c r="G126" s="30">
        <v>4413</v>
      </c>
      <c r="H126" s="30">
        <v>4450</v>
      </c>
      <c r="I126" s="30">
        <v>4395</v>
      </c>
      <c r="J126" s="25">
        <v>44664.791412037041</v>
      </c>
      <c r="K126" s="30">
        <v>4426.5</v>
      </c>
      <c r="L126" s="11">
        <v>-2700</v>
      </c>
      <c r="M126" s="11">
        <f t="shared" si="7"/>
        <v>176449.02000000002</v>
      </c>
      <c r="N126" s="30">
        <v>1.0513888889690861</v>
      </c>
      <c r="O126" s="30" t="str">
        <f t="shared" si="6"/>
        <v>Loss</v>
      </c>
    </row>
    <row r="127" spans="1:15" x14ac:dyDescent="0.3">
      <c r="A127" s="25">
        <v>44663.811886574076</v>
      </c>
      <c r="B127" s="46" t="str">
        <f t="shared" si="4"/>
        <v>Tuesday</v>
      </c>
      <c r="C127" s="46" t="str">
        <f t="shared" si="5"/>
        <v>April</v>
      </c>
      <c r="D127" s="27" t="s">
        <v>1251</v>
      </c>
      <c r="E127">
        <v>2</v>
      </c>
      <c r="F127" s="2" t="s">
        <v>1242</v>
      </c>
      <c r="G127" s="30">
        <v>4435.7</v>
      </c>
      <c r="H127" s="30">
        <v>4375</v>
      </c>
      <c r="I127" s="30">
        <v>4445</v>
      </c>
      <c r="J127" s="25">
        <v>44664.809699074074</v>
      </c>
      <c r="K127" s="30">
        <v>4434.7</v>
      </c>
      <c r="L127" s="11">
        <v>-200</v>
      </c>
      <c r="M127" s="11">
        <f t="shared" si="7"/>
        <v>176249.02000000002</v>
      </c>
      <c r="N127" s="30">
        <v>23.947499999951106</v>
      </c>
      <c r="O127" s="30" t="str">
        <f t="shared" si="6"/>
        <v>Loss</v>
      </c>
    </row>
    <row r="128" spans="1:15" x14ac:dyDescent="0.3">
      <c r="A128" s="25">
        <v>44663.791944444441</v>
      </c>
      <c r="B128" s="46" t="str">
        <f t="shared" si="4"/>
        <v>Tuesday</v>
      </c>
      <c r="C128" s="46" t="str">
        <f t="shared" si="5"/>
        <v>April</v>
      </c>
      <c r="D128" s="27" t="s">
        <v>1251</v>
      </c>
      <c r="E128">
        <v>2</v>
      </c>
      <c r="F128" s="2" t="s">
        <v>1242</v>
      </c>
      <c r="G128" s="30">
        <v>4452.8999999999996</v>
      </c>
      <c r="H128" s="30">
        <v>4375</v>
      </c>
      <c r="I128" s="30">
        <v>4460</v>
      </c>
      <c r="J128" s="25">
        <v>44665.325983796298</v>
      </c>
      <c r="K128" s="30">
        <v>4460</v>
      </c>
      <c r="L128" s="11">
        <v>1420</v>
      </c>
      <c r="M128" s="11">
        <f t="shared" si="7"/>
        <v>177669.02000000002</v>
      </c>
      <c r="N128" s="30">
        <v>36.816944444552064</v>
      </c>
      <c r="O128" s="30" t="str">
        <f t="shared" si="6"/>
        <v>Profit</v>
      </c>
    </row>
    <row r="129" spans="1:15" x14ac:dyDescent="0.3">
      <c r="A129" s="25">
        <v>44665.623541666668</v>
      </c>
      <c r="B129" s="46" t="str">
        <f t="shared" si="4"/>
        <v>Thursday</v>
      </c>
      <c r="C129" s="46" t="str">
        <f t="shared" si="5"/>
        <v>April</v>
      </c>
      <c r="D129" s="27" t="s">
        <v>1251</v>
      </c>
      <c r="E129">
        <v>3</v>
      </c>
      <c r="F129" s="2" t="s">
        <v>1242</v>
      </c>
      <c r="G129" s="30">
        <v>4441.8</v>
      </c>
      <c r="H129" s="30">
        <v>4420</v>
      </c>
      <c r="I129" s="30">
        <v>4460</v>
      </c>
      <c r="J129" s="25">
        <v>44665.645428240743</v>
      </c>
      <c r="K129" s="30">
        <v>4446.5</v>
      </c>
      <c r="L129" s="11">
        <v>1410</v>
      </c>
      <c r="M129" s="11">
        <f t="shared" si="7"/>
        <v>179079.02000000002</v>
      </c>
      <c r="N129" s="30">
        <v>0.52527777780778706</v>
      </c>
      <c r="O129" s="30" t="str">
        <f t="shared" si="6"/>
        <v>Profit</v>
      </c>
    </row>
    <row r="130" spans="1:15" x14ac:dyDescent="0.3">
      <c r="A130" s="25">
        <v>44665.667951388888</v>
      </c>
      <c r="B130" s="46" t="str">
        <f t="shared" ref="B130:B193" si="8">TEXT(A130,"dddd")</f>
        <v>Thursday</v>
      </c>
      <c r="C130" s="46" t="str">
        <f t="shared" ref="C130:C193" si="9">TEXT(A130,"mmmm")</f>
        <v>April</v>
      </c>
      <c r="D130" s="27" t="s">
        <v>1251</v>
      </c>
      <c r="E130">
        <v>3</v>
      </c>
      <c r="F130" s="2" t="s">
        <v>1242</v>
      </c>
      <c r="G130" s="30">
        <v>4436.6000000000004</v>
      </c>
      <c r="H130" s="30">
        <v>0</v>
      </c>
      <c r="I130" s="30">
        <v>0</v>
      </c>
      <c r="J130" s="25">
        <v>44665.681342592594</v>
      </c>
      <c r="K130" s="30">
        <v>4443.2</v>
      </c>
      <c r="L130" s="11">
        <v>1980</v>
      </c>
      <c r="M130" s="11">
        <f t="shared" si="7"/>
        <v>181059.02000000002</v>
      </c>
      <c r="N130" s="30">
        <v>0.3213888889295049</v>
      </c>
      <c r="O130" s="30" t="str">
        <f t="shared" si="6"/>
        <v>Profit</v>
      </c>
    </row>
    <row r="131" spans="1:15" x14ac:dyDescent="0.3">
      <c r="A131" s="25">
        <v>44665.708391203705</v>
      </c>
      <c r="B131" s="46" t="str">
        <f t="shared" si="8"/>
        <v>Thursday</v>
      </c>
      <c r="C131" s="46" t="str">
        <f t="shared" si="9"/>
        <v>April</v>
      </c>
      <c r="D131" s="27" t="s">
        <v>1251</v>
      </c>
      <c r="E131">
        <v>3</v>
      </c>
      <c r="F131" s="2" t="s">
        <v>1242</v>
      </c>
      <c r="G131" s="30">
        <v>4436.6000000000004</v>
      </c>
      <c r="H131" s="30">
        <v>4410</v>
      </c>
      <c r="I131" s="30">
        <v>4450</v>
      </c>
      <c r="J131" s="25">
        <v>44665.729756944442</v>
      </c>
      <c r="K131" s="30">
        <v>4427.2</v>
      </c>
      <c r="L131" s="11">
        <v>-2820</v>
      </c>
      <c r="M131" s="11">
        <f t="shared" si="7"/>
        <v>178239.02000000002</v>
      </c>
      <c r="N131" s="30">
        <v>0.51277777767973021</v>
      </c>
      <c r="O131" s="30" t="str">
        <f t="shared" ref="O131:O194" si="10">IF(L131&gt;=0,"Profit","Loss")</f>
        <v>Loss</v>
      </c>
    </row>
    <row r="132" spans="1:15" x14ac:dyDescent="0.3">
      <c r="A132" s="25">
        <v>44665.754351851851</v>
      </c>
      <c r="B132" s="46" t="str">
        <f t="shared" si="8"/>
        <v>Thursday</v>
      </c>
      <c r="C132" s="46" t="str">
        <f t="shared" si="9"/>
        <v>April</v>
      </c>
      <c r="D132" s="27" t="s">
        <v>1252</v>
      </c>
      <c r="E132">
        <v>3</v>
      </c>
      <c r="F132" s="2" t="s">
        <v>1242</v>
      </c>
      <c r="G132" s="30">
        <v>4433.7</v>
      </c>
      <c r="H132" s="30">
        <v>0</v>
      </c>
      <c r="I132" s="30">
        <v>0</v>
      </c>
      <c r="J132" s="25">
        <v>44665.78052083333</v>
      </c>
      <c r="K132" s="30">
        <v>4423.8</v>
      </c>
      <c r="L132" s="11">
        <v>2970</v>
      </c>
      <c r="M132" s="11">
        <f t="shared" si="7"/>
        <v>181209.02000000002</v>
      </c>
      <c r="N132" s="30">
        <v>0.62805555551312864</v>
      </c>
      <c r="O132" s="30" t="str">
        <f t="shared" si="10"/>
        <v>Profit</v>
      </c>
    </row>
    <row r="133" spans="1:15" x14ac:dyDescent="0.3">
      <c r="A133" s="25">
        <v>44665.834282407406</v>
      </c>
      <c r="B133" s="46" t="str">
        <f t="shared" si="8"/>
        <v>Thursday</v>
      </c>
      <c r="C133" s="46" t="str">
        <f t="shared" si="9"/>
        <v>April</v>
      </c>
      <c r="D133" s="27" t="s">
        <v>1252</v>
      </c>
      <c r="E133">
        <v>2</v>
      </c>
      <c r="F133" s="2" t="s">
        <v>1242</v>
      </c>
      <c r="G133" s="30">
        <v>4415</v>
      </c>
      <c r="H133" s="30">
        <v>4460</v>
      </c>
      <c r="I133" s="30">
        <v>4400</v>
      </c>
      <c r="J133" s="25">
        <v>44665.893784722219</v>
      </c>
      <c r="K133" s="30">
        <v>4421.5</v>
      </c>
      <c r="L133" s="11">
        <v>-1300</v>
      </c>
      <c r="M133" s="11">
        <f t="shared" si="7"/>
        <v>179909.02000000002</v>
      </c>
      <c r="N133" s="30">
        <v>1.4280555555014871</v>
      </c>
      <c r="O133" s="30" t="str">
        <f t="shared" si="10"/>
        <v>Loss</v>
      </c>
    </row>
    <row r="134" spans="1:15" x14ac:dyDescent="0.3">
      <c r="A134" s="25">
        <v>44669.687349537038</v>
      </c>
      <c r="B134" s="46" t="str">
        <f t="shared" si="8"/>
        <v>Monday</v>
      </c>
      <c r="C134" s="46" t="str">
        <f t="shared" si="9"/>
        <v>April</v>
      </c>
      <c r="D134" s="27" t="s">
        <v>1252</v>
      </c>
      <c r="E134">
        <v>2</v>
      </c>
      <c r="F134" s="2" t="s">
        <v>1242</v>
      </c>
      <c r="G134" s="30">
        <v>4383.6000000000004</v>
      </c>
      <c r="H134" s="30">
        <v>4425</v>
      </c>
      <c r="I134" s="30">
        <v>4382</v>
      </c>
      <c r="J134" s="25">
        <v>44669.797488425924</v>
      </c>
      <c r="K134" s="30">
        <v>4385.3</v>
      </c>
      <c r="L134" s="11">
        <v>-340</v>
      </c>
      <c r="M134" s="11">
        <f t="shared" ref="M134:M197" si="11">M133+L134</f>
        <v>179569.02000000002</v>
      </c>
      <c r="N134" s="30">
        <v>2.6433333332533948</v>
      </c>
      <c r="O134" s="30" t="str">
        <f t="shared" si="10"/>
        <v>Loss</v>
      </c>
    </row>
    <row r="135" spans="1:15" x14ac:dyDescent="0.3">
      <c r="A135" s="25">
        <v>44669.795624999999</v>
      </c>
      <c r="B135" s="46" t="str">
        <f t="shared" si="8"/>
        <v>Monday</v>
      </c>
      <c r="C135" s="46" t="str">
        <f t="shared" si="9"/>
        <v>April</v>
      </c>
      <c r="D135" s="27" t="s">
        <v>1251</v>
      </c>
      <c r="E135">
        <v>2</v>
      </c>
      <c r="F135" s="2" t="s">
        <v>1242</v>
      </c>
      <c r="G135" s="30">
        <v>4384.1000000000004</v>
      </c>
      <c r="H135" s="30">
        <v>4350</v>
      </c>
      <c r="I135" s="30">
        <v>4400</v>
      </c>
      <c r="J135" s="25">
        <v>44669.854687500003</v>
      </c>
      <c r="K135" s="30">
        <v>4389.1000000000004</v>
      </c>
      <c r="L135" s="11">
        <v>1000</v>
      </c>
      <c r="M135" s="11">
        <f t="shared" si="11"/>
        <v>180569.02000000002</v>
      </c>
      <c r="N135" s="30">
        <v>1.4175000000977889</v>
      </c>
      <c r="O135" s="30" t="str">
        <f t="shared" si="10"/>
        <v>Profit</v>
      </c>
    </row>
    <row r="136" spans="1:15" x14ac:dyDescent="0.3">
      <c r="A136" s="25">
        <v>44669.767083333332</v>
      </c>
      <c r="B136" s="46" t="str">
        <f t="shared" si="8"/>
        <v>Monday</v>
      </c>
      <c r="C136" s="46" t="str">
        <f t="shared" si="9"/>
        <v>April</v>
      </c>
      <c r="D136" s="27" t="s">
        <v>1251</v>
      </c>
      <c r="E136">
        <v>2</v>
      </c>
      <c r="F136" s="2" t="s">
        <v>1242</v>
      </c>
      <c r="G136" s="30">
        <v>4390.8</v>
      </c>
      <c r="H136" s="30">
        <v>4355</v>
      </c>
      <c r="I136" s="30">
        <v>4410</v>
      </c>
      <c r="J136" s="25">
        <v>44669.871631944443</v>
      </c>
      <c r="K136" s="30">
        <v>4410</v>
      </c>
      <c r="L136" s="11">
        <v>3840</v>
      </c>
      <c r="M136" s="11">
        <f t="shared" si="11"/>
        <v>184409.02000000002</v>
      </c>
      <c r="N136" s="30">
        <v>2.5091666666558012</v>
      </c>
      <c r="O136" s="30" t="str">
        <f t="shared" si="10"/>
        <v>Profit</v>
      </c>
    </row>
    <row r="137" spans="1:15" x14ac:dyDescent="0.3">
      <c r="A137" s="25">
        <v>44669.876319444447</v>
      </c>
      <c r="B137" s="46" t="str">
        <f t="shared" si="8"/>
        <v>Monday</v>
      </c>
      <c r="C137" s="46" t="str">
        <f t="shared" si="9"/>
        <v>April</v>
      </c>
      <c r="D137" s="27" t="s">
        <v>1252</v>
      </c>
      <c r="E137">
        <v>2</v>
      </c>
      <c r="F137" s="2" t="s">
        <v>1242</v>
      </c>
      <c r="G137" s="30">
        <v>4410.3</v>
      </c>
      <c r="H137" s="30">
        <v>4426</v>
      </c>
      <c r="I137" s="30">
        <v>4390</v>
      </c>
      <c r="J137" s="25">
        <v>44669.915231481478</v>
      </c>
      <c r="K137" s="30">
        <v>4404.8</v>
      </c>
      <c r="L137" s="11">
        <v>1100</v>
      </c>
      <c r="M137" s="11">
        <f t="shared" si="11"/>
        <v>185509.02000000002</v>
      </c>
      <c r="N137" s="30">
        <v>0.93388888874324039</v>
      </c>
      <c r="O137" s="30" t="str">
        <f t="shared" si="10"/>
        <v>Profit</v>
      </c>
    </row>
    <row r="138" spans="1:15" x14ac:dyDescent="0.3">
      <c r="A138" s="25">
        <v>44670.396724537037</v>
      </c>
      <c r="B138" s="46" t="str">
        <f t="shared" si="8"/>
        <v>Tuesday</v>
      </c>
      <c r="C138" s="46" t="str">
        <f t="shared" si="9"/>
        <v>April</v>
      </c>
      <c r="D138" s="27" t="s">
        <v>1252</v>
      </c>
      <c r="E138">
        <v>2</v>
      </c>
      <c r="F138" s="2" t="s">
        <v>1242</v>
      </c>
      <c r="G138" s="30">
        <v>4412.2</v>
      </c>
      <c r="H138" s="30">
        <v>4425</v>
      </c>
      <c r="I138" s="30">
        <v>4390</v>
      </c>
      <c r="J138" s="25">
        <v>44670.424722222226</v>
      </c>
      <c r="K138" s="30">
        <v>4403.5</v>
      </c>
      <c r="L138" s="11">
        <v>1740</v>
      </c>
      <c r="M138" s="11">
        <f t="shared" si="11"/>
        <v>187249.02000000002</v>
      </c>
      <c r="N138" s="30">
        <v>0.67194444453343749</v>
      </c>
      <c r="O138" s="30" t="str">
        <f t="shared" si="10"/>
        <v>Profit</v>
      </c>
    </row>
    <row r="139" spans="1:15" x14ac:dyDescent="0.3">
      <c r="A139" s="25">
        <v>44670.544965277775</v>
      </c>
      <c r="B139" s="46" t="str">
        <f t="shared" si="8"/>
        <v>Tuesday</v>
      </c>
      <c r="C139" s="46" t="str">
        <f t="shared" si="9"/>
        <v>April</v>
      </c>
      <c r="D139" s="27" t="s">
        <v>1251</v>
      </c>
      <c r="E139">
        <v>2</v>
      </c>
      <c r="F139" s="2" t="s">
        <v>1242</v>
      </c>
      <c r="G139" s="30">
        <v>4383.3</v>
      </c>
      <c r="H139" s="30">
        <v>4350</v>
      </c>
      <c r="I139" s="30">
        <v>4400</v>
      </c>
      <c r="J139" s="25">
        <v>44670.560208333336</v>
      </c>
      <c r="K139" s="30">
        <v>4387.6000000000004</v>
      </c>
      <c r="L139" s="11">
        <v>860</v>
      </c>
      <c r="M139" s="11">
        <f t="shared" si="11"/>
        <v>188109.02000000002</v>
      </c>
      <c r="N139" s="30">
        <v>0.36583333346061409</v>
      </c>
      <c r="O139" s="30" t="str">
        <f t="shared" si="10"/>
        <v>Profit</v>
      </c>
    </row>
    <row r="140" spans="1:15" x14ac:dyDescent="0.3">
      <c r="A140" s="25">
        <v>44670.501192129632</v>
      </c>
      <c r="B140" s="46" t="str">
        <f t="shared" si="8"/>
        <v>Tuesday</v>
      </c>
      <c r="C140" s="46" t="str">
        <f t="shared" si="9"/>
        <v>April</v>
      </c>
      <c r="D140" s="27" t="s">
        <v>1251</v>
      </c>
      <c r="E140">
        <v>2</v>
      </c>
      <c r="F140" s="2" t="s">
        <v>1242</v>
      </c>
      <c r="G140" s="30">
        <v>4390.2</v>
      </c>
      <c r="H140" s="30">
        <v>4350</v>
      </c>
      <c r="I140" s="30">
        <v>4410</v>
      </c>
      <c r="J140" s="25">
        <v>44670.560243055559</v>
      </c>
      <c r="K140" s="30">
        <v>4387.5</v>
      </c>
      <c r="L140" s="11">
        <v>-540</v>
      </c>
      <c r="M140" s="11">
        <f t="shared" si="11"/>
        <v>187569.02000000002</v>
      </c>
      <c r="N140" s="30">
        <v>1.4172222222550772</v>
      </c>
      <c r="O140" s="30" t="str">
        <f t="shared" si="10"/>
        <v>Loss</v>
      </c>
    </row>
    <row r="141" spans="1:15" x14ac:dyDescent="0.3">
      <c r="A141" s="25">
        <v>44670.684606481482</v>
      </c>
      <c r="B141" s="46" t="str">
        <f t="shared" si="8"/>
        <v>Tuesday</v>
      </c>
      <c r="C141" s="46" t="str">
        <f t="shared" si="9"/>
        <v>April</v>
      </c>
      <c r="D141" s="27" t="s">
        <v>1251</v>
      </c>
      <c r="E141">
        <v>2</v>
      </c>
      <c r="F141" s="2" t="s">
        <v>1242</v>
      </c>
      <c r="G141" s="30">
        <v>4393.2</v>
      </c>
      <c r="H141" s="30">
        <v>4350</v>
      </c>
      <c r="I141" s="30">
        <v>4405</v>
      </c>
      <c r="J141" s="25">
        <v>44670.691192129627</v>
      </c>
      <c r="K141" s="30">
        <v>4400.7</v>
      </c>
      <c r="L141" s="11">
        <v>1500</v>
      </c>
      <c r="M141" s="11">
        <f t="shared" si="11"/>
        <v>189069.02000000002</v>
      </c>
      <c r="N141" s="30">
        <v>0.15805555548286065</v>
      </c>
      <c r="O141" s="30" t="str">
        <f t="shared" si="10"/>
        <v>Profit</v>
      </c>
    </row>
    <row r="142" spans="1:15" x14ac:dyDescent="0.3">
      <c r="A142" s="25">
        <v>44670.876793981479</v>
      </c>
      <c r="B142" s="46" t="str">
        <f t="shared" si="8"/>
        <v>Tuesday</v>
      </c>
      <c r="C142" s="46" t="str">
        <f t="shared" si="9"/>
        <v>April</v>
      </c>
      <c r="D142" s="27" t="s">
        <v>1252</v>
      </c>
      <c r="E142">
        <v>2</v>
      </c>
      <c r="F142" s="2" t="s">
        <v>1242</v>
      </c>
      <c r="G142" s="30">
        <v>4450.2</v>
      </c>
      <c r="H142" s="30">
        <v>4480</v>
      </c>
      <c r="I142" s="30">
        <v>4430</v>
      </c>
      <c r="J142" s="25">
        <v>44670.885960648149</v>
      </c>
      <c r="K142" s="30">
        <v>4444.1000000000004</v>
      </c>
      <c r="L142" s="11">
        <v>1220</v>
      </c>
      <c r="M142" s="11">
        <f t="shared" si="11"/>
        <v>190289.02000000002</v>
      </c>
      <c r="N142" s="30">
        <v>0.22000000008847564</v>
      </c>
      <c r="O142" s="30" t="str">
        <f t="shared" si="10"/>
        <v>Profit</v>
      </c>
    </row>
    <row r="143" spans="1:15" x14ac:dyDescent="0.3">
      <c r="A143" s="25">
        <v>44670.747708333336</v>
      </c>
      <c r="B143" s="46" t="str">
        <f t="shared" si="8"/>
        <v>Tuesday</v>
      </c>
      <c r="C143" s="46" t="str">
        <f t="shared" si="9"/>
        <v>April</v>
      </c>
      <c r="D143" s="27" t="s">
        <v>1252</v>
      </c>
      <c r="E143">
        <v>2</v>
      </c>
      <c r="F143" s="2" t="s">
        <v>1242</v>
      </c>
      <c r="G143" s="30">
        <v>4446.5</v>
      </c>
      <c r="H143" s="30">
        <v>4480.6000000000004</v>
      </c>
      <c r="I143" s="30">
        <v>4430</v>
      </c>
      <c r="J143" s="25">
        <v>44670.886006944442</v>
      </c>
      <c r="K143" s="30">
        <v>4444.1000000000004</v>
      </c>
      <c r="L143" s="11">
        <v>480</v>
      </c>
      <c r="M143" s="11">
        <f t="shared" si="11"/>
        <v>190769.02000000002</v>
      </c>
      <c r="N143" s="30">
        <v>3.3191666665370576</v>
      </c>
      <c r="O143" s="30" t="str">
        <f t="shared" si="10"/>
        <v>Profit</v>
      </c>
    </row>
    <row r="144" spans="1:15" x14ac:dyDescent="0.3">
      <c r="A144" s="25">
        <v>44670.95034722222</v>
      </c>
      <c r="B144" s="46" t="str">
        <f t="shared" si="8"/>
        <v>Tuesday</v>
      </c>
      <c r="C144" s="46" t="str">
        <f t="shared" si="9"/>
        <v>April</v>
      </c>
      <c r="D144" s="27" t="s">
        <v>1252</v>
      </c>
      <c r="E144">
        <v>2</v>
      </c>
      <c r="F144" s="2" t="s">
        <v>1242</v>
      </c>
      <c r="G144" s="30">
        <v>4464.1000000000004</v>
      </c>
      <c r="H144" s="30">
        <v>4485</v>
      </c>
      <c r="I144" s="30">
        <v>4450</v>
      </c>
      <c r="J144" s="25">
        <v>44671.085370370369</v>
      </c>
      <c r="K144" s="30">
        <v>4450</v>
      </c>
      <c r="L144" s="11">
        <v>2820</v>
      </c>
      <c r="M144" s="11">
        <f t="shared" si="11"/>
        <v>193589.02000000002</v>
      </c>
      <c r="N144" s="30">
        <v>3.2405555555596948</v>
      </c>
      <c r="O144" s="30" t="str">
        <f t="shared" si="10"/>
        <v>Profit</v>
      </c>
    </row>
    <row r="145" spans="1:15" x14ac:dyDescent="0.3">
      <c r="A145" s="25">
        <v>44670.913263888891</v>
      </c>
      <c r="B145" s="46" t="str">
        <f t="shared" si="8"/>
        <v>Tuesday</v>
      </c>
      <c r="C145" s="46" t="str">
        <f t="shared" si="9"/>
        <v>April</v>
      </c>
      <c r="D145" s="27" t="s">
        <v>1252</v>
      </c>
      <c r="E145">
        <v>2</v>
      </c>
      <c r="F145" s="2" t="s">
        <v>1242</v>
      </c>
      <c r="G145" s="30">
        <v>4451.1000000000004</v>
      </c>
      <c r="H145" s="30">
        <v>4485</v>
      </c>
      <c r="I145" s="30">
        <v>4441</v>
      </c>
      <c r="J145" s="25">
        <v>44671.38989583333</v>
      </c>
      <c r="K145" s="30">
        <v>4446.3999999999996</v>
      </c>
      <c r="L145" s="11">
        <v>940</v>
      </c>
      <c r="M145" s="11">
        <f t="shared" si="11"/>
        <v>194529.02000000002</v>
      </c>
      <c r="N145" s="30">
        <v>11.439166666532401</v>
      </c>
      <c r="O145" s="30" t="str">
        <f t="shared" si="10"/>
        <v>Profit</v>
      </c>
    </row>
    <row r="146" spans="1:15" x14ac:dyDescent="0.3">
      <c r="A146" s="25">
        <v>44671.547083333331</v>
      </c>
      <c r="B146" s="46" t="str">
        <f t="shared" si="8"/>
        <v>Wednesday</v>
      </c>
      <c r="C146" s="46" t="str">
        <f t="shared" si="9"/>
        <v>April</v>
      </c>
      <c r="D146" s="27" t="s">
        <v>1252</v>
      </c>
      <c r="E146">
        <v>2</v>
      </c>
      <c r="F146" s="2" t="s">
        <v>1242</v>
      </c>
      <c r="G146" s="30">
        <v>4463.8999999999996</v>
      </c>
      <c r="H146" s="30">
        <v>4480</v>
      </c>
      <c r="I146" s="30">
        <v>4450</v>
      </c>
      <c r="J146" s="25">
        <v>44671.618391203701</v>
      </c>
      <c r="K146" s="30">
        <v>4480.5</v>
      </c>
      <c r="L146" s="11">
        <v>-3320</v>
      </c>
      <c r="M146" s="11">
        <f t="shared" si="11"/>
        <v>191209.02000000002</v>
      </c>
      <c r="N146" s="30">
        <v>1.7113888888852671</v>
      </c>
      <c r="O146" s="30" t="str">
        <f t="shared" si="10"/>
        <v>Loss</v>
      </c>
    </row>
    <row r="147" spans="1:15" x14ac:dyDescent="0.3">
      <c r="A147" s="25">
        <v>44671.501956018517</v>
      </c>
      <c r="B147" s="46" t="str">
        <f t="shared" si="8"/>
        <v>Wednesday</v>
      </c>
      <c r="C147" s="46" t="str">
        <f t="shared" si="9"/>
        <v>April</v>
      </c>
      <c r="D147" s="27" t="s">
        <v>1252</v>
      </c>
      <c r="E147">
        <v>2</v>
      </c>
      <c r="F147" s="2" t="s">
        <v>1242</v>
      </c>
      <c r="G147" s="30">
        <v>4455.3</v>
      </c>
      <c r="H147" s="30">
        <v>4480</v>
      </c>
      <c r="I147" s="30">
        <v>4445</v>
      </c>
      <c r="J147" s="25">
        <v>44671.618391203701</v>
      </c>
      <c r="K147" s="30">
        <v>4480.5</v>
      </c>
      <c r="L147" s="11">
        <v>-5040</v>
      </c>
      <c r="M147" s="11">
        <f t="shared" si="11"/>
        <v>186169.02000000002</v>
      </c>
      <c r="N147" s="30">
        <v>2.7944444444146939</v>
      </c>
      <c r="O147" s="30" t="str">
        <f t="shared" si="10"/>
        <v>Loss</v>
      </c>
    </row>
    <row r="148" spans="1:15" x14ac:dyDescent="0.3">
      <c r="A148" s="25">
        <v>44671.618842592594</v>
      </c>
      <c r="B148" s="46" t="str">
        <f t="shared" si="8"/>
        <v>Wednesday</v>
      </c>
      <c r="C148" s="46" t="str">
        <f t="shared" si="9"/>
        <v>April</v>
      </c>
      <c r="D148" s="27" t="s">
        <v>1252</v>
      </c>
      <c r="E148">
        <v>5</v>
      </c>
      <c r="F148" s="2" t="s">
        <v>1242</v>
      </c>
      <c r="G148" s="30">
        <v>4476.5</v>
      </c>
      <c r="H148" s="30">
        <v>4510</v>
      </c>
      <c r="I148" s="30">
        <v>4460</v>
      </c>
      <c r="J148" s="25">
        <v>44671.70144675926</v>
      </c>
      <c r="K148" s="30">
        <v>4467</v>
      </c>
      <c r="L148" s="11">
        <v>4750</v>
      </c>
      <c r="M148" s="11">
        <f t="shared" si="11"/>
        <v>190919.02000000002</v>
      </c>
      <c r="N148" s="30">
        <v>1.9824999999837019</v>
      </c>
      <c r="O148" s="30" t="str">
        <f t="shared" si="10"/>
        <v>Profit</v>
      </c>
    </row>
    <row r="149" spans="1:15" x14ac:dyDescent="0.3">
      <c r="A149" s="25">
        <v>44671.710324074076</v>
      </c>
      <c r="B149" s="46" t="str">
        <f t="shared" si="8"/>
        <v>Wednesday</v>
      </c>
      <c r="C149" s="46" t="str">
        <f t="shared" si="9"/>
        <v>April</v>
      </c>
      <c r="D149" s="27" t="s">
        <v>1251</v>
      </c>
      <c r="E149">
        <v>3</v>
      </c>
      <c r="F149" s="2" t="s">
        <v>1242</v>
      </c>
      <c r="G149" s="30">
        <v>4464.3</v>
      </c>
      <c r="H149" s="30">
        <v>4430</v>
      </c>
      <c r="I149" s="30">
        <v>4482</v>
      </c>
      <c r="J149" s="25">
        <v>44671.73542824074</v>
      </c>
      <c r="K149" s="30">
        <v>4482.2</v>
      </c>
      <c r="L149" s="11">
        <v>5370</v>
      </c>
      <c r="M149" s="11">
        <f t="shared" si="11"/>
        <v>196289.02000000002</v>
      </c>
      <c r="N149" s="30">
        <v>0.60249999992083758</v>
      </c>
      <c r="O149" s="30" t="str">
        <f t="shared" si="10"/>
        <v>Profit</v>
      </c>
    </row>
    <row r="150" spans="1:15" x14ac:dyDescent="0.3">
      <c r="A150" s="25">
        <v>44671.806979166664</v>
      </c>
      <c r="B150" s="46" t="str">
        <f t="shared" si="8"/>
        <v>Wednesday</v>
      </c>
      <c r="C150" s="46" t="str">
        <f t="shared" si="9"/>
        <v>April</v>
      </c>
      <c r="D150" s="27" t="s">
        <v>1251</v>
      </c>
      <c r="E150">
        <v>2</v>
      </c>
      <c r="F150" s="2" t="s">
        <v>1242</v>
      </c>
      <c r="G150" s="30">
        <v>4467.3</v>
      </c>
      <c r="H150" s="30">
        <v>0</v>
      </c>
      <c r="I150" s="30">
        <v>0</v>
      </c>
      <c r="J150" s="25">
        <v>44671.82476851852</v>
      </c>
      <c r="K150" s="30">
        <v>4477.8</v>
      </c>
      <c r="L150" s="11">
        <v>2100</v>
      </c>
      <c r="M150" s="11">
        <f t="shared" si="11"/>
        <v>198389.02000000002</v>
      </c>
      <c r="N150" s="30">
        <v>0.4269444445380941</v>
      </c>
      <c r="O150" s="30" t="str">
        <f t="shared" si="10"/>
        <v>Profit</v>
      </c>
    </row>
    <row r="151" spans="1:15" x14ac:dyDescent="0.3">
      <c r="A151" s="25">
        <v>44671.833935185183</v>
      </c>
      <c r="B151" s="46" t="str">
        <f t="shared" si="8"/>
        <v>Wednesday</v>
      </c>
      <c r="C151" s="46" t="str">
        <f t="shared" si="9"/>
        <v>April</v>
      </c>
      <c r="D151" s="27" t="s">
        <v>1252</v>
      </c>
      <c r="E151">
        <v>2</v>
      </c>
      <c r="F151" s="2" t="s">
        <v>1242</v>
      </c>
      <c r="G151" s="30">
        <v>4480.1000000000004</v>
      </c>
      <c r="H151" s="30">
        <v>4500</v>
      </c>
      <c r="I151" s="30">
        <v>4466</v>
      </c>
      <c r="J151" s="25">
        <v>44671.892708333333</v>
      </c>
      <c r="K151" s="30">
        <v>4472.5</v>
      </c>
      <c r="L151" s="11">
        <v>1520</v>
      </c>
      <c r="M151" s="11">
        <f t="shared" si="11"/>
        <v>199909.02000000002</v>
      </c>
      <c r="N151" s="30">
        <v>1.4105555556016043</v>
      </c>
      <c r="O151" s="30" t="str">
        <f t="shared" si="10"/>
        <v>Profit</v>
      </c>
    </row>
    <row r="152" spans="1:15" x14ac:dyDescent="0.3">
      <c r="A152" s="25">
        <v>44671.918807870374</v>
      </c>
      <c r="B152" s="46" t="str">
        <f t="shared" si="8"/>
        <v>Wednesday</v>
      </c>
      <c r="C152" s="46" t="str">
        <f t="shared" si="9"/>
        <v>April</v>
      </c>
      <c r="D152" s="27" t="s">
        <v>1251</v>
      </c>
      <c r="E152">
        <v>2</v>
      </c>
      <c r="F152" s="2" t="s">
        <v>1242</v>
      </c>
      <c r="G152" s="30">
        <v>4462.3</v>
      </c>
      <c r="H152" s="30">
        <v>4420</v>
      </c>
      <c r="I152" s="30">
        <v>4475</v>
      </c>
      <c r="J152" s="25">
        <v>44671.935057870367</v>
      </c>
      <c r="K152" s="30">
        <v>4472.7</v>
      </c>
      <c r="L152" s="11">
        <v>2080</v>
      </c>
      <c r="M152" s="11">
        <f t="shared" si="11"/>
        <v>201989.02000000002</v>
      </c>
      <c r="N152" s="30">
        <v>0.38999999983934686</v>
      </c>
      <c r="O152" s="30" t="str">
        <f t="shared" si="10"/>
        <v>Profit</v>
      </c>
    </row>
    <row r="153" spans="1:15" x14ac:dyDescent="0.3">
      <c r="A153" s="25">
        <v>44673.651006944441</v>
      </c>
      <c r="B153" s="46" t="str">
        <f t="shared" si="8"/>
        <v>Friday</v>
      </c>
      <c r="C153" s="46" t="str">
        <f t="shared" si="9"/>
        <v>April</v>
      </c>
      <c r="D153" s="27" t="s">
        <v>1252</v>
      </c>
      <c r="E153">
        <v>2</v>
      </c>
      <c r="F153" s="2" t="s">
        <v>1242</v>
      </c>
      <c r="G153" s="30">
        <v>4392.3999999999996</v>
      </c>
      <c r="H153" s="30">
        <v>4440</v>
      </c>
      <c r="I153" s="30">
        <v>4380</v>
      </c>
      <c r="J153" s="25">
        <v>44673.660844907405</v>
      </c>
      <c r="K153" s="30">
        <v>4386.3</v>
      </c>
      <c r="L153" s="11">
        <v>1220</v>
      </c>
      <c r="M153" s="11">
        <f t="shared" si="11"/>
        <v>203209.02000000002</v>
      </c>
      <c r="N153" s="30">
        <v>0.23611111112404615</v>
      </c>
      <c r="O153" s="30" t="str">
        <f t="shared" si="10"/>
        <v>Profit</v>
      </c>
    </row>
    <row r="154" spans="1:15" x14ac:dyDescent="0.3">
      <c r="A154" s="25">
        <v>44673.585092592592</v>
      </c>
      <c r="B154" s="46" t="str">
        <f t="shared" si="8"/>
        <v>Friday</v>
      </c>
      <c r="C154" s="46" t="str">
        <f t="shared" si="9"/>
        <v>April</v>
      </c>
      <c r="D154" s="27" t="s">
        <v>1252</v>
      </c>
      <c r="E154">
        <v>1</v>
      </c>
      <c r="F154" s="2" t="s">
        <v>1241</v>
      </c>
      <c r="G154" s="30">
        <v>1.0814299999999999</v>
      </c>
      <c r="H154" s="30">
        <v>1.0865</v>
      </c>
      <c r="I154" s="30">
        <v>1.0780000000000001</v>
      </c>
      <c r="J154" s="25">
        <v>44673.745358796295</v>
      </c>
      <c r="K154" s="30">
        <v>1.0779099999999999</v>
      </c>
      <c r="L154" s="11">
        <v>352</v>
      </c>
      <c r="M154" s="11">
        <f t="shared" si="11"/>
        <v>203561.02000000002</v>
      </c>
      <c r="N154" s="30">
        <v>3.8463888888945803</v>
      </c>
      <c r="O154" s="30" t="str">
        <f t="shared" si="10"/>
        <v>Profit</v>
      </c>
    </row>
    <row r="155" spans="1:15" x14ac:dyDescent="0.3">
      <c r="A155" s="25">
        <v>44676.475624999999</v>
      </c>
      <c r="B155" s="46" t="str">
        <f t="shared" si="8"/>
        <v>Monday</v>
      </c>
      <c r="C155" s="46" t="str">
        <f t="shared" si="9"/>
        <v>April</v>
      </c>
      <c r="D155" s="27" t="s">
        <v>1252</v>
      </c>
      <c r="E155">
        <v>2</v>
      </c>
      <c r="F155" s="2" t="s">
        <v>1248</v>
      </c>
      <c r="G155" s="30">
        <v>0.71894999999999998</v>
      </c>
      <c r="H155" s="30">
        <v>0.72499999999999998</v>
      </c>
      <c r="I155" s="30">
        <v>0.71499999999999997</v>
      </c>
      <c r="J155" s="25">
        <v>44676.501631944448</v>
      </c>
      <c r="K155" s="30">
        <v>0.71745000000000003</v>
      </c>
      <c r="L155" s="11">
        <v>300</v>
      </c>
      <c r="M155" s="11">
        <f t="shared" si="11"/>
        <v>203861.02000000002</v>
      </c>
      <c r="N155" s="30">
        <v>0.62416666676290333</v>
      </c>
      <c r="O155" s="30" t="str">
        <f t="shared" si="10"/>
        <v>Profit</v>
      </c>
    </row>
    <row r="156" spans="1:15" x14ac:dyDescent="0.3">
      <c r="A156" s="25">
        <v>44676.503703703704</v>
      </c>
      <c r="B156" s="46" t="str">
        <f t="shared" si="8"/>
        <v>Monday</v>
      </c>
      <c r="C156" s="46" t="str">
        <f t="shared" si="9"/>
        <v>April</v>
      </c>
      <c r="D156" s="27" t="s">
        <v>1251</v>
      </c>
      <c r="E156">
        <v>2</v>
      </c>
      <c r="F156" s="2" t="s">
        <v>1242</v>
      </c>
      <c r="G156" s="30">
        <v>4234.3</v>
      </c>
      <c r="H156" s="30">
        <v>4220</v>
      </c>
      <c r="I156" s="30">
        <v>4250</v>
      </c>
      <c r="J156" s="25">
        <v>44676.531793981485</v>
      </c>
      <c r="K156" s="30">
        <v>4242.3999999999996</v>
      </c>
      <c r="L156" s="11">
        <v>1620</v>
      </c>
      <c r="M156" s="11">
        <f t="shared" si="11"/>
        <v>205481.02000000002</v>
      </c>
      <c r="N156" s="30">
        <v>0.6741666667512618</v>
      </c>
      <c r="O156" s="30" t="str">
        <f t="shared" si="10"/>
        <v>Profit</v>
      </c>
    </row>
    <row r="157" spans="1:15" x14ac:dyDescent="0.3">
      <c r="A157" s="25">
        <v>44676.543854166666</v>
      </c>
      <c r="B157" s="46" t="str">
        <f t="shared" si="8"/>
        <v>Monday</v>
      </c>
      <c r="C157" s="46" t="str">
        <f t="shared" si="9"/>
        <v>April</v>
      </c>
      <c r="D157" s="27" t="s">
        <v>1252</v>
      </c>
      <c r="E157">
        <v>2</v>
      </c>
      <c r="F157" s="2" t="s">
        <v>1242</v>
      </c>
      <c r="G157" s="30">
        <v>4237.8999999999996</v>
      </c>
      <c r="H157" s="30">
        <v>4290</v>
      </c>
      <c r="I157" s="30">
        <v>4226</v>
      </c>
      <c r="J157" s="25">
        <v>44676.569907407407</v>
      </c>
      <c r="K157" s="30">
        <v>4234.8</v>
      </c>
      <c r="L157" s="11">
        <v>620</v>
      </c>
      <c r="M157" s="11">
        <f t="shared" si="11"/>
        <v>206101.02000000002</v>
      </c>
      <c r="N157" s="30">
        <v>0.625277777784504</v>
      </c>
      <c r="O157" s="30" t="str">
        <f t="shared" si="10"/>
        <v>Profit</v>
      </c>
    </row>
    <row r="158" spans="1:15" x14ac:dyDescent="0.3">
      <c r="A158" s="25">
        <v>44676.671365740738</v>
      </c>
      <c r="B158" s="46" t="str">
        <f t="shared" si="8"/>
        <v>Monday</v>
      </c>
      <c r="C158" s="46" t="str">
        <f t="shared" si="9"/>
        <v>April</v>
      </c>
      <c r="D158" s="27" t="s">
        <v>1252</v>
      </c>
      <c r="E158">
        <v>2</v>
      </c>
      <c r="F158" s="2" t="s">
        <v>1242</v>
      </c>
      <c r="G158" s="30">
        <v>4253.2</v>
      </c>
      <c r="H158" s="30">
        <v>4290</v>
      </c>
      <c r="I158" s="30">
        <v>4230</v>
      </c>
      <c r="J158" s="25">
        <v>44676.688634259262</v>
      </c>
      <c r="K158" s="30">
        <v>4243.2</v>
      </c>
      <c r="L158" s="11">
        <v>2000</v>
      </c>
      <c r="M158" s="11">
        <f t="shared" si="11"/>
        <v>208101.02000000002</v>
      </c>
      <c r="N158" s="30">
        <v>0.41444444458466023</v>
      </c>
      <c r="O158" s="30" t="str">
        <f t="shared" si="10"/>
        <v>Profit</v>
      </c>
    </row>
    <row r="159" spans="1:15" x14ac:dyDescent="0.3">
      <c r="A159" s="25">
        <v>44677.668414351851</v>
      </c>
      <c r="B159" s="46" t="str">
        <f t="shared" si="8"/>
        <v>Tuesday</v>
      </c>
      <c r="C159" s="46" t="str">
        <f t="shared" si="9"/>
        <v>April</v>
      </c>
      <c r="D159" s="27" t="s">
        <v>1251</v>
      </c>
      <c r="E159">
        <v>2</v>
      </c>
      <c r="F159" s="2" t="s">
        <v>1242</v>
      </c>
      <c r="G159" s="30">
        <v>4276</v>
      </c>
      <c r="H159" s="30">
        <v>4220</v>
      </c>
      <c r="I159" s="30">
        <v>4300</v>
      </c>
      <c r="J159" s="25">
        <v>44677.713483796295</v>
      </c>
      <c r="K159" s="30">
        <v>4257.1000000000004</v>
      </c>
      <c r="L159" s="11">
        <v>-3780</v>
      </c>
      <c r="M159" s="11">
        <f t="shared" si="11"/>
        <v>204321.02000000002</v>
      </c>
      <c r="N159" s="30">
        <v>1.0816666666651145</v>
      </c>
      <c r="O159" s="30" t="str">
        <f t="shared" si="10"/>
        <v>Loss</v>
      </c>
    </row>
    <row r="160" spans="1:15" x14ac:dyDescent="0.3">
      <c r="A160" s="25">
        <v>44678.489722222221</v>
      </c>
      <c r="B160" s="46" t="str">
        <f t="shared" si="8"/>
        <v>Wednesday</v>
      </c>
      <c r="C160" s="46" t="str">
        <f t="shared" si="9"/>
        <v>April</v>
      </c>
      <c r="D160" s="27" t="s">
        <v>1252</v>
      </c>
      <c r="E160">
        <v>2</v>
      </c>
      <c r="F160" s="2" t="s">
        <v>1242</v>
      </c>
      <c r="G160" s="30">
        <v>4212.8</v>
      </c>
      <c r="H160" s="30">
        <v>4240</v>
      </c>
      <c r="I160" s="30">
        <v>4190</v>
      </c>
      <c r="J160" s="25">
        <v>44678.589409722219</v>
      </c>
      <c r="K160" s="30">
        <v>4210.1000000000004</v>
      </c>
      <c r="L160" s="11">
        <v>540</v>
      </c>
      <c r="M160" s="11">
        <f t="shared" si="11"/>
        <v>204861.02000000002</v>
      </c>
      <c r="N160" s="30">
        <v>2.3924999999580905</v>
      </c>
      <c r="O160" s="30" t="str">
        <f t="shared" si="10"/>
        <v>Profit</v>
      </c>
    </row>
    <row r="161" spans="1:15" x14ac:dyDescent="0.3">
      <c r="A161" s="25">
        <v>44678.462407407409</v>
      </c>
      <c r="B161" s="46" t="str">
        <f t="shared" si="8"/>
        <v>Wednesday</v>
      </c>
      <c r="C161" s="46" t="str">
        <f t="shared" si="9"/>
        <v>April</v>
      </c>
      <c r="D161" s="27" t="s">
        <v>1252</v>
      </c>
      <c r="E161">
        <v>2</v>
      </c>
      <c r="F161" s="2" t="s">
        <v>1242</v>
      </c>
      <c r="G161" s="30">
        <v>4211.3999999999996</v>
      </c>
      <c r="H161" s="30">
        <v>4250</v>
      </c>
      <c r="I161" s="30">
        <v>4190</v>
      </c>
      <c r="J161" s="25">
        <v>44678.589467592596</v>
      </c>
      <c r="K161" s="30">
        <v>4210.1000000000004</v>
      </c>
      <c r="L161" s="11">
        <v>260</v>
      </c>
      <c r="M161" s="11">
        <f t="shared" si="11"/>
        <v>205121.02000000002</v>
      </c>
      <c r="N161" s="30">
        <v>3.0494444444775581</v>
      </c>
      <c r="O161" s="30" t="str">
        <f t="shared" si="10"/>
        <v>Profit</v>
      </c>
    </row>
    <row r="162" spans="1:15" x14ac:dyDescent="0.3">
      <c r="A162" s="25">
        <v>44678.835497685184</v>
      </c>
      <c r="B162" s="46" t="str">
        <f t="shared" si="8"/>
        <v>Wednesday</v>
      </c>
      <c r="C162" s="46" t="str">
        <f t="shared" si="9"/>
        <v>April</v>
      </c>
      <c r="D162" s="27" t="s">
        <v>1252</v>
      </c>
      <c r="E162">
        <v>2</v>
      </c>
      <c r="F162" s="2" t="s">
        <v>1242</v>
      </c>
      <c r="G162" s="30">
        <v>4229.1000000000004</v>
      </c>
      <c r="H162" s="30">
        <v>4280</v>
      </c>
      <c r="I162" s="30">
        <v>4205</v>
      </c>
      <c r="J162" s="25">
        <v>44678.850972222222</v>
      </c>
      <c r="K162" s="30">
        <v>4221.1000000000004</v>
      </c>
      <c r="L162" s="11">
        <v>1600</v>
      </c>
      <c r="M162" s="11">
        <f t="shared" si="11"/>
        <v>206721.02000000002</v>
      </c>
      <c r="N162" s="30">
        <v>0.37138888891786337</v>
      </c>
      <c r="O162" s="30" t="str">
        <f t="shared" si="10"/>
        <v>Profit</v>
      </c>
    </row>
    <row r="163" spans="1:15" x14ac:dyDescent="0.3">
      <c r="A163" s="25">
        <v>44678.934965277775</v>
      </c>
      <c r="B163" s="46" t="str">
        <f t="shared" si="8"/>
        <v>Wednesday</v>
      </c>
      <c r="C163" s="46" t="str">
        <f t="shared" si="9"/>
        <v>April</v>
      </c>
      <c r="D163" s="27" t="s">
        <v>1252</v>
      </c>
      <c r="E163">
        <v>2</v>
      </c>
      <c r="F163" s="2" t="s">
        <v>1241</v>
      </c>
      <c r="G163" s="30">
        <v>1.05566</v>
      </c>
      <c r="H163" s="30">
        <v>1.0620000000000001</v>
      </c>
      <c r="I163" s="30">
        <v>1.0515000000000001</v>
      </c>
      <c r="J163" s="25">
        <v>44679.286504629628</v>
      </c>
      <c r="K163" s="30">
        <v>1.0515000000000001</v>
      </c>
      <c r="L163" s="11">
        <v>832</v>
      </c>
      <c r="M163" s="11">
        <f t="shared" si="11"/>
        <v>207553.02000000002</v>
      </c>
      <c r="N163" s="30">
        <v>8.4369444444891997</v>
      </c>
      <c r="O163" s="30" t="str">
        <f t="shared" si="10"/>
        <v>Profit</v>
      </c>
    </row>
    <row r="164" spans="1:15" x14ac:dyDescent="0.3">
      <c r="A164" s="25">
        <v>44679.463506944441</v>
      </c>
      <c r="B164" s="46" t="str">
        <f t="shared" si="8"/>
        <v>Thursday</v>
      </c>
      <c r="C164" s="46" t="str">
        <f t="shared" si="9"/>
        <v>April</v>
      </c>
      <c r="D164" s="27" t="s">
        <v>1252</v>
      </c>
      <c r="E164">
        <v>2</v>
      </c>
      <c r="F164" s="2" t="s">
        <v>1242</v>
      </c>
      <c r="G164" s="30">
        <v>4249.6000000000004</v>
      </c>
      <c r="H164" s="30">
        <v>4280</v>
      </c>
      <c r="I164" s="30">
        <v>4220</v>
      </c>
      <c r="J164" s="25">
        <v>44679.584467592591</v>
      </c>
      <c r="K164" s="30">
        <v>4247.6000000000004</v>
      </c>
      <c r="L164" s="11">
        <v>400</v>
      </c>
      <c r="M164" s="11">
        <f t="shared" si="11"/>
        <v>207953.02000000002</v>
      </c>
      <c r="N164" s="30">
        <v>2.9030555555946194</v>
      </c>
      <c r="O164" s="30" t="str">
        <f t="shared" si="10"/>
        <v>Profit</v>
      </c>
    </row>
    <row r="165" spans="1:15" x14ac:dyDescent="0.3">
      <c r="A165" s="25">
        <v>44679.416261574072</v>
      </c>
      <c r="B165" s="46" t="str">
        <f t="shared" si="8"/>
        <v>Thursday</v>
      </c>
      <c r="C165" s="46" t="str">
        <f t="shared" si="9"/>
        <v>April</v>
      </c>
      <c r="D165" s="27" t="s">
        <v>1252</v>
      </c>
      <c r="E165">
        <v>1</v>
      </c>
      <c r="F165" s="2" t="s">
        <v>1242</v>
      </c>
      <c r="G165" s="30">
        <v>4232.6000000000004</v>
      </c>
      <c r="H165" s="30">
        <v>4280</v>
      </c>
      <c r="I165" s="30">
        <v>4210</v>
      </c>
      <c r="J165" s="25">
        <v>44679.663124999999</v>
      </c>
      <c r="K165" s="30">
        <v>4230</v>
      </c>
      <c r="L165" s="11">
        <v>260</v>
      </c>
      <c r="M165" s="11">
        <f t="shared" si="11"/>
        <v>208213.02000000002</v>
      </c>
      <c r="N165" s="30">
        <v>5.9247222222620621</v>
      </c>
      <c r="O165" s="30" t="str">
        <f t="shared" si="10"/>
        <v>Profit</v>
      </c>
    </row>
    <row r="166" spans="1:15" x14ac:dyDescent="0.3">
      <c r="A166" s="25">
        <v>44679.416261574072</v>
      </c>
      <c r="B166" s="46" t="str">
        <f t="shared" si="8"/>
        <v>Thursday</v>
      </c>
      <c r="C166" s="46" t="str">
        <f t="shared" si="9"/>
        <v>April</v>
      </c>
      <c r="D166" s="27" t="s">
        <v>1252</v>
      </c>
      <c r="E166">
        <v>1</v>
      </c>
      <c r="F166" s="2" t="s">
        <v>1242</v>
      </c>
      <c r="G166" s="30">
        <v>4232.6000000000004</v>
      </c>
      <c r="H166" s="30">
        <v>4280</v>
      </c>
      <c r="I166" s="30">
        <v>4210</v>
      </c>
      <c r="J166" s="25">
        <v>44679.69767361111</v>
      </c>
      <c r="K166" s="30">
        <v>4209.8999999999996</v>
      </c>
      <c r="L166" s="11">
        <v>2270</v>
      </c>
      <c r="M166" s="11">
        <f t="shared" si="11"/>
        <v>210483.02000000002</v>
      </c>
      <c r="N166" s="30">
        <v>6.7538888889248483</v>
      </c>
      <c r="O166" s="30" t="str">
        <f t="shared" si="10"/>
        <v>Profit</v>
      </c>
    </row>
    <row r="167" spans="1:15" x14ac:dyDescent="0.3">
      <c r="A167" s="25">
        <v>44679.910891203705</v>
      </c>
      <c r="B167" s="46" t="str">
        <f t="shared" si="8"/>
        <v>Thursday</v>
      </c>
      <c r="C167" s="46" t="str">
        <f t="shared" si="9"/>
        <v>April</v>
      </c>
      <c r="D167" s="27" t="s">
        <v>1252</v>
      </c>
      <c r="E167">
        <v>2</v>
      </c>
      <c r="F167" s="2" t="s">
        <v>1242</v>
      </c>
      <c r="G167" s="30">
        <v>4303.6000000000004</v>
      </c>
      <c r="H167" s="30">
        <v>4330</v>
      </c>
      <c r="I167" s="30">
        <v>4270</v>
      </c>
      <c r="J167" s="25">
        <v>44679.948564814818</v>
      </c>
      <c r="K167" s="30">
        <v>4293.3999999999996</v>
      </c>
      <c r="L167" s="11">
        <v>2040</v>
      </c>
      <c r="M167" s="11">
        <f t="shared" si="11"/>
        <v>212523.02000000002</v>
      </c>
      <c r="N167" s="30">
        <v>0.90416666673263535</v>
      </c>
      <c r="O167" s="30" t="str">
        <f t="shared" si="10"/>
        <v>Profit</v>
      </c>
    </row>
    <row r="168" spans="1:15" x14ac:dyDescent="0.3">
      <c r="A168" s="25">
        <v>44679.910891203705</v>
      </c>
      <c r="B168" s="46" t="str">
        <f t="shared" si="8"/>
        <v>Thursday</v>
      </c>
      <c r="C168" s="46" t="str">
        <f t="shared" si="9"/>
        <v>April</v>
      </c>
      <c r="D168" s="27" t="s">
        <v>1252</v>
      </c>
      <c r="E168">
        <v>1</v>
      </c>
      <c r="F168" s="2" t="s">
        <v>1242</v>
      </c>
      <c r="G168" s="30">
        <v>4303.6000000000004</v>
      </c>
      <c r="H168" s="30">
        <v>4330</v>
      </c>
      <c r="I168" s="30">
        <v>4270</v>
      </c>
      <c r="J168" s="25">
        <v>44679.952997685185</v>
      </c>
      <c r="K168" s="30">
        <v>4281.6000000000004</v>
      </c>
      <c r="L168" s="11">
        <v>2200</v>
      </c>
      <c r="M168" s="11">
        <f t="shared" si="11"/>
        <v>214723.02000000002</v>
      </c>
      <c r="N168" s="30">
        <v>1.0105555555201136</v>
      </c>
      <c r="O168" s="30" t="str">
        <f t="shared" si="10"/>
        <v>Profit</v>
      </c>
    </row>
    <row r="169" spans="1:15" x14ac:dyDescent="0.3">
      <c r="A169" s="25">
        <v>44684.938379629632</v>
      </c>
      <c r="B169" s="46" t="str">
        <f t="shared" si="8"/>
        <v>Tuesday</v>
      </c>
      <c r="C169" s="46" t="str">
        <f t="shared" si="9"/>
        <v>May</v>
      </c>
      <c r="D169" s="27" t="s">
        <v>1252</v>
      </c>
      <c r="E169">
        <v>2</v>
      </c>
      <c r="F169" s="2" t="s">
        <v>1242</v>
      </c>
      <c r="G169" s="30">
        <v>4182.3999999999996</v>
      </c>
      <c r="H169" s="30">
        <v>4210</v>
      </c>
      <c r="I169" s="30">
        <v>4150</v>
      </c>
      <c r="J169" s="25">
        <v>44685.691747685189</v>
      </c>
      <c r="K169" s="30">
        <v>4178.8</v>
      </c>
      <c r="L169" s="11">
        <v>720</v>
      </c>
      <c r="M169" s="11">
        <f t="shared" si="11"/>
        <v>215443.02000000002</v>
      </c>
      <c r="N169" s="30">
        <v>18.08083333336981</v>
      </c>
      <c r="O169" s="30" t="str">
        <f t="shared" si="10"/>
        <v>Profit</v>
      </c>
    </row>
    <row r="170" spans="1:15" x14ac:dyDescent="0.3">
      <c r="A170" s="25">
        <v>44684.690104166664</v>
      </c>
      <c r="B170" s="46" t="str">
        <f t="shared" si="8"/>
        <v>Tuesday</v>
      </c>
      <c r="C170" s="46" t="str">
        <f t="shared" si="9"/>
        <v>May</v>
      </c>
      <c r="D170" s="27" t="s">
        <v>1252</v>
      </c>
      <c r="E170">
        <v>2</v>
      </c>
      <c r="F170" s="2" t="s">
        <v>1242</v>
      </c>
      <c r="G170" s="30">
        <v>4164.8</v>
      </c>
      <c r="H170" s="30">
        <v>4250</v>
      </c>
      <c r="I170" s="30">
        <v>4140</v>
      </c>
      <c r="J170" s="25">
        <v>44685.712523148148</v>
      </c>
      <c r="K170" s="30">
        <v>4165.3999999999996</v>
      </c>
      <c r="L170" s="11">
        <v>-120</v>
      </c>
      <c r="M170" s="11">
        <f t="shared" si="11"/>
        <v>215323.02000000002</v>
      </c>
      <c r="N170" s="30">
        <v>24.538055555603933</v>
      </c>
      <c r="O170" s="30" t="str">
        <f t="shared" si="10"/>
        <v>Loss</v>
      </c>
    </row>
    <row r="171" spans="1:15" x14ac:dyDescent="0.3">
      <c r="A171" s="25">
        <v>44686.508796296293</v>
      </c>
      <c r="B171" s="46" t="str">
        <f t="shared" si="8"/>
        <v>Thursday</v>
      </c>
      <c r="C171" s="46" t="str">
        <f t="shared" si="9"/>
        <v>May</v>
      </c>
      <c r="D171" s="27" t="s">
        <v>1251</v>
      </c>
      <c r="E171">
        <v>2</v>
      </c>
      <c r="F171" s="2" t="s">
        <v>1242</v>
      </c>
      <c r="G171" s="30">
        <v>4274.8999999999996</v>
      </c>
      <c r="H171" s="30">
        <v>4250</v>
      </c>
      <c r="I171" s="30">
        <v>4290</v>
      </c>
      <c r="J171" s="25">
        <v>44686.617037037038</v>
      </c>
      <c r="K171" s="30">
        <v>4276.3</v>
      </c>
      <c r="L171" s="11">
        <v>280</v>
      </c>
      <c r="M171" s="11">
        <f t="shared" si="11"/>
        <v>215603.02000000002</v>
      </c>
      <c r="N171" s="30">
        <v>2.5977777778753079</v>
      </c>
      <c r="O171" s="30" t="str">
        <f t="shared" si="10"/>
        <v>Profit</v>
      </c>
    </row>
    <row r="172" spans="1:15" x14ac:dyDescent="0.3">
      <c r="A172" s="25">
        <v>44687.734166666669</v>
      </c>
      <c r="B172" s="46" t="str">
        <f t="shared" si="8"/>
        <v>Friday</v>
      </c>
      <c r="C172" s="46" t="str">
        <f t="shared" si="9"/>
        <v>May</v>
      </c>
      <c r="D172" s="27" t="s">
        <v>1251</v>
      </c>
      <c r="E172">
        <v>2</v>
      </c>
      <c r="F172" s="2" t="s">
        <v>1245</v>
      </c>
      <c r="G172" s="30">
        <v>130.44300000000001</v>
      </c>
      <c r="H172" s="30">
        <v>130</v>
      </c>
      <c r="I172" s="30">
        <v>130.69999999999999</v>
      </c>
      <c r="J172" s="25">
        <v>44690.046574074076</v>
      </c>
      <c r="K172" s="30">
        <v>130.702</v>
      </c>
      <c r="L172" s="11">
        <v>396.32</v>
      </c>
      <c r="M172" s="11">
        <f t="shared" si="11"/>
        <v>215999.34000000003</v>
      </c>
      <c r="N172" s="30">
        <v>55.497777777782176</v>
      </c>
      <c r="O172" s="30" t="str">
        <f t="shared" si="10"/>
        <v>Profit</v>
      </c>
    </row>
    <row r="173" spans="1:15" x14ac:dyDescent="0.3">
      <c r="A173" s="25">
        <v>44690.587604166663</v>
      </c>
      <c r="B173" s="46" t="str">
        <f t="shared" si="8"/>
        <v>Monday</v>
      </c>
      <c r="C173" s="46" t="str">
        <f t="shared" si="9"/>
        <v>May</v>
      </c>
      <c r="D173" s="27" t="s">
        <v>1252</v>
      </c>
      <c r="E173">
        <v>2</v>
      </c>
      <c r="F173" s="2" t="s">
        <v>1246</v>
      </c>
      <c r="G173" s="30">
        <v>1.23339</v>
      </c>
      <c r="H173" s="30">
        <v>1.25</v>
      </c>
      <c r="I173" s="30">
        <v>1.228</v>
      </c>
      <c r="J173" s="25">
        <v>44690.756793981483</v>
      </c>
      <c r="K173" s="30">
        <v>1.2321200000000001</v>
      </c>
      <c r="L173" s="11">
        <v>254</v>
      </c>
      <c r="M173" s="11">
        <f t="shared" si="11"/>
        <v>216253.34000000003</v>
      </c>
      <c r="N173" s="30">
        <v>4.060555555683095</v>
      </c>
      <c r="O173" s="30" t="str">
        <f t="shared" si="10"/>
        <v>Profit</v>
      </c>
    </row>
    <row r="174" spans="1:15" x14ac:dyDescent="0.3">
      <c r="A174" s="25">
        <v>44690.825335648151</v>
      </c>
      <c r="B174" s="46" t="str">
        <f t="shared" si="8"/>
        <v>Monday</v>
      </c>
      <c r="C174" s="46" t="str">
        <f t="shared" si="9"/>
        <v>May</v>
      </c>
      <c r="D174" s="27" t="s">
        <v>1252</v>
      </c>
      <c r="E174">
        <v>2</v>
      </c>
      <c r="F174" s="2" t="s">
        <v>1241</v>
      </c>
      <c r="G174" s="30">
        <v>1.05803</v>
      </c>
      <c r="H174" s="30">
        <v>1.0629999999999999</v>
      </c>
      <c r="I174" s="30">
        <v>1.054</v>
      </c>
      <c r="J174" s="25">
        <v>44691.536990740744</v>
      </c>
      <c r="K174" s="30">
        <v>1.0539700000000001</v>
      </c>
      <c r="L174" s="11">
        <v>812</v>
      </c>
      <c r="M174" s="11">
        <f t="shared" si="11"/>
        <v>217065.34000000003</v>
      </c>
      <c r="N174" s="30">
        <v>17.079722222231794</v>
      </c>
      <c r="O174" s="30" t="str">
        <f t="shared" si="10"/>
        <v>Profit</v>
      </c>
    </row>
    <row r="175" spans="1:15" x14ac:dyDescent="0.3">
      <c r="A175" s="25">
        <v>44691.706956018519</v>
      </c>
      <c r="B175" s="46" t="str">
        <f t="shared" si="8"/>
        <v>Tuesday</v>
      </c>
      <c r="C175" s="46" t="str">
        <f t="shared" si="9"/>
        <v>May</v>
      </c>
      <c r="D175" s="27" t="s">
        <v>1252</v>
      </c>
      <c r="E175">
        <v>2</v>
      </c>
      <c r="F175" s="2" t="s">
        <v>1242</v>
      </c>
      <c r="G175" s="30">
        <v>4045.6</v>
      </c>
      <c r="H175" s="30">
        <v>4070</v>
      </c>
      <c r="I175" s="30">
        <v>4020</v>
      </c>
      <c r="J175" s="25">
        <v>44691.736157407409</v>
      </c>
      <c r="K175" s="30">
        <v>4019.8</v>
      </c>
      <c r="L175" s="11">
        <v>5160</v>
      </c>
      <c r="M175" s="11">
        <f t="shared" si="11"/>
        <v>222225.34000000003</v>
      </c>
      <c r="N175" s="30">
        <v>0.70083333336515352</v>
      </c>
      <c r="O175" s="30" t="str">
        <f t="shared" si="10"/>
        <v>Profit</v>
      </c>
    </row>
    <row r="176" spans="1:15" x14ac:dyDescent="0.3">
      <c r="A176" s="25">
        <v>44691.888356481482</v>
      </c>
      <c r="B176" s="46" t="str">
        <f t="shared" si="8"/>
        <v>Tuesday</v>
      </c>
      <c r="C176" s="46" t="str">
        <f t="shared" si="9"/>
        <v>May</v>
      </c>
      <c r="D176" s="27" t="s">
        <v>1252</v>
      </c>
      <c r="E176">
        <v>2</v>
      </c>
      <c r="F176" s="2" t="s">
        <v>1242</v>
      </c>
      <c r="G176" s="30">
        <v>4030.9</v>
      </c>
      <c r="H176" s="30">
        <v>4075</v>
      </c>
      <c r="I176" s="30">
        <v>4000</v>
      </c>
      <c r="J176" s="25">
        <v>44691.938055555554</v>
      </c>
      <c r="K176" s="30">
        <v>3999.7</v>
      </c>
      <c r="L176" s="11">
        <v>6240</v>
      </c>
      <c r="M176" s="11">
        <f t="shared" si="11"/>
        <v>228465.34000000003</v>
      </c>
      <c r="N176" s="30">
        <v>1.1927777777309529</v>
      </c>
      <c r="O176" s="30" t="str">
        <f t="shared" si="10"/>
        <v>Profit</v>
      </c>
    </row>
    <row r="177" spans="1:15" x14ac:dyDescent="0.3">
      <c r="A177" s="25">
        <v>44692.529120370367</v>
      </c>
      <c r="B177" s="46" t="str">
        <f t="shared" si="8"/>
        <v>Wednesday</v>
      </c>
      <c r="C177" s="46" t="str">
        <f t="shared" si="9"/>
        <v>May</v>
      </c>
      <c r="D177" s="27" t="s">
        <v>1252</v>
      </c>
      <c r="E177">
        <v>1</v>
      </c>
      <c r="F177" s="2" t="s">
        <v>1242</v>
      </c>
      <c r="G177" s="30">
        <v>4047.2</v>
      </c>
      <c r="H177" s="30">
        <v>4100</v>
      </c>
      <c r="I177" s="30">
        <v>4000</v>
      </c>
      <c r="J177" s="25">
        <v>44692.646018518521</v>
      </c>
      <c r="K177" s="30">
        <v>4000</v>
      </c>
      <c r="L177" s="11">
        <v>4720</v>
      </c>
      <c r="M177" s="11">
        <f t="shared" si="11"/>
        <v>233185.34000000003</v>
      </c>
      <c r="N177" s="30">
        <v>2.8055555556784384</v>
      </c>
      <c r="O177" s="30" t="str">
        <f t="shared" si="10"/>
        <v>Profit</v>
      </c>
    </row>
    <row r="178" spans="1:15" x14ac:dyDescent="0.3">
      <c r="A178" s="25">
        <v>44692.71738425926</v>
      </c>
      <c r="B178" s="46" t="str">
        <f t="shared" si="8"/>
        <v>Wednesday</v>
      </c>
      <c r="C178" s="46" t="str">
        <f t="shared" si="9"/>
        <v>May</v>
      </c>
      <c r="D178" s="27" t="s">
        <v>1252</v>
      </c>
      <c r="E178">
        <v>2</v>
      </c>
      <c r="F178" s="2" t="s">
        <v>1246</v>
      </c>
      <c r="G178" s="30">
        <v>1.2369600000000001</v>
      </c>
      <c r="H178" s="30">
        <v>1.2450000000000001</v>
      </c>
      <c r="I178" s="30">
        <v>1.2330000000000001</v>
      </c>
      <c r="J178" s="25">
        <v>44692.751643518517</v>
      </c>
      <c r="K178" s="30">
        <v>1.23369</v>
      </c>
      <c r="L178" s="11">
        <v>654</v>
      </c>
      <c r="M178" s="11">
        <f t="shared" si="11"/>
        <v>233839.34000000003</v>
      </c>
      <c r="N178" s="30">
        <v>0.82222222216660157</v>
      </c>
      <c r="O178" s="30" t="str">
        <f t="shared" si="10"/>
        <v>Profit</v>
      </c>
    </row>
    <row r="179" spans="1:15" x14ac:dyDescent="0.3">
      <c r="A179" s="25">
        <v>44692.71634259259</v>
      </c>
      <c r="B179" s="46" t="str">
        <f t="shared" si="8"/>
        <v>Wednesday</v>
      </c>
      <c r="C179" s="46" t="str">
        <f t="shared" si="9"/>
        <v>May</v>
      </c>
      <c r="D179" s="27" t="s">
        <v>1252</v>
      </c>
      <c r="E179">
        <v>1</v>
      </c>
      <c r="F179" s="2" t="s">
        <v>1242</v>
      </c>
      <c r="G179" s="30">
        <v>4015.1</v>
      </c>
      <c r="H179" s="30">
        <v>4070</v>
      </c>
      <c r="I179" s="30">
        <v>3980</v>
      </c>
      <c r="J179" s="25">
        <v>44692.762569444443</v>
      </c>
      <c r="K179" s="30">
        <v>4008.2</v>
      </c>
      <c r="L179" s="11">
        <v>690</v>
      </c>
      <c r="M179" s="11">
        <f t="shared" si="11"/>
        <v>234529.34000000003</v>
      </c>
      <c r="N179" s="30">
        <v>1.1094444444752298</v>
      </c>
      <c r="O179" s="30" t="str">
        <f t="shared" si="10"/>
        <v>Profit</v>
      </c>
    </row>
    <row r="180" spans="1:15" x14ac:dyDescent="0.3">
      <c r="A180" s="25">
        <v>44692.777060185188</v>
      </c>
      <c r="B180" s="46" t="str">
        <f t="shared" si="8"/>
        <v>Wednesday</v>
      </c>
      <c r="C180" s="46" t="str">
        <f t="shared" si="9"/>
        <v>May</v>
      </c>
      <c r="D180" s="27" t="s">
        <v>1252</v>
      </c>
      <c r="E180">
        <v>1</v>
      </c>
      <c r="F180" s="2" t="s">
        <v>1242</v>
      </c>
      <c r="G180" s="30">
        <v>4044.4</v>
      </c>
      <c r="H180" s="30">
        <v>4100</v>
      </c>
      <c r="I180" s="30">
        <v>4010</v>
      </c>
      <c r="J180" s="25">
        <v>44692.805324074077</v>
      </c>
      <c r="K180" s="30">
        <v>4010</v>
      </c>
      <c r="L180" s="11">
        <v>3440</v>
      </c>
      <c r="M180" s="11">
        <f t="shared" si="11"/>
        <v>237969.34000000003</v>
      </c>
      <c r="N180" s="30">
        <v>0.67833333334419876</v>
      </c>
      <c r="O180" s="30" t="str">
        <f t="shared" si="10"/>
        <v>Profit</v>
      </c>
    </row>
    <row r="181" spans="1:15" x14ac:dyDescent="0.3">
      <c r="A181" s="25">
        <v>44692.71634259259</v>
      </c>
      <c r="B181" s="46" t="str">
        <f t="shared" si="8"/>
        <v>Wednesday</v>
      </c>
      <c r="C181" s="46" t="str">
        <f t="shared" si="9"/>
        <v>May</v>
      </c>
      <c r="D181" s="27" t="s">
        <v>1252</v>
      </c>
      <c r="E181">
        <v>1</v>
      </c>
      <c r="F181" s="2" t="s">
        <v>1242</v>
      </c>
      <c r="G181" s="30">
        <v>4015.1</v>
      </c>
      <c r="H181" s="30">
        <v>4070</v>
      </c>
      <c r="I181" s="30">
        <v>3980</v>
      </c>
      <c r="J181" s="25">
        <v>44692.817604166667</v>
      </c>
      <c r="K181" s="30">
        <v>4002.5</v>
      </c>
      <c r="L181" s="11">
        <v>1260</v>
      </c>
      <c r="M181" s="11">
        <f t="shared" si="11"/>
        <v>239229.34000000003</v>
      </c>
      <c r="N181" s="30">
        <v>2.4302777778357267</v>
      </c>
      <c r="O181" s="30" t="str">
        <f t="shared" si="10"/>
        <v>Profit</v>
      </c>
    </row>
    <row r="182" spans="1:15" x14ac:dyDescent="0.3">
      <c r="A182" s="25">
        <v>44692.753657407404</v>
      </c>
      <c r="B182" s="46" t="str">
        <f t="shared" si="8"/>
        <v>Wednesday</v>
      </c>
      <c r="C182" s="46" t="str">
        <f t="shared" si="9"/>
        <v>May</v>
      </c>
      <c r="D182" s="27" t="s">
        <v>1251</v>
      </c>
      <c r="E182">
        <v>2</v>
      </c>
      <c r="F182" s="2" t="s">
        <v>1244</v>
      </c>
      <c r="G182" s="30">
        <v>1.2944800000000001</v>
      </c>
      <c r="H182" s="30">
        <v>1.2849999999999999</v>
      </c>
      <c r="I182" s="30">
        <v>1.2989999999999999</v>
      </c>
      <c r="J182" s="25">
        <v>44692.817685185182</v>
      </c>
      <c r="K182" s="30">
        <v>1.2965599999999999</v>
      </c>
      <c r="L182" s="11">
        <v>320.85000000000002</v>
      </c>
      <c r="M182" s="11">
        <f t="shared" si="11"/>
        <v>239550.19000000003</v>
      </c>
      <c r="N182" s="30">
        <v>1.5366666666814126</v>
      </c>
      <c r="O182" s="30" t="str">
        <f t="shared" si="10"/>
        <v>Profit</v>
      </c>
    </row>
    <row r="183" spans="1:15" x14ac:dyDescent="0.3">
      <c r="A183" s="25">
        <v>44692.810219907406</v>
      </c>
      <c r="B183" s="46" t="str">
        <f t="shared" si="8"/>
        <v>Wednesday</v>
      </c>
      <c r="C183" s="46" t="str">
        <f t="shared" si="9"/>
        <v>May</v>
      </c>
      <c r="D183" s="27" t="s">
        <v>1251</v>
      </c>
      <c r="E183">
        <v>2</v>
      </c>
      <c r="F183" s="2" t="s">
        <v>1245</v>
      </c>
      <c r="G183" s="30">
        <v>130.124</v>
      </c>
      <c r="H183" s="30">
        <v>129.5</v>
      </c>
      <c r="I183" s="30">
        <v>130.6</v>
      </c>
      <c r="J183" s="25">
        <v>44692.861481481479</v>
      </c>
      <c r="K183" s="30">
        <v>129.5</v>
      </c>
      <c r="L183" s="11">
        <v>-963.71</v>
      </c>
      <c r="M183" s="11">
        <f t="shared" si="11"/>
        <v>238586.48000000004</v>
      </c>
      <c r="N183" s="30">
        <v>1.2302777777658775</v>
      </c>
      <c r="O183" s="30" t="str">
        <f t="shared" si="10"/>
        <v>Loss</v>
      </c>
    </row>
    <row r="184" spans="1:15" x14ac:dyDescent="0.3">
      <c r="A184" s="25">
        <v>44692.898194444446</v>
      </c>
      <c r="B184" s="46" t="str">
        <f t="shared" si="8"/>
        <v>Wednesday</v>
      </c>
      <c r="C184" s="46" t="str">
        <f t="shared" si="9"/>
        <v>May</v>
      </c>
      <c r="D184" s="27" t="s">
        <v>1251</v>
      </c>
      <c r="E184">
        <v>1</v>
      </c>
      <c r="F184" s="2" t="s">
        <v>1245</v>
      </c>
      <c r="G184" s="30">
        <v>129.85300000000001</v>
      </c>
      <c r="H184" s="30">
        <v>129</v>
      </c>
      <c r="I184" s="30">
        <v>130.4</v>
      </c>
      <c r="J184" s="25">
        <v>44692.988912037035</v>
      </c>
      <c r="K184" s="30">
        <v>130.01400000000001</v>
      </c>
      <c r="L184" s="11">
        <v>123.83</v>
      </c>
      <c r="M184" s="11">
        <f t="shared" si="11"/>
        <v>238710.31000000003</v>
      </c>
      <c r="N184" s="30">
        <v>2.1772222221479751</v>
      </c>
      <c r="O184" s="30" t="str">
        <f t="shared" si="10"/>
        <v>Profit</v>
      </c>
    </row>
    <row r="185" spans="1:15" x14ac:dyDescent="0.3">
      <c r="A185" s="25">
        <v>44693.762708333335</v>
      </c>
      <c r="B185" s="46" t="str">
        <f t="shared" si="8"/>
        <v>Thursday</v>
      </c>
      <c r="C185" s="46" t="str">
        <f t="shared" si="9"/>
        <v>May</v>
      </c>
      <c r="D185" s="27" t="s">
        <v>1252</v>
      </c>
      <c r="E185">
        <v>1</v>
      </c>
      <c r="F185" s="2" t="s">
        <v>1242</v>
      </c>
      <c r="G185" s="30">
        <v>3943.7</v>
      </c>
      <c r="H185" s="30">
        <v>3980</v>
      </c>
      <c r="I185" s="30">
        <v>3900</v>
      </c>
      <c r="J185" s="25">
        <v>44693.783009259256</v>
      </c>
      <c r="K185" s="30">
        <v>3919.7</v>
      </c>
      <c r="L185" s="11">
        <v>2400</v>
      </c>
      <c r="M185" s="11">
        <f t="shared" si="11"/>
        <v>241110.31000000003</v>
      </c>
      <c r="N185" s="30">
        <v>0.48722222208743915</v>
      </c>
      <c r="O185" s="30" t="str">
        <f t="shared" si="10"/>
        <v>Profit</v>
      </c>
    </row>
    <row r="186" spans="1:15" x14ac:dyDescent="0.3">
      <c r="A186" s="25">
        <v>44693.762708333335</v>
      </c>
      <c r="B186" s="46" t="str">
        <f t="shared" si="8"/>
        <v>Thursday</v>
      </c>
      <c r="C186" s="46" t="str">
        <f t="shared" si="9"/>
        <v>May</v>
      </c>
      <c r="D186" s="27" t="s">
        <v>1252</v>
      </c>
      <c r="E186">
        <v>1</v>
      </c>
      <c r="F186" s="2" t="s">
        <v>1242</v>
      </c>
      <c r="G186" s="30">
        <v>3943.7</v>
      </c>
      <c r="H186" s="30">
        <v>3980</v>
      </c>
      <c r="I186" s="30">
        <v>3900</v>
      </c>
      <c r="J186" s="25">
        <v>44693.786539351851</v>
      </c>
      <c r="K186" s="30">
        <v>3902.5</v>
      </c>
      <c r="L186" s="11">
        <v>4120</v>
      </c>
      <c r="M186" s="11">
        <f t="shared" si="11"/>
        <v>245230.31000000003</v>
      </c>
      <c r="N186" s="30">
        <v>0.57194444438209757</v>
      </c>
      <c r="O186" s="30" t="str">
        <f t="shared" si="10"/>
        <v>Profit</v>
      </c>
    </row>
    <row r="187" spans="1:15" x14ac:dyDescent="0.3">
      <c r="A187" s="25">
        <v>44694.741678240738</v>
      </c>
      <c r="B187" s="46" t="str">
        <f t="shared" si="8"/>
        <v>Friday</v>
      </c>
      <c r="C187" s="46" t="str">
        <f t="shared" si="9"/>
        <v>May</v>
      </c>
      <c r="D187" s="27" t="s">
        <v>1252</v>
      </c>
      <c r="E187">
        <v>2</v>
      </c>
      <c r="F187" s="2" t="s">
        <v>1242</v>
      </c>
      <c r="G187" s="30">
        <v>4011.3</v>
      </c>
      <c r="H187" s="30">
        <v>4080</v>
      </c>
      <c r="I187" s="30">
        <v>3970</v>
      </c>
      <c r="J187" s="25">
        <v>44694.878472222219</v>
      </c>
      <c r="K187" s="30">
        <v>3985.3</v>
      </c>
      <c r="L187" s="11">
        <v>5200</v>
      </c>
      <c r="M187" s="11">
        <f t="shared" si="11"/>
        <v>250430.31000000003</v>
      </c>
      <c r="N187" s="30">
        <v>3.2830555555410683</v>
      </c>
      <c r="O187" s="30" t="str">
        <f t="shared" si="10"/>
        <v>Profit</v>
      </c>
    </row>
    <row r="188" spans="1:15" x14ac:dyDescent="0.3">
      <c r="A188" s="25">
        <v>44694.805949074071</v>
      </c>
      <c r="B188" s="46" t="str">
        <f t="shared" si="8"/>
        <v>Friday</v>
      </c>
      <c r="C188" s="46" t="str">
        <f t="shared" si="9"/>
        <v>May</v>
      </c>
      <c r="D188" s="27" t="s">
        <v>1252</v>
      </c>
      <c r="E188">
        <v>2</v>
      </c>
      <c r="F188" s="2" t="s">
        <v>1245</v>
      </c>
      <c r="G188" s="30">
        <v>129.32</v>
      </c>
      <c r="H188" s="30">
        <v>130.19999999999999</v>
      </c>
      <c r="I188" s="30">
        <v>128.5</v>
      </c>
      <c r="J188" s="25">
        <v>44697.425729166665</v>
      </c>
      <c r="K188" s="30">
        <v>128.923</v>
      </c>
      <c r="L188" s="11">
        <v>615.87</v>
      </c>
      <c r="M188" s="11">
        <f t="shared" si="11"/>
        <v>251046.18000000002</v>
      </c>
      <c r="N188" s="30">
        <v>62.874722222273704</v>
      </c>
      <c r="O188" s="30" t="str">
        <f t="shared" si="10"/>
        <v>Profit</v>
      </c>
    </row>
    <row r="189" spans="1:15" x14ac:dyDescent="0.3">
      <c r="A189" s="25">
        <v>44694.805891203701</v>
      </c>
      <c r="B189" s="46" t="str">
        <f t="shared" si="8"/>
        <v>Friday</v>
      </c>
      <c r="C189" s="46" t="str">
        <f t="shared" si="9"/>
        <v>May</v>
      </c>
      <c r="D189" s="27" t="s">
        <v>1252</v>
      </c>
      <c r="E189">
        <v>2</v>
      </c>
      <c r="F189" s="2" t="s">
        <v>1246</v>
      </c>
      <c r="G189" s="30">
        <v>1.22478</v>
      </c>
      <c r="H189" s="30">
        <v>1.2350000000000001</v>
      </c>
      <c r="I189" s="30">
        <v>1.22</v>
      </c>
      <c r="J189" s="25">
        <v>44697.425763888888</v>
      </c>
      <c r="K189" s="30">
        <v>1.2222200000000001</v>
      </c>
      <c r="L189" s="11">
        <v>512</v>
      </c>
      <c r="M189" s="11">
        <f t="shared" si="11"/>
        <v>251558.18000000002</v>
      </c>
      <c r="N189" s="30">
        <v>62.876944444491528</v>
      </c>
      <c r="O189" s="30" t="str">
        <f t="shared" si="10"/>
        <v>Profit</v>
      </c>
    </row>
    <row r="190" spans="1:15" x14ac:dyDescent="0.3">
      <c r="A190" s="25">
        <v>44697.802303240744</v>
      </c>
      <c r="B190" s="46" t="str">
        <f t="shared" si="8"/>
        <v>Monday</v>
      </c>
      <c r="C190" s="46" t="str">
        <f t="shared" si="9"/>
        <v>May</v>
      </c>
      <c r="D190" s="27" t="s">
        <v>1252</v>
      </c>
      <c r="E190">
        <v>2</v>
      </c>
      <c r="F190" s="2" t="s">
        <v>1246</v>
      </c>
      <c r="G190" s="30">
        <v>1.22705</v>
      </c>
      <c r="H190" s="30">
        <v>1.2330000000000001</v>
      </c>
      <c r="I190" s="30">
        <v>1.222</v>
      </c>
      <c r="J190" s="25">
        <v>44698.125543981485</v>
      </c>
      <c r="K190" s="30">
        <v>1.23302</v>
      </c>
      <c r="L190" s="11">
        <v>-1194</v>
      </c>
      <c r="M190" s="11">
        <f t="shared" si="11"/>
        <v>250364.18000000002</v>
      </c>
      <c r="N190" s="30">
        <v>7.7577777777914889</v>
      </c>
      <c r="O190" s="30" t="str">
        <f t="shared" si="10"/>
        <v>Loss</v>
      </c>
    </row>
    <row r="191" spans="1:15" x14ac:dyDescent="0.3">
      <c r="A191" s="25">
        <v>44698.407546296294</v>
      </c>
      <c r="B191" s="46" t="str">
        <f t="shared" si="8"/>
        <v>Tuesday</v>
      </c>
      <c r="C191" s="46" t="str">
        <f t="shared" si="9"/>
        <v>May</v>
      </c>
      <c r="D191" s="27" t="s">
        <v>1252</v>
      </c>
      <c r="E191">
        <v>2</v>
      </c>
      <c r="F191" s="2" t="s">
        <v>1246</v>
      </c>
      <c r="G191" s="30">
        <v>1.2375499999999999</v>
      </c>
      <c r="H191" s="30">
        <v>1.242</v>
      </c>
      <c r="I191" s="30">
        <v>1.23</v>
      </c>
      <c r="J191" s="25">
        <v>44698.43849537037</v>
      </c>
      <c r="K191" s="30">
        <v>1.242</v>
      </c>
      <c r="L191" s="11">
        <v>-890</v>
      </c>
      <c r="M191" s="11">
        <f t="shared" si="11"/>
        <v>249474.18000000002</v>
      </c>
      <c r="N191" s="30">
        <v>0.74277777783572674</v>
      </c>
      <c r="O191" s="30" t="str">
        <f t="shared" si="10"/>
        <v>Loss</v>
      </c>
    </row>
    <row r="192" spans="1:15" x14ac:dyDescent="0.3">
      <c r="A192" s="25">
        <v>44698.575844907406</v>
      </c>
      <c r="B192" s="46" t="str">
        <f t="shared" si="8"/>
        <v>Tuesday</v>
      </c>
      <c r="C192" s="46" t="str">
        <f t="shared" si="9"/>
        <v>May</v>
      </c>
      <c r="D192" s="27" t="s">
        <v>1252</v>
      </c>
      <c r="E192">
        <v>2</v>
      </c>
      <c r="F192" s="2" t="s">
        <v>1242</v>
      </c>
      <c r="G192" s="30">
        <v>4077.3</v>
      </c>
      <c r="H192" s="30">
        <v>4120</v>
      </c>
      <c r="I192" s="30">
        <v>3980</v>
      </c>
      <c r="J192" s="25">
        <v>44698.627430555556</v>
      </c>
      <c r="K192" s="30">
        <v>4070.3</v>
      </c>
      <c r="L192" s="11">
        <v>1400</v>
      </c>
      <c r="M192" s="11">
        <f t="shared" si="11"/>
        <v>250874.18000000002</v>
      </c>
      <c r="N192" s="30">
        <v>1.2380555556155741</v>
      </c>
      <c r="O192" s="30" t="str">
        <f t="shared" si="10"/>
        <v>Profit</v>
      </c>
    </row>
    <row r="193" spans="1:15" x14ac:dyDescent="0.3">
      <c r="A193" s="25">
        <v>44700.750497685185</v>
      </c>
      <c r="B193" s="46" t="str">
        <f t="shared" si="8"/>
        <v>Thursday</v>
      </c>
      <c r="C193" s="46" t="str">
        <f t="shared" si="9"/>
        <v>May</v>
      </c>
      <c r="D193" s="27" t="s">
        <v>1252</v>
      </c>
      <c r="E193">
        <v>2</v>
      </c>
      <c r="F193" s="2" t="s">
        <v>1241</v>
      </c>
      <c r="G193" s="30">
        <v>1.05884</v>
      </c>
      <c r="H193" s="30">
        <v>1.0649999999999999</v>
      </c>
      <c r="I193" s="30">
        <v>1.052</v>
      </c>
      <c r="J193" s="25">
        <v>44701.710011574076</v>
      </c>
      <c r="K193" s="30">
        <v>1.05585</v>
      </c>
      <c r="L193" s="11">
        <v>598</v>
      </c>
      <c r="M193" s="11">
        <f t="shared" si="11"/>
        <v>251472.18000000002</v>
      </c>
      <c r="N193" s="30">
        <v>23.028333333379123</v>
      </c>
      <c r="O193" s="30" t="str">
        <f t="shared" si="10"/>
        <v>Profit</v>
      </c>
    </row>
    <row r="194" spans="1:15" x14ac:dyDescent="0.3">
      <c r="A194" s="25">
        <v>44701.710104166668</v>
      </c>
      <c r="B194" s="46" t="str">
        <f t="shared" ref="B194:B257" si="12">TEXT(A194,"dddd")</f>
        <v>Friday</v>
      </c>
      <c r="C194" s="46" t="str">
        <f t="shared" ref="C194:C257" si="13">TEXT(A194,"mmmm")</f>
        <v>May</v>
      </c>
      <c r="D194" s="27" t="s">
        <v>1252</v>
      </c>
      <c r="E194">
        <v>2</v>
      </c>
      <c r="F194" s="2" t="s">
        <v>1245</v>
      </c>
      <c r="G194" s="30">
        <v>128.13300000000001</v>
      </c>
      <c r="H194" s="30">
        <v>129</v>
      </c>
      <c r="I194" s="30">
        <v>127.3</v>
      </c>
      <c r="J194" s="25">
        <v>44701.821712962963</v>
      </c>
      <c r="K194" s="30">
        <v>127.67100000000001</v>
      </c>
      <c r="L194" s="11">
        <v>723.74</v>
      </c>
      <c r="M194" s="11">
        <f t="shared" si="11"/>
        <v>252195.92</v>
      </c>
      <c r="N194" s="30">
        <v>2.6786111110704951</v>
      </c>
      <c r="O194" s="30" t="str">
        <f t="shared" si="10"/>
        <v>Profit</v>
      </c>
    </row>
    <row r="195" spans="1:15" x14ac:dyDescent="0.3">
      <c r="A195" s="25">
        <v>44704.814421296294</v>
      </c>
      <c r="B195" s="46" t="str">
        <f t="shared" si="12"/>
        <v>Monday</v>
      </c>
      <c r="C195" s="46" t="str">
        <f t="shared" si="13"/>
        <v>May</v>
      </c>
      <c r="D195" s="27" t="s">
        <v>1252</v>
      </c>
      <c r="E195">
        <v>1</v>
      </c>
      <c r="F195" s="2" t="s">
        <v>1242</v>
      </c>
      <c r="G195" s="30">
        <v>3969.8</v>
      </c>
      <c r="H195" s="30">
        <v>4000</v>
      </c>
      <c r="I195" s="30">
        <v>3920</v>
      </c>
      <c r="J195" s="25">
        <v>44704.834328703706</v>
      </c>
      <c r="K195" s="30">
        <v>3964.7</v>
      </c>
      <c r="L195" s="11">
        <v>510</v>
      </c>
      <c r="M195" s="11">
        <f t="shared" si="11"/>
        <v>252705.92000000001</v>
      </c>
      <c r="N195" s="30">
        <v>0.47777777787996456</v>
      </c>
      <c r="O195" s="30" t="str">
        <f t="shared" ref="O195:O258" si="14">IF(L195&gt;=0,"Profit","Loss")</f>
        <v>Profit</v>
      </c>
    </row>
    <row r="196" spans="1:15" x14ac:dyDescent="0.3">
      <c r="A196" s="25">
        <v>44704.814421296294</v>
      </c>
      <c r="B196" s="46" t="str">
        <f t="shared" si="12"/>
        <v>Monday</v>
      </c>
      <c r="C196" s="46" t="str">
        <f t="shared" si="13"/>
        <v>May</v>
      </c>
      <c r="D196" s="27" t="s">
        <v>1252</v>
      </c>
      <c r="E196">
        <v>1</v>
      </c>
      <c r="F196" s="2" t="s">
        <v>1242</v>
      </c>
      <c r="G196" s="30">
        <v>3969.8</v>
      </c>
      <c r="H196" s="30">
        <v>4000</v>
      </c>
      <c r="I196" s="30">
        <v>3920</v>
      </c>
      <c r="J196" s="25">
        <v>44704.948692129627</v>
      </c>
      <c r="K196" s="30">
        <v>3960.1</v>
      </c>
      <c r="L196" s="11">
        <v>970</v>
      </c>
      <c r="M196" s="11">
        <f t="shared" si="11"/>
        <v>253675.92</v>
      </c>
      <c r="N196" s="30">
        <v>3.2224999999743886</v>
      </c>
      <c r="O196" s="30" t="str">
        <f t="shared" si="14"/>
        <v>Profit</v>
      </c>
    </row>
    <row r="197" spans="1:15" x14ac:dyDescent="0.3">
      <c r="A197" s="25">
        <v>44704.839259259257</v>
      </c>
      <c r="B197" s="46" t="str">
        <f t="shared" si="12"/>
        <v>Monday</v>
      </c>
      <c r="C197" s="46" t="str">
        <f t="shared" si="13"/>
        <v>May</v>
      </c>
      <c r="D197" s="27" t="s">
        <v>1252</v>
      </c>
      <c r="E197">
        <v>2</v>
      </c>
      <c r="F197" s="2" t="s">
        <v>1245</v>
      </c>
      <c r="G197" s="30">
        <v>127.824</v>
      </c>
      <c r="H197" s="30">
        <v>128.1</v>
      </c>
      <c r="I197" s="30">
        <v>127.4</v>
      </c>
      <c r="J197" s="25">
        <v>44705.422430555554</v>
      </c>
      <c r="K197" s="30">
        <v>127.4</v>
      </c>
      <c r="L197" s="11">
        <v>665.62</v>
      </c>
      <c r="M197" s="11">
        <f t="shared" si="11"/>
        <v>254341.54</v>
      </c>
      <c r="N197" s="30">
        <v>13.996111111133359</v>
      </c>
      <c r="O197" s="30" t="str">
        <f t="shared" si="14"/>
        <v>Profit</v>
      </c>
    </row>
    <row r="198" spans="1:15" x14ac:dyDescent="0.3">
      <c r="A198" s="25">
        <v>44705.670902777776</v>
      </c>
      <c r="B198" s="46" t="str">
        <f t="shared" si="12"/>
        <v>Tuesday</v>
      </c>
      <c r="C198" s="46" t="str">
        <f t="shared" si="13"/>
        <v>May</v>
      </c>
      <c r="D198" s="27" t="s">
        <v>1251</v>
      </c>
      <c r="E198">
        <v>2</v>
      </c>
      <c r="F198" s="2" t="s">
        <v>1246</v>
      </c>
      <c r="G198" s="30">
        <v>1.24854</v>
      </c>
      <c r="H198" s="30">
        <v>1.244</v>
      </c>
      <c r="I198" s="30">
        <v>1.252</v>
      </c>
      <c r="J198" s="25">
        <v>44705.695543981485</v>
      </c>
      <c r="K198" s="30">
        <v>1.25031</v>
      </c>
      <c r="L198" s="11">
        <v>354</v>
      </c>
      <c r="M198" s="11">
        <f t="shared" ref="M198:M261" si="15">M197+L198</f>
        <v>254695.54</v>
      </c>
      <c r="N198" s="30">
        <v>0.59138888900633901</v>
      </c>
      <c r="O198" s="30" t="str">
        <f t="shared" si="14"/>
        <v>Profit</v>
      </c>
    </row>
    <row r="199" spans="1:15" x14ac:dyDescent="0.3">
      <c r="A199" s="25">
        <v>44705.807395833333</v>
      </c>
      <c r="B199" s="46" t="str">
        <f t="shared" si="12"/>
        <v>Tuesday</v>
      </c>
      <c r="C199" s="46" t="str">
        <f t="shared" si="13"/>
        <v>May</v>
      </c>
      <c r="D199" s="27" t="s">
        <v>1252</v>
      </c>
      <c r="E199">
        <v>2</v>
      </c>
      <c r="F199" s="2" t="s">
        <v>1246</v>
      </c>
      <c r="G199" s="30">
        <v>1.2545200000000001</v>
      </c>
      <c r="H199" s="30">
        <v>1.26</v>
      </c>
      <c r="I199" s="30">
        <v>1.25</v>
      </c>
      <c r="J199" s="25">
        <v>44706.431006944447</v>
      </c>
      <c r="K199" s="30">
        <v>1.2531600000000001</v>
      </c>
      <c r="L199" s="11">
        <v>272</v>
      </c>
      <c r="M199" s="11">
        <f t="shared" si="15"/>
        <v>254967.54</v>
      </c>
      <c r="N199" s="30">
        <v>14.966666666732635</v>
      </c>
      <c r="O199" s="30" t="str">
        <f t="shared" si="14"/>
        <v>Profit</v>
      </c>
    </row>
    <row r="200" spans="1:15" x14ac:dyDescent="0.3">
      <c r="A200" s="25">
        <v>44705.8127662037</v>
      </c>
      <c r="B200" s="46" t="str">
        <f t="shared" si="12"/>
        <v>Tuesday</v>
      </c>
      <c r="C200" s="46" t="str">
        <f t="shared" si="13"/>
        <v>May</v>
      </c>
      <c r="D200" s="27" t="s">
        <v>1251</v>
      </c>
      <c r="E200">
        <v>1</v>
      </c>
      <c r="F200" s="2" t="s">
        <v>1244</v>
      </c>
      <c r="G200" s="30">
        <v>1.2834000000000001</v>
      </c>
      <c r="H200" s="30">
        <v>1.276</v>
      </c>
      <c r="I200" s="30">
        <v>1.288</v>
      </c>
      <c r="J200" s="25">
        <v>44706.474050925928</v>
      </c>
      <c r="K200" s="30">
        <v>1.2839</v>
      </c>
      <c r="L200" s="11">
        <v>38.94</v>
      </c>
      <c r="M200" s="11">
        <f t="shared" si="15"/>
        <v>255006.48</v>
      </c>
      <c r="N200" s="30">
        <v>15.870833333465271</v>
      </c>
      <c r="O200" s="30" t="str">
        <f t="shared" si="14"/>
        <v>Profit</v>
      </c>
    </row>
    <row r="201" spans="1:15" x14ac:dyDescent="0.3">
      <c r="A201" s="25">
        <v>44705.8127662037</v>
      </c>
      <c r="B201" s="46" t="str">
        <f t="shared" si="12"/>
        <v>Tuesday</v>
      </c>
      <c r="C201" s="46" t="str">
        <f t="shared" si="13"/>
        <v>May</v>
      </c>
      <c r="D201" s="27" t="s">
        <v>1251</v>
      </c>
      <c r="E201">
        <v>1</v>
      </c>
      <c r="F201" s="2" t="s">
        <v>1244</v>
      </c>
      <c r="G201" s="30">
        <v>1.2834000000000001</v>
      </c>
      <c r="H201" s="30">
        <v>1.276</v>
      </c>
      <c r="I201" s="30">
        <v>1.288</v>
      </c>
      <c r="J201" s="25">
        <v>44706.587094907409</v>
      </c>
      <c r="K201" s="30">
        <v>1.28559</v>
      </c>
      <c r="L201" s="11">
        <v>170.35</v>
      </c>
      <c r="M201" s="11">
        <f t="shared" si="15"/>
        <v>255176.83000000002</v>
      </c>
      <c r="N201" s="30">
        <v>18.583888888999354</v>
      </c>
      <c r="O201" s="30" t="str">
        <f t="shared" si="14"/>
        <v>Profit</v>
      </c>
    </row>
    <row r="202" spans="1:15" x14ac:dyDescent="0.3">
      <c r="A202" s="25">
        <v>44706.587280092594</v>
      </c>
      <c r="B202" s="46" t="str">
        <f t="shared" si="12"/>
        <v>Wednesday</v>
      </c>
      <c r="C202" s="46" t="str">
        <f t="shared" si="13"/>
        <v>May</v>
      </c>
      <c r="D202" s="27" t="s">
        <v>1252</v>
      </c>
      <c r="E202">
        <v>1</v>
      </c>
      <c r="F202" s="2" t="s">
        <v>1245</v>
      </c>
      <c r="G202" s="30">
        <v>127.157</v>
      </c>
      <c r="H202" s="30">
        <v>127.5</v>
      </c>
      <c r="I202" s="30">
        <v>126.8</v>
      </c>
      <c r="J202" s="25">
        <v>44706.598530092589</v>
      </c>
      <c r="K202" s="30">
        <v>127.029</v>
      </c>
      <c r="L202" s="11">
        <v>100.76</v>
      </c>
      <c r="M202" s="11">
        <f t="shared" si="15"/>
        <v>255277.59000000003</v>
      </c>
      <c r="N202" s="30">
        <v>0.26999999990221113</v>
      </c>
      <c r="O202" s="30" t="str">
        <f t="shared" si="14"/>
        <v>Profit</v>
      </c>
    </row>
    <row r="203" spans="1:15" x14ac:dyDescent="0.3">
      <c r="A203" s="25">
        <v>44706.587280092594</v>
      </c>
      <c r="B203" s="46" t="str">
        <f t="shared" si="12"/>
        <v>Wednesday</v>
      </c>
      <c r="C203" s="46" t="str">
        <f t="shared" si="13"/>
        <v>May</v>
      </c>
      <c r="D203" s="27" t="s">
        <v>1252</v>
      </c>
      <c r="E203">
        <v>1</v>
      </c>
      <c r="F203" s="2" t="s">
        <v>1245</v>
      </c>
      <c r="G203" s="30">
        <v>127.157</v>
      </c>
      <c r="H203" s="30">
        <v>127.5</v>
      </c>
      <c r="I203" s="30">
        <v>126.8</v>
      </c>
      <c r="J203" s="25">
        <v>44706.613252314812</v>
      </c>
      <c r="K203" s="30">
        <v>126.902</v>
      </c>
      <c r="L203" s="11">
        <v>200.94</v>
      </c>
      <c r="M203" s="11">
        <f t="shared" si="15"/>
        <v>255478.53000000003</v>
      </c>
      <c r="N203" s="30">
        <v>0.62333333323476836</v>
      </c>
      <c r="O203" s="30" t="str">
        <f t="shared" si="14"/>
        <v>Profit</v>
      </c>
    </row>
    <row r="204" spans="1:15" x14ac:dyDescent="0.3">
      <c r="A204" s="25">
        <v>44706.587210648147</v>
      </c>
      <c r="B204" s="46" t="str">
        <f t="shared" si="12"/>
        <v>Wednesday</v>
      </c>
      <c r="C204" s="46" t="str">
        <f t="shared" si="13"/>
        <v>May</v>
      </c>
      <c r="D204" s="27" t="s">
        <v>1252</v>
      </c>
      <c r="E204">
        <v>1</v>
      </c>
      <c r="F204" s="2" t="s">
        <v>1241</v>
      </c>
      <c r="G204" s="30">
        <v>1.06647</v>
      </c>
      <c r="H204" s="30">
        <v>1.0685</v>
      </c>
      <c r="I204" s="30">
        <v>1.06</v>
      </c>
      <c r="J204" s="25">
        <v>44706.637511574074</v>
      </c>
      <c r="K204" s="30">
        <v>1.06501</v>
      </c>
      <c r="L204" s="11">
        <v>146</v>
      </c>
      <c r="M204" s="11">
        <f t="shared" si="15"/>
        <v>255624.53000000003</v>
      </c>
      <c r="N204" s="30">
        <v>1.2072222222341225</v>
      </c>
      <c r="O204" s="30" t="str">
        <f t="shared" si="14"/>
        <v>Profit</v>
      </c>
    </row>
    <row r="205" spans="1:15" x14ac:dyDescent="0.3">
      <c r="A205" s="25">
        <v>44706.587210648147</v>
      </c>
      <c r="B205" s="46" t="str">
        <f t="shared" si="12"/>
        <v>Wednesday</v>
      </c>
      <c r="C205" s="46" t="str">
        <f t="shared" si="13"/>
        <v>May</v>
      </c>
      <c r="D205" s="27" t="s">
        <v>1252</v>
      </c>
      <c r="E205">
        <v>1</v>
      </c>
      <c r="F205" s="2" t="s">
        <v>1241</v>
      </c>
      <c r="G205" s="30">
        <v>1.06647</v>
      </c>
      <c r="H205" s="30">
        <v>1.0685</v>
      </c>
      <c r="I205" s="30">
        <v>1.06</v>
      </c>
      <c r="J205" s="25">
        <v>44706.645787037036</v>
      </c>
      <c r="K205" s="30">
        <v>1.06423</v>
      </c>
      <c r="L205" s="11">
        <v>224</v>
      </c>
      <c r="M205" s="11">
        <f t="shared" si="15"/>
        <v>255848.53000000003</v>
      </c>
      <c r="N205" s="30">
        <v>1.405833333323244</v>
      </c>
      <c r="O205" s="30" t="str">
        <f t="shared" si="14"/>
        <v>Profit</v>
      </c>
    </row>
    <row r="206" spans="1:15" x14ac:dyDescent="0.3">
      <c r="A206" s="25">
        <v>44706.65662037037</v>
      </c>
      <c r="B206" s="46" t="str">
        <f t="shared" si="12"/>
        <v>Wednesday</v>
      </c>
      <c r="C206" s="46" t="str">
        <f t="shared" si="13"/>
        <v>May</v>
      </c>
      <c r="D206" s="27" t="s">
        <v>1251</v>
      </c>
      <c r="E206">
        <v>2.0099999999999998</v>
      </c>
      <c r="F206" s="2" t="s">
        <v>1246</v>
      </c>
      <c r="G206" s="30">
        <v>1.25013</v>
      </c>
      <c r="H206" s="30">
        <v>1.2475000000000001</v>
      </c>
      <c r="I206" s="30">
        <v>1.2535000000000001</v>
      </c>
      <c r="J206" s="25">
        <v>44706.72315972222</v>
      </c>
      <c r="K206" s="30">
        <v>1.2535000000000001</v>
      </c>
      <c r="L206" s="11">
        <v>677.37</v>
      </c>
      <c r="M206" s="11">
        <f t="shared" si="15"/>
        <v>256525.90000000002</v>
      </c>
      <c r="N206" s="30">
        <v>1.5969444444053806</v>
      </c>
      <c r="O206" s="30" t="str">
        <f t="shared" si="14"/>
        <v>Profit</v>
      </c>
    </row>
    <row r="207" spans="1:15" x14ac:dyDescent="0.3">
      <c r="A207" s="25">
        <v>44706.830891203703</v>
      </c>
      <c r="B207" s="46" t="str">
        <f t="shared" si="12"/>
        <v>Wednesday</v>
      </c>
      <c r="C207" s="46" t="str">
        <f t="shared" si="13"/>
        <v>May</v>
      </c>
      <c r="D207" s="27" t="s">
        <v>1251</v>
      </c>
      <c r="E207">
        <v>1</v>
      </c>
      <c r="F207" s="2" t="s">
        <v>1242</v>
      </c>
      <c r="G207" s="30">
        <v>3946.9</v>
      </c>
      <c r="H207" s="30">
        <v>3915</v>
      </c>
      <c r="I207" s="30">
        <v>3975</v>
      </c>
      <c r="J207" s="25">
        <v>44706.859884259262</v>
      </c>
      <c r="K207" s="30">
        <v>3956.5</v>
      </c>
      <c r="L207" s="11">
        <v>960</v>
      </c>
      <c r="M207" s="11">
        <f t="shared" si="15"/>
        <v>257485.90000000002</v>
      </c>
      <c r="N207" s="30">
        <v>0.69583333341870457</v>
      </c>
      <c r="O207" s="30" t="str">
        <f t="shared" si="14"/>
        <v>Profit</v>
      </c>
    </row>
    <row r="208" spans="1:15" x14ac:dyDescent="0.3">
      <c r="A208" s="25">
        <v>44706.830891203703</v>
      </c>
      <c r="B208" s="46" t="str">
        <f t="shared" si="12"/>
        <v>Wednesday</v>
      </c>
      <c r="C208" s="46" t="str">
        <f t="shared" si="13"/>
        <v>May</v>
      </c>
      <c r="D208" s="27" t="s">
        <v>1251</v>
      </c>
      <c r="E208">
        <v>1</v>
      </c>
      <c r="F208" s="2" t="s">
        <v>1242</v>
      </c>
      <c r="G208" s="30">
        <v>3946.9</v>
      </c>
      <c r="H208" s="30">
        <v>3915</v>
      </c>
      <c r="I208" s="30">
        <v>3975</v>
      </c>
      <c r="J208" s="25">
        <v>44706.876643518517</v>
      </c>
      <c r="K208" s="30">
        <v>3966.3</v>
      </c>
      <c r="L208" s="11">
        <v>1940</v>
      </c>
      <c r="M208" s="11">
        <f t="shared" si="15"/>
        <v>259425.90000000002</v>
      </c>
      <c r="N208" s="30">
        <v>1.0980555555433966</v>
      </c>
      <c r="O208" s="30" t="str">
        <f t="shared" si="14"/>
        <v>Profit</v>
      </c>
    </row>
    <row r="209" spans="1:15" x14ac:dyDescent="0.3">
      <c r="A209" s="25">
        <v>44706.892164351855</v>
      </c>
      <c r="B209" s="46" t="str">
        <f t="shared" si="12"/>
        <v>Wednesday</v>
      </c>
      <c r="C209" s="46" t="str">
        <f t="shared" si="13"/>
        <v>May</v>
      </c>
      <c r="D209" s="27" t="s">
        <v>1252</v>
      </c>
      <c r="E209">
        <v>2</v>
      </c>
      <c r="F209" s="2" t="s">
        <v>1245</v>
      </c>
      <c r="G209" s="30">
        <v>127.366</v>
      </c>
      <c r="H209" s="30">
        <v>128.1</v>
      </c>
      <c r="I209" s="30">
        <v>127</v>
      </c>
      <c r="J209" s="25">
        <v>44706.94703703704</v>
      </c>
      <c r="K209" s="30">
        <v>127.289</v>
      </c>
      <c r="L209" s="11">
        <v>120.98</v>
      </c>
      <c r="M209" s="11">
        <f t="shared" si="15"/>
        <v>259546.88000000003</v>
      </c>
      <c r="N209" s="30">
        <v>1.3169444444356486</v>
      </c>
      <c r="O209" s="30" t="str">
        <f t="shared" si="14"/>
        <v>Profit</v>
      </c>
    </row>
    <row r="210" spans="1:15" x14ac:dyDescent="0.3">
      <c r="A210" s="25">
        <v>44707.576516203706</v>
      </c>
      <c r="B210" s="46" t="str">
        <f t="shared" si="12"/>
        <v>Thursday</v>
      </c>
      <c r="C210" s="46" t="str">
        <f t="shared" si="13"/>
        <v>May</v>
      </c>
      <c r="D210" s="27" t="s">
        <v>1251</v>
      </c>
      <c r="E210">
        <v>2</v>
      </c>
      <c r="F210" s="2" t="s">
        <v>1244</v>
      </c>
      <c r="G210" s="30">
        <v>1.2823800000000001</v>
      </c>
      <c r="H210" s="30">
        <v>1.2789999999999999</v>
      </c>
      <c r="I210" s="30">
        <v>1.2845</v>
      </c>
      <c r="J210" s="25">
        <v>44707.711747685185</v>
      </c>
      <c r="K210" s="30">
        <v>1.27898</v>
      </c>
      <c r="L210" s="11">
        <v>-531.66999999999996</v>
      </c>
      <c r="M210" s="11">
        <f t="shared" si="15"/>
        <v>259015.21000000002</v>
      </c>
      <c r="N210" s="30">
        <v>3.2455555555061437</v>
      </c>
      <c r="O210" s="30" t="str">
        <f t="shared" si="14"/>
        <v>Loss</v>
      </c>
    </row>
    <row r="211" spans="1:15" x14ac:dyDescent="0.3">
      <c r="A211" s="25">
        <v>44707.850023148145</v>
      </c>
      <c r="B211" s="46" t="str">
        <f t="shared" si="12"/>
        <v>Thursday</v>
      </c>
      <c r="C211" s="46" t="str">
        <f t="shared" si="13"/>
        <v>May</v>
      </c>
      <c r="D211" s="27" t="s">
        <v>1252</v>
      </c>
      <c r="E211">
        <v>2</v>
      </c>
      <c r="F211" s="2" t="s">
        <v>1242</v>
      </c>
      <c r="G211" s="30">
        <v>4063.4</v>
      </c>
      <c r="H211" s="30">
        <v>4080</v>
      </c>
      <c r="I211" s="30">
        <v>4045</v>
      </c>
      <c r="J211" s="25">
        <v>44707.934895833336</v>
      </c>
      <c r="K211" s="30">
        <v>4054.1</v>
      </c>
      <c r="L211" s="11">
        <v>1860</v>
      </c>
      <c r="M211" s="11">
        <f t="shared" si="15"/>
        <v>260875.21000000002</v>
      </c>
      <c r="N211" s="30">
        <v>2.0369444445823319</v>
      </c>
      <c r="O211" s="30" t="str">
        <f t="shared" si="14"/>
        <v>Profit</v>
      </c>
    </row>
    <row r="212" spans="1:15" x14ac:dyDescent="0.3">
      <c r="A212" s="25">
        <v>44707.831087962964</v>
      </c>
      <c r="B212" s="46" t="str">
        <f t="shared" si="12"/>
        <v>Thursday</v>
      </c>
      <c r="C212" s="46" t="str">
        <f t="shared" si="13"/>
        <v>May</v>
      </c>
      <c r="D212" s="27" t="s">
        <v>1252</v>
      </c>
      <c r="E212">
        <v>2</v>
      </c>
      <c r="F212" s="2" t="s">
        <v>1242</v>
      </c>
      <c r="G212" s="30">
        <v>4068.7</v>
      </c>
      <c r="H212" s="30">
        <v>4090</v>
      </c>
      <c r="I212" s="30">
        <v>4045</v>
      </c>
      <c r="J212" s="25">
        <v>44707.934930555559</v>
      </c>
      <c r="K212" s="30">
        <v>4054.4</v>
      </c>
      <c r="L212" s="11">
        <v>2860</v>
      </c>
      <c r="M212" s="11">
        <f t="shared" si="15"/>
        <v>263735.21000000002</v>
      </c>
      <c r="N212" s="30">
        <v>2.4922222222667187</v>
      </c>
      <c r="O212" s="30" t="str">
        <f t="shared" si="14"/>
        <v>Profit</v>
      </c>
    </row>
    <row r="213" spans="1:15" x14ac:dyDescent="0.3">
      <c r="A213" s="25">
        <v>44708.281041666669</v>
      </c>
      <c r="B213" s="46" t="str">
        <f t="shared" si="12"/>
        <v>Friday</v>
      </c>
      <c r="C213" s="46" t="str">
        <f t="shared" si="13"/>
        <v>May</v>
      </c>
      <c r="D213" s="27" t="s">
        <v>1251</v>
      </c>
      <c r="E213">
        <v>1</v>
      </c>
      <c r="F213" s="2" t="s">
        <v>1242</v>
      </c>
      <c r="G213" s="30">
        <v>4054.1</v>
      </c>
      <c r="H213" s="30">
        <v>4040</v>
      </c>
      <c r="I213" s="30">
        <v>4060</v>
      </c>
      <c r="J213" s="25">
        <v>44708.341527777775</v>
      </c>
      <c r="K213" s="30">
        <v>4055.4</v>
      </c>
      <c r="L213" s="11">
        <v>130</v>
      </c>
      <c r="M213" s="11">
        <f t="shared" si="15"/>
        <v>263865.21000000002</v>
      </c>
      <c r="N213" s="30">
        <v>1.4516666665440425</v>
      </c>
      <c r="O213" s="30" t="str">
        <f t="shared" si="14"/>
        <v>Profit</v>
      </c>
    </row>
    <row r="214" spans="1:15" x14ac:dyDescent="0.3">
      <c r="A214" s="25">
        <v>44708.59747685185</v>
      </c>
      <c r="B214" s="46" t="str">
        <f t="shared" si="12"/>
        <v>Friday</v>
      </c>
      <c r="C214" s="46" t="str">
        <f t="shared" si="13"/>
        <v>May</v>
      </c>
      <c r="D214" s="27" t="s">
        <v>1252</v>
      </c>
      <c r="E214">
        <v>2</v>
      </c>
      <c r="F214" s="2" t="s">
        <v>1242</v>
      </c>
      <c r="G214" s="30">
        <v>4067.3</v>
      </c>
      <c r="H214" s="30">
        <v>4080</v>
      </c>
      <c r="I214" s="30">
        <v>4055</v>
      </c>
      <c r="J214" s="25">
        <v>44708.624259259261</v>
      </c>
      <c r="K214" s="30">
        <v>4061.4</v>
      </c>
      <c r="L214" s="11">
        <v>1180</v>
      </c>
      <c r="M214" s="11">
        <f t="shared" si="15"/>
        <v>265045.21000000002</v>
      </c>
      <c r="N214" s="30">
        <v>0.6427777778590098</v>
      </c>
      <c r="O214" s="30" t="str">
        <f t="shared" si="14"/>
        <v>Profit</v>
      </c>
    </row>
    <row r="215" spans="1:15" x14ac:dyDescent="0.3">
      <c r="A215" s="25">
        <v>44708.442835648151</v>
      </c>
      <c r="B215" s="46" t="str">
        <f t="shared" si="12"/>
        <v>Friday</v>
      </c>
      <c r="C215" s="46" t="str">
        <f t="shared" si="13"/>
        <v>May</v>
      </c>
      <c r="D215" s="27" t="s">
        <v>1251</v>
      </c>
      <c r="E215">
        <v>1</v>
      </c>
      <c r="F215" s="2" t="s">
        <v>1246</v>
      </c>
      <c r="G215" s="30">
        <v>1.26275</v>
      </c>
      <c r="H215" s="30">
        <v>1.2575000000000001</v>
      </c>
      <c r="I215" s="30">
        <v>1.2649999999999999</v>
      </c>
      <c r="J215" s="25">
        <v>44708.633449074077</v>
      </c>
      <c r="K215" s="30">
        <v>1.2630600000000001</v>
      </c>
      <c r="L215" s="11">
        <v>31</v>
      </c>
      <c r="M215" s="11">
        <f t="shared" si="15"/>
        <v>265076.21000000002</v>
      </c>
      <c r="N215" s="30">
        <v>4.5747222222271375</v>
      </c>
      <c r="O215" s="30" t="str">
        <f t="shared" si="14"/>
        <v>Profit</v>
      </c>
    </row>
    <row r="216" spans="1:15" x14ac:dyDescent="0.3">
      <c r="A216" s="25">
        <v>44708.442835648151</v>
      </c>
      <c r="B216" s="46" t="str">
        <f t="shared" si="12"/>
        <v>Friday</v>
      </c>
      <c r="C216" s="46" t="str">
        <f t="shared" si="13"/>
        <v>May</v>
      </c>
      <c r="D216" s="27" t="s">
        <v>1251</v>
      </c>
      <c r="E216">
        <v>1</v>
      </c>
      <c r="F216" s="2" t="s">
        <v>1246</v>
      </c>
      <c r="G216" s="30">
        <v>1.26275</v>
      </c>
      <c r="H216" s="30">
        <v>1.2575000000000001</v>
      </c>
      <c r="I216" s="30">
        <v>1.2649999999999999</v>
      </c>
      <c r="J216" s="25">
        <v>44708.639918981484</v>
      </c>
      <c r="K216" s="30">
        <v>1.2635400000000001</v>
      </c>
      <c r="L216" s="11">
        <v>79</v>
      </c>
      <c r="M216" s="11">
        <f t="shared" si="15"/>
        <v>265155.21000000002</v>
      </c>
      <c r="N216" s="30">
        <v>4.7299999999813735</v>
      </c>
      <c r="O216" s="30" t="str">
        <f t="shared" si="14"/>
        <v>Profit</v>
      </c>
    </row>
    <row r="217" spans="1:15" x14ac:dyDescent="0.3">
      <c r="A217" s="25">
        <v>44711.606249999997</v>
      </c>
      <c r="B217" s="46" t="str">
        <f t="shared" si="12"/>
        <v>Monday</v>
      </c>
      <c r="C217" s="46" t="str">
        <f t="shared" si="13"/>
        <v>May</v>
      </c>
      <c r="D217" s="27" t="s">
        <v>1252</v>
      </c>
      <c r="E217">
        <v>2</v>
      </c>
      <c r="F217" s="2" t="s">
        <v>1242</v>
      </c>
      <c r="G217" s="30">
        <v>4190.1000000000004</v>
      </c>
      <c r="H217" s="30">
        <v>4210</v>
      </c>
      <c r="I217" s="30">
        <v>4178</v>
      </c>
      <c r="J217" s="25">
        <v>44711.680393518516</v>
      </c>
      <c r="K217" s="30">
        <v>4178</v>
      </c>
      <c r="L217" s="11">
        <v>2420</v>
      </c>
      <c r="M217" s="11">
        <f t="shared" si="15"/>
        <v>267575.21000000002</v>
      </c>
      <c r="N217" s="30">
        <v>1.7794444444589317</v>
      </c>
      <c r="O217" s="30" t="str">
        <f t="shared" si="14"/>
        <v>Profit</v>
      </c>
    </row>
    <row r="218" spans="1:15" x14ac:dyDescent="0.3">
      <c r="A218" s="25">
        <v>44711.79047453704</v>
      </c>
      <c r="B218" s="46" t="str">
        <f t="shared" si="12"/>
        <v>Monday</v>
      </c>
      <c r="C218" s="46" t="str">
        <f t="shared" si="13"/>
        <v>May</v>
      </c>
      <c r="D218" s="27" t="s">
        <v>1252</v>
      </c>
      <c r="E218">
        <v>2</v>
      </c>
      <c r="F218" s="2" t="s">
        <v>1245</v>
      </c>
      <c r="G218" s="30">
        <v>127.542</v>
      </c>
      <c r="H218" s="30">
        <v>128</v>
      </c>
      <c r="I218" s="30">
        <v>127.2</v>
      </c>
      <c r="J218" s="25">
        <v>44711.844178240739</v>
      </c>
      <c r="K218" s="30">
        <v>127.547</v>
      </c>
      <c r="L218" s="11">
        <v>-7.84</v>
      </c>
      <c r="M218" s="11">
        <f t="shared" si="15"/>
        <v>267567.37</v>
      </c>
      <c r="N218" s="30">
        <v>1.2888888887828216</v>
      </c>
      <c r="O218" s="30" t="str">
        <f t="shared" si="14"/>
        <v>Loss</v>
      </c>
    </row>
    <row r="219" spans="1:15" x14ac:dyDescent="0.3">
      <c r="A219" s="25">
        <v>44712.386979166666</v>
      </c>
      <c r="B219" s="46" t="str">
        <f t="shared" si="12"/>
        <v>Tuesday</v>
      </c>
      <c r="C219" s="46" t="str">
        <f t="shared" si="13"/>
        <v>May</v>
      </c>
      <c r="D219" s="27" t="s">
        <v>1252</v>
      </c>
      <c r="E219">
        <v>0.02</v>
      </c>
      <c r="F219" s="2" t="s">
        <v>1241</v>
      </c>
      <c r="G219" s="30">
        <v>1.07481</v>
      </c>
      <c r="H219" s="30">
        <v>0</v>
      </c>
      <c r="I219" s="30">
        <v>0</v>
      </c>
      <c r="J219" s="25">
        <v>44712.414143518516</v>
      </c>
      <c r="K219" s="30">
        <v>1.0730599999999999</v>
      </c>
      <c r="L219" s="11">
        <v>3.5</v>
      </c>
      <c r="M219" s="11">
        <f t="shared" si="15"/>
        <v>267570.87</v>
      </c>
      <c r="N219" s="30">
        <v>0.65194444439839572</v>
      </c>
      <c r="O219" s="30" t="str">
        <f t="shared" si="14"/>
        <v>Profit</v>
      </c>
    </row>
    <row r="220" spans="1:15" x14ac:dyDescent="0.3">
      <c r="A220" s="25">
        <v>44712.388981481483</v>
      </c>
      <c r="B220" s="46" t="str">
        <f t="shared" si="12"/>
        <v>Tuesday</v>
      </c>
      <c r="C220" s="46" t="str">
        <f t="shared" si="13"/>
        <v>May</v>
      </c>
      <c r="D220" s="27" t="s">
        <v>1252</v>
      </c>
      <c r="E220">
        <v>2</v>
      </c>
      <c r="F220" s="2" t="s">
        <v>1241</v>
      </c>
      <c r="G220" s="30">
        <v>1.07456</v>
      </c>
      <c r="H220" s="30">
        <v>1.079</v>
      </c>
      <c r="I220" s="30">
        <v>1.07</v>
      </c>
      <c r="J220" s="25">
        <v>44712.579953703702</v>
      </c>
      <c r="K220" s="30">
        <v>1.0699399999999999</v>
      </c>
      <c r="L220" s="11">
        <v>924</v>
      </c>
      <c r="M220" s="11">
        <f t="shared" si="15"/>
        <v>268494.87</v>
      </c>
      <c r="N220" s="30">
        <v>4.5833333332557231</v>
      </c>
      <c r="O220" s="30" t="str">
        <f t="shared" si="14"/>
        <v>Profit</v>
      </c>
    </row>
    <row r="221" spans="1:15" x14ac:dyDescent="0.3">
      <c r="A221" s="25">
        <v>44712.43440972222</v>
      </c>
      <c r="B221" s="46" t="str">
        <f t="shared" si="12"/>
        <v>Tuesday</v>
      </c>
      <c r="C221" s="46" t="str">
        <f t="shared" si="13"/>
        <v>May</v>
      </c>
      <c r="D221" s="27" t="s">
        <v>1251</v>
      </c>
      <c r="E221">
        <v>2.0099999999999998</v>
      </c>
      <c r="F221" s="2" t="s">
        <v>1245</v>
      </c>
      <c r="G221" s="30">
        <v>127.842</v>
      </c>
      <c r="H221" s="30">
        <v>127.4</v>
      </c>
      <c r="I221" s="30">
        <v>128.5</v>
      </c>
      <c r="J221" s="25">
        <v>44712.652858796297</v>
      </c>
      <c r="K221" s="30">
        <v>128.505</v>
      </c>
      <c r="L221" s="11">
        <v>1037.03</v>
      </c>
      <c r="M221" s="11">
        <f t="shared" si="15"/>
        <v>269531.90000000002</v>
      </c>
      <c r="N221" s="30">
        <v>5.2427777778357267</v>
      </c>
      <c r="O221" s="30" t="str">
        <f t="shared" si="14"/>
        <v>Profit</v>
      </c>
    </row>
    <row r="222" spans="1:15" x14ac:dyDescent="0.3">
      <c r="A222" s="25">
        <v>44712.863356481481</v>
      </c>
      <c r="B222" s="46" t="str">
        <f t="shared" si="12"/>
        <v>Tuesday</v>
      </c>
      <c r="C222" s="46" t="str">
        <f t="shared" si="13"/>
        <v>May</v>
      </c>
      <c r="D222" s="27" t="s">
        <v>1252</v>
      </c>
      <c r="E222">
        <v>1</v>
      </c>
      <c r="F222" s="2" t="s">
        <v>1242</v>
      </c>
      <c r="G222" s="30">
        <v>4154.5</v>
      </c>
      <c r="H222" s="30">
        <v>4190</v>
      </c>
      <c r="I222" s="30">
        <v>4125</v>
      </c>
      <c r="J222" s="25">
        <v>44712.907129629632</v>
      </c>
      <c r="K222" s="30">
        <v>4143.7</v>
      </c>
      <c r="L222" s="11">
        <v>1080</v>
      </c>
      <c r="M222" s="11">
        <f t="shared" si="15"/>
        <v>270611.90000000002</v>
      </c>
      <c r="N222" s="30">
        <v>1.0505555556155741</v>
      </c>
      <c r="O222" s="30" t="str">
        <f t="shared" si="14"/>
        <v>Profit</v>
      </c>
    </row>
    <row r="223" spans="1:15" x14ac:dyDescent="0.3">
      <c r="A223" s="25">
        <v>44712.863356481481</v>
      </c>
      <c r="B223" s="46" t="str">
        <f t="shared" si="12"/>
        <v>Tuesday</v>
      </c>
      <c r="C223" s="46" t="str">
        <f t="shared" si="13"/>
        <v>May</v>
      </c>
      <c r="D223" s="27" t="s">
        <v>1252</v>
      </c>
      <c r="E223">
        <v>1</v>
      </c>
      <c r="F223" s="2" t="s">
        <v>1242</v>
      </c>
      <c r="G223" s="30">
        <v>4154.5</v>
      </c>
      <c r="H223" s="30">
        <v>4190</v>
      </c>
      <c r="I223" s="30">
        <v>4125</v>
      </c>
      <c r="J223" s="25">
        <v>44712.947453703702</v>
      </c>
      <c r="K223" s="30">
        <v>4146.6000000000004</v>
      </c>
      <c r="L223" s="11">
        <v>790</v>
      </c>
      <c r="M223" s="11">
        <f t="shared" si="15"/>
        <v>271401.90000000002</v>
      </c>
      <c r="N223" s="30">
        <v>2.0183333333116025</v>
      </c>
      <c r="O223" s="30" t="str">
        <f t="shared" si="14"/>
        <v>Profit</v>
      </c>
    </row>
    <row r="224" spans="1:15" x14ac:dyDescent="0.3">
      <c r="A224" s="25">
        <v>44713.657685185186</v>
      </c>
      <c r="B224" s="46" t="str">
        <f t="shared" si="12"/>
        <v>Wednesday</v>
      </c>
      <c r="C224" s="46" t="str">
        <f t="shared" si="13"/>
        <v>June</v>
      </c>
      <c r="D224" s="27" t="s">
        <v>1251</v>
      </c>
      <c r="E224">
        <v>0.02</v>
      </c>
      <c r="F224" s="2" t="s">
        <v>1241</v>
      </c>
      <c r="G224" s="30">
        <v>1.07229</v>
      </c>
      <c r="H224" s="30">
        <v>0</v>
      </c>
      <c r="I224" s="30">
        <v>0</v>
      </c>
      <c r="J224" s="25">
        <v>44713.767523148148</v>
      </c>
      <c r="K224" s="30">
        <v>1.0654399999999999</v>
      </c>
      <c r="L224" s="11">
        <v>-13.7</v>
      </c>
      <c r="M224" s="11">
        <f t="shared" si="15"/>
        <v>271388.2</v>
      </c>
      <c r="N224" s="30">
        <v>2.6361111110891216</v>
      </c>
      <c r="O224" s="30" t="str">
        <f t="shared" si="14"/>
        <v>Loss</v>
      </c>
    </row>
    <row r="225" spans="1:15" x14ac:dyDescent="0.3">
      <c r="A225" s="25">
        <v>44713.811678240738</v>
      </c>
      <c r="B225" s="46" t="str">
        <f t="shared" si="12"/>
        <v>Wednesday</v>
      </c>
      <c r="C225" s="46" t="str">
        <f t="shared" si="13"/>
        <v>June</v>
      </c>
      <c r="D225" s="27" t="s">
        <v>1251</v>
      </c>
      <c r="E225">
        <v>2</v>
      </c>
      <c r="F225" s="2" t="s">
        <v>1242</v>
      </c>
      <c r="G225" s="30">
        <v>4085.1</v>
      </c>
      <c r="H225" s="30">
        <v>4070</v>
      </c>
      <c r="I225" s="30">
        <v>4100</v>
      </c>
      <c r="J225" s="25">
        <v>44713.839317129627</v>
      </c>
      <c r="K225" s="30">
        <v>4093.3</v>
      </c>
      <c r="L225" s="11">
        <v>1640</v>
      </c>
      <c r="M225" s="11">
        <f t="shared" si="15"/>
        <v>273028.2</v>
      </c>
      <c r="N225" s="30">
        <v>0.66333333333022892</v>
      </c>
      <c r="O225" s="30" t="str">
        <f t="shared" si="14"/>
        <v>Profit</v>
      </c>
    </row>
    <row r="226" spans="1:15" x14ac:dyDescent="0.3">
      <c r="A226" s="25">
        <v>44713.880995370368</v>
      </c>
      <c r="B226" s="46" t="str">
        <f t="shared" si="12"/>
        <v>Wednesday</v>
      </c>
      <c r="C226" s="46" t="str">
        <f t="shared" si="13"/>
        <v>June</v>
      </c>
      <c r="D226" s="27" t="s">
        <v>1251</v>
      </c>
      <c r="E226">
        <v>1</v>
      </c>
      <c r="F226" s="2" t="s">
        <v>1242</v>
      </c>
      <c r="G226" s="30">
        <v>4106.1000000000004</v>
      </c>
      <c r="H226" s="30">
        <v>4080</v>
      </c>
      <c r="I226" s="30">
        <v>4113</v>
      </c>
      <c r="J226" s="25">
        <v>44713.890474537038</v>
      </c>
      <c r="K226" s="30">
        <v>4108.3999999999996</v>
      </c>
      <c r="L226" s="11">
        <v>230</v>
      </c>
      <c r="M226" s="11">
        <f t="shared" si="15"/>
        <v>273258.2</v>
      </c>
      <c r="N226" s="30">
        <v>0.22750000009546056</v>
      </c>
      <c r="O226" s="30" t="str">
        <f t="shared" si="14"/>
        <v>Profit</v>
      </c>
    </row>
    <row r="227" spans="1:15" x14ac:dyDescent="0.3">
      <c r="A227" s="25">
        <v>44713.925069444442</v>
      </c>
      <c r="B227" s="46" t="str">
        <f t="shared" si="12"/>
        <v>Wednesday</v>
      </c>
      <c r="C227" s="46" t="str">
        <f t="shared" si="13"/>
        <v>June</v>
      </c>
      <c r="D227" s="27" t="s">
        <v>1252</v>
      </c>
      <c r="E227">
        <v>2</v>
      </c>
      <c r="F227" s="2" t="s">
        <v>1242</v>
      </c>
      <c r="G227" s="30">
        <v>4119</v>
      </c>
      <c r="H227" s="30">
        <v>4135</v>
      </c>
      <c r="I227" s="30">
        <v>4112</v>
      </c>
      <c r="J227" s="25">
        <v>44713.954155092593</v>
      </c>
      <c r="K227" s="30">
        <v>4113.5</v>
      </c>
      <c r="L227" s="11">
        <v>1100</v>
      </c>
      <c r="M227" s="11">
        <f t="shared" si="15"/>
        <v>274358.2</v>
      </c>
      <c r="N227" s="30">
        <v>0.69805555563652888</v>
      </c>
      <c r="O227" s="30" t="str">
        <f t="shared" si="14"/>
        <v>Profit</v>
      </c>
    </row>
    <row r="228" spans="1:15" x14ac:dyDescent="0.3">
      <c r="A228" s="25">
        <v>44713.878842592596</v>
      </c>
      <c r="B228" s="46" t="str">
        <f t="shared" si="12"/>
        <v>Wednesday</v>
      </c>
      <c r="C228" s="46" t="str">
        <f t="shared" si="13"/>
        <v>June</v>
      </c>
      <c r="D228" s="27" t="s">
        <v>1251</v>
      </c>
      <c r="E228">
        <v>2.0099999999999998</v>
      </c>
      <c r="F228" s="2" t="s">
        <v>1241</v>
      </c>
      <c r="G228" s="30">
        <v>1.0656000000000001</v>
      </c>
      <c r="H228" s="30">
        <v>1.0620000000000001</v>
      </c>
      <c r="I228" s="30">
        <v>1.0674999999999999</v>
      </c>
      <c r="J228" s="25">
        <v>44714.409282407411</v>
      </c>
      <c r="K228" s="30">
        <v>1.0674999999999999</v>
      </c>
      <c r="L228" s="11">
        <v>381.9</v>
      </c>
      <c r="M228" s="11">
        <f t="shared" si="15"/>
        <v>274740.10000000003</v>
      </c>
      <c r="N228" s="30">
        <v>12.730555555550382</v>
      </c>
      <c r="O228" s="30" t="str">
        <f t="shared" si="14"/>
        <v>Profit</v>
      </c>
    </row>
    <row r="229" spans="1:15" x14ac:dyDescent="0.3">
      <c r="A229" s="25">
        <v>44714.571342592593</v>
      </c>
      <c r="B229" s="46" t="str">
        <f t="shared" si="12"/>
        <v>Thursday</v>
      </c>
      <c r="C229" s="46" t="str">
        <f t="shared" si="13"/>
        <v>June</v>
      </c>
      <c r="D229" s="27" t="s">
        <v>1252</v>
      </c>
      <c r="E229">
        <v>1</v>
      </c>
      <c r="F229" s="2" t="s">
        <v>1242</v>
      </c>
      <c r="G229" s="30">
        <v>4120.6000000000004</v>
      </c>
      <c r="H229" s="30">
        <v>4135</v>
      </c>
      <c r="I229" s="30">
        <v>4100</v>
      </c>
      <c r="J229" s="25">
        <v>44714.656967592593</v>
      </c>
      <c r="K229" s="30">
        <v>4115.2</v>
      </c>
      <c r="L229" s="11">
        <v>540</v>
      </c>
      <c r="M229" s="11">
        <f t="shared" si="15"/>
        <v>275280.10000000003</v>
      </c>
      <c r="N229" s="30">
        <v>2.0549999999930151</v>
      </c>
      <c r="O229" s="30" t="str">
        <f t="shared" si="14"/>
        <v>Profit</v>
      </c>
    </row>
    <row r="230" spans="1:15" x14ac:dyDescent="0.3">
      <c r="A230" s="25">
        <v>44714.564375000002</v>
      </c>
      <c r="B230" s="46" t="str">
        <f t="shared" si="12"/>
        <v>Thursday</v>
      </c>
      <c r="C230" s="46" t="str">
        <f t="shared" si="13"/>
        <v>June</v>
      </c>
      <c r="D230" s="27" t="s">
        <v>1252</v>
      </c>
      <c r="E230">
        <v>2</v>
      </c>
      <c r="F230" s="2" t="s">
        <v>1242</v>
      </c>
      <c r="G230" s="30">
        <v>4114.6000000000004</v>
      </c>
      <c r="H230" s="30">
        <v>4135</v>
      </c>
      <c r="I230" s="30">
        <v>4100</v>
      </c>
      <c r="J230" s="25">
        <v>44714.667488425926</v>
      </c>
      <c r="K230" s="30">
        <v>4114.1000000000004</v>
      </c>
      <c r="L230" s="11">
        <v>100</v>
      </c>
      <c r="M230" s="11">
        <f t="shared" si="15"/>
        <v>275380.10000000003</v>
      </c>
      <c r="N230" s="30">
        <v>2.4747222221922129</v>
      </c>
      <c r="O230" s="30" t="str">
        <f t="shared" si="14"/>
        <v>Profit</v>
      </c>
    </row>
    <row r="231" spans="1:15" x14ac:dyDescent="0.3">
      <c r="A231" s="25">
        <v>44714.921979166669</v>
      </c>
      <c r="B231" s="46" t="str">
        <f t="shared" si="12"/>
        <v>Thursday</v>
      </c>
      <c r="C231" s="46" t="str">
        <f t="shared" si="13"/>
        <v>June</v>
      </c>
      <c r="D231" s="27" t="s">
        <v>1252</v>
      </c>
      <c r="E231">
        <v>2</v>
      </c>
      <c r="F231" s="2" t="s">
        <v>1242</v>
      </c>
      <c r="G231" s="30">
        <v>4155.7</v>
      </c>
      <c r="H231" s="30">
        <v>4210</v>
      </c>
      <c r="I231" s="30">
        <v>4100</v>
      </c>
      <c r="J231" s="25">
        <v>44715.62835648148</v>
      </c>
      <c r="K231" s="30">
        <v>4148.3</v>
      </c>
      <c r="L231" s="11">
        <v>1480</v>
      </c>
      <c r="M231" s="11">
        <f t="shared" si="15"/>
        <v>276860.10000000003</v>
      </c>
      <c r="N231" s="30">
        <v>16.953055555466563</v>
      </c>
      <c r="O231" s="30" t="str">
        <f t="shared" si="14"/>
        <v>Profit</v>
      </c>
    </row>
    <row r="232" spans="1:15" x14ac:dyDescent="0.3">
      <c r="A232" s="25">
        <v>44714.797071759262</v>
      </c>
      <c r="B232" s="46" t="str">
        <f t="shared" si="12"/>
        <v>Thursday</v>
      </c>
      <c r="C232" s="46" t="str">
        <f t="shared" si="13"/>
        <v>June</v>
      </c>
      <c r="D232" s="27" t="s">
        <v>1252</v>
      </c>
      <c r="E232">
        <v>1</v>
      </c>
      <c r="F232" s="2" t="s">
        <v>1241</v>
      </c>
      <c r="G232" s="30">
        <v>1.07352</v>
      </c>
      <c r="H232" s="30">
        <v>1.077</v>
      </c>
      <c r="I232" s="30">
        <v>1.07</v>
      </c>
      <c r="J232" s="25">
        <v>44715.628437500003</v>
      </c>
      <c r="K232" s="30">
        <v>1.07281</v>
      </c>
      <c r="L232" s="11">
        <v>71</v>
      </c>
      <c r="M232" s="11">
        <f t="shared" si="15"/>
        <v>276931.10000000003</v>
      </c>
      <c r="N232" s="30">
        <v>19.952777777798474</v>
      </c>
      <c r="O232" s="30" t="str">
        <f t="shared" si="14"/>
        <v>Profit</v>
      </c>
    </row>
    <row r="233" spans="1:15" x14ac:dyDescent="0.3">
      <c r="A233" s="25">
        <v>44714.797071759262</v>
      </c>
      <c r="B233" s="46" t="str">
        <f t="shared" si="12"/>
        <v>Thursday</v>
      </c>
      <c r="C233" s="46" t="str">
        <f t="shared" si="13"/>
        <v>June</v>
      </c>
      <c r="D233" s="27" t="s">
        <v>1252</v>
      </c>
      <c r="E233">
        <v>1</v>
      </c>
      <c r="F233" s="2" t="s">
        <v>1241</v>
      </c>
      <c r="G233" s="30">
        <v>1.07352</v>
      </c>
      <c r="H233" s="30">
        <v>1.077</v>
      </c>
      <c r="I233" s="30">
        <v>1.07</v>
      </c>
      <c r="J233" s="25">
        <v>44715.656770833331</v>
      </c>
      <c r="K233" s="30">
        <v>1.0708200000000001</v>
      </c>
      <c r="L233" s="11">
        <v>270</v>
      </c>
      <c r="M233" s="11">
        <f t="shared" si="15"/>
        <v>277201.10000000003</v>
      </c>
      <c r="N233" s="30">
        <v>20.632777777675074</v>
      </c>
      <c r="O233" s="30" t="str">
        <f t="shared" si="14"/>
        <v>Profit</v>
      </c>
    </row>
    <row r="234" spans="1:15" x14ac:dyDescent="0.3">
      <c r="A234" s="25">
        <v>44714.797152777777</v>
      </c>
      <c r="B234" s="46" t="str">
        <f t="shared" si="12"/>
        <v>Thursday</v>
      </c>
      <c r="C234" s="46" t="str">
        <f t="shared" si="13"/>
        <v>June</v>
      </c>
      <c r="D234" s="27" t="s">
        <v>1252</v>
      </c>
      <c r="E234">
        <v>1</v>
      </c>
      <c r="F234" s="2" t="s">
        <v>1242</v>
      </c>
      <c r="G234" s="30">
        <v>4129.3</v>
      </c>
      <c r="H234" s="30">
        <v>4210</v>
      </c>
      <c r="I234" s="30">
        <v>4100</v>
      </c>
      <c r="J234" s="25">
        <v>44715.656909722224</v>
      </c>
      <c r="K234" s="30">
        <v>4137.8999999999996</v>
      </c>
      <c r="L234" s="11">
        <v>-860</v>
      </c>
      <c r="M234" s="11">
        <f t="shared" si="15"/>
        <v>276341.10000000003</v>
      </c>
      <c r="N234" s="30">
        <v>20.634166666714009</v>
      </c>
      <c r="O234" s="30" t="str">
        <f t="shared" si="14"/>
        <v>Loss</v>
      </c>
    </row>
    <row r="235" spans="1:15" x14ac:dyDescent="0.3">
      <c r="A235" s="25">
        <v>44714.797152777777</v>
      </c>
      <c r="B235" s="46" t="str">
        <f t="shared" si="12"/>
        <v>Thursday</v>
      </c>
      <c r="C235" s="46" t="str">
        <f t="shared" si="13"/>
        <v>June</v>
      </c>
      <c r="D235" s="27" t="s">
        <v>1252</v>
      </c>
      <c r="E235">
        <v>1</v>
      </c>
      <c r="F235" s="2" t="s">
        <v>1242</v>
      </c>
      <c r="G235" s="30">
        <v>4129.3</v>
      </c>
      <c r="H235" s="30">
        <v>4210</v>
      </c>
      <c r="I235" s="30">
        <v>4100</v>
      </c>
      <c r="J235" s="25">
        <v>44715.749837962961</v>
      </c>
      <c r="K235" s="30">
        <v>4116.5</v>
      </c>
      <c r="L235" s="11">
        <v>1280</v>
      </c>
      <c r="M235" s="11">
        <f t="shared" si="15"/>
        <v>277621.10000000003</v>
      </c>
      <c r="N235" s="30">
        <v>22.864444444421679</v>
      </c>
      <c r="O235" s="30" t="str">
        <f t="shared" si="14"/>
        <v>Profit</v>
      </c>
    </row>
    <row r="236" spans="1:15" x14ac:dyDescent="0.3">
      <c r="A236" s="25">
        <v>44715.680208333331</v>
      </c>
      <c r="B236" s="46" t="str">
        <f t="shared" si="12"/>
        <v>Friday</v>
      </c>
      <c r="C236" s="46" t="str">
        <f t="shared" si="13"/>
        <v>June</v>
      </c>
      <c r="D236" s="27" t="s">
        <v>1252</v>
      </c>
      <c r="E236">
        <v>2</v>
      </c>
      <c r="F236" s="2" t="s">
        <v>1241</v>
      </c>
      <c r="G236" s="30">
        <v>1.0729299999999999</v>
      </c>
      <c r="H236" s="30">
        <v>1.077</v>
      </c>
      <c r="I236" s="30">
        <v>1.07</v>
      </c>
      <c r="J236" s="25">
        <v>44715.749884259261</v>
      </c>
      <c r="K236" s="30">
        <v>1.07239</v>
      </c>
      <c r="L236" s="11">
        <v>108</v>
      </c>
      <c r="M236" s="11">
        <f t="shared" si="15"/>
        <v>277729.10000000003</v>
      </c>
      <c r="N236" s="30">
        <v>1.6722222223179415</v>
      </c>
      <c r="O236" s="30" t="str">
        <f t="shared" si="14"/>
        <v>Profit</v>
      </c>
    </row>
    <row r="237" spans="1:15" x14ac:dyDescent="0.3">
      <c r="A237" s="25">
        <v>44714.506805555553</v>
      </c>
      <c r="B237" s="46" t="str">
        <f t="shared" si="12"/>
        <v>Thursday</v>
      </c>
      <c r="C237" s="46" t="str">
        <f t="shared" si="13"/>
        <v>June</v>
      </c>
      <c r="D237" s="27" t="s">
        <v>1252</v>
      </c>
      <c r="E237">
        <v>2</v>
      </c>
      <c r="F237" s="2" t="s">
        <v>1241</v>
      </c>
      <c r="G237" s="30">
        <v>1.06823</v>
      </c>
      <c r="H237" s="30">
        <v>1.077</v>
      </c>
      <c r="I237" s="30">
        <v>1.0660000000000001</v>
      </c>
      <c r="J237" s="25">
        <v>44718.76703703704</v>
      </c>
      <c r="K237" s="30">
        <v>1.06948</v>
      </c>
      <c r="L237" s="11">
        <v>-250</v>
      </c>
      <c r="M237" s="11">
        <f t="shared" si="15"/>
        <v>277479.10000000003</v>
      </c>
      <c r="N237" s="30">
        <v>102.24555555568077</v>
      </c>
      <c r="O237" s="30" t="str">
        <f t="shared" si="14"/>
        <v>Loss</v>
      </c>
    </row>
    <row r="238" spans="1:15" x14ac:dyDescent="0.3">
      <c r="A238" s="25">
        <v>44718.79184027778</v>
      </c>
      <c r="B238" s="46" t="str">
        <f t="shared" si="12"/>
        <v>Monday</v>
      </c>
      <c r="C238" s="46" t="str">
        <f t="shared" si="13"/>
        <v>June</v>
      </c>
      <c r="D238" s="27" t="s">
        <v>1252</v>
      </c>
      <c r="E238">
        <v>1</v>
      </c>
      <c r="F238" s="2" t="s">
        <v>1242</v>
      </c>
      <c r="G238" s="30">
        <v>4140.7</v>
      </c>
      <c r="H238" s="30">
        <v>4180</v>
      </c>
      <c r="I238" s="30">
        <v>4110</v>
      </c>
      <c r="J238" s="25">
        <v>44718.796331018515</v>
      </c>
      <c r="K238" s="30">
        <v>4126.8999999999996</v>
      </c>
      <c r="L238" s="11">
        <v>1380</v>
      </c>
      <c r="M238" s="11">
        <f t="shared" si="15"/>
        <v>278859.10000000003</v>
      </c>
      <c r="N238" s="30">
        <v>0.10777777765179053</v>
      </c>
      <c r="O238" s="30" t="str">
        <f t="shared" si="14"/>
        <v>Profit</v>
      </c>
    </row>
    <row r="239" spans="1:15" x14ac:dyDescent="0.3">
      <c r="A239" s="25">
        <v>44718.79184027778</v>
      </c>
      <c r="B239" s="46" t="str">
        <f t="shared" si="12"/>
        <v>Monday</v>
      </c>
      <c r="C239" s="46" t="str">
        <f t="shared" si="13"/>
        <v>June</v>
      </c>
      <c r="D239" s="27" t="s">
        <v>1252</v>
      </c>
      <c r="E239">
        <v>1</v>
      </c>
      <c r="F239" s="2" t="s">
        <v>1242</v>
      </c>
      <c r="G239" s="30">
        <v>4140.7</v>
      </c>
      <c r="H239" s="30">
        <v>4180</v>
      </c>
      <c r="I239" s="30">
        <v>4110</v>
      </c>
      <c r="J239" s="25">
        <v>44718.800775462965</v>
      </c>
      <c r="K239" s="30">
        <v>4118.6000000000004</v>
      </c>
      <c r="L239" s="11">
        <v>2210</v>
      </c>
      <c r="M239" s="11">
        <f t="shared" si="15"/>
        <v>281069.10000000003</v>
      </c>
      <c r="N239" s="30">
        <v>0.21444444445660338</v>
      </c>
      <c r="O239" s="30" t="str">
        <f t="shared" si="14"/>
        <v>Profit</v>
      </c>
    </row>
    <row r="240" spans="1:15" x14ac:dyDescent="0.3">
      <c r="A240" s="25">
        <v>44721.342430555553</v>
      </c>
      <c r="B240" s="46" t="str">
        <f t="shared" si="12"/>
        <v>Thursday</v>
      </c>
      <c r="C240" s="46" t="str">
        <f t="shared" si="13"/>
        <v>June</v>
      </c>
      <c r="D240" s="27" t="s">
        <v>1252</v>
      </c>
      <c r="E240">
        <v>2</v>
      </c>
      <c r="F240" s="2" t="s">
        <v>1245</v>
      </c>
      <c r="G240" s="30">
        <v>134.124</v>
      </c>
      <c r="H240" s="30">
        <v>135</v>
      </c>
      <c r="I240" s="30">
        <v>133</v>
      </c>
      <c r="J240" s="25">
        <v>44721.652812499997</v>
      </c>
      <c r="K240" s="30">
        <v>133.666</v>
      </c>
      <c r="L240" s="11">
        <v>685.29</v>
      </c>
      <c r="M240" s="11">
        <f t="shared" si="15"/>
        <v>281754.39</v>
      </c>
      <c r="N240" s="30">
        <v>7.4491666666581295</v>
      </c>
      <c r="O240" s="30" t="str">
        <f t="shared" si="14"/>
        <v>Profit</v>
      </c>
    </row>
    <row r="241" spans="1:15" x14ac:dyDescent="0.3">
      <c r="A241" s="25">
        <v>44721.652581018519</v>
      </c>
      <c r="B241" s="46" t="str">
        <f t="shared" si="12"/>
        <v>Thursday</v>
      </c>
      <c r="C241" s="46" t="str">
        <f t="shared" si="13"/>
        <v>June</v>
      </c>
      <c r="D241" s="27" t="s">
        <v>1251</v>
      </c>
      <c r="E241">
        <v>2</v>
      </c>
      <c r="F241" s="2" t="s">
        <v>1246</v>
      </c>
      <c r="G241" s="30">
        <v>1.2540800000000001</v>
      </c>
      <c r="H241" s="30">
        <v>1.2490000000000001</v>
      </c>
      <c r="I241" s="30">
        <v>1.2569999999999999</v>
      </c>
      <c r="J241" s="25">
        <v>44721.703969907408</v>
      </c>
      <c r="K241" s="30">
        <v>1.25495</v>
      </c>
      <c r="L241" s="11">
        <v>174</v>
      </c>
      <c r="M241" s="11">
        <f t="shared" si="15"/>
        <v>281928.39</v>
      </c>
      <c r="N241" s="30">
        <v>1.2333333333372138</v>
      </c>
      <c r="O241" s="30" t="str">
        <f t="shared" si="14"/>
        <v>Profit</v>
      </c>
    </row>
    <row r="242" spans="1:15" x14ac:dyDescent="0.3">
      <c r="A242" s="25">
        <v>44725.439386574071</v>
      </c>
      <c r="B242" s="46" t="str">
        <f t="shared" si="12"/>
        <v>Monday</v>
      </c>
      <c r="C242" s="46" t="str">
        <f t="shared" si="13"/>
        <v>June</v>
      </c>
      <c r="D242" s="27" t="s">
        <v>1252</v>
      </c>
      <c r="E242">
        <v>2</v>
      </c>
      <c r="F242" s="2" t="s">
        <v>1245</v>
      </c>
      <c r="G242" s="30">
        <v>134.709</v>
      </c>
      <c r="H242" s="30">
        <v>135.30000000000001</v>
      </c>
      <c r="I242" s="30">
        <v>134.4</v>
      </c>
      <c r="J242" s="25">
        <v>44725.472013888888</v>
      </c>
      <c r="K242" s="30">
        <v>134.48599999999999</v>
      </c>
      <c r="L242" s="11">
        <v>331.63</v>
      </c>
      <c r="M242" s="11">
        <f t="shared" si="15"/>
        <v>282260.02</v>
      </c>
      <c r="N242" s="30">
        <v>0.78305555559927598</v>
      </c>
      <c r="O242" s="30" t="str">
        <f t="shared" si="14"/>
        <v>Profit</v>
      </c>
    </row>
    <row r="243" spans="1:15" x14ac:dyDescent="0.3">
      <c r="A243" s="25">
        <v>44727.56046296296</v>
      </c>
      <c r="B243" s="46" t="str">
        <f t="shared" si="12"/>
        <v>Wednesday</v>
      </c>
      <c r="C243" s="46" t="str">
        <f t="shared" si="13"/>
        <v>June</v>
      </c>
      <c r="D243" s="27" t="s">
        <v>1252</v>
      </c>
      <c r="E243">
        <v>2</v>
      </c>
      <c r="F243" s="2" t="s">
        <v>1241</v>
      </c>
      <c r="G243" s="30">
        <v>1.0475000000000001</v>
      </c>
      <c r="H243" s="30">
        <v>1.052</v>
      </c>
      <c r="I243" s="30">
        <v>1.042</v>
      </c>
      <c r="J243" s="25">
        <v>44727.630150462966</v>
      </c>
      <c r="K243" s="30">
        <v>1.0447</v>
      </c>
      <c r="L243" s="11">
        <v>560</v>
      </c>
      <c r="M243" s="11">
        <f t="shared" si="15"/>
        <v>282820.02</v>
      </c>
      <c r="N243" s="30">
        <v>1.6725000001606531</v>
      </c>
      <c r="O243" s="30" t="str">
        <f t="shared" si="14"/>
        <v>Profit</v>
      </c>
    </row>
    <row r="244" spans="1:15" x14ac:dyDescent="0.3">
      <c r="A244" s="25">
        <v>44725.87159722222</v>
      </c>
      <c r="B244" s="46" t="str">
        <f t="shared" si="12"/>
        <v>Monday</v>
      </c>
      <c r="C244" s="46" t="str">
        <f t="shared" si="13"/>
        <v>June</v>
      </c>
      <c r="D244" s="27" t="s">
        <v>1252</v>
      </c>
      <c r="E244">
        <v>2</v>
      </c>
      <c r="F244" s="2" t="s">
        <v>1244</v>
      </c>
      <c r="G244" s="30">
        <v>1.2847</v>
      </c>
      <c r="H244" s="30">
        <v>1.31</v>
      </c>
      <c r="I244" s="30">
        <v>1.2809999999999999</v>
      </c>
      <c r="J244" s="25">
        <v>44728.057118055556</v>
      </c>
      <c r="K244" s="30">
        <v>1.2889600000000001</v>
      </c>
      <c r="L244" s="11">
        <v>-661</v>
      </c>
      <c r="M244" s="11">
        <f t="shared" si="15"/>
        <v>282159.02</v>
      </c>
      <c r="N244" s="30">
        <v>52.452500000072177</v>
      </c>
      <c r="O244" s="30" t="str">
        <f t="shared" si="14"/>
        <v>Loss</v>
      </c>
    </row>
    <row r="245" spans="1:15" x14ac:dyDescent="0.3">
      <c r="A245" s="25">
        <v>44728.693078703705</v>
      </c>
      <c r="B245" s="46" t="str">
        <f t="shared" si="12"/>
        <v>Thursday</v>
      </c>
      <c r="C245" s="46" t="str">
        <f t="shared" si="13"/>
        <v>June</v>
      </c>
      <c r="D245" s="27" t="s">
        <v>1251</v>
      </c>
      <c r="E245">
        <v>1</v>
      </c>
      <c r="F245" s="2" t="s">
        <v>1248</v>
      </c>
      <c r="G245" s="30">
        <v>0.69779000000000002</v>
      </c>
      <c r="H245" s="30">
        <v>0.69</v>
      </c>
      <c r="I245" s="30">
        <v>0.70299999999999996</v>
      </c>
      <c r="J245" s="25">
        <v>44728.80097222222</v>
      </c>
      <c r="K245" s="30">
        <v>0.70011999999999996</v>
      </c>
      <c r="L245" s="11">
        <v>233</v>
      </c>
      <c r="M245" s="11">
        <f t="shared" si="15"/>
        <v>282392.02</v>
      </c>
      <c r="N245" s="30">
        <v>2.5894444443401881</v>
      </c>
      <c r="O245" s="30" t="str">
        <f t="shared" si="14"/>
        <v>Profit</v>
      </c>
    </row>
    <row r="246" spans="1:15" x14ac:dyDescent="0.3">
      <c r="A246" s="25">
        <v>44728.693078703705</v>
      </c>
      <c r="B246" s="46" t="str">
        <f t="shared" si="12"/>
        <v>Thursday</v>
      </c>
      <c r="C246" s="46" t="str">
        <f t="shared" si="13"/>
        <v>June</v>
      </c>
      <c r="D246" s="27" t="s">
        <v>1251</v>
      </c>
      <c r="E246">
        <v>1</v>
      </c>
      <c r="F246" s="2" t="s">
        <v>1248</v>
      </c>
      <c r="G246" s="30">
        <v>0.69779000000000002</v>
      </c>
      <c r="H246" s="30">
        <v>0.69</v>
      </c>
      <c r="I246" s="30">
        <v>0.70199999999999996</v>
      </c>
      <c r="J246" s="25">
        <v>44728.80809027778</v>
      </c>
      <c r="K246" s="30">
        <v>0.70125000000000004</v>
      </c>
      <c r="L246" s="11">
        <v>346</v>
      </c>
      <c r="M246" s="11">
        <f t="shared" si="15"/>
        <v>282738.02</v>
      </c>
      <c r="N246" s="30">
        <v>2.7602777777938172</v>
      </c>
      <c r="O246" s="30" t="str">
        <f t="shared" si="14"/>
        <v>Profit</v>
      </c>
    </row>
    <row r="247" spans="1:15" x14ac:dyDescent="0.3">
      <c r="A247" s="25">
        <v>44729.053194444445</v>
      </c>
      <c r="B247" s="46" t="str">
        <f t="shared" si="12"/>
        <v>Friday</v>
      </c>
      <c r="C247" s="46" t="str">
        <f t="shared" si="13"/>
        <v>June</v>
      </c>
      <c r="D247" s="27" t="s">
        <v>1251</v>
      </c>
      <c r="E247">
        <v>2</v>
      </c>
      <c r="F247" s="2" t="s">
        <v>1245</v>
      </c>
      <c r="G247" s="30">
        <v>132.28</v>
      </c>
      <c r="H247" s="30">
        <v>131</v>
      </c>
      <c r="I247" s="30">
        <v>132.9</v>
      </c>
      <c r="J247" s="25">
        <v>44729.092094907406</v>
      </c>
      <c r="K247" s="30">
        <v>132.59100000000001</v>
      </c>
      <c r="L247" s="11">
        <v>469.11</v>
      </c>
      <c r="M247" s="11">
        <f t="shared" si="15"/>
        <v>283207.13</v>
      </c>
      <c r="N247" s="30">
        <v>0.93361111107515171</v>
      </c>
      <c r="O247" s="30" t="str">
        <f t="shared" si="14"/>
        <v>Profit</v>
      </c>
    </row>
    <row r="248" spans="1:15" x14ac:dyDescent="0.3">
      <c r="A248" s="25">
        <v>44733.67460648148</v>
      </c>
      <c r="B248" s="46" t="str">
        <f t="shared" si="12"/>
        <v>Tuesday</v>
      </c>
      <c r="C248" s="46" t="str">
        <f t="shared" si="13"/>
        <v>June</v>
      </c>
      <c r="D248" s="27" t="s">
        <v>1251</v>
      </c>
      <c r="E248">
        <v>0.01</v>
      </c>
      <c r="F248" s="2" t="s">
        <v>1246</v>
      </c>
      <c r="G248" s="30">
        <v>1.22794</v>
      </c>
      <c r="H248" s="30">
        <v>1.2250000000000001</v>
      </c>
      <c r="I248" s="30">
        <v>1.23</v>
      </c>
      <c r="J248" s="25">
        <v>44733.726388888892</v>
      </c>
      <c r="K248" s="30">
        <v>1.22499</v>
      </c>
      <c r="L248" s="11">
        <v>-2.95</v>
      </c>
      <c r="M248" s="11">
        <f t="shared" si="15"/>
        <v>283204.18</v>
      </c>
      <c r="N248" s="30">
        <v>1.2427777778939344</v>
      </c>
      <c r="O248" s="30" t="str">
        <f t="shared" si="14"/>
        <v>Loss</v>
      </c>
    </row>
    <row r="249" spans="1:15" x14ac:dyDescent="0.3">
      <c r="A249" s="25">
        <v>44733.829293981478</v>
      </c>
      <c r="B249" s="46" t="str">
        <f t="shared" si="12"/>
        <v>Tuesday</v>
      </c>
      <c r="C249" s="46" t="str">
        <f t="shared" si="13"/>
        <v>June</v>
      </c>
      <c r="D249" s="27" t="s">
        <v>1251</v>
      </c>
      <c r="E249">
        <v>2</v>
      </c>
      <c r="F249" s="2" t="s">
        <v>1242</v>
      </c>
      <c r="G249" s="30">
        <v>3770.9</v>
      </c>
      <c r="H249" s="30">
        <v>3750</v>
      </c>
      <c r="I249" s="30">
        <v>3780</v>
      </c>
      <c r="J249" s="25">
        <v>44733.836354166669</v>
      </c>
      <c r="K249" s="30">
        <v>3772.4</v>
      </c>
      <c r="L249" s="11">
        <v>300</v>
      </c>
      <c r="M249" s="11">
        <f t="shared" si="15"/>
        <v>283504.18</v>
      </c>
      <c r="N249" s="30">
        <v>0.16944444458931684</v>
      </c>
      <c r="O249" s="30" t="str">
        <f t="shared" si="14"/>
        <v>Profit</v>
      </c>
    </row>
    <row r="250" spans="1:15" x14ac:dyDescent="0.3">
      <c r="A250" s="25">
        <v>44733.692164351851</v>
      </c>
      <c r="B250" s="46" t="str">
        <f t="shared" si="12"/>
        <v>Tuesday</v>
      </c>
      <c r="C250" s="46" t="str">
        <f t="shared" si="13"/>
        <v>June</v>
      </c>
      <c r="D250" s="27" t="s">
        <v>1251</v>
      </c>
      <c r="E250">
        <v>2</v>
      </c>
      <c r="F250" s="2" t="s">
        <v>1246</v>
      </c>
      <c r="G250" s="30">
        <v>1.22855</v>
      </c>
      <c r="H250" s="30">
        <v>1.224</v>
      </c>
      <c r="I250" s="30">
        <v>1.2310000000000001</v>
      </c>
      <c r="J250" s="25">
        <v>44734.202743055554</v>
      </c>
      <c r="K250" s="30">
        <v>1.224</v>
      </c>
      <c r="L250" s="11">
        <v>-910</v>
      </c>
      <c r="M250" s="11">
        <f t="shared" si="15"/>
        <v>282594.18</v>
      </c>
      <c r="N250" s="30">
        <v>12.253888888866641</v>
      </c>
      <c r="O250" s="30" t="str">
        <f t="shared" si="14"/>
        <v>Loss</v>
      </c>
    </row>
    <row r="251" spans="1:15" x14ac:dyDescent="0.3">
      <c r="A251" s="25">
        <v>44734.519930555558</v>
      </c>
      <c r="B251" s="46" t="str">
        <f t="shared" si="12"/>
        <v>Wednesday</v>
      </c>
      <c r="C251" s="46" t="str">
        <f t="shared" si="13"/>
        <v>June</v>
      </c>
      <c r="D251" s="27" t="s">
        <v>1251</v>
      </c>
      <c r="E251">
        <v>2</v>
      </c>
      <c r="F251" s="2" t="s">
        <v>1241</v>
      </c>
      <c r="G251" s="30">
        <v>1.0508999999999999</v>
      </c>
      <c r="H251" s="30">
        <v>1.046</v>
      </c>
      <c r="I251" s="30">
        <v>1.0549999999999999</v>
      </c>
      <c r="J251" s="25">
        <v>44734.692210648151</v>
      </c>
      <c r="K251" s="30">
        <v>1.05505</v>
      </c>
      <c r="L251" s="11">
        <v>830</v>
      </c>
      <c r="M251" s="11">
        <f t="shared" si="15"/>
        <v>283424.18</v>
      </c>
      <c r="N251" s="30">
        <v>4.1347222222248092</v>
      </c>
      <c r="O251" s="30" t="str">
        <f t="shared" si="14"/>
        <v>Profit</v>
      </c>
    </row>
    <row r="252" spans="1:15" x14ac:dyDescent="0.3">
      <c r="A252" s="25">
        <v>44735.630300925928</v>
      </c>
      <c r="B252" s="46" t="str">
        <f t="shared" si="12"/>
        <v>Thursday</v>
      </c>
      <c r="C252" s="46" t="str">
        <f t="shared" si="13"/>
        <v>June</v>
      </c>
      <c r="D252" s="27" t="s">
        <v>1251</v>
      </c>
      <c r="E252">
        <v>2</v>
      </c>
      <c r="F252" s="2" t="s">
        <v>1245</v>
      </c>
      <c r="G252" s="30">
        <v>135.494</v>
      </c>
      <c r="H252" s="30">
        <v>135</v>
      </c>
      <c r="I252" s="30">
        <v>135.9</v>
      </c>
      <c r="J252" s="25">
        <v>44735.646620370368</v>
      </c>
      <c r="K252" s="30">
        <v>134.983</v>
      </c>
      <c r="L252" s="11">
        <v>-757.13</v>
      </c>
      <c r="M252" s="11">
        <f t="shared" si="15"/>
        <v>282667.05</v>
      </c>
      <c r="N252" s="30">
        <v>0.39166666654637083</v>
      </c>
      <c r="O252" s="30" t="str">
        <f t="shared" si="14"/>
        <v>Loss</v>
      </c>
    </row>
    <row r="253" spans="1:15" x14ac:dyDescent="0.3">
      <c r="A253" s="25">
        <v>44739.610393518517</v>
      </c>
      <c r="B253" s="46" t="str">
        <f t="shared" si="12"/>
        <v>Monday</v>
      </c>
      <c r="C253" s="46" t="str">
        <f t="shared" si="13"/>
        <v>June</v>
      </c>
      <c r="D253" s="27" t="s">
        <v>1251</v>
      </c>
      <c r="E253">
        <v>2</v>
      </c>
      <c r="F253" s="2" t="s">
        <v>1244</v>
      </c>
      <c r="G253" s="30">
        <v>1.28996</v>
      </c>
      <c r="H253" s="30">
        <v>1.2869999999999999</v>
      </c>
      <c r="I253" s="30">
        <v>1.294</v>
      </c>
      <c r="J253" s="25">
        <v>44739.707395833335</v>
      </c>
      <c r="K253" s="30">
        <v>1.2910299999999999</v>
      </c>
      <c r="L253" s="11">
        <v>165.76</v>
      </c>
      <c r="M253" s="11">
        <f t="shared" si="15"/>
        <v>282832.81</v>
      </c>
      <c r="N253" s="30">
        <v>2.3280555556411855</v>
      </c>
      <c r="O253" s="30" t="str">
        <f t="shared" si="14"/>
        <v>Profit</v>
      </c>
    </row>
    <row r="254" spans="1:15" x14ac:dyDescent="0.3">
      <c r="A254" s="25">
        <v>44739.714895833335</v>
      </c>
      <c r="B254" s="46" t="str">
        <f t="shared" si="12"/>
        <v>Monday</v>
      </c>
      <c r="C254" s="46" t="str">
        <f t="shared" si="13"/>
        <v>June</v>
      </c>
      <c r="D254" s="27" t="s">
        <v>1251</v>
      </c>
      <c r="E254">
        <v>2</v>
      </c>
      <c r="F254" s="2" t="s">
        <v>1245</v>
      </c>
      <c r="G254" s="30">
        <v>135.21299999999999</v>
      </c>
      <c r="H254" s="30">
        <v>134.9</v>
      </c>
      <c r="I254" s="30">
        <v>135.44999999999999</v>
      </c>
      <c r="J254" s="25">
        <v>44739.875231481485</v>
      </c>
      <c r="K254" s="30">
        <v>135.39599999999999</v>
      </c>
      <c r="L254" s="11">
        <v>270.32</v>
      </c>
      <c r="M254" s="11">
        <f t="shared" si="15"/>
        <v>283103.13</v>
      </c>
      <c r="N254" s="30">
        <v>3.8480555556016043</v>
      </c>
      <c r="O254" s="30" t="str">
        <f t="shared" si="14"/>
        <v>Profit</v>
      </c>
    </row>
    <row r="255" spans="1:15" x14ac:dyDescent="0.3">
      <c r="A255" s="25">
        <v>44739.79483796296</v>
      </c>
      <c r="B255" s="46" t="str">
        <f t="shared" si="12"/>
        <v>Monday</v>
      </c>
      <c r="C255" s="46" t="str">
        <f t="shared" si="13"/>
        <v>June</v>
      </c>
      <c r="D255" s="27" t="s">
        <v>1252</v>
      </c>
      <c r="E255">
        <v>2</v>
      </c>
      <c r="F255" s="2" t="s">
        <v>1242</v>
      </c>
      <c r="G255" s="30">
        <v>3915.6</v>
      </c>
      <c r="H255" s="30">
        <v>3945</v>
      </c>
      <c r="I255" s="30">
        <v>3890</v>
      </c>
      <c r="J255" s="25">
        <v>44739.87537037037</v>
      </c>
      <c r="K255" s="30">
        <v>3900.2</v>
      </c>
      <c r="L255" s="11">
        <v>3080</v>
      </c>
      <c r="M255" s="11">
        <f t="shared" si="15"/>
        <v>286183.13</v>
      </c>
      <c r="N255" s="30">
        <v>1.932777777838055</v>
      </c>
      <c r="O255" s="30" t="str">
        <f t="shared" si="14"/>
        <v>Profit</v>
      </c>
    </row>
    <row r="256" spans="1:15" x14ac:dyDescent="0.3">
      <c r="A256" s="25">
        <v>44740.536099537036</v>
      </c>
      <c r="B256" s="46" t="str">
        <f t="shared" si="12"/>
        <v>Tuesday</v>
      </c>
      <c r="C256" s="46" t="str">
        <f t="shared" si="13"/>
        <v>June</v>
      </c>
      <c r="D256" s="27" t="s">
        <v>1251</v>
      </c>
      <c r="E256">
        <v>2</v>
      </c>
      <c r="F256" s="2" t="s">
        <v>1244</v>
      </c>
      <c r="G256" s="30">
        <v>1.28332</v>
      </c>
      <c r="H256" s="30">
        <v>1.2809999999999999</v>
      </c>
      <c r="I256" s="30">
        <v>1.2849999999999999</v>
      </c>
      <c r="J256" s="25">
        <v>44740.637881944444</v>
      </c>
      <c r="K256" s="30">
        <v>1.28501</v>
      </c>
      <c r="L256" s="11">
        <v>263.02999999999997</v>
      </c>
      <c r="M256" s="11">
        <f t="shared" si="15"/>
        <v>286446.16000000003</v>
      </c>
      <c r="N256" s="30">
        <v>2.4427777777891606</v>
      </c>
      <c r="O256" s="30" t="str">
        <f t="shared" si="14"/>
        <v>Profit</v>
      </c>
    </row>
    <row r="257" spans="1:15" x14ac:dyDescent="0.3">
      <c r="A257" s="25">
        <v>44740.911504629628</v>
      </c>
      <c r="B257" s="46" t="str">
        <f t="shared" si="12"/>
        <v>Tuesday</v>
      </c>
      <c r="C257" s="46" t="str">
        <f t="shared" si="13"/>
        <v>June</v>
      </c>
      <c r="D257" s="27" t="s">
        <v>1251</v>
      </c>
      <c r="E257">
        <v>2</v>
      </c>
      <c r="F257" s="2" t="s">
        <v>1245</v>
      </c>
      <c r="G257" s="30">
        <v>136.25899999999999</v>
      </c>
      <c r="H257" s="30">
        <v>135.9</v>
      </c>
      <c r="I257" s="30">
        <v>136.69999999999999</v>
      </c>
      <c r="J257" s="25">
        <v>44741.175370370373</v>
      </c>
      <c r="K257" s="30">
        <v>135.9</v>
      </c>
      <c r="L257" s="11">
        <v>-528.33000000000004</v>
      </c>
      <c r="M257" s="11">
        <f t="shared" si="15"/>
        <v>285917.83</v>
      </c>
      <c r="N257" s="30">
        <v>6.3327777778613381</v>
      </c>
      <c r="O257" s="30" t="str">
        <f t="shared" si="14"/>
        <v>Loss</v>
      </c>
    </row>
    <row r="258" spans="1:15" x14ac:dyDescent="0.3">
      <c r="A258" s="25">
        <v>44742.656481481485</v>
      </c>
      <c r="B258" s="46" t="str">
        <f t="shared" ref="B258:B321" si="16">TEXT(A258,"dddd")</f>
        <v>Thursday</v>
      </c>
      <c r="C258" s="46" t="str">
        <f t="shared" ref="C258:C321" si="17">TEXT(A258,"mmmm")</f>
        <v>June</v>
      </c>
      <c r="D258" s="27" t="s">
        <v>1252</v>
      </c>
      <c r="E258">
        <v>2</v>
      </c>
      <c r="F258" s="2" t="s">
        <v>1244</v>
      </c>
      <c r="G258" s="30">
        <v>1.2906200000000001</v>
      </c>
      <c r="H258" s="30">
        <v>1.2949999999999999</v>
      </c>
      <c r="I258" s="30">
        <v>1.288</v>
      </c>
      <c r="J258" s="25">
        <v>44742.679247685184</v>
      </c>
      <c r="K258" s="30">
        <v>1.288</v>
      </c>
      <c r="L258" s="11">
        <v>406.83</v>
      </c>
      <c r="M258" s="11">
        <f t="shared" si="15"/>
        <v>286324.66000000003</v>
      </c>
      <c r="N258" s="30">
        <v>0.54638888878980651</v>
      </c>
      <c r="O258" s="30" t="str">
        <f t="shared" si="14"/>
        <v>Profit</v>
      </c>
    </row>
    <row r="259" spans="1:15" x14ac:dyDescent="0.3">
      <c r="A259" s="25">
        <v>44743.587465277778</v>
      </c>
      <c r="B259" s="46" t="str">
        <f t="shared" si="16"/>
        <v>Friday</v>
      </c>
      <c r="C259" s="46" t="str">
        <f t="shared" si="17"/>
        <v>July</v>
      </c>
      <c r="D259" s="27" t="s">
        <v>1252</v>
      </c>
      <c r="E259">
        <v>2</v>
      </c>
      <c r="F259" s="2" t="s">
        <v>1241</v>
      </c>
      <c r="G259" s="30">
        <v>1.0451999999999999</v>
      </c>
      <c r="H259" s="30">
        <v>1.048</v>
      </c>
      <c r="I259" s="30">
        <v>1.0435000000000001</v>
      </c>
      <c r="J259" s="25">
        <v>44743.610601851855</v>
      </c>
      <c r="K259" s="30">
        <v>1.0445899999999999</v>
      </c>
      <c r="L259" s="11">
        <v>122</v>
      </c>
      <c r="M259" s="11">
        <f t="shared" si="15"/>
        <v>286446.66000000003</v>
      </c>
      <c r="N259" s="30">
        <v>0.55527777783572674</v>
      </c>
      <c r="O259" s="30" t="str">
        <f t="shared" ref="O259:O322" si="18">IF(L259&gt;=0,"Profit","Loss")</f>
        <v>Profit</v>
      </c>
    </row>
    <row r="260" spans="1:15" x14ac:dyDescent="0.3">
      <c r="A260" s="25">
        <v>44743.587534722225</v>
      </c>
      <c r="B260" s="46" t="str">
        <f t="shared" si="16"/>
        <v>Friday</v>
      </c>
      <c r="C260" s="46" t="str">
        <f t="shared" si="17"/>
        <v>July</v>
      </c>
      <c r="D260" s="27" t="s">
        <v>1252</v>
      </c>
      <c r="E260">
        <v>2</v>
      </c>
      <c r="F260" s="2" t="s">
        <v>1245</v>
      </c>
      <c r="G260" s="30">
        <v>135.31299999999999</v>
      </c>
      <c r="H260" s="30">
        <v>136</v>
      </c>
      <c r="I260" s="30">
        <v>134.80000000000001</v>
      </c>
      <c r="J260" s="25">
        <v>44743.636932870373</v>
      </c>
      <c r="K260" s="30">
        <v>135.20099999999999</v>
      </c>
      <c r="L260" s="11">
        <v>165.68</v>
      </c>
      <c r="M260" s="11">
        <f t="shared" si="15"/>
        <v>286612.34000000003</v>
      </c>
      <c r="N260" s="30">
        <v>1.1855555555666797</v>
      </c>
      <c r="O260" s="30" t="str">
        <f t="shared" si="18"/>
        <v>Profit</v>
      </c>
    </row>
    <row r="261" spans="1:15" x14ac:dyDescent="0.3">
      <c r="A261" s="25">
        <v>44743.498923611114</v>
      </c>
      <c r="B261" s="46" t="str">
        <f t="shared" si="16"/>
        <v>Friday</v>
      </c>
      <c r="C261" s="46" t="str">
        <f t="shared" si="17"/>
        <v>July</v>
      </c>
      <c r="D261" s="27" t="s">
        <v>1252</v>
      </c>
      <c r="E261">
        <v>2</v>
      </c>
      <c r="F261" s="2" t="s">
        <v>1244</v>
      </c>
      <c r="G261" s="30">
        <v>1.2913699999999999</v>
      </c>
      <c r="H261" s="30">
        <v>1.3049999999999999</v>
      </c>
      <c r="I261" s="30">
        <v>1.2869999999999999</v>
      </c>
      <c r="J261" s="25">
        <v>44743.74790509259</v>
      </c>
      <c r="K261" s="30">
        <v>1.2911600000000001</v>
      </c>
      <c r="L261" s="11">
        <v>32.53</v>
      </c>
      <c r="M261" s="11">
        <f t="shared" si="15"/>
        <v>286644.87000000005</v>
      </c>
      <c r="N261" s="30">
        <v>5.9755555554293096</v>
      </c>
      <c r="O261" s="30" t="str">
        <f t="shared" si="18"/>
        <v>Profit</v>
      </c>
    </row>
    <row r="262" spans="1:15" x14ac:dyDescent="0.3">
      <c r="A262" s="25">
        <v>44743.761643518519</v>
      </c>
      <c r="B262" s="46" t="str">
        <f t="shared" si="16"/>
        <v>Friday</v>
      </c>
      <c r="C262" s="46" t="str">
        <f t="shared" si="17"/>
        <v>July</v>
      </c>
      <c r="D262" s="27" t="s">
        <v>1251</v>
      </c>
      <c r="E262">
        <v>2</v>
      </c>
      <c r="F262" s="2" t="s">
        <v>1245</v>
      </c>
      <c r="G262" s="30">
        <v>135.25399999999999</v>
      </c>
      <c r="H262" s="30">
        <v>134.69999999999999</v>
      </c>
      <c r="I262" s="30">
        <v>135.6</v>
      </c>
      <c r="J262" s="25">
        <v>44743.868391203701</v>
      </c>
      <c r="K262" s="30">
        <v>135.31800000000001</v>
      </c>
      <c r="L262" s="11">
        <v>94.59</v>
      </c>
      <c r="M262" s="11">
        <f t="shared" ref="M262:M325" si="19">M261+L262</f>
        <v>286739.46000000008</v>
      </c>
      <c r="N262" s="30">
        <v>2.5619444443727843</v>
      </c>
      <c r="O262" s="30" t="str">
        <f t="shared" si="18"/>
        <v>Profit</v>
      </c>
    </row>
    <row r="263" spans="1:15" x14ac:dyDescent="0.3">
      <c r="A263" s="25">
        <v>44746.534201388888</v>
      </c>
      <c r="B263" s="46" t="str">
        <f t="shared" si="16"/>
        <v>Monday</v>
      </c>
      <c r="C263" s="46" t="str">
        <f t="shared" si="17"/>
        <v>July</v>
      </c>
      <c r="D263" s="27" t="s">
        <v>1251</v>
      </c>
      <c r="E263">
        <v>2</v>
      </c>
      <c r="F263" s="2" t="s">
        <v>1241</v>
      </c>
      <c r="G263" s="30">
        <v>1.0445599999999999</v>
      </c>
      <c r="H263" s="30">
        <v>1.0409999999999999</v>
      </c>
      <c r="I263" s="30">
        <v>1.0469999999999999</v>
      </c>
      <c r="J263" s="25">
        <v>44746.641782407409</v>
      </c>
      <c r="K263" s="30">
        <v>1.0455399999999999</v>
      </c>
      <c r="L263" s="11">
        <v>196</v>
      </c>
      <c r="M263" s="11">
        <f t="shared" si="19"/>
        <v>286935.46000000008</v>
      </c>
      <c r="N263" s="30">
        <v>2.5819444445078261</v>
      </c>
      <c r="O263" s="30" t="str">
        <f t="shared" si="18"/>
        <v>Profit</v>
      </c>
    </row>
    <row r="264" spans="1:15" x14ac:dyDescent="0.3">
      <c r="A264" s="25">
        <v>44746.641851851855</v>
      </c>
      <c r="B264" s="46" t="str">
        <f t="shared" si="16"/>
        <v>Monday</v>
      </c>
      <c r="C264" s="46" t="str">
        <f t="shared" si="17"/>
        <v>July</v>
      </c>
      <c r="D264" s="27" t="s">
        <v>1251</v>
      </c>
      <c r="E264">
        <v>1</v>
      </c>
      <c r="F264" s="2" t="s">
        <v>1244</v>
      </c>
      <c r="G264" s="30">
        <v>1.2855099999999999</v>
      </c>
      <c r="H264" s="30">
        <v>1.282</v>
      </c>
      <c r="I264" s="30">
        <v>1.2869999999999999</v>
      </c>
      <c r="J264" s="25">
        <v>44746.682326388887</v>
      </c>
      <c r="K264" s="30">
        <v>1.28664</v>
      </c>
      <c r="L264" s="11">
        <v>87.83</v>
      </c>
      <c r="M264" s="11">
        <f t="shared" si="19"/>
        <v>287023.2900000001</v>
      </c>
      <c r="N264" s="30">
        <v>0.97138888877816498</v>
      </c>
      <c r="O264" s="30" t="str">
        <f t="shared" si="18"/>
        <v>Profit</v>
      </c>
    </row>
    <row r="265" spans="1:15" x14ac:dyDescent="0.3">
      <c r="A265" s="25">
        <v>44746.641851851855</v>
      </c>
      <c r="B265" s="46" t="str">
        <f t="shared" si="16"/>
        <v>Monday</v>
      </c>
      <c r="C265" s="46" t="str">
        <f t="shared" si="17"/>
        <v>July</v>
      </c>
      <c r="D265" s="27" t="s">
        <v>1251</v>
      </c>
      <c r="E265">
        <v>1</v>
      </c>
      <c r="F265" s="2" t="s">
        <v>1244</v>
      </c>
      <c r="G265" s="30">
        <v>1.2855099999999999</v>
      </c>
      <c r="H265" s="30">
        <v>1.282</v>
      </c>
      <c r="I265" s="30">
        <v>1.2869999999999999</v>
      </c>
      <c r="J265" s="25">
        <v>44746.683055555557</v>
      </c>
      <c r="K265" s="30">
        <v>1.2865500000000001</v>
      </c>
      <c r="L265" s="11">
        <v>80.84</v>
      </c>
      <c r="M265" s="11">
        <f t="shared" si="19"/>
        <v>287104.13000000012</v>
      </c>
      <c r="N265" s="30">
        <v>0.98888888885267079</v>
      </c>
      <c r="O265" s="30" t="str">
        <f t="shared" si="18"/>
        <v>Profit</v>
      </c>
    </row>
    <row r="266" spans="1:15" x14ac:dyDescent="0.3">
      <c r="A266" s="25">
        <v>44746.671979166669</v>
      </c>
      <c r="B266" s="46" t="str">
        <f t="shared" si="16"/>
        <v>Monday</v>
      </c>
      <c r="C266" s="46" t="str">
        <f t="shared" si="17"/>
        <v>July</v>
      </c>
      <c r="D266" s="27" t="s">
        <v>1252</v>
      </c>
      <c r="E266">
        <v>1</v>
      </c>
      <c r="F266" s="2" t="s">
        <v>1241</v>
      </c>
      <c r="G266" s="30">
        <v>1.04491</v>
      </c>
      <c r="H266" s="30">
        <v>1.0469999999999999</v>
      </c>
      <c r="I266" s="30">
        <v>1.044</v>
      </c>
      <c r="J266" s="25">
        <v>44746.688518518517</v>
      </c>
      <c r="K266" s="30">
        <v>1.04522</v>
      </c>
      <c r="L266" s="11">
        <v>-31</v>
      </c>
      <c r="M266" s="11">
        <f t="shared" si="19"/>
        <v>287073.13000000012</v>
      </c>
      <c r="N266" s="30">
        <v>0.39694444433553144</v>
      </c>
      <c r="O266" s="30" t="str">
        <f t="shared" si="18"/>
        <v>Loss</v>
      </c>
    </row>
    <row r="267" spans="1:15" x14ac:dyDescent="0.3">
      <c r="A267" s="25">
        <v>44746.671979166669</v>
      </c>
      <c r="B267" s="46" t="str">
        <f t="shared" si="16"/>
        <v>Monday</v>
      </c>
      <c r="C267" s="46" t="str">
        <f t="shared" si="17"/>
        <v>July</v>
      </c>
      <c r="D267" s="27" t="s">
        <v>1252</v>
      </c>
      <c r="E267">
        <v>1</v>
      </c>
      <c r="F267" s="2" t="s">
        <v>1241</v>
      </c>
      <c r="G267" s="30">
        <v>1.04491</v>
      </c>
      <c r="H267" s="30">
        <v>1.0469999999999999</v>
      </c>
      <c r="I267" s="30">
        <v>1.044</v>
      </c>
      <c r="J267" s="25">
        <v>44746.711539351854</v>
      </c>
      <c r="K267" s="30">
        <v>1.04457</v>
      </c>
      <c r="L267" s="11">
        <v>34</v>
      </c>
      <c r="M267" s="11">
        <f t="shared" si="19"/>
        <v>287107.13000000012</v>
      </c>
      <c r="N267" s="30">
        <v>0.94944444444263354</v>
      </c>
      <c r="O267" s="30" t="str">
        <f t="shared" si="18"/>
        <v>Profit</v>
      </c>
    </row>
    <row r="268" spans="1:15" x14ac:dyDescent="0.3">
      <c r="A268" s="25">
        <v>44746.734178240738</v>
      </c>
      <c r="B268" s="46" t="str">
        <f t="shared" si="16"/>
        <v>Monday</v>
      </c>
      <c r="C268" s="46" t="str">
        <f t="shared" si="17"/>
        <v>July</v>
      </c>
      <c r="D268" s="27" t="s">
        <v>1251</v>
      </c>
      <c r="E268">
        <v>1</v>
      </c>
      <c r="F268" s="2" t="s">
        <v>1244</v>
      </c>
      <c r="G268" s="30">
        <v>1.28775</v>
      </c>
      <c r="H268" s="30">
        <v>1.2829999999999999</v>
      </c>
      <c r="I268" s="30">
        <v>1.29</v>
      </c>
      <c r="J268" s="25">
        <v>44746.750625000001</v>
      </c>
      <c r="K268" s="30">
        <v>1.28843</v>
      </c>
      <c r="L268" s="11">
        <v>52.78</v>
      </c>
      <c r="M268" s="11">
        <f t="shared" si="19"/>
        <v>287159.91000000015</v>
      </c>
      <c r="N268" s="30">
        <v>0.39472222229233012</v>
      </c>
      <c r="O268" s="30" t="str">
        <f t="shared" si="18"/>
        <v>Profit</v>
      </c>
    </row>
    <row r="269" spans="1:15" x14ac:dyDescent="0.3">
      <c r="A269" s="25">
        <v>44746.734270833331</v>
      </c>
      <c r="B269" s="46" t="str">
        <f t="shared" si="16"/>
        <v>Monday</v>
      </c>
      <c r="C269" s="46" t="str">
        <f t="shared" si="17"/>
        <v>July</v>
      </c>
      <c r="D269" s="27" t="s">
        <v>1251</v>
      </c>
      <c r="E269">
        <v>1</v>
      </c>
      <c r="F269" s="2" t="s">
        <v>1245</v>
      </c>
      <c r="G269" s="30">
        <v>135.59100000000001</v>
      </c>
      <c r="H269" s="30">
        <v>135.19999999999999</v>
      </c>
      <c r="I269" s="30">
        <v>135.80000000000001</v>
      </c>
      <c r="J269" s="25">
        <v>44746.750706018516</v>
      </c>
      <c r="K269" s="30">
        <v>135.74799999999999</v>
      </c>
      <c r="L269" s="11">
        <v>115.66</v>
      </c>
      <c r="M269" s="11">
        <f t="shared" si="19"/>
        <v>287275.57000000012</v>
      </c>
      <c r="N269" s="30">
        <v>0.39444444444961846</v>
      </c>
      <c r="O269" s="30" t="str">
        <f t="shared" si="18"/>
        <v>Profit</v>
      </c>
    </row>
    <row r="270" spans="1:15" x14ac:dyDescent="0.3">
      <c r="A270" s="25">
        <v>44746.734178240738</v>
      </c>
      <c r="B270" s="46" t="str">
        <f t="shared" si="16"/>
        <v>Monday</v>
      </c>
      <c r="C270" s="46" t="str">
        <f t="shared" si="17"/>
        <v>July</v>
      </c>
      <c r="D270" s="27" t="s">
        <v>1251</v>
      </c>
      <c r="E270">
        <v>1</v>
      </c>
      <c r="F270" s="2" t="s">
        <v>1244</v>
      </c>
      <c r="G270" s="30">
        <v>1.28775</v>
      </c>
      <c r="H270" s="30">
        <v>1.2829999999999999</v>
      </c>
      <c r="I270" s="30">
        <v>1.29</v>
      </c>
      <c r="J270" s="25">
        <v>44746.750856481478</v>
      </c>
      <c r="K270" s="30">
        <v>1.2883100000000001</v>
      </c>
      <c r="L270" s="11">
        <v>43.47</v>
      </c>
      <c r="M270" s="11">
        <f t="shared" si="19"/>
        <v>287319.0400000001</v>
      </c>
      <c r="N270" s="30">
        <v>0.4002777777495794</v>
      </c>
      <c r="O270" s="30" t="str">
        <f t="shared" si="18"/>
        <v>Profit</v>
      </c>
    </row>
    <row r="271" spans="1:15" x14ac:dyDescent="0.3">
      <c r="A271" s="25">
        <v>44746.734270833331</v>
      </c>
      <c r="B271" s="46" t="str">
        <f t="shared" si="16"/>
        <v>Monday</v>
      </c>
      <c r="C271" s="46" t="str">
        <f t="shared" si="17"/>
        <v>July</v>
      </c>
      <c r="D271" s="27" t="s">
        <v>1251</v>
      </c>
      <c r="E271">
        <v>1</v>
      </c>
      <c r="F271" s="2" t="s">
        <v>1245</v>
      </c>
      <c r="G271" s="30">
        <v>135.59100000000001</v>
      </c>
      <c r="H271" s="30">
        <v>135.19999999999999</v>
      </c>
      <c r="I271" s="30">
        <v>135.80000000000001</v>
      </c>
      <c r="J271" s="25">
        <v>44746.794490740744</v>
      </c>
      <c r="K271" s="30">
        <v>135.69999999999999</v>
      </c>
      <c r="L271" s="11">
        <v>80.319999999999993</v>
      </c>
      <c r="M271" s="11">
        <f t="shared" si="19"/>
        <v>287399.3600000001</v>
      </c>
      <c r="N271" s="30">
        <v>1.4452777779079042</v>
      </c>
      <c r="O271" s="30" t="str">
        <f t="shared" si="18"/>
        <v>Profit</v>
      </c>
    </row>
    <row r="272" spans="1:15" x14ac:dyDescent="0.3">
      <c r="A272" s="25">
        <v>44747.064351851855</v>
      </c>
      <c r="B272" s="46" t="str">
        <f t="shared" si="16"/>
        <v>Tuesday</v>
      </c>
      <c r="C272" s="46" t="str">
        <f t="shared" si="17"/>
        <v>July</v>
      </c>
      <c r="D272" s="27" t="s">
        <v>1251</v>
      </c>
      <c r="E272">
        <v>2</v>
      </c>
      <c r="F272" s="2" t="s">
        <v>1241</v>
      </c>
      <c r="G272" s="30">
        <v>1.0426899999999999</v>
      </c>
      <c r="H272" s="30">
        <v>1.04</v>
      </c>
      <c r="I272" s="30">
        <v>1.0449999999999999</v>
      </c>
      <c r="J272" s="25">
        <v>44747.159282407411</v>
      </c>
      <c r="K272" s="30">
        <v>1.04331</v>
      </c>
      <c r="L272" s="11">
        <v>124</v>
      </c>
      <c r="M272" s="11">
        <f t="shared" si="19"/>
        <v>287523.3600000001</v>
      </c>
      <c r="N272" s="30">
        <v>2.2783333333209157</v>
      </c>
      <c r="O272" s="30" t="str">
        <f t="shared" si="18"/>
        <v>Profit</v>
      </c>
    </row>
    <row r="273" spans="1:15" x14ac:dyDescent="0.3">
      <c r="A273" s="25">
        <v>44748.964583333334</v>
      </c>
      <c r="B273" s="46" t="str">
        <f t="shared" si="16"/>
        <v>Wednesday</v>
      </c>
      <c r="C273" s="46" t="str">
        <f t="shared" si="17"/>
        <v>July</v>
      </c>
      <c r="D273" s="27" t="s">
        <v>1252</v>
      </c>
      <c r="E273">
        <v>2</v>
      </c>
      <c r="F273" s="2" t="s">
        <v>1245</v>
      </c>
      <c r="G273" s="30">
        <v>135.876</v>
      </c>
      <c r="H273" s="30">
        <v>136.1</v>
      </c>
      <c r="I273" s="30">
        <v>135.6</v>
      </c>
      <c r="J273" s="25">
        <v>44749.093784722223</v>
      </c>
      <c r="K273" s="30">
        <v>136.1</v>
      </c>
      <c r="L273" s="11">
        <v>-329.17</v>
      </c>
      <c r="M273" s="11">
        <f t="shared" si="19"/>
        <v>287194.19000000012</v>
      </c>
      <c r="N273" s="30">
        <v>3.1008333333302289</v>
      </c>
      <c r="O273" s="30" t="str">
        <f t="shared" si="18"/>
        <v>Loss</v>
      </c>
    </row>
    <row r="274" spans="1:15" x14ac:dyDescent="0.3">
      <c r="A274" s="25">
        <v>44748.734340277777</v>
      </c>
      <c r="B274" s="46" t="str">
        <f t="shared" si="16"/>
        <v>Wednesday</v>
      </c>
      <c r="C274" s="46" t="str">
        <f t="shared" si="17"/>
        <v>July</v>
      </c>
      <c r="D274" s="27" t="s">
        <v>1251</v>
      </c>
      <c r="E274">
        <v>2</v>
      </c>
      <c r="F274" s="2" t="s">
        <v>1241</v>
      </c>
      <c r="G274" s="30">
        <v>1.01831</v>
      </c>
      <c r="H274" s="30">
        <v>1.0149999999999999</v>
      </c>
      <c r="I274" s="30">
        <v>1.0229999999999999</v>
      </c>
      <c r="J274" s="25">
        <v>44749.417905092596</v>
      </c>
      <c r="K274" s="30">
        <v>1.0193700000000001</v>
      </c>
      <c r="L274" s="11">
        <v>212</v>
      </c>
      <c r="M274" s="11">
        <f t="shared" si="19"/>
        <v>287406.19000000012</v>
      </c>
      <c r="N274" s="30">
        <v>16.405555555655155</v>
      </c>
      <c r="O274" s="30" t="str">
        <f t="shared" si="18"/>
        <v>Profit</v>
      </c>
    </row>
    <row r="275" spans="1:15" x14ac:dyDescent="0.3">
      <c r="A275" s="25">
        <v>44749.419027777774</v>
      </c>
      <c r="B275" s="46" t="str">
        <f t="shared" si="16"/>
        <v>Thursday</v>
      </c>
      <c r="C275" s="46" t="str">
        <f t="shared" si="17"/>
        <v>July</v>
      </c>
      <c r="D275" s="27" t="s">
        <v>1251</v>
      </c>
      <c r="E275">
        <v>2</v>
      </c>
      <c r="F275" s="2" t="s">
        <v>1244</v>
      </c>
      <c r="G275" s="30">
        <v>1.3022</v>
      </c>
      <c r="H275" s="30">
        <v>0</v>
      </c>
      <c r="I275" s="30">
        <v>0</v>
      </c>
      <c r="J275" s="25">
        <v>44749.564768518518</v>
      </c>
      <c r="K275" s="30">
        <v>1.2982899999999999</v>
      </c>
      <c r="L275" s="11">
        <v>-602.33000000000004</v>
      </c>
      <c r="M275" s="11">
        <f t="shared" si="19"/>
        <v>286803.8600000001</v>
      </c>
      <c r="N275" s="30">
        <v>3.4977777778403834</v>
      </c>
      <c r="O275" s="30" t="str">
        <f t="shared" si="18"/>
        <v>Loss</v>
      </c>
    </row>
    <row r="276" spans="1:15" x14ac:dyDescent="0.3">
      <c r="A276" s="25">
        <v>44749.556666666664</v>
      </c>
      <c r="B276" s="46" t="str">
        <f t="shared" si="16"/>
        <v>Thursday</v>
      </c>
      <c r="C276" s="46" t="str">
        <f t="shared" si="17"/>
        <v>July</v>
      </c>
      <c r="D276" s="27" t="s">
        <v>1252</v>
      </c>
      <c r="E276">
        <v>2</v>
      </c>
      <c r="F276" s="2" t="s">
        <v>1244</v>
      </c>
      <c r="G276" s="30">
        <v>1.2990200000000001</v>
      </c>
      <c r="H276" s="30">
        <v>1.304</v>
      </c>
      <c r="I276" s="30">
        <v>1.2949999999999999</v>
      </c>
      <c r="J276" s="25">
        <v>44749.904178240744</v>
      </c>
      <c r="K276" s="30">
        <v>1.2984800000000001</v>
      </c>
      <c r="L276" s="11">
        <v>83.17</v>
      </c>
      <c r="M276" s="11">
        <f t="shared" si="19"/>
        <v>286887.03000000009</v>
      </c>
      <c r="N276" s="30">
        <v>8.3402777779265307</v>
      </c>
      <c r="O276" s="30" t="str">
        <f t="shared" si="18"/>
        <v>Profit</v>
      </c>
    </row>
    <row r="277" spans="1:15" x14ac:dyDescent="0.3">
      <c r="A277" s="25">
        <v>44749.95653935185</v>
      </c>
      <c r="B277" s="46" t="str">
        <f t="shared" si="16"/>
        <v>Thursday</v>
      </c>
      <c r="C277" s="46" t="str">
        <f t="shared" si="17"/>
        <v>July</v>
      </c>
      <c r="D277" s="27" t="s">
        <v>1252</v>
      </c>
      <c r="E277">
        <v>2</v>
      </c>
      <c r="F277" s="2" t="s">
        <v>1245</v>
      </c>
      <c r="G277" s="30">
        <v>135.99299999999999</v>
      </c>
      <c r="H277" s="30">
        <v>136.30000000000001</v>
      </c>
      <c r="I277" s="30">
        <v>135.69999999999999</v>
      </c>
      <c r="J277" s="25">
        <v>44750.239571759259</v>
      </c>
      <c r="K277" s="30">
        <v>135.67699999999999</v>
      </c>
      <c r="L277" s="11">
        <v>465.81</v>
      </c>
      <c r="M277" s="11">
        <f t="shared" si="19"/>
        <v>287352.84000000008</v>
      </c>
      <c r="N277" s="30">
        <v>6.7927777778240852</v>
      </c>
      <c r="O277" s="30" t="str">
        <f t="shared" si="18"/>
        <v>Profit</v>
      </c>
    </row>
    <row r="278" spans="1:15" x14ac:dyDescent="0.3">
      <c r="A278" s="25">
        <v>44750.379560185182</v>
      </c>
      <c r="B278" s="46" t="str">
        <f t="shared" si="16"/>
        <v>Friday</v>
      </c>
      <c r="C278" s="46" t="str">
        <f t="shared" si="17"/>
        <v>July</v>
      </c>
      <c r="D278" s="27" t="s">
        <v>1251</v>
      </c>
      <c r="E278">
        <v>2</v>
      </c>
      <c r="F278" s="2" t="s">
        <v>1241</v>
      </c>
      <c r="G278" s="30">
        <v>1.0157400000000001</v>
      </c>
      <c r="H278" s="30">
        <v>1.0129999999999999</v>
      </c>
      <c r="I278" s="30">
        <v>1.0189999999999999</v>
      </c>
      <c r="J278" s="25">
        <v>44750.431041666663</v>
      </c>
      <c r="K278" s="30">
        <v>1.0129999999999999</v>
      </c>
      <c r="L278" s="11">
        <v>-548</v>
      </c>
      <c r="M278" s="11">
        <f t="shared" si="19"/>
        <v>286804.84000000008</v>
      </c>
      <c r="N278" s="30">
        <v>1.2355555555550382</v>
      </c>
      <c r="O278" s="30" t="str">
        <f t="shared" si="18"/>
        <v>Loss</v>
      </c>
    </row>
    <row r="279" spans="1:15" x14ac:dyDescent="0.3">
      <c r="A279" s="25">
        <v>44750.783067129632</v>
      </c>
      <c r="B279" s="46" t="str">
        <f t="shared" si="16"/>
        <v>Friday</v>
      </c>
      <c r="C279" s="46" t="str">
        <f t="shared" si="17"/>
        <v>July</v>
      </c>
      <c r="D279" s="27" t="s">
        <v>1252</v>
      </c>
      <c r="E279">
        <v>2</v>
      </c>
      <c r="F279" s="2" t="s">
        <v>1241</v>
      </c>
      <c r="G279" s="30">
        <v>1.01827</v>
      </c>
      <c r="H279" s="30">
        <v>1.0229999999999999</v>
      </c>
      <c r="I279" s="30">
        <v>1.014</v>
      </c>
      <c r="J279" s="25">
        <v>44753.194907407407</v>
      </c>
      <c r="K279" s="30">
        <v>1.0139800000000001</v>
      </c>
      <c r="L279" s="11">
        <v>858</v>
      </c>
      <c r="M279" s="11">
        <f t="shared" si="19"/>
        <v>287662.84000000008</v>
      </c>
      <c r="N279" s="30">
        <v>57.884166666597594</v>
      </c>
      <c r="O279" s="30" t="str">
        <f t="shared" si="18"/>
        <v>Profit</v>
      </c>
    </row>
    <row r="280" spans="1:15" x14ac:dyDescent="0.3">
      <c r="A280" s="25">
        <v>44753.757233796299</v>
      </c>
      <c r="B280" s="46" t="str">
        <f t="shared" si="16"/>
        <v>Monday</v>
      </c>
      <c r="C280" s="46" t="str">
        <f t="shared" si="17"/>
        <v>July</v>
      </c>
      <c r="D280" s="27" t="s">
        <v>1251</v>
      </c>
      <c r="E280">
        <v>2</v>
      </c>
      <c r="F280" s="2" t="s">
        <v>1241</v>
      </c>
      <c r="G280" s="30">
        <v>1.00827</v>
      </c>
      <c r="H280" s="30">
        <v>1.004</v>
      </c>
      <c r="I280" s="30">
        <v>1.0129999999999999</v>
      </c>
      <c r="J280" s="25">
        <v>44753.948611111111</v>
      </c>
      <c r="K280" s="30">
        <v>1.0039899999999999</v>
      </c>
      <c r="L280" s="11">
        <v>-856</v>
      </c>
      <c r="M280" s="11">
        <f t="shared" si="19"/>
        <v>286806.84000000008</v>
      </c>
      <c r="N280" s="30">
        <v>4.5930555554805323</v>
      </c>
      <c r="O280" s="30" t="str">
        <f t="shared" si="18"/>
        <v>Loss</v>
      </c>
    </row>
    <row r="281" spans="1:15" x14ac:dyDescent="0.3">
      <c r="A281" s="25">
        <v>44753.920810185184</v>
      </c>
      <c r="B281" s="46" t="str">
        <f t="shared" si="16"/>
        <v>Monday</v>
      </c>
      <c r="C281" s="46" t="str">
        <f t="shared" si="17"/>
        <v>July</v>
      </c>
      <c r="D281" s="27" t="s">
        <v>1252</v>
      </c>
      <c r="E281">
        <v>2</v>
      </c>
      <c r="F281" s="2" t="s">
        <v>1245</v>
      </c>
      <c r="G281" s="30">
        <v>137.28399999999999</v>
      </c>
      <c r="H281" s="30">
        <v>137.80000000000001</v>
      </c>
      <c r="I281" s="30">
        <v>136.9</v>
      </c>
      <c r="J281" s="25">
        <v>44754.537673611114</v>
      </c>
      <c r="K281" s="30">
        <v>136.98099999999999</v>
      </c>
      <c r="L281" s="11">
        <v>442.4</v>
      </c>
      <c r="M281" s="11">
        <f t="shared" si="19"/>
        <v>287249.24000000011</v>
      </c>
      <c r="N281" s="30">
        <v>14.804722222324926</v>
      </c>
      <c r="O281" s="30" t="str">
        <f t="shared" si="18"/>
        <v>Profit</v>
      </c>
    </row>
    <row r="282" spans="1:15" x14ac:dyDescent="0.3">
      <c r="A282" s="25">
        <v>44754.801562499997</v>
      </c>
      <c r="B282" s="46" t="str">
        <f t="shared" si="16"/>
        <v>Tuesday</v>
      </c>
      <c r="C282" s="46" t="str">
        <f t="shared" si="17"/>
        <v>July</v>
      </c>
      <c r="D282" s="27" t="s">
        <v>1251</v>
      </c>
      <c r="E282">
        <v>2</v>
      </c>
      <c r="F282" s="2" t="s">
        <v>1245</v>
      </c>
      <c r="G282" s="30">
        <v>136.68600000000001</v>
      </c>
      <c r="H282" s="30">
        <v>136.4</v>
      </c>
      <c r="I282" s="30">
        <v>137</v>
      </c>
      <c r="J282" s="25">
        <v>44755.153148148151</v>
      </c>
      <c r="K282" s="30">
        <v>137</v>
      </c>
      <c r="L282" s="11">
        <v>458.39</v>
      </c>
      <c r="M282" s="11">
        <f t="shared" si="19"/>
        <v>287707.63000000012</v>
      </c>
      <c r="N282" s="30">
        <v>8.4380555556854233</v>
      </c>
      <c r="O282" s="30" t="str">
        <f t="shared" si="18"/>
        <v>Profit</v>
      </c>
    </row>
    <row r="283" spans="1:15" x14ac:dyDescent="0.3">
      <c r="A283" s="25">
        <v>44754.697962962964</v>
      </c>
      <c r="B283" s="46" t="str">
        <f t="shared" si="16"/>
        <v>Tuesday</v>
      </c>
      <c r="C283" s="46" t="str">
        <f t="shared" si="17"/>
        <v>July</v>
      </c>
      <c r="D283" s="27" t="s">
        <v>1252</v>
      </c>
      <c r="E283">
        <v>2</v>
      </c>
      <c r="F283" s="2" t="s">
        <v>1250</v>
      </c>
      <c r="G283" s="30">
        <v>0.98721000000000003</v>
      </c>
      <c r="H283" s="30">
        <v>0.99</v>
      </c>
      <c r="I283" s="30">
        <v>0.98399999999999999</v>
      </c>
      <c r="J283" s="25">
        <v>44755.428159722222</v>
      </c>
      <c r="K283" s="30">
        <v>0.98397999999999997</v>
      </c>
      <c r="L283" s="11">
        <v>658.68</v>
      </c>
      <c r="M283" s="11">
        <f t="shared" si="19"/>
        <v>288366.31000000011</v>
      </c>
      <c r="N283" s="30">
        <v>17.524722222180571</v>
      </c>
      <c r="O283" s="30" t="str">
        <f t="shared" si="18"/>
        <v>Profit</v>
      </c>
    </row>
    <row r="284" spans="1:15" x14ac:dyDescent="0.3">
      <c r="A284" s="25">
        <v>44756.539537037039</v>
      </c>
      <c r="B284" s="46" t="str">
        <f t="shared" si="16"/>
        <v>Thursday</v>
      </c>
      <c r="C284" s="46" t="str">
        <f t="shared" si="17"/>
        <v>July</v>
      </c>
      <c r="D284" s="27" t="s">
        <v>1251</v>
      </c>
      <c r="E284">
        <v>2</v>
      </c>
      <c r="F284" s="2" t="s">
        <v>1241</v>
      </c>
      <c r="G284" s="30">
        <v>1.0042899999999999</v>
      </c>
      <c r="H284" s="30">
        <v>1</v>
      </c>
      <c r="I284" s="30">
        <v>1.01</v>
      </c>
      <c r="J284" s="25">
        <v>44756.675520833334</v>
      </c>
      <c r="K284" s="30">
        <v>0.99997000000000003</v>
      </c>
      <c r="L284" s="11">
        <v>-864</v>
      </c>
      <c r="M284" s="11">
        <f t="shared" si="19"/>
        <v>287502.31000000011</v>
      </c>
      <c r="N284" s="30">
        <v>3.2636111110914499</v>
      </c>
      <c r="O284" s="30" t="str">
        <f t="shared" si="18"/>
        <v>Loss</v>
      </c>
    </row>
    <row r="285" spans="1:15" x14ac:dyDescent="0.3">
      <c r="A285" s="25">
        <v>44756.517789351848</v>
      </c>
      <c r="B285" s="46" t="str">
        <f t="shared" si="16"/>
        <v>Thursday</v>
      </c>
      <c r="C285" s="46" t="str">
        <f t="shared" si="17"/>
        <v>July</v>
      </c>
      <c r="D285" s="27" t="s">
        <v>1252</v>
      </c>
      <c r="E285">
        <v>2</v>
      </c>
      <c r="F285" s="2" t="s">
        <v>1245</v>
      </c>
      <c r="G285" s="30">
        <v>138.869</v>
      </c>
      <c r="H285" s="30">
        <v>139.5</v>
      </c>
      <c r="I285" s="30">
        <v>138</v>
      </c>
      <c r="J285" s="25">
        <v>44757.574432870373</v>
      </c>
      <c r="K285" s="30">
        <v>138.68</v>
      </c>
      <c r="L285" s="11">
        <v>272.57</v>
      </c>
      <c r="M285" s="11">
        <f t="shared" si="19"/>
        <v>287774.88000000012</v>
      </c>
      <c r="N285" s="30">
        <v>25.359444444591645</v>
      </c>
      <c r="O285" s="30" t="str">
        <f t="shared" si="18"/>
        <v>Profit</v>
      </c>
    </row>
    <row r="286" spans="1:15" x14ac:dyDescent="0.3">
      <c r="A286" s="25">
        <v>44760.50986111111</v>
      </c>
      <c r="B286" s="46" t="str">
        <f t="shared" si="16"/>
        <v>Monday</v>
      </c>
      <c r="C286" s="46" t="str">
        <f t="shared" si="17"/>
        <v>July</v>
      </c>
      <c r="D286" s="27" t="s">
        <v>1252</v>
      </c>
      <c r="E286">
        <v>2</v>
      </c>
      <c r="F286" s="2" t="s">
        <v>1245</v>
      </c>
      <c r="G286" s="30">
        <v>138.20400000000001</v>
      </c>
      <c r="H286" s="30">
        <v>138.4</v>
      </c>
      <c r="I286" s="30">
        <v>137.9</v>
      </c>
      <c r="J286" s="25">
        <v>44760.59302083333</v>
      </c>
      <c r="K286" s="30">
        <v>138.161</v>
      </c>
      <c r="L286" s="11">
        <v>62.25</v>
      </c>
      <c r="M286" s="11">
        <f t="shared" si="19"/>
        <v>287837.13000000012</v>
      </c>
      <c r="N286" s="30">
        <v>1.9958333332906477</v>
      </c>
      <c r="O286" s="30" t="str">
        <f t="shared" si="18"/>
        <v>Profit</v>
      </c>
    </row>
    <row r="287" spans="1:15" x14ac:dyDescent="0.3">
      <c r="A287" s="25">
        <v>44760.653124999997</v>
      </c>
      <c r="B287" s="46" t="str">
        <f t="shared" si="16"/>
        <v>Monday</v>
      </c>
      <c r="C287" s="46" t="str">
        <f t="shared" si="17"/>
        <v>July</v>
      </c>
      <c r="D287" s="27" t="s">
        <v>1251</v>
      </c>
      <c r="E287">
        <v>2</v>
      </c>
      <c r="F287" s="2" t="s">
        <v>1241</v>
      </c>
      <c r="G287" s="30">
        <v>1.01288</v>
      </c>
      <c r="H287" s="30">
        <v>1.01</v>
      </c>
      <c r="I287" s="30">
        <v>1.0169999999999999</v>
      </c>
      <c r="J287" s="25">
        <v>44760.701099537036</v>
      </c>
      <c r="K287" s="30">
        <v>1.0158400000000001</v>
      </c>
      <c r="L287" s="11">
        <v>592</v>
      </c>
      <c r="M287" s="11">
        <f t="shared" si="19"/>
        <v>288429.13000000012</v>
      </c>
      <c r="N287" s="30">
        <v>1.151388888945803</v>
      </c>
      <c r="O287" s="30" t="str">
        <f t="shared" si="18"/>
        <v>Profit</v>
      </c>
    </row>
    <row r="288" spans="1:15" x14ac:dyDescent="0.3">
      <c r="A288" s="25">
        <v>44760.789375</v>
      </c>
      <c r="B288" s="46" t="str">
        <f t="shared" si="16"/>
        <v>Monday</v>
      </c>
      <c r="C288" s="46" t="str">
        <f t="shared" si="17"/>
        <v>July</v>
      </c>
      <c r="D288" s="27" t="s">
        <v>1252</v>
      </c>
      <c r="E288">
        <v>2</v>
      </c>
      <c r="F288" s="2" t="s">
        <v>1244</v>
      </c>
      <c r="G288" s="30">
        <v>1.2925</v>
      </c>
      <c r="H288" s="30">
        <v>1.2989999999999999</v>
      </c>
      <c r="I288" s="30">
        <v>1.29</v>
      </c>
      <c r="J288" s="25">
        <v>44761.082812499997</v>
      </c>
      <c r="K288" s="30">
        <v>1.2990299999999999</v>
      </c>
      <c r="L288" s="11">
        <v>-1005.37</v>
      </c>
      <c r="M288" s="11">
        <f t="shared" si="19"/>
        <v>287423.76000000013</v>
      </c>
      <c r="N288" s="30">
        <v>7.0424999999231659</v>
      </c>
      <c r="O288" s="30" t="str">
        <f t="shared" si="18"/>
        <v>Loss</v>
      </c>
    </row>
    <row r="289" spans="1:15" x14ac:dyDescent="0.3">
      <c r="A289" s="25">
        <v>44760.789305555554</v>
      </c>
      <c r="B289" s="46" t="str">
        <f t="shared" si="16"/>
        <v>Monday</v>
      </c>
      <c r="C289" s="46" t="str">
        <f t="shared" si="17"/>
        <v>July</v>
      </c>
      <c r="D289" s="27" t="s">
        <v>1251</v>
      </c>
      <c r="E289">
        <v>2</v>
      </c>
      <c r="F289" s="2" t="s">
        <v>1241</v>
      </c>
      <c r="G289" s="30">
        <v>1.0160800000000001</v>
      </c>
      <c r="H289" s="30">
        <v>1.012</v>
      </c>
      <c r="I289" s="30">
        <v>1.0189999999999999</v>
      </c>
      <c r="J289" s="25">
        <v>44761.208229166667</v>
      </c>
      <c r="K289" s="30">
        <v>1.0119800000000001</v>
      </c>
      <c r="L289" s="11">
        <v>-820</v>
      </c>
      <c r="M289" s="11">
        <f t="shared" si="19"/>
        <v>286603.76000000013</v>
      </c>
      <c r="N289" s="30">
        <v>10.054166666697711</v>
      </c>
      <c r="O289" s="30" t="str">
        <f t="shared" si="18"/>
        <v>Loss</v>
      </c>
    </row>
    <row r="290" spans="1:15" x14ac:dyDescent="0.3">
      <c r="A290" s="25">
        <v>44760.858784722222</v>
      </c>
      <c r="B290" s="46" t="str">
        <f t="shared" si="16"/>
        <v>Monday</v>
      </c>
      <c r="C290" s="46" t="str">
        <f t="shared" si="17"/>
        <v>July</v>
      </c>
      <c r="D290" s="27" t="s">
        <v>1252</v>
      </c>
      <c r="E290">
        <v>2</v>
      </c>
      <c r="F290" s="2" t="s">
        <v>1244</v>
      </c>
      <c r="G290" s="30">
        <v>1.2948999999999999</v>
      </c>
      <c r="H290" s="30">
        <v>1.3</v>
      </c>
      <c r="I290" s="30">
        <v>1.292</v>
      </c>
      <c r="J290" s="25">
        <v>44761.443356481483</v>
      </c>
      <c r="K290" s="30">
        <v>1.29413</v>
      </c>
      <c r="L290" s="11">
        <v>119</v>
      </c>
      <c r="M290" s="11">
        <f t="shared" si="19"/>
        <v>286722.76000000013</v>
      </c>
      <c r="N290" s="30">
        <v>14.029722222243436</v>
      </c>
      <c r="O290" s="30" t="str">
        <f t="shared" si="18"/>
        <v>Profit</v>
      </c>
    </row>
    <row r="291" spans="1:15" x14ac:dyDescent="0.3">
      <c r="A291" s="25">
        <v>44761.776701388888</v>
      </c>
      <c r="B291" s="46" t="str">
        <f t="shared" si="16"/>
        <v>Tuesday</v>
      </c>
      <c r="C291" s="46" t="str">
        <f t="shared" si="17"/>
        <v>July</v>
      </c>
      <c r="D291" s="27" t="s">
        <v>1252</v>
      </c>
      <c r="E291">
        <v>2</v>
      </c>
      <c r="F291" s="2" t="s">
        <v>1245</v>
      </c>
      <c r="G291" s="30">
        <v>137.90299999999999</v>
      </c>
      <c r="H291" s="30">
        <v>138.15</v>
      </c>
      <c r="I291" s="30">
        <v>137.5</v>
      </c>
      <c r="J291" s="25">
        <v>44761.86451388889</v>
      </c>
      <c r="K291" s="30">
        <v>138.15100000000001</v>
      </c>
      <c r="L291" s="11">
        <v>-359.03</v>
      </c>
      <c r="M291" s="11">
        <f t="shared" si="19"/>
        <v>286363.7300000001</v>
      </c>
      <c r="N291" s="30">
        <v>2.1075000000419095</v>
      </c>
      <c r="O291" s="30" t="str">
        <f t="shared" si="18"/>
        <v>Loss</v>
      </c>
    </row>
    <row r="292" spans="1:15" x14ac:dyDescent="0.3">
      <c r="A292" s="25">
        <v>44762.518460648149</v>
      </c>
      <c r="B292" s="46" t="str">
        <f t="shared" si="16"/>
        <v>Wednesday</v>
      </c>
      <c r="C292" s="46" t="str">
        <f t="shared" si="17"/>
        <v>July</v>
      </c>
      <c r="D292" s="27" t="s">
        <v>1251</v>
      </c>
      <c r="E292">
        <v>0.02</v>
      </c>
      <c r="F292" s="2" t="s">
        <v>1245</v>
      </c>
      <c r="G292" s="30">
        <v>138.13499999999999</v>
      </c>
      <c r="H292" s="30">
        <v>0</v>
      </c>
      <c r="I292" s="30">
        <v>0</v>
      </c>
      <c r="J292" s="25">
        <v>44762.637141203704</v>
      </c>
      <c r="K292" s="30">
        <v>138.18799999999999</v>
      </c>
      <c r="L292" s="11">
        <v>0.77</v>
      </c>
      <c r="M292" s="11">
        <f t="shared" si="19"/>
        <v>286364.50000000012</v>
      </c>
      <c r="N292" s="30">
        <v>2.8483333333279006</v>
      </c>
      <c r="O292" s="30" t="str">
        <f t="shared" si="18"/>
        <v>Profit</v>
      </c>
    </row>
    <row r="293" spans="1:15" x14ac:dyDescent="0.3">
      <c r="A293" s="25">
        <v>44762.637453703705</v>
      </c>
      <c r="B293" s="46" t="str">
        <f t="shared" si="16"/>
        <v>Wednesday</v>
      </c>
      <c r="C293" s="46" t="str">
        <f t="shared" si="17"/>
        <v>July</v>
      </c>
      <c r="D293" s="27" t="s">
        <v>1252</v>
      </c>
      <c r="E293">
        <v>2</v>
      </c>
      <c r="F293" s="2" t="s">
        <v>1241</v>
      </c>
      <c r="G293" s="30">
        <v>1.0195700000000001</v>
      </c>
      <c r="H293" s="30">
        <v>1.0249999999999999</v>
      </c>
      <c r="I293" s="30">
        <v>1.0169999999999999</v>
      </c>
      <c r="J293" s="25">
        <v>44762.763958333337</v>
      </c>
      <c r="K293" s="30">
        <v>1.0200100000000001</v>
      </c>
      <c r="L293" s="11">
        <v>-88</v>
      </c>
      <c r="M293" s="11">
        <f t="shared" si="19"/>
        <v>286276.50000000012</v>
      </c>
      <c r="N293" s="30">
        <v>3.0361111111706123</v>
      </c>
      <c r="O293" s="30" t="str">
        <f t="shared" si="18"/>
        <v>Loss</v>
      </c>
    </row>
    <row r="294" spans="1:15" x14ac:dyDescent="0.3">
      <c r="A294" s="25">
        <v>44762.831631944442</v>
      </c>
      <c r="B294" s="46" t="str">
        <f t="shared" si="16"/>
        <v>Wednesday</v>
      </c>
      <c r="C294" s="46" t="str">
        <f t="shared" si="17"/>
        <v>July</v>
      </c>
      <c r="D294" s="27" t="s">
        <v>1251</v>
      </c>
      <c r="E294">
        <v>2</v>
      </c>
      <c r="F294" s="2" t="s">
        <v>1241</v>
      </c>
      <c r="G294" s="30">
        <v>1.0192399999999999</v>
      </c>
      <c r="H294" s="30">
        <v>0</v>
      </c>
      <c r="I294" s="30">
        <v>0</v>
      </c>
      <c r="J294" s="25">
        <v>44762.861134259256</v>
      </c>
      <c r="K294" s="30">
        <v>1.0160400000000001</v>
      </c>
      <c r="L294" s="11">
        <v>-640</v>
      </c>
      <c r="M294" s="11">
        <f t="shared" si="19"/>
        <v>285636.50000000012</v>
      </c>
      <c r="N294" s="30">
        <v>0.70805555552942678</v>
      </c>
      <c r="O294" s="30" t="str">
        <f t="shared" si="18"/>
        <v>Loss</v>
      </c>
    </row>
    <row r="295" spans="1:15" x14ac:dyDescent="0.3">
      <c r="A295" s="25">
        <v>44762.865115740744</v>
      </c>
      <c r="B295" s="46" t="str">
        <f t="shared" si="16"/>
        <v>Wednesday</v>
      </c>
      <c r="C295" s="46" t="str">
        <f t="shared" si="17"/>
        <v>July</v>
      </c>
      <c r="D295" s="27" t="s">
        <v>1252</v>
      </c>
      <c r="E295">
        <v>2</v>
      </c>
      <c r="F295" s="2" t="s">
        <v>1244</v>
      </c>
      <c r="G295" s="30">
        <v>1.28894</v>
      </c>
      <c r="H295" s="30">
        <v>1.292</v>
      </c>
      <c r="I295" s="30">
        <v>1.286</v>
      </c>
      <c r="J295" s="25">
        <v>44762.907106481478</v>
      </c>
      <c r="K295" s="30">
        <v>1.2881899999999999</v>
      </c>
      <c r="L295" s="11">
        <v>116.44</v>
      </c>
      <c r="M295" s="11">
        <f t="shared" si="19"/>
        <v>285752.94000000012</v>
      </c>
      <c r="N295" s="30">
        <v>1.0077777776168659</v>
      </c>
      <c r="O295" s="30" t="str">
        <f t="shared" si="18"/>
        <v>Profit</v>
      </c>
    </row>
    <row r="296" spans="1:15" x14ac:dyDescent="0.3">
      <c r="A296" s="25">
        <v>44762.907210648147</v>
      </c>
      <c r="B296" s="46" t="str">
        <f t="shared" si="16"/>
        <v>Wednesday</v>
      </c>
      <c r="C296" s="46" t="str">
        <f t="shared" si="17"/>
        <v>July</v>
      </c>
      <c r="D296" s="27" t="s">
        <v>1251</v>
      </c>
      <c r="E296">
        <v>2</v>
      </c>
      <c r="F296" s="2" t="s">
        <v>1244</v>
      </c>
      <c r="G296" s="30">
        <v>1.28813</v>
      </c>
      <c r="H296" s="30">
        <v>0</v>
      </c>
      <c r="I296" s="30">
        <v>0</v>
      </c>
      <c r="J296" s="25">
        <v>44763.083541666667</v>
      </c>
      <c r="K296" s="30">
        <v>1.2893699999999999</v>
      </c>
      <c r="L296" s="11">
        <v>192.34</v>
      </c>
      <c r="M296" s="11">
        <f t="shared" si="19"/>
        <v>285945.28000000014</v>
      </c>
      <c r="N296" s="30">
        <v>4.2319444444729015</v>
      </c>
      <c r="O296" s="30" t="str">
        <f t="shared" si="18"/>
        <v>Profit</v>
      </c>
    </row>
    <row r="297" spans="1:15" x14ac:dyDescent="0.3">
      <c r="A297" s="25">
        <v>44763.608310185184</v>
      </c>
      <c r="B297" s="46" t="str">
        <f t="shared" si="16"/>
        <v>Thursday</v>
      </c>
      <c r="C297" s="46" t="str">
        <f t="shared" si="17"/>
        <v>July</v>
      </c>
      <c r="D297" s="27" t="s">
        <v>1251</v>
      </c>
      <c r="E297">
        <v>2</v>
      </c>
      <c r="F297" s="2" t="s">
        <v>1245</v>
      </c>
      <c r="G297" s="30">
        <v>138.71299999999999</v>
      </c>
      <c r="H297" s="30">
        <v>138.30000000000001</v>
      </c>
      <c r="I297" s="30">
        <v>139</v>
      </c>
      <c r="J297" s="25">
        <v>44763.704930555556</v>
      </c>
      <c r="K297" s="30">
        <v>138.30000000000001</v>
      </c>
      <c r="L297" s="11">
        <v>-597.25</v>
      </c>
      <c r="M297" s="11">
        <f t="shared" si="19"/>
        <v>285348.03000000014</v>
      </c>
      <c r="N297" s="30">
        <v>2.3188888889271766</v>
      </c>
      <c r="O297" s="30" t="str">
        <f t="shared" si="18"/>
        <v>Loss</v>
      </c>
    </row>
    <row r="298" spans="1:15" x14ac:dyDescent="0.3">
      <c r="A298" s="25">
        <v>44763.757939814815</v>
      </c>
      <c r="B298" s="46" t="str">
        <f t="shared" si="16"/>
        <v>Thursday</v>
      </c>
      <c r="C298" s="46" t="str">
        <f t="shared" si="17"/>
        <v>July</v>
      </c>
      <c r="D298" s="27" t="s">
        <v>1252</v>
      </c>
      <c r="E298">
        <v>2</v>
      </c>
      <c r="F298" s="2" t="s">
        <v>1241</v>
      </c>
      <c r="G298" s="30">
        <v>1.0197700000000001</v>
      </c>
      <c r="H298" s="30">
        <v>0</v>
      </c>
      <c r="I298" s="30">
        <v>1.018</v>
      </c>
      <c r="J298" s="25">
        <v>44763.800520833334</v>
      </c>
      <c r="K298" s="30">
        <v>1.0183599999999999</v>
      </c>
      <c r="L298" s="11">
        <v>282</v>
      </c>
      <c r="M298" s="11">
        <f t="shared" si="19"/>
        <v>285630.03000000014</v>
      </c>
      <c r="N298" s="30">
        <v>1.0219444444519468</v>
      </c>
      <c r="O298" s="30" t="str">
        <f t="shared" si="18"/>
        <v>Profit</v>
      </c>
    </row>
    <row r="299" spans="1:15" x14ac:dyDescent="0.3">
      <c r="A299" s="25">
        <v>44763.772280092591</v>
      </c>
      <c r="B299" s="46" t="str">
        <f t="shared" si="16"/>
        <v>Thursday</v>
      </c>
      <c r="C299" s="46" t="str">
        <f t="shared" si="17"/>
        <v>July</v>
      </c>
      <c r="D299" s="27" t="s">
        <v>1252</v>
      </c>
      <c r="E299">
        <v>2.0099999999999998</v>
      </c>
      <c r="F299" s="2" t="s">
        <v>1245</v>
      </c>
      <c r="G299" s="30">
        <v>138.03700000000001</v>
      </c>
      <c r="H299" s="30">
        <v>0</v>
      </c>
      <c r="I299" s="30">
        <v>137.80000000000001</v>
      </c>
      <c r="J299" s="25">
        <v>44763.811793981484</v>
      </c>
      <c r="K299" s="30">
        <v>137.87</v>
      </c>
      <c r="L299" s="11">
        <v>243.47</v>
      </c>
      <c r="M299" s="11">
        <f t="shared" si="19"/>
        <v>285873.50000000012</v>
      </c>
      <c r="N299" s="30">
        <v>0.94833333342103288</v>
      </c>
      <c r="O299" s="30" t="str">
        <f t="shared" si="18"/>
        <v>Profit</v>
      </c>
    </row>
    <row r="300" spans="1:15" x14ac:dyDescent="0.3">
      <c r="A300" s="25">
        <v>44763.812222222223</v>
      </c>
      <c r="B300" s="46" t="str">
        <f t="shared" si="16"/>
        <v>Thursday</v>
      </c>
      <c r="C300" s="46" t="str">
        <f t="shared" si="17"/>
        <v>July</v>
      </c>
      <c r="D300" s="27" t="s">
        <v>1251</v>
      </c>
      <c r="E300">
        <v>2</v>
      </c>
      <c r="F300" s="2" t="s">
        <v>1241</v>
      </c>
      <c r="G300" s="30">
        <v>1.0190399999999999</v>
      </c>
      <c r="H300" s="30">
        <v>1.0149999999999999</v>
      </c>
      <c r="I300" s="30">
        <v>1.0205</v>
      </c>
      <c r="J300" s="25">
        <v>44763.951249999998</v>
      </c>
      <c r="K300" s="30">
        <v>1.02051</v>
      </c>
      <c r="L300" s="11">
        <v>294</v>
      </c>
      <c r="M300" s="11">
        <f t="shared" si="19"/>
        <v>286167.50000000012</v>
      </c>
      <c r="N300" s="30">
        <v>3.3366666666115634</v>
      </c>
      <c r="O300" s="30" t="str">
        <f t="shared" si="18"/>
        <v>Profit</v>
      </c>
    </row>
    <row r="301" spans="1:15" x14ac:dyDescent="0.3">
      <c r="A301" s="25">
        <v>44764.708611111113</v>
      </c>
      <c r="B301" s="46" t="str">
        <f t="shared" si="16"/>
        <v>Friday</v>
      </c>
      <c r="C301" s="46" t="str">
        <f t="shared" si="17"/>
        <v>July</v>
      </c>
      <c r="D301" s="27" t="s">
        <v>1252</v>
      </c>
      <c r="E301">
        <v>2</v>
      </c>
      <c r="F301" s="2" t="s">
        <v>1241</v>
      </c>
      <c r="G301" s="30">
        <v>1.02366</v>
      </c>
      <c r="H301" s="30">
        <v>0</v>
      </c>
      <c r="I301" s="30">
        <v>0</v>
      </c>
      <c r="J301" s="25">
        <v>44767.445439814815</v>
      </c>
      <c r="K301" s="30">
        <v>1.0196700000000001</v>
      </c>
      <c r="L301" s="11">
        <v>798</v>
      </c>
      <c r="M301" s="11">
        <f t="shared" si="19"/>
        <v>286965.50000000012</v>
      </c>
      <c r="N301" s="30">
        <v>65.683888888859656</v>
      </c>
      <c r="O301" s="30" t="str">
        <f t="shared" si="18"/>
        <v>Profit</v>
      </c>
    </row>
    <row r="302" spans="1:15" x14ac:dyDescent="0.3">
      <c r="A302" s="25">
        <v>44767.445532407408</v>
      </c>
      <c r="B302" s="46" t="str">
        <f t="shared" si="16"/>
        <v>Monday</v>
      </c>
      <c r="C302" s="46" t="str">
        <f t="shared" si="17"/>
        <v>July</v>
      </c>
      <c r="D302" s="27" t="s">
        <v>1251</v>
      </c>
      <c r="E302">
        <v>2</v>
      </c>
      <c r="F302" s="2" t="s">
        <v>1245</v>
      </c>
      <c r="G302" s="30">
        <v>136.31800000000001</v>
      </c>
      <c r="H302" s="30">
        <v>136</v>
      </c>
      <c r="I302" s="30">
        <v>136.6</v>
      </c>
      <c r="J302" s="25">
        <v>44767.571932870371</v>
      </c>
      <c r="K302" s="30">
        <v>136.39099999999999</v>
      </c>
      <c r="L302" s="11">
        <v>107.05</v>
      </c>
      <c r="M302" s="11">
        <f t="shared" si="19"/>
        <v>287072.5500000001</v>
      </c>
      <c r="N302" s="30">
        <v>3.0336111111100763</v>
      </c>
      <c r="O302" s="30" t="str">
        <f t="shared" si="18"/>
        <v>Profit</v>
      </c>
    </row>
    <row r="303" spans="1:15" x14ac:dyDescent="0.3">
      <c r="A303" s="25">
        <v>44767.57199074074</v>
      </c>
      <c r="B303" s="46" t="str">
        <f t="shared" si="16"/>
        <v>Monday</v>
      </c>
      <c r="C303" s="46" t="str">
        <f t="shared" si="17"/>
        <v>July</v>
      </c>
      <c r="D303" s="27" t="s">
        <v>1251</v>
      </c>
      <c r="E303">
        <v>2</v>
      </c>
      <c r="F303" s="2" t="s">
        <v>1241</v>
      </c>
      <c r="G303" s="30">
        <v>1.02213</v>
      </c>
      <c r="H303" s="30">
        <v>1.018</v>
      </c>
      <c r="I303" s="30">
        <v>1.0249999999999999</v>
      </c>
      <c r="J303" s="25">
        <v>44767.597893518519</v>
      </c>
      <c r="K303" s="30">
        <v>1.02501</v>
      </c>
      <c r="L303" s="11">
        <v>576</v>
      </c>
      <c r="M303" s="11">
        <f t="shared" si="19"/>
        <v>287648.5500000001</v>
      </c>
      <c r="N303" s="30">
        <v>0.62166666670236737</v>
      </c>
      <c r="O303" s="30" t="str">
        <f t="shared" si="18"/>
        <v>Profit</v>
      </c>
    </row>
    <row r="304" spans="1:15" x14ac:dyDescent="0.3">
      <c r="A304" s="25">
        <v>44767.676469907405</v>
      </c>
      <c r="B304" s="46" t="str">
        <f t="shared" si="16"/>
        <v>Monday</v>
      </c>
      <c r="C304" s="46" t="str">
        <f t="shared" si="17"/>
        <v>July</v>
      </c>
      <c r="D304" s="27" t="s">
        <v>1252</v>
      </c>
      <c r="E304">
        <v>2</v>
      </c>
      <c r="F304" s="2" t="s">
        <v>1241</v>
      </c>
      <c r="G304" s="30">
        <v>1.02417</v>
      </c>
      <c r="H304" s="30">
        <v>1.026</v>
      </c>
      <c r="I304" s="30">
        <v>1.022</v>
      </c>
      <c r="J304" s="25">
        <v>44767.728263888886</v>
      </c>
      <c r="K304" s="30">
        <v>1.02189</v>
      </c>
      <c r="L304" s="11">
        <v>456</v>
      </c>
      <c r="M304" s="11">
        <f t="shared" si="19"/>
        <v>288104.5500000001</v>
      </c>
      <c r="N304" s="30">
        <v>1.2430555555620231</v>
      </c>
      <c r="O304" s="30" t="str">
        <f t="shared" si="18"/>
        <v>Profit</v>
      </c>
    </row>
    <row r="305" spans="1:15" x14ac:dyDescent="0.3">
      <c r="A305" s="25">
        <v>44767.676574074074</v>
      </c>
      <c r="B305" s="46" t="str">
        <f t="shared" si="16"/>
        <v>Monday</v>
      </c>
      <c r="C305" s="46" t="str">
        <f t="shared" si="17"/>
        <v>July</v>
      </c>
      <c r="D305" s="27" t="s">
        <v>1251</v>
      </c>
      <c r="E305">
        <v>2</v>
      </c>
      <c r="F305" s="2" t="s">
        <v>1245</v>
      </c>
      <c r="G305" s="30">
        <v>136.565</v>
      </c>
      <c r="H305" s="30">
        <v>136.1</v>
      </c>
      <c r="I305" s="30">
        <v>136.80000000000001</v>
      </c>
      <c r="J305" s="25">
        <v>44767.761145833334</v>
      </c>
      <c r="K305" s="30">
        <v>136.71799999999999</v>
      </c>
      <c r="L305" s="11">
        <v>223.82</v>
      </c>
      <c r="M305" s="11">
        <f t="shared" si="19"/>
        <v>288328.37000000011</v>
      </c>
      <c r="N305" s="30">
        <v>2.0297222222434357</v>
      </c>
      <c r="O305" s="30" t="str">
        <f t="shared" si="18"/>
        <v>Profit</v>
      </c>
    </row>
    <row r="306" spans="1:15" x14ac:dyDescent="0.3">
      <c r="A306" s="25">
        <v>44767.82744212963</v>
      </c>
      <c r="B306" s="46" t="str">
        <f t="shared" si="16"/>
        <v>Monday</v>
      </c>
      <c r="C306" s="46" t="str">
        <f t="shared" si="17"/>
        <v>July</v>
      </c>
      <c r="D306" s="27" t="s">
        <v>1252</v>
      </c>
      <c r="E306">
        <v>2</v>
      </c>
      <c r="F306" s="2" t="s">
        <v>1241</v>
      </c>
      <c r="G306" s="30">
        <v>1.0221100000000001</v>
      </c>
      <c r="H306" s="30">
        <v>1.026</v>
      </c>
      <c r="I306" s="30">
        <v>1.0209999999999999</v>
      </c>
      <c r="J306" s="25">
        <v>44768.416886574072</v>
      </c>
      <c r="K306" s="30">
        <v>1.02098</v>
      </c>
      <c r="L306" s="11">
        <v>226</v>
      </c>
      <c r="M306" s="11">
        <f t="shared" si="19"/>
        <v>288554.37000000011</v>
      </c>
      <c r="N306" s="30">
        <v>14.146666666609235</v>
      </c>
      <c r="O306" s="30" t="str">
        <f t="shared" si="18"/>
        <v>Profit</v>
      </c>
    </row>
    <row r="307" spans="1:15" x14ac:dyDescent="0.3">
      <c r="A307" s="25">
        <v>44768.626643518517</v>
      </c>
      <c r="B307" s="46" t="str">
        <f t="shared" si="16"/>
        <v>Tuesday</v>
      </c>
      <c r="C307" s="46" t="str">
        <f t="shared" si="17"/>
        <v>July</v>
      </c>
      <c r="D307" s="27" t="s">
        <v>1252</v>
      </c>
      <c r="E307">
        <v>2</v>
      </c>
      <c r="F307" s="2" t="s">
        <v>1245</v>
      </c>
      <c r="G307" s="30">
        <v>136.673</v>
      </c>
      <c r="H307" s="30">
        <v>136.9</v>
      </c>
      <c r="I307" s="30">
        <v>136.30000000000001</v>
      </c>
      <c r="J307" s="25">
        <v>44768.689282407409</v>
      </c>
      <c r="K307" s="30">
        <v>136.35599999999999</v>
      </c>
      <c r="L307" s="11">
        <v>464.96</v>
      </c>
      <c r="M307" s="11">
        <f t="shared" si="19"/>
        <v>289019.33000000013</v>
      </c>
      <c r="N307" s="30">
        <v>1.503333333414048</v>
      </c>
      <c r="O307" s="30" t="str">
        <f t="shared" si="18"/>
        <v>Profit</v>
      </c>
    </row>
    <row r="308" spans="1:15" x14ac:dyDescent="0.3">
      <c r="A308" s="25">
        <v>44768.689432870371</v>
      </c>
      <c r="B308" s="46" t="str">
        <f t="shared" si="16"/>
        <v>Tuesday</v>
      </c>
      <c r="C308" s="46" t="str">
        <f t="shared" si="17"/>
        <v>July</v>
      </c>
      <c r="D308" s="27" t="s">
        <v>1252</v>
      </c>
      <c r="E308">
        <v>2</v>
      </c>
      <c r="F308" s="2" t="s">
        <v>1241</v>
      </c>
      <c r="G308" s="30">
        <v>1.0144599999999999</v>
      </c>
      <c r="H308" s="30">
        <v>1.0189999999999999</v>
      </c>
      <c r="I308" s="30">
        <v>1.012</v>
      </c>
      <c r="J308" s="25">
        <v>44768.70207175926</v>
      </c>
      <c r="K308" s="30">
        <v>1.0132099999999999</v>
      </c>
      <c r="L308" s="11">
        <v>250</v>
      </c>
      <c r="M308" s="11">
        <f t="shared" si="19"/>
        <v>289269.33000000013</v>
      </c>
      <c r="N308" s="30">
        <v>0.30333333334419876</v>
      </c>
      <c r="O308" s="30" t="str">
        <f t="shared" si="18"/>
        <v>Profit</v>
      </c>
    </row>
    <row r="309" spans="1:15" x14ac:dyDescent="0.3">
      <c r="A309" s="25">
        <v>44768.689502314817</v>
      </c>
      <c r="B309" s="46" t="str">
        <f t="shared" si="16"/>
        <v>Tuesday</v>
      </c>
      <c r="C309" s="46" t="str">
        <f t="shared" si="17"/>
        <v>July</v>
      </c>
      <c r="D309" s="27" t="s">
        <v>1251</v>
      </c>
      <c r="E309">
        <v>2</v>
      </c>
      <c r="F309" s="2" t="s">
        <v>1244</v>
      </c>
      <c r="G309" s="30">
        <v>1.28701</v>
      </c>
      <c r="H309" s="30">
        <v>1.282</v>
      </c>
      <c r="I309" s="30">
        <v>1.2889999999999999</v>
      </c>
      <c r="J309" s="25">
        <v>44768.717465277776</v>
      </c>
      <c r="K309" s="30">
        <v>1.28837</v>
      </c>
      <c r="L309" s="11">
        <v>211.12</v>
      </c>
      <c r="M309" s="11">
        <f t="shared" si="19"/>
        <v>289480.45000000013</v>
      </c>
      <c r="N309" s="30">
        <v>0.67111111100530252</v>
      </c>
      <c r="O309" s="30" t="str">
        <f t="shared" si="18"/>
        <v>Profit</v>
      </c>
    </row>
    <row r="310" spans="1:15" x14ac:dyDescent="0.3">
      <c r="A310" s="25">
        <v>44769.440150462964</v>
      </c>
      <c r="B310" s="46" t="str">
        <f t="shared" si="16"/>
        <v>Wednesday</v>
      </c>
      <c r="C310" s="46" t="str">
        <f t="shared" si="17"/>
        <v>July</v>
      </c>
      <c r="D310" s="27" t="s">
        <v>1252</v>
      </c>
      <c r="E310">
        <v>2</v>
      </c>
      <c r="F310" s="2" t="s">
        <v>1244</v>
      </c>
      <c r="G310" s="30">
        <v>1.28616</v>
      </c>
      <c r="H310" s="30">
        <v>0</v>
      </c>
      <c r="I310" s="30">
        <v>0</v>
      </c>
      <c r="J310" s="25">
        <v>44769.497847222221</v>
      </c>
      <c r="K310" s="30">
        <v>1.28531</v>
      </c>
      <c r="L310" s="11">
        <v>132.26</v>
      </c>
      <c r="M310" s="11">
        <f t="shared" si="19"/>
        <v>289612.71000000014</v>
      </c>
      <c r="N310" s="30">
        <v>1.3847222221666016</v>
      </c>
      <c r="O310" s="30" t="str">
        <f t="shared" si="18"/>
        <v>Profit</v>
      </c>
    </row>
    <row r="311" spans="1:15" x14ac:dyDescent="0.3">
      <c r="A311" s="25">
        <v>44769.436516203707</v>
      </c>
      <c r="B311" s="46" t="str">
        <f t="shared" si="16"/>
        <v>Wednesday</v>
      </c>
      <c r="C311" s="46" t="str">
        <f t="shared" si="17"/>
        <v>July</v>
      </c>
      <c r="D311" s="27" t="s">
        <v>1251</v>
      </c>
      <c r="E311">
        <v>2</v>
      </c>
      <c r="F311" s="2" t="s">
        <v>1241</v>
      </c>
      <c r="G311" s="30">
        <v>1.01461</v>
      </c>
      <c r="H311" s="30">
        <v>1.01</v>
      </c>
      <c r="I311" s="30">
        <v>1.0189999999999999</v>
      </c>
      <c r="J311" s="25">
        <v>44769.586446759262</v>
      </c>
      <c r="K311" s="30">
        <v>1.01623</v>
      </c>
      <c r="L311" s="11">
        <v>324</v>
      </c>
      <c r="M311" s="11">
        <f t="shared" si="19"/>
        <v>289936.71000000014</v>
      </c>
      <c r="N311" s="30">
        <v>3.5983333333279006</v>
      </c>
      <c r="O311" s="30" t="str">
        <f t="shared" si="18"/>
        <v>Profit</v>
      </c>
    </row>
    <row r="312" spans="1:15" x14ac:dyDescent="0.3">
      <c r="A312" s="25">
        <v>44769.799745370372</v>
      </c>
      <c r="B312" s="46" t="str">
        <f t="shared" si="16"/>
        <v>Wednesday</v>
      </c>
      <c r="C312" s="46" t="str">
        <f t="shared" si="17"/>
        <v>July</v>
      </c>
      <c r="D312" s="27" t="s">
        <v>1251</v>
      </c>
      <c r="E312">
        <v>2</v>
      </c>
      <c r="F312" s="2" t="s">
        <v>1241</v>
      </c>
      <c r="G312" s="30">
        <v>1.0113799999999999</v>
      </c>
      <c r="H312" s="30">
        <v>1</v>
      </c>
      <c r="I312" s="30">
        <v>1.014</v>
      </c>
      <c r="J312" s="25">
        <v>44769.850914351853</v>
      </c>
      <c r="K312" s="30">
        <v>1.0123599999999999</v>
      </c>
      <c r="L312" s="11">
        <v>196</v>
      </c>
      <c r="M312" s="11">
        <f t="shared" si="19"/>
        <v>290132.71000000014</v>
      </c>
      <c r="N312" s="30">
        <v>1.2280555555480532</v>
      </c>
      <c r="O312" s="30" t="str">
        <f t="shared" si="18"/>
        <v>Profit</v>
      </c>
    </row>
    <row r="313" spans="1:15" x14ac:dyDescent="0.3">
      <c r="A313" s="25">
        <v>44769.799803240741</v>
      </c>
      <c r="B313" s="46" t="str">
        <f t="shared" si="16"/>
        <v>Wednesday</v>
      </c>
      <c r="C313" s="46" t="str">
        <f t="shared" si="17"/>
        <v>July</v>
      </c>
      <c r="D313" s="27" t="s">
        <v>1252</v>
      </c>
      <c r="E313">
        <v>2</v>
      </c>
      <c r="F313" s="2" t="s">
        <v>1245</v>
      </c>
      <c r="G313" s="30">
        <v>137.24799999999999</v>
      </c>
      <c r="H313" s="30">
        <v>137.5</v>
      </c>
      <c r="I313" s="30">
        <v>137</v>
      </c>
      <c r="J313" s="25">
        <v>44769.876400462963</v>
      </c>
      <c r="K313" s="30">
        <v>136.989</v>
      </c>
      <c r="L313" s="11">
        <v>378.13</v>
      </c>
      <c r="M313" s="11">
        <f t="shared" si="19"/>
        <v>290510.84000000014</v>
      </c>
      <c r="N313" s="30">
        <v>1.8383333333185874</v>
      </c>
      <c r="O313" s="30" t="str">
        <f t="shared" si="18"/>
        <v>Profit</v>
      </c>
    </row>
    <row r="314" spans="1:15" x14ac:dyDescent="0.3">
      <c r="A314" s="25">
        <v>44769.687326388892</v>
      </c>
      <c r="B314" s="46" t="str">
        <f t="shared" si="16"/>
        <v>Wednesday</v>
      </c>
      <c r="C314" s="46" t="str">
        <f t="shared" si="17"/>
        <v>July</v>
      </c>
      <c r="D314" s="27" t="s">
        <v>1251</v>
      </c>
      <c r="E314">
        <v>2.0099999999999998</v>
      </c>
      <c r="F314" s="2" t="s">
        <v>1241</v>
      </c>
      <c r="G314" s="30">
        <v>1.0144599999999999</v>
      </c>
      <c r="H314" s="30">
        <v>1</v>
      </c>
      <c r="I314" s="30">
        <v>1.0169999999999999</v>
      </c>
      <c r="J314" s="25">
        <v>44769.900092592594</v>
      </c>
      <c r="K314" s="30">
        <v>1.0145200000000001</v>
      </c>
      <c r="L314" s="11">
        <v>12.06</v>
      </c>
      <c r="M314" s="11">
        <f t="shared" si="19"/>
        <v>290522.90000000014</v>
      </c>
      <c r="N314" s="30">
        <v>5.1063888888456859</v>
      </c>
      <c r="O314" s="30" t="str">
        <f t="shared" si="18"/>
        <v>Profit</v>
      </c>
    </row>
    <row r="315" spans="1:15" x14ac:dyDescent="0.3">
      <c r="A315" s="25">
        <v>44769.612511574072</v>
      </c>
      <c r="B315" s="46" t="str">
        <f t="shared" si="16"/>
        <v>Wednesday</v>
      </c>
      <c r="C315" s="46" t="str">
        <f t="shared" si="17"/>
        <v>July</v>
      </c>
      <c r="D315" s="27" t="s">
        <v>1252</v>
      </c>
      <c r="E315">
        <v>1</v>
      </c>
      <c r="F315" s="2" t="s">
        <v>1245</v>
      </c>
      <c r="G315" s="30">
        <v>136.70099999999999</v>
      </c>
      <c r="H315" s="30">
        <v>0</v>
      </c>
      <c r="I315" s="30">
        <v>136.5</v>
      </c>
      <c r="J315" s="25">
        <v>44769.905277777776</v>
      </c>
      <c r="K315" s="30">
        <v>136.61500000000001</v>
      </c>
      <c r="L315" s="11">
        <v>62.95</v>
      </c>
      <c r="M315" s="11">
        <f t="shared" si="19"/>
        <v>290585.85000000015</v>
      </c>
      <c r="N315" s="30">
        <v>7.0263888888875954</v>
      </c>
      <c r="O315" s="30" t="str">
        <f t="shared" si="18"/>
        <v>Profit</v>
      </c>
    </row>
    <row r="316" spans="1:15" x14ac:dyDescent="0.3">
      <c r="A316" s="25">
        <v>44770.416342592594</v>
      </c>
      <c r="B316" s="46" t="str">
        <f t="shared" si="16"/>
        <v>Thursday</v>
      </c>
      <c r="C316" s="46" t="str">
        <f t="shared" si="17"/>
        <v>July</v>
      </c>
      <c r="D316" s="27" t="s">
        <v>1252</v>
      </c>
      <c r="E316">
        <v>1.01</v>
      </c>
      <c r="F316" s="2" t="s">
        <v>1244</v>
      </c>
      <c r="G316" s="30">
        <v>1.28165</v>
      </c>
      <c r="H316" s="30">
        <v>0</v>
      </c>
      <c r="I316" s="30">
        <v>1.28</v>
      </c>
      <c r="J316" s="25">
        <v>44770.459351851852</v>
      </c>
      <c r="K316" s="30">
        <v>1.28078</v>
      </c>
      <c r="L316" s="11">
        <v>68.61</v>
      </c>
      <c r="M316" s="11">
        <f t="shared" si="19"/>
        <v>290654.46000000014</v>
      </c>
      <c r="N316" s="30">
        <v>1.0322222221875563</v>
      </c>
      <c r="O316" s="30" t="str">
        <f t="shared" si="18"/>
        <v>Profit</v>
      </c>
    </row>
    <row r="317" spans="1:15" x14ac:dyDescent="0.3">
      <c r="A317" s="25">
        <v>44770.473611111112</v>
      </c>
      <c r="B317" s="46" t="str">
        <f t="shared" si="16"/>
        <v>Thursday</v>
      </c>
      <c r="C317" s="46" t="str">
        <f t="shared" si="17"/>
        <v>July</v>
      </c>
      <c r="D317" s="27" t="s">
        <v>1252</v>
      </c>
      <c r="E317">
        <v>2.0099999999999998</v>
      </c>
      <c r="F317" s="2" t="s">
        <v>1241</v>
      </c>
      <c r="G317" s="30">
        <v>1.0208699999999999</v>
      </c>
      <c r="H317" s="30">
        <v>1.0235000000000001</v>
      </c>
      <c r="I317" s="30">
        <v>1.018</v>
      </c>
      <c r="J317" s="25">
        <v>44770.519293981481</v>
      </c>
      <c r="K317" s="30">
        <v>1.02027</v>
      </c>
      <c r="L317" s="11">
        <v>120.6</v>
      </c>
      <c r="M317" s="11">
        <f t="shared" si="19"/>
        <v>290775.06000000011</v>
      </c>
      <c r="N317" s="30">
        <v>1.0963888888363726</v>
      </c>
      <c r="O317" s="30" t="str">
        <f t="shared" si="18"/>
        <v>Profit</v>
      </c>
    </row>
    <row r="318" spans="1:15" x14ac:dyDescent="0.3">
      <c r="A318" s="25">
        <v>44770.472673611112</v>
      </c>
      <c r="B318" s="46" t="str">
        <f t="shared" si="16"/>
        <v>Thursday</v>
      </c>
      <c r="C318" s="46" t="str">
        <f t="shared" si="17"/>
        <v>July</v>
      </c>
      <c r="D318" s="27" t="s">
        <v>1252</v>
      </c>
      <c r="E318">
        <v>0.04</v>
      </c>
      <c r="F318" s="2" t="s">
        <v>1241</v>
      </c>
      <c r="G318" s="30">
        <v>1.02077</v>
      </c>
      <c r="H318" s="30">
        <v>0</v>
      </c>
      <c r="I318" s="30">
        <v>0</v>
      </c>
      <c r="J318" s="25">
        <v>44770.519328703704</v>
      </c>
      <c r="K318" s="30">
        <v>1.0202899999999999</v>
      </c>
      <c r="L318" s="11">
        <v>1.92</v>
      </c>
      <c r="M318" s="11">
        <f t="shared" si="19"/>
        <v>290776.9800000001</v>
      </c>
      <c r="N318" s="30">
        <v>1.1197222222108394</v>
      </c>
      <c r="O318" s="30" t="str">
        <f t="shared" si="18"/>
        <v>Profit</v>
      </c>
    </row>
    <row r="319" spans="1:15" x14ac:dyDescent="0.3">
      <c r="A319" s="25">
        <v>44770.545358796298</v>
      </c>
      <c r="B319" s="46" t="str">
        <f t="shared" si="16"/>
        <v>Thursday</v>
      </c>
      <c r="C319" s="46" t="str">
        <f t="shared" si="17"/>
        <v>July</v>
      </c>
      <c r="D319" s="27" t="s">
        <v>1252</v>
      </c>
      <c r="E319">
        <v>3.01</v>
      </c>
      <c r="F319" s="2" t="s">
        <v>1244</v>
      </c>
      <c r="G319" s="30">
        <v>1.2811600000000001</v>
      </c>
      <c r="H319" s="30">
        <v>1.2835000000000001</v>
      </c>
      <c r="I319" s="30">
        <v>1.28</v>
      </c>
      <c r="J319" s="25">
        <v>44770.564837962964</v>
      </c>
      <c r="K319" s="30">
        <v>1.2811600000000001</v>
      </c>
      <c r="L319" s="11">
        <v>0</v>
      </c>
      <c r="M319" s="11">
        <f t="shared" si="19"/>
        <v>290776.9800000001</v>
      </c>
      <c r="N319" s="30">
        <v>0.46749999996973202</v>
      </c>
      <c r="O319" s="30" t="str">
        <f t="shared" si="18"/>
        <v>Profit</v>
      </c>
    </row>
    <row r="320" spans="1:15" x14ac:dyDescent="0.3">
      <c r="A320" s="25">
        <v>44770.545243055552</v>
      </c>
      <c r="B320" s="46" t="str">
        <f t="shared" si="16"/>
        <v>Thursday</v>
      </c>
      <c r="C320" s="46" t="str">
        <f t="shared" si="17"/>
        <v>July</v>
      </c>
      <c r="D320" s="27" t="s">
        <v>1252</v>
      </c>
      <c r="E320">
        <v>1.01</v>
      </c>
      <c r="F320" s="2" t="s">
        <v>1244</v>
      </c>
      <c r="G320" s="30">
        <v>1.2811699999999999</v>
      </c>
      <c r="H320" s="30">
        <v>0</v>
      </c>
      <c r="I320" s="30">
        <v>0</v>
      </c>
      <c r="J320" s="25">
        <v>44770.564872685187</v>
      </c>
      <c r="K320" s="30">
        <v>1.28115</v>
      </c>
      <c r="L320" s="11">
        <v>1.58</v>
      </c>
      <c r="M320" s="11">
        <f t="shared" si="19"/>
        <v>290778.56000000011</v>
      </c>
      <c r="N320" s="30">
        <v>0.47111111122649163</v>
      </c>
      <c r="O320" s="30" t="str">
        <f t="shared" si="18"/>
        <v>Profit</v>
      </c>
    </row>
    <row r="321" spans="1:15" x14ac:dyDescent="0.3">
      <c r="A321" s="25">
        <v>44770.629293981481</v>
      </c>
      <c r="B321" s="46" t="str">
        <f t="shared" si="16"/>
        <v>Thursday</v>
      </c>
      <c r="C321" s="46" t="str">
        <f t="shared" si="17"/>
        <v>July</v>
      </c>
      <c r="D321" s="27" t="s">
        <v>1251</v>
      </c>
      <c r="E321">
        <v>3.01</v>
      </c>
      <c r="F321" s="2" t="s">
        <v>1244</v>
      </c>
      <c r="G321" s="30">
        <v>1.2825200000000001</v>
      </c>
      <c r="H321" s="30">
        <v>0</v>
      </c>
      <c r="I321" s="30">
        <v>0</v>
      </c>
      <c r="J321" s="25">
        <v>44770.691203703704</v>
      </c>
      <c r="K321" s="30">
        <v>1.2828599999999999</v>
      </c>
      <c r="L321" s="11">
        <v>79.77</v>
      </c>
      <c r="M321" s="11">
        <f t="shared" si="19"/>
        <v>290858.33000000013</v>
      </c>
      <c r="N321" s="30">
        <v>1.4858333333395422</v>
      </c>
      <c r="O321" s="30" t="str">
        <f t="shared" si="18"/>
        <v>Profit</v>
      </c>
    </row>
    <row r="322" spans="1:15" x14ac:dyDescent="0.3">
      <c r="A322" s="25">
        <v>44770.691157407404</v>
      </c>
      <c r="B322" s="46" t="str">
        <f t="shared" ref="B322:B385" si="20">TEXT(A322,"dddd")</f>
        <v>Thursday</v>
      </c>
      <c r="C322" s="46" t="str">
        <f t="shared" ref="C322:C385" si="21">TEXT(A322,"mmmm")</f>
        <v>July</v>
      </c>
      <c r="D322" s="27" t="s">
        <v>1252</v>
      </c>
      <c r="E322">
        <v>3.01</v>
      </c>
      <c r="F322" s="2" t="s">
        <v>1241</v>
      </c>
      <c r="G322" s="30">
        <v>1.0153799999999999</v>
      </c>
      <c r="H322" s="30">
        <v>1.018</v>
      </c>
      <c r="I322" s="30">
        <v>1.0129999999999999</v>
      </c>
      <c r="J322" s="25">
        <v>44770.704097222224</v>
      </c>
      <c r="K322" s="30">
        <v>1.0129999999999999</v>
      </c>
      <c r="L322" s="11">
        <v>716.38</v>
      </c>
      <c r="M322" s="11">
        <f t="shared" si="19"/>
        <v>291574.71000000014</v>
      </c>
      <c r="N322" s="30">
        <v>0.31055555568309501</v>
      </c>
      <c r="O322" s="30" t="str">
        <f t="shared" si="18"/>
        <v>Profit</v>
      </c>
    </row>
    <row r="323" spans="1:15" x14ac:dyDescent="0.3">
      <c r="A323" s="25">
        <v>44770.705393518518</v>
      </c>
      <c r="B323" s="46" t="str">
        <f t="shared" si="20"/>
        <v>Thursday</v>
      </c>
      <c r="C323" s="46" t="str">
        <f t="shared" si="21"/>
        <v>July</v>
      </c>
      <c r="D323" s="27" t="s">
        <v>1252</v>
      </c>
      <c r="E323">
        <v>5.01</v>
      </c>
      <c r="F323" s="2" t="s">
        <v>1245</v>
      </c>
      <c r="G323" s="30">
        <v>134.70400000000001</v>
      </c>
      <c r="H323" s="30">
        <v>0</v>
      </c>
      <c r="I323" s="30">
        <v>134.44999999999999</v>
      </c>
      <c r="J323" s="25">
        <v>44770.738865740743</v>
      </c>
      <c r="K323" s="30">
        <v>134.66300000000001</v>
      </c>
      <c r="L323" s="11">
        <v>152.54</v>
      </c>
      <c r="M323" s="11">
        <f t="shared" si="19"/>
        <v>291727.25000000012</v>
      </c>
      <c r="N323" s="30">
        <v>0.80333333340240642</v>
      </c>
      <c r="O323" s="30" t="str">
        <f t="shared" ref="O323:O386" si="22">IF(L323&gt;=0,"Profit","Loss")</f>
        <v>Profit</v>
      </c>
    </row>
    <row r="324" spans="1:15" x14ac:dyDescent="0.3">
      <c r="A324" s="25">
        <v>44770.739131944443</v>
      </c>
      <c r="B324" s="46" t="str">
        <f t="shared" si="20"/>
        <v>Thursday</v>
      </c>
      <c r="C324" s="46" t="str">
        <f t="shared" si="21"/>
        <v>July</v>
      </c>
      <c r="D324" s="27" t="s">
        <v>1252</v>
      </c>
      <c r="E324">
        <v>3.01</v>
      </c>
      <c r="F324" s="2" t="s">
        <v>1241</v>
      </c>
      <c r="G324" s="30">
        <v>1.01631</v>
      </c>
      <c r="H324" s="30">
        <v>1.02</v>
      </c>
      <c r="I324" s="30">
        <v>1.0129999999999999</v>
      </c>
      <c r="J324" s="25">
        <v>44770.785439814812</v>
      </c>
      <c r="K324" s="30">
        <v>1.0163</v>
      </c>
      <c r="L324" s="11">
        <v>3.01</v>
      </c>
      <c r="M324" s="11">
        <f t="shared" si="19"/>
        <v>291730.26000000013</v>
      </c>
      <c r="N324" s="30">
        <v>1.1113888888503425</v>
      </c>
      <c r="O324" s="30" t="str">
        <f t="shared" si="22"/>
        <v>Profit</v>
      </c>
    </row>
    <row r="325" spans="1:15" x14ac:dyDescent="0.3">
      <c r="A325" s="25">
        <v>44770.785405092596</v>
      </c>
      <c r="B325" s="46" t="str">
        <f t="shared" si="20"/>
        <v>Thursday</v>
      </c>
      <c r="C325" s="46" t="str">
        <f t="shared" si="21"/>
        <v>July</v>
      </c>
      <c r="D325" s="27" t="s">
        <v>1251</v>
      </c>
      <c r="E325">
        <v>3.01</v>
      </c>
      <c r="F325" s="2" t="s">
        <v>1244</v>
      </c>
      <c r="G325" s="30">
        <v>1.2835399999999999</v>
      </c>
      <c r="H325" s="30">
        <v>1.28</v>
      </c>
      <c r="I325" s="30">
        <v>1.2865</v>
      </c>
      <c r="J325" s="25">
        <v>44770.81523148148</v>
      </c>
      <c r="K325" s="30">
        <v>1.2850900000000001</v>
      </c>
      <c r="L325" s="11">
        <v>363.05</v>
      </c>
      <c r="M325" s="11">
        <f t="shared" si="19"/>
        <v>292093.31000000011</v>
      </c>
      <c r="N325" s="30">
        <v>0.71583333320450038</v>
      </c>
      <c r="O325" s="30" t="str">
        <f t="shared" si="22"/>
        <v>Profit</v>
      </c>
    </row>
    <row r="326" spans="1:15" x14ac:dyDescent="0.3">
      <c r="A326" s="25">
        <v>44770.817986111113</v>
      </c>
      <c r="B326" s="46" t="str">
        <f t="shared" si="20"/>
        <v>Thursday</v>
      </c>
      <c r="C326" s="46" t="str">
        <f t="shared" si="21"/>
        <v>July</v>
      </c>
      <c r="D326" s="27" t="s">
        <v>1252</v>
      </c>
      <c r="E326">
        <v>3.01</v>
      </c>
      <c r="F326" s="2" t="s">
        <v>1245</v>
      </c>
      <c r="G326" s="30">
        <v>134.506</v>
      </c>
      <c r="H326" s="30">
        <v>0</v>
      </c>
      <c r="I326" s="30">
        <v>0</v>
      </c>
      <c r="J326" s="25">
        <v>44770.845173611109</v>
      </c>
      <c r="K326" s="30">
        <v>134.44300000000001</v>
      </c>
      <c r="L326" s="11">
        <v>141.05000000000001</v>
      </c>
      <c r="M326" s="11">
        <f t="shared" ref="M326:M389" si="23">M325+L326</f>
        <v>292234.3600000001</v>
      </c>
      <c r="N326" s="30">
        <v>0.65249999990919605</v>
      </c>
      <c r="O326" s="30" t="str">
        <f t="shared" si="22"/>
        <v>Profit</v>
      </c>
    </row>
    <row r="327" spans="1:15" x14ac:dyDescent="0.3">
      <c r="A327" s="25">
        <v>44771.512962962966</v>
      </c>
      <c r="B327" s="46" t="str">
        <f t="shared" si="20"/>
        <v>Friday</v>
      </c>
      <c r="C327" s="46" t="str">
        <f t="shared" si="21"/>
        <v>July</v>
      </c>
      <c r="D327" s="27" t="s">
        <v>1252</v>
      </c>
      <c r="E327">
        <v>3</v>
      </c>
      <c r="F327" s="2" t="s">
        <v>1245</v>
      </c>
      <c r="G327" s="30">
        <v>133.19900000000001</v>
      </c>
      <c r="H327" s="30">
        <v>133.69999999999999</v>
      </c>
      <c r="I327" s="30">
        <v>132.80000000000001</v>
      </c>
      <c r="J327" s="25">
        <v>44771.560300925928</v>
      </c>
      <c r="K327" s="30">
        <v>133.31700000000001</v>
      </c>
      <c r="L327" s="11">
        <v>-265.52999999999997</v>
      </c>
      <c r="M327" s="11">
        <f t="shared" si="23"/>
        <v>291968.83000000007</v>
      </c>
      <c r="N327" s="30">
        <v>1.1361111110891216</v>
      </c>
      <c r="O327" s="30" t="str">
        <f t="shared" si="22"/>
        <v>Loss</v>
      </c>
    </row>
    <row r="328" spans="1:15" x14ac:dyDescent="0.3">
      <c r="A328" s="25">
        <v>44771.555555555555</v>
      </c>
      <c r="B328" s="46" t="str">
        <f t="shared" si="20"/>
        <v>Friday</v>
      </c>
      <c r="C328" s="46" t="str">
        <f t="shared" si="21"/>
        <v>July</v>
      </c>
      <c r="D328" s="27" t="s">
        <v>1252</v>
      </c>
      <c r="E328">
        <v>2</v>
      </c>
      <c r="F328" s="2" t="s">
        <v>1241</v>
      </c>
      <c r="G328" s="30">
        <v>1.02139</v>
      </c>
      <c r="H328" s="30">
        <v>1.0249999999999999</v>
      </c>
      <c r="I328" s="30">
        <v>1.018</v>
      </c>
      <c r="J328" s="25">
        <v>44771.608240740738</v>
      </c>
      <c r="K328" s="30">
        <v>1.02237</v>
      </c>
      <c r="L328" s="11">
        <v>-196</v>
      </c>
      <c r="M328" s="11">
        <f t="shared" si="23"/>
        <v>291772.83000000007</v>
      </c>
      <c r="N328" s="30">
        <v>1.2644444443867542</v>
      </c>
      <c r="O328" s="30" t="str">
        <f t="shared" si="22"/>
        <v>Loss</v>
      </c>
    </row>
    <row r="329" spans="1:15" x14ac:dyDescent="0.3">
      <c r="A329" s="25">
        <v>44771.5546875</v>
      </c>
      <c r="B329" s="46" t="str">
        <f t="shared" si="20"/>
        <v>Friday</v>
      </c>
      <c r="C329" s="46" t="str">
        <f t="shared" si="21"/>
        <v>July</v>
      </c>
      <c r="D329" s="27" t="s">
        <v>1252</v>
      </c>
      <c r="E329">
        <v>0.01</v>
      </c>
      <c r="F329" s="2" t="s">
        <v>1241</v>
      </c>
      <c r="G329" s="30">
        <v>1.02145</v>
      </c>
      <c r="H329" s="30">
        <v>0</v>
      </c>
      <c r="I329" s="30">
        <v>0</v>
      </c>
      <c r="J329" s="25">
        <v>44771.608275462961</v>
      </c>
      <c r="K329" s="30">
        <v>1.0223599999999999</v>
      </c>
      <c r="L329" s="11">
        <v>-0.91</v>
      </c>
      <c r="M329" s="11">
        <f t="shared" si="23"/>
        <v>291771.9200000001</v>
      </c>
      <c r="N329" s="30">
        <v>1.286111111054197</v>
      </c>
      <c r="O329" s="30" t="str">
        <f t="shared" si="22"/>
        <v>Loss</v>
      </c>
    </row>
    <row r="330" spans="1:15" x14ac:dyDescent="0.3">
      <c r="A330" s="25">
        <v>44771.690335648149</v>
      </c>
      <c r="B330" s="46" t="str">
        <f t="shared" si="20"/>
        <v>Friday</v>
      </c>
      <c r="C330" s="46" t="str">
        <f t="shared" si="21"/>
        <v>July</v>
      </c>
      <c r="D330" s="27" t="s">
        <v>1252</v>
      </c>
      <c r="E330">
        <v>2</v>
      </c>
      <c r="F330" s="2" t="s">
        <v>1245</v>
      </c>
      <c r="G330" s="30">
        <v>134.37899999999999</v>
      </c>
      <c r="H330" s="30">
        <v>135</v>
      </c>
      <c r="I330" s="30">
        <v>134</v>
      </c>
      <c r="J330" s="25">
        <v>44771.706365740742</v>
      </c>
      <c r="K330" s="30">
        <v>134.24100000000001</v>
      </c>
      <c r="L330" s="11">
        <v>205.6</v>
      </c>
      <c r="M330" s="11">
        <f t="shared" si="23"/>
        <v>291977.52000000008</v>
      </c>
      <c r="N330" s="30">
        <v>0.38472222222480923</v>
      </c>
      <c r="O330" s="30" t="str">
        <f t="shared" si="22"/>
        <v>Profit</v>
      </c>
    </row>
    <row r="331" spans="1:15" x14ac:dyDescent="0.3">
      <c r="A331" s="25">
        <v>44774.668171296296</v>
      </c>
      <c r="B331" s="46" t="str">
        <f t="shared" si="20"/>
        <v>Monday</v>
      </c>
      <c r="C331" s="46" t="str">
        <f t="shared" si="21"/>
        <v>August</v>
      </c>
      <c r="D331" s="27" t="s">
        <v>1251</v>
      </c>
      <c r="E331">
        <v>2</v>
      </c>
      <c r="F331" s="2" t="s">
        <v>1241</v>
      </c>
      <c r="G331" s="30">
        <v>1.0231699999999999</v>
      </c>
      <c r="H331" s="30">
        <v>1.02</v>
      </c>
      <c r="I331" s="30">
        <v>1.026</v>
      </c>
      <c r="J331" s="25">
        <v>44774.676435185182</v>
      </c>
      <c r="K331" s="30">
        <v>1.0260100000000001</v>
      </c>
      <c r="L331" s="11">
        <v>568</v>
      </c>
      <c r="M331" s="11">
        <f t="shared" si="23"/>
        <v>292545.52000000008</v>
      </c>
      <c r="N331" s="30">
        <v>0.19833333324640989</v>
      </c>
      <c r="O331" s="30" t="str">
        <f t="shared" si="22"/>
        <v>Profit</v>
      </c>
    </row>
    <row r="332" spans="1:15" x14ac:dyDescent="0.3">
      <c r="A332" s="25">
        <v>44774.88553240741</v>
      </c>
      <c r="B332" s="46" t="str">
        <f t="shared" si="20"/>
        <v>Monday</v>
      </c>
      <c r="C332" s="46" t="str">
        <f t="shared" si="21"/>
        <v>August</v>
      </c>
      <c r="D332" s="27" t="s">
        <v>1251</v>
      </c>
      <c r="E332">
        <v>2</v>
      </c>
      <c r="F332" s="2" t="s">
        <v>1241</v>
      </c>
      <c r="G332" s="30">
        <v>1.02572</v>
      </c>
      <c r="H332" s="30">
        <v>1.0209999999999999</v>
      </c>
      <c r="I332" s="30">
        <v>1.0275000000000001</v>
      </c>
      <c r="J332" s="25">
        <v>44775.151817129627</v>
      </c>
      <c r="K332" s="30">
        <v>1.0276700000000001</v>
      </c>
      <c r="L332" s="11">
        <v>390</v>
      </c>
      <c r="M332" s="11">
        <f t="shared" si="23"/>
        <v>292935.52000000008</v>
      </c>
      <c r="N332" s="30">
        <v>6.3908333331928588</v>
      </c>
      <c r="O332" s="30" t="str">
        <f t="shared" si="22"/>
        <v>Profit</v>
      </c>
    </row>
    <row r="333" spans="1:15" x14ac:dyDescent="0.3">
      <c r="A333" s="25">
        <v>44775.422905092593</v>
      </c>
      <c r="B333" s="46" t="str">
        <f t="shared" si="20"/>
        <v>Tuesday</v>
      </c>
      <c r="C333" s="46" t="str">
        <f t="shared" si="21"/>
        <v>August</v>
      </c>
      <c r="D333" s="27" t="s">
        <v>1252</v>
      </c>
      <c r="E333">
        <v>2</v>
      </c>
      <c r="F333" s="2" t="s">
        <v>1245</v>
      </c>
      <c r="G333" s="30">
        <v>130.74600000000001</v>
      </c>
      <c r="H333" s="30">
        <v>131</v>
      </c>
      <c r="I333" s="30">
        <v>130.4</v>
      </c>
      <c r="J333" s="25">
        <v>44775.465844907405</v>
      </c>
      <c r="K333" s="30">
        <v>131</v>
      </c>
      <c r="L333" s="11">
        <v>-387.79</v>
      </c>
      <c r="M333" s="11">
        <f t="shared" si="23"/>
        <v>292547.7300000001</v>
      </c>
      <c r="N333" s="30">
        <v>1.0305555554805323</v>
      </c>
      <c r="O333" s="30" t="str">
        <f t="shared" si="22"/>
        <v>Loss</v>
      </c>
    </row>
    <row r="334" spans="1:15" x14ac:dyDescent="0.3">
      <c r="A334" s="25">
        <v>44775.514317129629</v>
      </c>
      <c r="B334" s="46" t="str">
        <f t="shared" si="20"/>
        <v>Tuesday</v>
      </c>
      <c r="C334" s="46" t="str">
        <f t="shared" si="21"/>
        <v>August</v>
      </c>
      <c r="D334" s="27" t="s">
        <v>1252</v>
      </c>
      <c r="E334">
        <v>2</v>
      </c>
      <c r="F334" s="2" t="s">
        <v>1241</v>
      </c>
      <c r="G334" s="30">
        <v>1.0238400000000001</v>
      </c>
      <c r="H334" s="30">
        <v>1.028</v>
      </c>
      <c r="I334" s="30">
        <v>1.02</v>
      </c>
      <c r="J334" s="25">
        <v>44775.652604166666</v>
      </c>
      <c r="K334" s="30">
        <v>1.0211399999999999</v>
      </c>
      <c r="L334" s="11">
        <v>540</v>
      </c>
      <c r="M334" s="11">
        <f t="shared" si="23"/>
        <v>293087.7300000001</v>
      </c>
      <c r="N334" s="30">
        <v>3.3188888888689689</v>
      </c>
      <c r="O334" s="30" t="str">
        <f t="shared" si="22"/>
        <v>Profit</v>
      </c>
    </row>
    <row r="335" spans="1:15" x14ac:dyDescent="0.3">
      <c r="A335" s="25">
        <v>44775.807245370372</v>
      </c>
      <c r="B335" s="46" t="str">
        <f t="shared" si="20"/>
        <v>Tuesday</v>
      </c>
      <c r="C335" s="46" t="str">
        <f t="shared" si="21"/>
        <v>August</v>
      </c>
      <c r="D335" s="27" t="s">
        <v>1252</v>
      </c>
      <c r="E335">
        <v>2.0099999999999998</v>
      </c>
      <c r="F335" s="2" t="s">
        <v>1241</v>
      </c>
      <c r="G335" s="30">
        <v>1.02067</v>
      </c>
      <c r="H335" s="30">
        <v>0</v>
      </c>
      <c r="I335" s="30">
        <v>0</v>
      </c>
      <c r="J335" s="25">
        <v>44775.831134259257</v>
      </c>
      <c r="K335" s="30">
        <v>1.0193700000000001</v>
      </c>
      <c r="L335" s="11">
        <v>261.3</v>
      </c>
      <c r="M335" s="11">
        <f t="shared" si="23"/>
        <v>293349.03000000009</v>
      </c>
      <c r="N335" s="30">
        <v>0.57333333324640989</v>
      </c>
      <c r="O335" s="30" t="str">
        <f t="shared" si="22"/>
        <v>Profit</v>
      </c>
    </row>
    <row r="336" spans="1:15" x14ac:dyDescent="0.3">
      <c r="A336" s="25">
        <v>44776.442627314813</v>
      </c>
      <c r="B336" s="46" t="str">
        <f t="shared" si="20"/>
        <v>Wednesday</v>
      </c>
      <c r="C336" s="46" t="str">
        <f t="shared" si="21"/>
        <v>August</v>
      </c>
      <c r="D336" s="27" t="s">
        <v>1251</v>
      </c>
      <c r="E336">
        <v>2</v>
      </c>
      <c r="F336" s="2" t="s">
        <v>1241</v>
      </c>
      <c r="G336" s="30">
        <v>1.01807</v>
      </c>
      <c r="H336" s="30">
        <v>1.014</v>
      </c>
      <c r="I336" s="30">
        <v>1.024</v>
      </c>
      <c r="J336" s="25">
        <v>44776.637789351851</v>
      </c>
      <c r="K336" s="30">
        <v>1.01932</v>
      </c>
      <c r="L336" s="11">
        <v>250</v>
      </c>
      <c r="M336" s="11">
        <f t="shared" si="23"/>
        <v>293599.03000000009</v>
      </c>
      <c r="N336" s="30">
        <v>4.6838888889178634</v>
      </c>
      <c r="O336" s="30" t="str">
        <f t="shared" si="22"/>
        <v>Profit</v>
      </c>
    </row>
    <row r="337" spans="1:15" x14ac:dyDescent="0.3">
      <c r="A337" s="25">
        <v>44776.575682870367</v>
      </c>
      <c r="B337" s="46" t="str">
        <f t="shared" si="20"/>
        <v>Wednesday</v>
      </c>
      <c r="C337" s="46" t="str">
        <f t="shared" si="21"/>
        <v>August</v>
      </c>
      <c r="D337" s="27" t="s">
        <v>1251</v>
      </c>
      <c r="E337">
        <v>2</v>
      </c>
      <c r="F337" s="2" t="s">
        <v>1245</v>
      </c>
      <c r="G337" s="30">
        <v>133.345</v>
      </c>
      <c r="H337" s="30">
        <v>132.9</v>
      </c>
      <c r="I337" s="30">
        <v>133.80000000000001</v>
      </c>
      <c r="J337" s="25">
        <v>44776.637824074074</v>
      </c>
      <c r="K337" s="30">
        <v>133.54900000000001</v>
      </c>
      <c r="L337" s="11">
        <v>305.51</v>
      </c>
      <c r="M337" s="11">
        <f t="shared" si="23"/>
        <v>293904.5400000001</v>
      </c>
      <c r="N337" s="30">
        <v>1.4913888889714144</v>
      </c>
      <c r="O337" s="30" t="str">
        <f t="shared" si="22"/>
        <v>Profit</v>
      </c>
    </row>
    <row r="338" spans="1:15" x14ac:dyDescent="0.3">
      <c r="A338" s="25">
        <v>44777.814305555556</v>
      </c>
      <c r="B338" s="46" t="str">
        <f t="shared" si="20"/>
        <v>Thursday</v>
      </c>
      <c r="C338" s="46" t="str">
        <f t="shared" si="21"/>
        <v>August</v>
      </c>
      <c r="D338" s="27" t="s">
        <v>1251</v>
      </c>
      <c r="E338">
        <v>3.01</v>
      </c>
      <c r="F338" s="2" t="s">
        <v>1244</v>
      </c>
      <c r="G338" s="30">
        <v>1.28573</v>
      </c>
      <c r="H338" s="30">
        <v>1.2829999999999999</v>
      </c>
      <c r="I338" s="30">
        <v>1.288</v>
      </c>
      <c r="J338" s="25">
        <v>44777.828657407408</v>
      </c>
      <c r="K338" s="30">
        <v>1.28704</v>
      </c>
      <c r="L338" s="11">
        <v>306.37</v>
      </c>
      <c r="M338" s="11">
        <f t="shared" si="23"/>
        <v>294210.91000000009</v>
      </c>
      <c r="N338" s="30">
        <v>0.34444444446125999</v>
      </c>
      <c r="O338" s="30" t="str">
        <f t="shared" si="22"/>
        <v>Profit</v>
      </c>
    </row>
    <row r="339" spans="1:15" x14ac:dyDescent="0.3">
      <c r="A339" s="25">
        <v>44778.080717592595</v>
      </c>
      <c r="B339" s="46" t="str">
        <f t="shared" si="20"/>
        <v>Friday</v>
      </c>
      <c r="C339" s="46" t="str">
        <f t="shared" si="21"/>
        <v>August</v>
      </c>
      <c r="D339" s="27" t="s">
        <v>1252</v>
      </c>
      <c r="E339">
        <v>3.01</v>
      </c>
      <c r="F339" s="2" t="s">
        <v>1245</v>
      </c>
      <c r="G339" s="30">
        <v>132.93199999999999</v>
      </c>
      <c r="H339" s="30">
        <v>0</v>
      </c>
      <c r="I339" s="30">
        <v>0</v>
      </c>
      <c r="J339" s="25">
        <v>44778.098032407404</v>
      </c>
      <c r="K339" s="30">
        <v>132.797</v>
      </c>
      <c r="L339" s="11">
        <v>305.99</v>
      </c>
      <c r="M339" s="11">
        <f t="shared" si="23"/>
        <v>294516.90000000008</v>
      </c>
      <c r="N339" s="30">
        <v>0.41555555543163791</v>
      </c>
      <c r="O339" s="30" t="str">
        <f t="shared" si="22"/>
        <v>Profit</v>
      </c>
    </row>
    <row r="340" spans="1:15" x14ac:dyDescent="0.3">
      <c r="A340" s="25">
        <v>44778.171759259261</v>
      </c>
      <c r="B340" s="46" t="str">
        <f t="shared" si="20"/>
        <v>Friday</v>
      </c>
      <c r="C340" s="46" t="str">
        <f t="shared" si="21"/>
        <v>August</v>
      </c>
      <c r="D340" s="27" t="s">
        <v>1252</v>
      </c>
      <c r="E340">
        <v>2.0099999999999998</v>
      </c>
      <c r="F340" s="2" t="s">
        <v>1245</v>
      </c>
      <c r="G340" s="30">
        <v>132.99299999999999</v>
      </c>
      <c r="H340" s="30">
        <v>0</v>
      </c>
      <c r="I340" s="30">
        <v>0</v>
      </c>
      <c r="J340" s="25">
        <v>44778.439942129633</v>
      </c>
      <c r="K340" s="30">
        <v>133.256</v>
      </c>
      <c r="L340" s="11">
        <v>-396.7</v>
      </c>
      <c r="M340" s="11">
        <f t="shared" si="23"/>
        <v>294120.20000000007</v>
      </c>
      <c r="N340" s="30">
        <v>6.4363888889201917</v>
      </c>
      <c r="O340" s="30" t="str">
        <f t="shared" si="22"/>
        <v>Loss</v>
      </c>
    </row>
    <row r="341" spans="1:15" x14ac:dyDescent="0.3">
      <c r="A341" s="25">
        <v>44778.080578703702</v>
      </c>
      <c r="B341" s="46" t="str">
        <f t="shared" si="20"/>
        <v>Friday</v>
      </c>
      <c r="C341" s="46" t="str">
        <f t="shared" si="21"/>
        <v>August</v>
      </c>
      <c r="D341" s="27" t="s">
        <v>1252</v>
      </c>
      <c r="E341">
        <v>1.01</v>
      </c>
      <c r="F341" s="2" t="s">
        <v>1244</v>
      </c>
      <c r="G341" s="30">
        <v>1.2865899999999999</v>
      </c>
      <c r="H341" s="30">
        <v>0</v>
      </c>
      <c r="I341" s="30">
        <v>0</v>
      </c>
      <c r="J341" s="25">
        <v>44778.442118055558</v>
      </c>
      <c r="K341" s="30">
        <v>1.28651</v>
      </c>
      <c r="L341" s="11">
        <v>6.28</v>
      </c>
      <c r="M341" s="11">
        <f t="shared" si="23"/>
        <v>294126.4800000001</v>
      </c>
      <c r="N341" s="30">
        <v>8.6769444445380941</v>
      </c>
      <c r="O341" s="30" t="str">
        <f t="shared" si="22"/>
        <v>Profit</v>
      </c>
    </row>
    <row r="342" spans="1:15" x14ac:dyDescent="0.3">
      <c r="A342" s="25">
        <v>44778.712673611109</v>
      </c>
      <c r="B342" s="46" t="str">
        <f t="shared" si="20"/>
        <v>Friday</v>
      </c>
      <c r="C342" s="46" t="str">
        <f t="shared" si="21"/>
        <v>August</v>
      </c>
      <c r="D342" s="27" t="s">
        <v>1251</v>
      </c>
      <c r="E342">
        <v>3.01</v>
      </c>
      <c r="F342" s="2" t="s">
        <v>1244</v>
      </c>
      <c r="G342" s="30">
        <v>1.2936099999999999</v>
      </c>
      <c r="H342" s="30">
        <v>1.288</v>
      </c>
      <c r="I342" s="30">
        <v>1.298</v>
      </c>
      <c r="J342" s="25">
        <v>44778.771203703705</v>
      </c>
      <c r="K342" s="30">
        <v>1.2944599999999999</v>
      </c>
      <c r="L342" s="11">
        <v>197.65</v>
      </c>
      <c r="M342" s="11">
        <f t="shared" si="23"/>
        <v>294324.13000000012</v>
      </c>
      <c r="N342" s="30">
        <v>1.4047222223016433</v>
      </c>
      <c r="O342" s="30" t="str">
        <f t="shared" si="22"/>
        <v>Profit</v>
      </c>
    </row>
    <row r="343" spans="1:15" x14ac:dyDescent="0.3">
      <c r="A343" s="25">
        <v>44778.798333333332</v>
      </c>
      <c r="B343" s="46" t="str">
        <f t="shared" si="20"/>
        <v>Friday</v>
      </c>
      <c r="C343" s="46" t="str">
        <f t="shared" si="21"/>
        <v>August</v>
      </c>
      <c r="D343" s="27" t="s">
        <v>1252</v>
      </c>
      <c r="E343">
        <v>3.01</v>
      </c>
      <c r="F343" s="2" t="s">
        <v>1241</v>
      </c>
      <c r="G343" s="30">
        <v>1.0170699999999999</v>
      </c>
      <c r="H343" s="30">
        <v>1.0189999999999999</v>
      </c>
      <c r="I343" s="30">
        <v>1.0149999999999999</v>
      </c>
      <c r="J343" s="25">
        <v>44778.836458333331</v>
      </c>
      <c r="K343" s="30">
        <v>1.01901</v>
      </c>
      <c r="L343" s="11">
        <v>-583.94000000000005</v>
      </c>
      <c r="M343" s="11">
        <f t="shared" si="23"/>
        <v>293740.19000000012</v>
      </c>
      <c r="N343" s="30">
        <v>0.91499999997904524</v>
      </c>
      <c r="O343" s="30" t="str">
        <f t="shared" si="22"/>
        <v>Loss</v>
      </c>
    </row>
    <row r="344" spans="1:15" x14ac:dyDescent="0.3">
      <c r="A344" s="25">
        <v>44781.538611111115</v>
      </c>
      <c r="B344" s="46" t="str">
        <f t="shared" si="20"/>
        <v>Monday</v>
      </c>
      <c r="C344" s="46" t="str">
        <f t="shared" si="21"/>
        <v>August</v>
      </c>
      <c r="D344" s="27" t="s">
        <v>1252</v>
      </c>
      <c r="E344">
        <v>3.01</v>
      </c>
      <c r="F344" s="2" t="s">
        <v>1244</v>
      </c>
      <c r="G344" s="30">
        <v>1.29044</v>
      </c>
      <c r="H344" s="30">
        <v>1.2925</v>
      </c>
      <c r="I344" s="30">
        <v>1.2889999999999999</v>
      </c>
      <c r="J344" s="25">
        <v>44781.622847222221</v>
      </c>
      <c r="K344" s="30">
        <v>1.2889999999999999</v>
      </c>
      <c r="L344" s="11">
        <v>336.26</v>
      </c>
      <c r="M344" s="11">
        <f t="shared" si="23"/>
        <v>294076.45000000013</v>
      </c>
      <c r="N344" s="30">
        <v>2.0216666665510274</v>
      </c>
      <c r="O344" s="30" t="str">
        <f t="shared" si="22"/>
        <v>Profit</v>
      </c>
    </row>
    <row r="345" spans="1:15" x14ac:dyDescent="0.3">
      <c r="A345" s="25">
        <v>44781.675312500003</v>
      </c>
      <c r="B345" s="46" t="str">
        <f t="shared" si="20"/>
        <v>Monday</v>
      </c>
      <c r="C345" s="46" t="str">
        <f t="shared" si="21"/>
        <v>August</v>
      </c>
      <c r="D345" s="27" t="s">
        <v>1252</v>
      </c>
      <c r="E345">
        <v>3</v>
      </c>
      <c r="F345" s="2" t="s">
        <v>1245</v>
      </c>
      <c r="G345" s="30">
        <v>134.83699999999999</v>
      </c>
      <c r="H345" s="30">
        <v>135.19999999999999</v>
      </c>
      <c r="I345" s="30">
        <v>134.6</v>
      </c>
      <c r="J345" s="25">
        <v>44781.702210648145</v>
      </c>
      <c r="K345" s="30">
        <v>134.6</v>
      </c>
      <c r="L345" s="11">
        <v>528.23</v>
      </c>
      <c r="M345" s="11">
        <f t="shared" si="23"/>
        <v>294604.68000000011</v>
      </c>
      <c r="N345" s="30">
        <v>0.64555555541301146</v>
      </c>
      <c r="O345" s="30" t="str">
        <f t="shared" si="22"/>
        <v>Profit</v>
      </c>
    </row>
    <row r="346" spans="1:15" x14ac:dyDescent="0.3">
      <c r="A346" s="25">
        <v>44781.674861111111</v>
      </c>
      <c r="B346" s="46" t="str">
        <f t="shared" si="20"/>
        <v>Monday</v>
      </c>
      <c r="C346" s="46" t="str">
        <f t="shared" si="21"/>
        <v>August</v>
      </c>
      <c r="D346" s="27" t="s">
        <v>1252</v>
      </c>
      <c r="E346">
        <v>1.01</v>
      </c>
      <c r="F346" s="2" t="s">
        <v>1245</v>
      </c>
      <c r="G346" s="30">
        <v>134.81200000000001</v>
      </c>
      <c r="H346" s="30">
        <v>0</v>
      </c>
      <c r="I346" s="30">
        <v>0</v>
      </c>
      <c r="J346" s="25">
        <v>44781.703773148147</v>
      </c>
      <c r="K346" s="30">
        <v>134.589</v>
      </c>
      <c r="L346" s="11">
        <v>167.35</v>
      </c>
      <c r="M346" s="11">
        <f t="shared" si="23"/>
        <v>294772.03000000009</v>
      </c>
      <c r="N346" s="30">
        <v>0.69388888886896893</v>
      </c>
      <c r="O346" s="30" t="str">
        <f t="shared" si="22"/>
        <v>Profit</v>
      </c>
    </row>
    <row r="347" spans="1:15" x14ac:dyDescent="0.3">
      <c r="A347" s="25">
        <v>44782.107210648152</v>
      </c>
      <c r="B347" s="46" t="str">
        <f t="shared" si="20"/>
        <v>Tuesday</v>
      </c>
      <c r="C347" s="46" t="str">
        <f t="shared" si="21"/>
        <v>August</v>
      </c>
      <c r="D347" s="27" t="s">
        <v>1251</v>
      </c>
      <c r="E347">
        <v>3.01</v>
      </c>
      <c r="F347" s="2" t="s">
        <v>1245</v>
      </c>
      <c r="G347" s="30">
        <v>134.95099999999999</v>
      </c>
      <c r="H347" s="30">
        <v>0</v>
      </c>
      <c r="I347" s="30">
        <v>135.1</v>
      </c>
      <c r="J347" s="25">
        <v>44782.390509259261</v>
      </c>
      <c r="K347" s="30">
        <v>135.101</v>
      </c>
      <c r="L347" s="11">
        <v>334.19</v>
      </c>
      <c r="M347" s="11">
        <f t="shared" si="23"/>
        <v>295106.22000000009</v>
      </c>
      <c r="N347" s="30">
        <v>6.7991666666348465</v>
      </c>
      <c r="O347" s="30" t="str">
        <f t="shared" si="22"/>
        <v>Profit</v>
      </c>
    </row>
    <row r="348" spans="1:15" x14ac:dyDescent="0.3">
      <c r="A348" s="25">
        <v>44782.600694444445</v>
      </c>
      <c r="B348" s="46" t="str">
        <f t="shared" si="20"/>
        <v>Tuesday</v>
      </c>
      <c r="C348" s="46" t="str">
        <f t="shared" si="21"/>
        <v>August</v>
      </c>
      <c r="D348" s="27" t="s">
        <v>1252</v>
      </c>
      <c r="E348">
        <v>1</v>
      </c>
      <c r="F348" s="2" t="s">
        <v>1241</v>
      </c>
      <c r="G348" s="30">
        <v>1.02258</v>
      </c>
      <c r="H348" s="30">
        <v>1.02458</v>
      </c>
      <c r="I348" s="30">
        <v>1.02058</v>
      </c>
      <c r="J348" s="25">
        <v>44782.6096875</v>
      </c>
      <c r="K348" s="30">
        <v>1.02277</v>
      </c>
      <c r="L348" s="11">
        <v>-19</v>
      </c>
      <c r="M348" s="11">
        <f t="shared" si="23"/>
        <v>295087.22000000009</v>
      </c>
      <c r="N348" s="30">
        <v>0.2158333333209157</v>
      </c>
      <c r="O348" s="30" t="str">
        <f t="shared" si="22"/>
        <v>Loss</v>
      </c>
    </row>
    <row r="349" spans="1:15" x14ac:dyDescent="0.3">
      <c r="A349" s="25">
        <v>44782.609814814816</v>
      </c>
      <c r="B349" s="46" t="str">
        <f t="shared" si="20"/>
        <v>Tuesday</v>
      </c>
      <c r="C349" s="46" t="str">
        <f t="shared" si="21"/>
        <v>August</v>
      </c>
      <c r="D349" s="27" t="s">
        <v>1251</v>
      </c>
      <c r="E349">
        <v>3</v>
      </c>
      <c r="F349" s="2" t="s">
        <v>1241</v>
      </c>
      <c r="G349" s="30">
        <v>1.02275</v>
      </c>
      <c r="H349" s="30">
        <v>1.02</v>
      </c>
      <c r="I349" s="30">
        <v>1.0245</v>
      </c>
      <c r="J349" s="25">
        <v>44782.66510416667</v>
      </c>
      <c r="K349" s="30">
        <v>1.02397</v>
      </c>
      <c r="L349" s="11">
        <v>366</v>
      </c>
      <c r="M349" s="11">
        <f t="shared" si="23"/>
        <v>295453.22000000009</v>
      </c>
      <c r="N349" s="30">
        <v>1.3269444445031695</v>
      </c>
      <c r="O349" s="30" t="str">
        <f t="shared" si="22"/>
        <v>Profit</v>
      </c>
    </row>
    <row r="350" spans="1:15" x14ac:dyDescent="0.3">
      <c r="A350" s="25">
        <v>44782.747974537036</v>
      </c>
      <c r="B350" s="46" t="str">
        <f t="shared" si="20"/>
        <v>Tuesday</v>
      </c>
      <c r="C350" s="46" t="str">
        <f t="shared" si="21"/>
        <v>August</v>
      </c>
      <c r="D350" s="27" t="s">
        <v>1252</v>
      </c>
      <c r="E350">
        <v>3.01</v>
      </c>
      <c r="F350" s="2" t="s">
        <v>1245</v>
      </c>
      <c r="G350" s="30">
        <v>134.94</v>
      </c>
      <c r="H350" s="30">
        <v>135.30000000000001</v>
      </c>
      <c r="I350" s="30">
        <v>134.5</v>
      </c>
      <c r="J350" s="25">
        <v>44782.955601851849</v>
      </c>
      <c r="K350" s="30">
        <v>135.155</v>
      </c>
      <c r="L350" s="11">
        <v>-478.82</v>
      </c>
      <c r="M350" s="11">
        <f t="shared" si="23"/>
        <v>294974.40000000008</v>
      </c>
      <c r="N350" s="30">
        <v>4.9830555554945022</v>
      </c>
      <c r="O350" s="30" t="str">
        <f t="shared" si="22"/>
        <v>Loss</v>
      </c>
    </row>
    <row r="351" spans="1:15" x14ac:dyDescent="0.3">
      <c r="A351" s="25">
        <v>44782.95584490741</v>
      </c>
      <c r="B351" s="46" t="str">
        <f t="shared" si="20"/>
        <v>Tuesday</v>
      </c>
      <c r="C351" s="46" t="str">
        <f t="shared" si="21"/>
        <v>August</v>
      </c>
      <c r="D351" s="27" t="s">
        <v>1251</v>
      </c>
      <c r="E351">
        <v>3.01</v>
      </c>
      <c r="F351" s="2" t="s">
        <v>1244</v>
      </c>
      <c r="G351" s="30">
        <v>1.2885800000000001</v>
      </c>
      <c r="H351" s="30">
        <v>1.286</v>
      </c>
      <c r="I351" s="30">
        <v>1.29</v>
      </c>
      <c r="J351" s="25">
        <v>44783.108217592591</v>
      </c>
      <c r="K351" s="30">
        <v>1.28877</v>
      </c>
      <c r="L351" s="11">
        <v>44.38</v>
      </c>
      <c r="M351" s="11">
        <f t="shared" si="23"/>
        <v>295018.78000000009</v>
      </c>
      <c r="N351" s="30">
        <v>3.6569444443448447</v>
      </c>
      <c r="O351" s="30" t="str">
        <f t="shared" si="22"/>
        <v>Profit</v>
      </c>
    </row>
    <row r="352" spans="1:15" x14ac:dyDescent="0.3">
      <c r="A352" s="25">
        <v>44785.411180555559</v>
      </c>
      <c r="B352" s="46" t="str">
        <f t="shared" si="20"/>
        <v>Friday</v>
      </c>
      <c r="C352" s="46" t="str">
        <f t="shared" si="21"/>
        <v>August</v>
      </c>
      <c r="D352" s="27" t="s">
        <v>1251</v>
      </c>
      <c r="E352">
        <v>3</v>
      </c>
      <c r="F352" s="2" t="s">
        <v>1245</v>
      </c>
      <c r="G352" s="30">
        <v>133.262</v>
      </c>
      <c r="H352" s="30">
        <v>133</v>
      </c>
      <c r="I352" s="30">
        <v>133.5</v>
      </c>
      <c r="J352" s="25">
        <v>44785.445115740738</v>
      </c>
      <c r="K352" s="30">
        <v>133.36799999999999</v>
      </c>
      <c r="L352" s="11">
        <v>238.44</v>
      </c>
      <c r="M352" s="11">
        <f t="shared" si="23"/>
        <v>295257.22000000009</v>
      </c>
      <c r="N352" s="30">
        <v>0.81444444431690499</v>
      </c>
      <c r="O352" s="30" t="str">
        <f t="shared" si="22"/>
        <v>Profit</v>
      </c>
    </row>
    <row r="353" spans="1:15" x14ac:dyDescent="0.3">
      <c r="A353" s="25">
        <v>44785.729884259257</v>
      </c>
      <c r="B353" s="46" t="str">
        <f t="shared" si="20"/>
        <v>Friday</v>
      </c>
      <c r="C353" s="46" t="str">
        <f t="shared" si="21"/>
        <v>August</v>
      </c>
      <c r="D353" s="27" t="s">
        <v>1251</v>
      </c>
      <c r="E353">
        <v>2.91</v>
      </c>
      <c r="F353" s="2" t="s">
        <v>1245</v>
      </c>
      <c r="G353" s="30">
        <v>133.68700000000001</v>
      </c>
      <c r="H353" s="30">
        <v>133.19999999999999</v>
      </c>
      <c r="I353" s="30">
        <v>134</v>
      </c>
      <c r="J353" s="25">
        <v>44785.792025462964</v>
      </c>
      <c r="K353" s="30">
        <v>133.59100000000001</v>
      </c>
      <c r="L353" s="11">
        <v>-209.12</v>
      </c>
      <c r="M353" s="11">
        <f t="shared" si="23"/>
        <v>295048.10000000009</v>
      </c>
      <c r="N353" s="30">
        <v>1.4913888889714144</v>
      </c>
      <c r="O353" s="30" t="str">
        <f t="shared" si="22"/>
        <v>Loss</v>
      </c>
    </row>
    <row r="354" spans="1:15" x14ac:dyDescent="0.3">
      <c r="A354" s="25">
        <v>44788.713020833333</v>
      </c>
      <c r="B354" s="46" t="str">
        <f t="shared" si="20"/>
        <v>Monday</v>
      </c>
      <c r="C354" s="46" t="str">
        <f t="shared" si="21"/>
        <v>August</v>
      </c>
      <c r="D354" s="27" t="s">
        <v>1252</v>
      </c>
      <c r="E354">
        <v>3</v>
      </c>
      <c r="F354" s="2" t="s">
        <v>1241</v>
      </c>
      <c r="G354" s="30">
        <v>1.0196099999999999</v>
      </c>
      <c r="H354" s="30">
        <v>1.0229999999999999</v>
      </c>
      <c r="I354" s="30">
        <v>1.018</v>
      </c>
      <c r="J354" s="25">
        <v>44788.777870370373</v>
      </c>
      <c r="K354" s="30">
        <v>1.01915</v>
      </c>
      <c r="L354" s="11">
        <v>138</v>
      </c>
      <c r="M354" s="11">
        <f t="shared" si="23"/>
        <v>295186.10000000009</v>
      </c>
      <c r="N354" s="30">
        <v>1.5563888889737427</v>
      </c>
      <c r="O354" s="30" t="str">
        <f t="shared" si="22"/>
        <v>Profit</v>
      </c>
    </row>
    <row r="355" spans="1:15" x14ac:dyDescent="0.3">
      <c r="A355" s="25">
        <v>44788.647499999999</v>
      </c>
      <c r="B355" s="46" t="str">
        <f t="shared" si="20"/>
        <v>Monday</v>
      </c>
      <c r="C355" s="46" t="str">
        <f t="shared" si="21"/>
        <v>August</v>
      </c>
      <c r="D355" s="27" t="s">
        <v>1252</v>
      </c>
      <c r="E355">
        <v>3</v>
      </c>
      <c r="F355" s="2" t="s">
        <v>1244</v>
      </c>
      <c r="G355" s="30">
        <v>1.2914000000000001</v>
      </c>
      <c r="H355" s="30">
        <v>1.2954000000000001</v>
      </c>
      <c r="I355" s="30">
        <v>1.288</v>
      </c>
      <c r="J355" s="25">
        <v>44788.777905092589</v>
      </c>
      <c r="K355" s="30">
        <v>1.2894600000000001</v>
      </c>
      <c r="L355" s="11">
        <v>451.35</v>
      </c>
      <c r="M355" s="11">
        <f t="shared" si="23"/>
        <v>295637.45000000007</v>
      </c>
      <c r="N355" s="30">
        <v>3.129722222161945</v>
      </c>
      <c r="O355" s="30" t="str">
        <f t="shared" si="22"/>
        <v>Profit</v>
      </c>
    </row>
    <row r="356" spans="1:15" x14ac:dyDescent="0.3">
      <c r="A356" s="25">
        <v>44788.88652777778</v>
      </c>
      <c r="B356" s="46" t="str">
        <f t="shared" si="20"/>
        <v>Monday</v>
      </c>
      <c r="C356" s="46" t="str">
        <f t="shared" si="21"/>
        <v>August</v>
      </c>
      <c r="D356" s="27" t="s">
        <v>1251</v>
      </c>
      <c r="E356">
        <v>3</v>
      </c>
      <c r="F356" s="2" t="s">
        <v>1244</v>
      </c>
      <c r="G356" s="30">
        <v>1.29071</v>
      </c>
      <c r="H356" s="30">
        <v>1.2869999999999999</v>
      </c>
      <c r="I356" s="30">
        <v>1.2929999999999999</v>
      </c>
      <c r="J356" s="25">
        <v>44788.976064814815</v>
      </c>
      <c r="K356" s="30">
        <v>1.2908500000000001</v>
      </c>
      <c r="L356" s="11">
        <v>32.54</v>
      </c>
      <c r="M356" s="11">
        <f t="shared" si="23"/>
        <v>295669.99000000005</v>
      </c>
      <c r="N356" s="30">
        <v>2.1488888888270594</v>
      </c>
      <c r="O356" s="30" t="str">
        <f t="shared" si="22"/>
        <v>Profit</v>
      </c>
    </row>
    <row r="357" spans="1:15" x14ac:dyDescent="0.3">
      <c r="A357" s="25">
        <v>44791.514201388891</v>
      </c>
      <c r="B357" s="46" t="str">
        <f t="shared" si="20"/>
        <v>Thursday</v>
      </c>
      <c r="C357" s="46" t="str">
        <f t="shared" si="21"/>
        <v>August</v>
      </c>
      <c r="D357" s="27" t="s">
        <v>1252</v>
      </c>
      <c r="E357">
        <v>3</v>
      </c>
      <c r="F357" s="2" t="s">
        <v>1241</v>
      </c>
      <c r="G357" s="30">
        <v>1.0162599999999999</v>
      </c>
      <c r="H357" s="30">
        <v>0</v>
      </c>
      <c r="I357" s="30">
        <v>0</v>
      </c>
      <c r="J357" s="25">
        <v>44791.59920138889</v>
      </c>
      <c r="K357" s="30">
        <v>1.01732</v>
      </c>
      <c r="L357" s="11">
        <v>-318</v>
      </c>
      <c r="M357" s="11">
        <f t="shared" si="23"/>
        <v>295351.99000000005</v>
      </c>
      <c r="N357" s="30">
        <v>2.0399999999790452</v>
      </c>
      <c r="O357" s="30" t="str">
        <f t="shared" si="22"/>
        <v>Loss</v>
      </c>
    </row>
    <row r="358" spans="1:15" x14ac:dyDescent="0.3">
      <c r="A358" s="25">
        <v>44791.59851851852</v>
      </c>
      <c r="B358" s="46" t="str">
        <f t="shared" si="20"/>
        <v>Thursday</v>
      </c>
      <c r="C358" s="46" t="str">
        <f t="shared" si="21"/>
        <v>August</v>
      </c>
      <c r="D358" s="27" t="s">
        <v>1252</v>
      </c>
      <c r="E358">
        <v>3</v>
      </c>
      <c r="F358" s="2" t="s">
        <v>1245</v>
      </c>
      <c r="G358" s="30">
        <v>135.02000000000001</v>
      </c>
      <c r="H358" s="30">
        <v>135.30000000000001</v>
      </c>
      <c r="I358" s="30">
        <v>134.69999999999999</v>
      </c>
      <c r="J358" s="25">
        <v>44791.620011574072</v>
      </c>
      <c r="K358" s="30">
        <v>134.845</v>
      </c>
      <c r="L358" s="11">
        <v>389.34</v>
      </c>
      <c r="M358" s="11">
        <f t="shared" si="23"/>
        <v>295741.33000000007</v>
      </c>
      <c r="N358" s="30">
        <v>0.51583333325106651</v>
      </c>
      <c r="O358" s="30" t="str">
        <f t="shared" si="22"/>
        <v>Profit</v>
      </c>
    </row>
    <row r="359" spans="1:15" x14ac:dyDescent="0.3">
      <c r="A359" s="25">
        <v>44791.650590277779</v>
      </c>
      <c r="B359" s="46" t="str">
        <f t="shared" si="20"/>
        <v>Thursday</v>
      </c>
      <c r="C359" s="46" t="str">
        <f t="shared" si="21"/>
        <v>August</v>
      </c>
      <c r="D359" s="27" t="s">
        <v>1252</v>
      </c>
      <c r="E359">
        <v>3</v>
      </c>
      <c r="F359" s="2" t="s">
        <v>1244</v>
      </c>
      <c r="G359" s="30">
        <v>1.28901</v>
      </c>
      <c r="H359" s="30">
        <v>1.292</v>
      </c>
      <c r="I359" s="30">
        <v>1.286</v>
      </c>
      <c r="J359" s="25">
        <v>44791.698773148149</v>
      </c>
      <c r="K359" s="30">
        <v>1.2920100000000001</v>
      </c>
      <c r="L359" s="11">
        <v>-696.59</v>
      </c>
      <c r="M359" s="11">
        <f t="shared" si="23"/>
        <v>295044.74000000005</v>
      </c>
      <c r="N359" s="30">
        <v>1.156388888892252</v>
      </c>
      <c r="O359" s="30" t="str">
        <f t="shared" si="22"/>
        <v>Loss</v>
      </c>
    </row>
    <row r="360" spans="1:15" x14ac:dyDescent="0.3">
      <c r="A360" s="25">
        <v>44792.5315162037</v>
      </c>
      <c r="B360" s="46" t="str">
        <f t="shared" si="20"/>
        <v>Friday</v>
      </c>
      <c r="C360" s="46" t="str">
        <f t="shared" si="21"/>
        <v>August</v>
      </c>
      <c r="D360" s="27" t="s">
        <v>1252</v>
      </c>
      <c r="E360">
        <v>3</v>
      </c>
      <c r="F360" s="2" t="s">
        <v>1241</v>
      </c>
      <c r="G360" s="30">
        <v>1.0078199999999999</v>
      </c>
      <c r="H360" s="30">
        <v>1.01</v>
      </c>
      <c r="I360" s="30">
        <v>1.0049999999999999</v>
      </c>
      <c r="J360" s="25">
        <v>44792.573379629626</v>
      </c>
      <c r="K360" s="30">
        <v>1.0059199999999999</v>
      </c>
      <c r="L360" s="11">
        <v>570</v>
      </c>
      <c r="M360" s="11">
        <f t="shared" si="23"/>
        <v>295614.74000000005</v>
      </c>
      <c r="N360" s="30">
        <v>1.0047222222201526</v>
      </c>
      <c r="O360" s="30" t="str">
        <f t="shared" si="22"/>
        <v>Profit</v>
      </c>
    </row>
    <row r="361" spans="1:15" x14ac:dyDescent="0.3">
      <c r="A361" s="25">
        <v>44792.73101851852</v>
      </c>
      <c r="B361" s="46" t="str">
        <f t="shared" si="20"/>
        <v>Friday</v>
      </c>
      <c r="C361" s="46" t="str">
        <f t="shared" si="21"/>
        <v>August</v>
      </c>
      <c r="D361" s="27" t="s">
        <v>1252</v>
      </c>
      <c r="E361">
        <v>3.01</v>
      </c>
      <c r="F361" s="2" t="s">
        <v>1241</v>
      </c>
      <c r="G361" s="30">
        <v>1.00444</v>
      </c>
      <c r="H361" s="30">
        <v>1.0069999999999999</v>
      </c>
      <c r="I361" s="30">
        <v>1.0029999999999999</v>
      </c>
      <c r="J361" s="25">
        <v>44792.772175925929</v>
      </c>
      <c r="K361" s="30">
        <v>1.0047299999999999</v>
      </c>
      <c r="L361" s="11">
        <v>-87.29</v>
      </c>
      <c r="M361" s="11">
        <f t="shared" si="23"/>
        <v>295527.45000000007</v>
      </c>
      <c r="N361" s="30">
        <v>0.98777777783107013</v>
      </c>
      <c r="O361" s="30" t="str">
        <f t="shared" si="22"/>
        <v>Loss</v>
      </c>
    </row>
    <row r="362" spans="1:15" x14ac:dyDescent="0.3">
      <c r="A362" s="25">
        <v>44792.734652777777</v>
      </c>
      <c r="B362" s="46" t="str">
        <f t="shared" si="20"/>
        <v>Friday</v>
      </c>
      <c r="C362" s="46" t="str">
        <f t="shared" si="21"/>
        <v>August</v>
      </c>
      <c r="D362" s="27" t="s">
        <v>1252</v>
      </c>
      <c r="E362">
        <v>2</v>
      </c>
      <c r="F362" s="2" t="s">
        <v>1242</v>
      </c>
      <c r="G362" s="30">
        <v>4238.3</v>
      </c>
      <c r="H362" s="30">
        <v>4270</v>
      </c>
      <c r="I362" s="30">
        <v>4210</v>
      </c>
      <c r="J362" s="25">
        <v>44792.772222222222</v>
      </c>
      <c r="K362" s="30">
        <v>4228.3</v>
      </c>
      <c r="L362" s="11">
        <v>2000</v>
      </c>
      <c r="M362" s="11">
        <f t="shared" si="23"/>
        <v>297527.45000000007</v>
      </c>
      <c r="N362" s="30">
        <v>0.90166666667209938</v>
      </c>
      <c r="O362" s="30" t="str">
        <f t="shared" si="22"/>
        <v>Profit</v>
      </c>
    </row>
    <row r="363" spans="1:15" x14ac:dyDescent="0.3">
      <c r="A363" s="25">
        <v>44795.38380787037</v>
      </c>
      <c r="B363" s="46" t="str">
        <f t="shared" si="20"/>
        <v>Monday</v>
      </c>
      <c r="C363" s="46" t="str">
        <f t="shared" si="21"/>
        <v>August</v>
      </c>
      <c r="D363" s="27" t="s">
        <v>1252</v>
      </c>
      <c r="E363">
        <v>1</v>
      </c>
      <c r="F363" s="2" t="s">
        <v>1241</v>
      </c>
      <c r="G363" s="30">
        <v>1.00299</v>
      </c>
      <c r="H363" s="30">
        <v>0</v>
      </c>
      <c r="I363" s="30">
        <v>0</v>
      </c>
      <c r="J363" s="25">
        <v>44795.417685185188</v>
      </c>
      <c r="K363" s="30">
        <v>1.0022800000000001</v>
      </c>
      <c r="L363" s="11">
        <v>71</v>
      </c>
      <c r="M363" s="11">
        <f t="shared" si="23"/>
        <v>297598.45000000007</v>
      </c>
      <c r="N363" s="30">
        <v>0.81305555562721565</v>
      </c>
      <c r="O363" s="30" t="str">
        <f t="shared" si="22"/>
        <v>Profit</v>
      </c>
    </row>
    <row r="364" spans="1:15" x14ac:dyDescent="0.3">
      <c r="A364" s="25">
        <v>44795.383969907409</v>
      </c>
      <c r="B364" s="46" t="str">
        <f t="shared" si="20"/>
        <v>Monday</v>
      </c>
      <c r="C364" s="46" t="str">
        <f t="shared" si="21"/>
        <v>August</v>
      </c>
      <c r="D364" s="27" t="s">
        <v>1252</v>
      </c>
      <c r="E364">
        <v>3</v>
      </c>
      <c r="F364" s="2" t="s">
        <v>1241</v>
      </c>
      <c r="G364" s="30">
        <v>1.0029699999999999</v>
      </c>
      <c r="H364" s="30">
        <v>0</v>
      </c>
      <c r="I364" s="30">
        <v>0</v>
      </c>
      <c r="J364" s="25">
        <v>44795.417743055557</v>
      </c>
      <c r="K364" s="30">
        <v>1.0020199999999999</v>
      </c>
      <c r="L364" s="11">
        <v>285</v>
      </c>
      <c r="M364" s="11">
        <f t="shared" si="23"/>
        <v>297883.45000000007</v>
      </c>
      <c r="N364" s="30">
        <v>0.81055555556667969</v>
      </c>
      <c r="O364" s="30" t="str">
        <f t="shared" si="22"/>
        <v>Profit</v>
      </c>
    </row>
    <row r="365" spans="1:15" x14ac:dyDescent="0.3">
      <c r="A365" s="25">
        <v>44795.606099537035</v>
      </c>
      <c r="B365" s="46" t="str">
        <f t="shared" si="20"/>
        <v>Monday</v>
      </c>
      <c r="C365" s="46" t="str">
        <f t="shared" si="21"/>
        <v>August</v>
      </c>
      <c r="D365" s="27" t="s">
        <v>1252</v>
      </c>
      <c r="E365">
        <v>3</v>
      </c>
      <c r="F365" s="2" t="s">
        <v>1241</v>
      </c>
      <c r="G365" s="30">
        <v>1.0001899999999999</v>
      </c>
      <c r="H365" s="30">
        <v>1.0029999999999999</v>
      </c>
      <c r="I365" s="30">
        <v>0.998</v>
      </c>
      <c r="J365" s="25">
        <v>44795.655648148146</v>
      </c>
      <c r="K365" s="30">
        <v>0.99973999999999996</v>
      </c>
      <c r="L365" s="11">
        <v>135</v>
      </c>
      <c r="M365" s="11">
        <f t="shared" si="23"/>
        <v>298018.45000000007</v>
      </c>
      <c r="N365" s="30">
        <v>1.1891666666488163</v>
      </c>
      <c r="O365" s="30" t="str">
        <f t="shared" si="22"/>
        <v>Profit</v>
      </c>
    </row>
    <row r="366" spans="1:15" x14ac:dyDescent="0.3">
      <c r="A366" s="25">
        <v>44795.584085648145</v>
      </c>
      <c r="B366" s="46" t="str">
        <f t="shared" si="20"/>
        <v>Monday</v>
      </c>
      <c r="C366" s="46" t="str">
        <f t="shared" si="21"/>
        <v>August</v>
      </c>
      <c r="D366" s="27" t="s">
        <v>1252</v>
      </c>
      <c r="E366">
        <v>3</v>
      </c>
      <c r="F366" s="2" t="s">
        <v>1244</v>
      </c>
      <c r="G366" s="30">
        <v>1.29854</v>
      </c>
      <c r="H366" s="30">
        <v>1.3009999999999999</v>
      </c>
      <c r="I366" s="30">
        <v>1.2949999999999999</v>
      </c>
      <c r="J366" s="25">
        <v>44795.681631944448</v>
      </c>
      <c r="K366" s="30">
        <v>1.30101</v>
      </c>
      <c r="L366" s="11">
        <v>-569.55999999999995</v>
      </c>
      <c r="M366" s="11">
        <f t="shared" si="23"/>
        <v>297448.89000000007</v>
      </c>
      <c r="N366" s="30">
        <v>2.3411111112800427</v>
      </c>
      <c r="O366" s="30" t="str">
        <f t="shared" si="22"/>
        <v>Loss</v>
      </c>
    </row>
    <row r="367" spans="1:15" x14ac:dyDescent="0.3">
      <c r="A367" s="25">
        <v>44795.640752314815</v>
      </c>
      <c r="B367" s="46" t="str">
        <f t="shared" si="20"/>
        <v>Monday</v>
      </c>
      <c r="C367" s="46" t="str">
        <f t="shared" si="21"/>
        <v>August</v>
      </c>
      <c r="D367" s="27" t="s">
        <v>1251</v>
      </c>
      <c r="E367">
        <v>3</v>
      </c>
      <c r="F367" s="2" t="s">
        <v>1245</v>
      </c>
      <c r="G367" s="30">
        <v>137.023</v>
      </c>
      <c r="H367" s="30">
        <v>136.69999999999999</v>
      </c>
      <c r="I367" s="30">
        <v>137.30000000000001</v>
      </c>
      <c r="J367" s="25">
        <v>44795.705671296295</v>
      </c>
      <c r="K367" s="30">
        <v>137.30099999999999</v>
      </c>
      <c r="L367" s="11">
        <v>607.41999999999996</v>
      </c>
      <c r="M367" s="11">
        <f t="shared" si="23"/>
        <v>298056.31000000006</v>
      </c>
      <c r="N367" s="30">
        <v>1.5580555555061437</v>
      </c>
      <c r="O367" s="30" t="str">
        <f t="shared" si="22"/>
        <v>Profit</v>
      </c>
    </row>
    <row r="368" spans="1:15" x14ac:dyDescent="0.3">
      <c r="A368" s="25">
        <v>44796.379201388889</v>
      </c>
      <c r="B368" s="46" t="str">
        <f t="shared" si="20"/>
        <v>Tuesday</v>
      </c>
      <c r="C368" s="46" t="str">
        <f t="shared" si="21"/>
        <v>August</v>
      </c>
      <c r="D368" s="27" t="s">
        <v>1251</v>
      </c>
      <c r="E368">
        <v>3</v>
      </c>
      <c r="F368" s="2" t="s">
        <v>1244</v>
      </c>
      <c r="G368" s="30">
        <v>1.3043</v>
      </c>
      <c r="H368" s="30">
        <v>1.3009999999999999</v>
      </c>
      <c r="I368" s="30">
        <v>1.3069999999999999</v>
      </c>
      <c r="J368" s="25">
        <v>44796.396412037036</v>
      </c>
      <c r="K368" s="30">
        <v>1.3053900000000001</v>
      </c>
      <c r="L368" s="11">
        <v>250.5</v>
      </c>
      <c r="M368" s="11">
        <f t="shared" si="23"/>
        <v>298306.81000000006</v>
      </c>
      <c r="N368" s="30">
        <v>0.41305555554572493</v>
      </c>
      <c r="O368" s="30" t="str">
        <f t="shared" si="22"/>
        <v>Profit</v>
      </c>
    </row>
    <row r="369" spans="1:15" x14ac:dyDescent="0.3">
      <c r="A369" s="25">
        <v>44796.53229166667</v>
      </c>
      <c r="B369" s="46" t="str">
        <f t="shared" si="20"/>
        <v>Tuesday</v>
      </c>
      <c r="C369" s="46" t="str">
        <f t="shared" si="21"/>
        <v>August</v>
      </c>
      <c r="D369" s="27" t="s">
        <v>1252</v>
      </c>
      <c r="E369">
        <v>3</v>
      </c>
      <c r="F369" s="2" t="s">
        <v>1241</v>
      </c>
      <c r="G369" s="30">
        <v>0.99211000000000005</v>
      </c>
      <c r="H369" s="30">
        <v>0.995</v>
      </c>
      <c r="I369" s="30">
        <v>0.99</v>
      </c>
      <c r="J369" s="25">
        <v>44796.681041666663</v>
      </c>
      <c r="K369" s="30">
        <v>0.99339999999999995</v>
      </c>
      <c r="L369" s="11">
        <v>-387</v>
      </c>
      <c r="M369" s="11">
        <f t="shared" si="23"/>
        <v>297919.81000000006</v>
      </c>
      <c r="N369" s="30">
        <v>3.5699999998323619</v>
      </c>
      <c r="O369" s="30" t="str">
        <f t="shared" si="22"/>
        <v>Loss</v>
      </c>
    </row>
    <row r="370" spans="1:15" x14ac:dyDescent="0.3">
      <c r="A370" s="25">
        <v>44796.612939814811</v>
      </c>
      <c r="B370" s="46" t="str">
        <f t="shared" si="20"/>
        <v>Tuesday</v>
      </c>
      <c r="C370" s="46" t="str">
        <f t="shared" si="21"/>
        <v>August</v>
      </c>
      <c r="D370" s="27" t="s">
        <v>1252</v>
      </c>
      <c r="E370">
        <v>3</v>
      </c>
      <c r="F370" s="2" t="s">
        <v>1244</v>
      </c>
      <c r="G370" s="30">
        <v>1.3022199999999999</v>
      </c>
      <c r="H370" s="30">
        <v>1.3049999999999999</v>
      </c>
      <c r="I370" s="30">
        <v>1.298</v>
      </c>
      <c r="J370" s="25">
        <v>44796.70045138889</v>
      </c>
      <c r="K370" s="30">
        <v>1.298</v>
      </c>
      <c r="L370" s="11">
        <v>975.35</v>
      </c>
      <c r="M370" s="11">
        <f t="shared" si="23"/>
        <v>298895.16000000003</v>
      </c>
      <c r="N370" s="30">
        <v>2.1002777778776363</v>
      </c>
      <c r="O370" s="30" t="str">
        <f t="shared" si="22"/>
        <v>Profit</v>
      </c>
    </row>
    <row r="371" spans="1:15" x14ac:dyDescent="0.3">
      <c r="A371" s="25">
        <v>44796.750439814816</v>
      </c>
      <c r="B371" s="46" t="str">
        <f t="shared" si="20"/>
        <v>Tuesday</v>
      </c>
      <c r="C371" s="46" t="str">
        <f t="shared" si="21"/>
        <v>August</v>
      </c>
      <c r="D371" s="27" t="s">
        <v>1252</v>
      </c>
      <c r="E371">
        <v>2</v>
      </c>
      <c r="F371" s="2" t="s">
        <v>1242</v>
      </c>
      <c r="G371" s="30">
        <v>4135.1000000000004</v>
      </c>
      <c r="H371" s="30">
        <v>4165</v>
      </c>
      <c r="I371" s="30">
        <v>4110</v>
      </c>
      <c r="J371" s="25">
        <v>44796.800879629627</v>
      </c>
      <c r="K371" s="30">
        <v>4134.5</v>
      </c>
      <c r="L371" s="11">
        <v>120</v>
      </c>
      <c r="M371" s="11">
        <f t="shared" si="23"/>
        <v>299015.16000000003</v>
      </c>
      <c r="N371" s="30">
        <v>1.2105555554735474</v>
      </c>
      <c r="O371" s="30" t="str">
        <f t="shared" si="22"/>
        <v>Profit</v>
      </c>
    </row>
    <row r="372" spans="1:15" x14ac:dyDescent="0.3">
      <c r="A372" s="25">
        <v>44797.345370370371</v>
      </c>
      <c r="B372" s="46" t="str">
        <f t="shared" si="20"/>
        <v>Wednesday</v>
      </c>
      <c r="C372" s="46" t="str">
        <f t="shared" si="21"/>
        <v>August</v>
      </c>
      <c r="D372" s="27" t="s">
        <v>1251</v>
      </c>
      <c r="E372">
        <v>3</v>
      </c>
      <c r="F372" s="2" t="s">
        <v>1241</v>
      </c>
      <c r="G372" s="30">
        <v>0.99578</v>
      </c>
      <c r="H372" s="30">
        <v>0.99399999999999999</v>
      </c>
      <c r="I372" s="30">
        <v>0.998</v>
      </c>
      <c r="J372" s="25">
        <v>44797.375625000001</v>
      </c>
      <c r="K372" s="30">
        <v>0.99397000000000002</v>
      </c>
      <c r="L372" s="11">
        <v>-543</v>
      </c>
      <c r="M372" s="11">
        <f t="shared" si="23"/>
        <v>298472.16000000003</v>
      </c>
      <c r="N372" s="30">
        <v>0.72611111111473292</v>
      </c>
      <c r="O372" s="30" t="str">
        <f t="shared" si="22"/>
        <v>Loss</v>
      </c>
    </row>
    <row r="373" spans="1:15" x14ac:dyDescent="0.3">
      <c r="A373" s="25">
        <v>44797.480162037034</v>
      </c>
      <c r="B373" s="46" t="str">
        <f t="shared" si="20"/>
        <v>Wednesday</v>
      </c>
      <c r="C373" s="46" t="str">
        <f t="shared" si="21"/>
        <v>August</v>
      </c>
      <c r="D373" s="27" t="s">
        <v>1252</v>
      </c>
      <c r="E373">
        <v>3</v>
      </c>
      <c r="F373" s="2" t="s">
        <v>1244</v>
      </c>
      <c r="G373" s="30">
        <v>1.29681</v>
      </c>
      <c r="H373" s="30">
        <v>1.2995000000000001</v>
      </c>
      <c r="I373" s="30">
        <v>1.294</v>
      </c>
      <c r="J373" s="25">
        <v>44797.485717592594</v>
      </c>
      <c r="K373" s="30">
        <v>1.2964599999999999</v>
      </c>
      <c r="L373" s="11">
        <v>80.989999999999995</v>
      </c>
      <c r="M373" s="11">
        <f t="shared" si="23"/>
        <v>298553.15000000002</v>
      </c>
      <c r="N373" s="30">
        <v>0.13333333341870457</v>
      </c>
      <c r="O373" s="30" t="str">
        <f t="shared" si="22"/>
        <v>Profit</v>
      </c>
    </row>
    <row r="374" spans="1:15" x14ac:dyDescent="0.3">
      <c r="A374" s="25">
        <v>44797.480266203704</v>
      </c>
      <c r="B374" s="46" t="str">
        <f t="shared" si="20"/>
        <v>Wednesday</v>
      </c>
      <c r="C374" s="46" t="str">
        <f t="shared" si="21"/>
        <v>August</v>
      </c>
      <c r="D374" s="27" t="s">
        <v>1252</v>
      </c>
      <c r="E374">
        <v>3</v>
      </c>
      <c r="F374" s="2" t="s">
        <v>1241</v>
      </c>
      <c r="G374" s="30">
        <v>0.99470999999999998</v>
      </c>
      <c r="H374" s="30">
        <v>0.99650000000000005</v>
      </c>
      <c r="I374" s="30">
        <v>0.99199999999999999</v>
      </c>
      <c r="J374" s="25">
        <v>44797.574143518519</v>
      </c>
      <c r="K374" s="30">
        <v>0.99226000000000003</v>
      </c>
      <c r="L374" s="11">
        <v>735</v>
      </c>
      <c r="M374" s="11">
        <f t="shared" si="23"/>
        <v>299288.15000000002</v>
      </c>
      <c r="N374" s="30">
        <v>2.2530555555713363</v>
      </c>
      <c r="O374" s="30" t="str">
        <f t="shared" si="22"/>
        <v>Profit</v>
      </c>
    </row>
    <row r="375" spans="1:15" x14ac:dyDescent="0.3">
      <c r="A375" s="25">
        <v>44797.794444444444</v>
      </c>
      <c r="B375" s="46" t="str">
        <f t="shared" si="20"/>
        <v>Wednesday</v>
      </c>
      <c r="C375" s="46" t="str">
        <f t="shared" si="21"/>
        <v>August</v>
      </c>
      <c r="D375" s="27" t="s">
        <v>1251</v>
      </c>
      <c r="E375">
        <v>3</v>
      </c>
      <c r="F375" s="2" t="s">
        <v>1245</v>
      </c>
      <c r="G375" s="30">
        <v>136.94800000000001</v>
      </c>
      <c r="H375" s="30">
        <v>136.69999999999999</v>
      </c>
      <c r="I375" s="30">
        <v>137.30000000000001</v>
      </c>
      <c r="J375" s="25">
        <v>44797.813356481478</v>
      </c>
      <c r="K375" s="30">
        <v>137.10300000000001</v>
      </c>
      <c r="L375" s="11">
        <v>339.16</v>
      </c>
      <c r="M375" s="11">
        <f t="shared" si="23"/>
        <v>299627.31</v>
      </c>
      <c r="N375" s="30">
        <v>0.4538888888200745</v>
      </c>
      <c r="O375" s="30" t="str">
        <f t="shared" si="22"/>
        <v>Profit</v>
      </c>
    </row>
    <row r="376" spans="1:15" x14ac:dyDescent="0.3">
      <c r="A376" s="25">
        <v>44802.476585648146</v>
      </c>
      <c r="B376" s="46" t="str">
        <f t="shared" si="20"/>
        <v>Monday</v>
      </c>
      <c r="C376" s="46" t="str">
        <f t="shared" si="21"/>
        <v>August</v>
      </c>
      <c r="D376" s="27" t="s">
        <v>1252</v>
      </c>
      <c r="E376">
        <v>3</v>
      </c>
      <c r="F376" s="2" t="s">
        <v>1241</v>
      </c>
      <c r="G376" s="30">
        <v>0.99299000000000004</v>
      </c>
      <c r="H376" s="30">
        <v>0.995</v>
      </c>
      <c r="I376" s="30">
        <v>0.99099999999999999</v>
      </c>
      <c r="J376" s="25">
        <v>44802.500891203701</v>
      </c>
      <c r="K376" s="30">
        <v>0.99390000000000001</v>
      </c>
      <c r="L376" s="11">
        <v>-273</v>
      </c>
      <c r="M376" s="11">
        <f t="shared" si="23"/>
        <v>299354.31</v>
      </c>
      <c r="N376" s="30">
        <v>0.58333333331393078</v>
      </c>
      <c r="O376" s="30" t="str">
        <f t="shared" si="22"/>
        <v>Loss</v>
      </c>
    </row>
    <row r="377" spans="1:15" x14ac:dyDescent="0.3">
      <c r="A377" s="25">
        <v>44802.750393518516</v>
      </c>
      <c r="B377" s="46" t="str">
        <f t="shared" si="20"/>
        <v>Monday</v>
      </c>
      <c r="C377" s="46" t="str">
        <f t="shared" si="21"/>
        <v>August</v>
      </c>
      <c r="D377" s="27" t="s">
        <v>1251</v>
      </c>
      <c r="E377">
        <v>2</v>
      </c>
      <c r="F377" s="2" t="s">
        <v>1245</v>
      </c>
      <c r="G377" s="30">
        <v>138.69999999999999</v>
      </c>
      <c r="H377" s="30">
        <v>138.19999999999999</v>
      </c>
      <c r="I377" s="30">
        <v>139</v>
      </c>
      <c r="J377" s="25">
        <v>44803.024351851855</v>
      </c>
      <c r="K377" s="30">
        <v>138.714</v>
      </c>
      <c r="L377" s="11">
        <v>20.190000000000001</v>
      </c>
      <c r="M377" s="11">
        <f t="shared" si="23"/>
        <v>299374.5</v>
      </c>
      <c r="N377" s="30">
        <v>6.5750000001280569</v>
      </c>
      <c r="O377" s="30" t="str">
        <f t="shared" si="22"/>
        <v>Profit</v>
      </c>
    </row>
    <row r="378" spans="1:15" x14ac:dyDescent="0.3">
      <c r="A378" s="25">
        <v>44803.834537037037</v>
      </c>
      <c r="B378" s="46" t="str">
        <f t="shared" si="20"/>
        <v>Tuesday</v>
      </c>
      <c r="C378" s="46" t="str">
        <f t="shared" si="21"/>
        <v>August</v>
      </c>
      <c r="D378" s="27" t="s">
        <v>1251</v>
      </c>
      <c r="E378">
        <v>3</v>
      </c>
      <c r="F378" s="2" t="s">
        <v>1241</v>
      </c>
      <c r="G378" s="30">
        <v>1.0023500000000001</v>
      </c>
      <c r="H378" s="30">
        <v>0.999</v>
      </c>
      <c r="I378" s="30">
        <v>1.0044999999999999</v>
      </c>
      <c r="J378" s="25">
        <v>44804.033402777779</v>
      </c>
      <c r="K378" s="30">
        <v>1.00153</v>
      </c>
      <c r="L378" s="11">
        <v>-246</v>
      </c>
      <c r="M378" s="11">
        <f t="shared" si="23"/>
        <v>299128.5</v>
      </c>
      <c r="N378" s="30">
        <v>4.7727777778054588</v>
      </c>
      <c r="O378" s="30" t="str">
        <f t="shared" si="22"/>
        <v>Loss</v>
      </c>
    </row>
    <row r="379" spans="1:15" x14ac:dyDescent="0.3">
      <c r="A379" s="25">
        <v>44804.405231481483</v>
      </c>
      <c r="B379" s="46" t="str">
        <f t="shared" si="20"/>
        <v>Wednesday</v>
      </c>
      <c r="C379" s="46" t="str">
        <f t="shared" si="21"/>
        <v>August</v>
      </c>
      <c r="D379" s="27" t="s">
        <v>1251</v>
      </c>
      <c r="E379">
        <v>3</v>
      </c>
      <c r="F379" s="2" t="s">
        <v>1244</v>
      </c>
      <c r="G379" s="30">
        <v>1.30768</v>
      </c>
      <c r="H379" s="30">
        <v>1.306</v>
      </c>
      <c r="I379" s="30">
        <v>1.3109999999999999</v>
      </c>
      <c r="J379" s="25">
        <v>44804.466817129629</v>
      </c>
      <c r="K379" s="30">
        <v>1.3087200000000001</v>
      </c>
      <c r="L379" s="11">
        <v>238.4</v>
      </c>
      <c r="M379" s="11">
        <f t="shared" si="23"/>
        <v>299366.90000000002</v>
      </c>
      <c r="N379" s="30">
        <v>1.4780555554898456</v>
      </c>
      <c r="O379" s="30" t="str">
        <f t="shared" si="22"/>
        <v>Profit</v>
      </c>
    </row>
    <row r="380" spans="1:15" x14ac:dyDescent="0.3">
      <c r="A380" s="25">
        <v>44804.425879629627</v>
      </c>
      <c r="B380" s="46" t="str">
        <f t="shared" si="20"/>
        <v>Wednesday</v>
      </c>
      <c r="C380" s="46" t="str">
        <f t="shared" si="21"/>
        <v>August</v>
      </c>
      <c r="D380" s="27" t="s">
        <v>1252</v>
      </c>
      <c r="E380">
        <v>3</v>
      </c>
      <c r="F380" s="2" t="s">
        <v>1241</v>
      </c>
      <c r="G380" s="30">
        <v>1.00098</v>
      </c>
      <c r="H380" s="30">
        <v>1.004</v>
      </c>
      <c r="I380" s="30">
        <v>0.99</v>
      </c>
      <c r="J380" s="25">
        <v>44804.486215277779</v>
      </c>
      <c r="K380" s="30">
        <v>0.99992999999999999</v>
      </c>
      <c r="L380" s="11">
        <v>315</v>
      </c>
      <c r="M380" s="11">
        <f t="shared" si="23"/>
        <v>299681.90000000002</v>
      </c>
      <c r="N380" s="30">
        <v>1.4480555556365289</v>
      </c>
      <c r="O380" s="30" t="str">
        <f t="shared" si="22"/>
        <v>Profit</v>
      </c>
    </row>
    <row r="381" spans="1:15" x14ac:dyDescent="0.3">
      <c r="A381" s="25">
        <v>44804.510555555556</v>
      </c>
      <c r="B381" s="46" t="str">
        <f t="shared" si="20"/>
        <v>Wednesday</v>
      </c>
      <c r="C381" s="46" t="str">
        <f t="shared" si="21"/>
        <v>August</v>
      </c>
      <c r="D381" s="27" t="s">
        <v>1251</v>
      </c>
      <c r="E381">
        <v>3</v>
      </c>
      <c r="F381" s="2" t="s">
        <v>1245</v>
      </c>
      <c r="G381" s="30">
        <v>138.65899999999999</v>
      </c>
      <c r="H381" s="30">
        <v>138.4</v>
      </c>
      <c r="I381" s="30">
        <v>138.9</v>
      </c>
      <c r="J381" s="25">
        <v>44804.538587962961</v>
      </c>
      <c r="K381" s="30">
        <v>138.79499999999999</v>
      </c>
      <c r="L381" s="11">
        <v>293.95999999999998</v>
      </c>
      <c r="M381" s="11">
        <f t="shared" si="23"/>
        <v>299975.86000000004</v>
      </c>
      <c r="N381" s="30">
        <v>0.6727777777123265</v>
      </c>
      <c r="O381" s="30" t="str">
        <f t="shared" si="22"/>
        <v>Profit</v>
      </c>
    </row>
    <row r="382" spans="1:15" x14ac:dyDescent="0.3">
      <c r="A382" s="25">
        <v>44804.723194444443</v>
      </c>
      <c r="B382" s="46" t="str">
        <f t="shared" si="20"/>
        <v>Wednesday</v>
      </c>
      <c r="C382" s="46" t="str">
        <f t="shared" si="21"/>
        <v>August</v>
      </c>
      <c r="D382" s="27" t="s">
        <v>1251</v>
      </c>
      <c r="E382">
        <v>3</v>
      </c>
      <c r="F382" s="2" t="s">
        <v>1241</v>
      </c>
      <c r="G382" s="30">
        <v>1.0022800000000001</v>
      </c>
      <c r="H382" s="30">
        <v>0</v>
      </c>
      <c r="I382" s="30">
        <v>0</v>
      </c>
      <c r="J382" s="25">
        <v>44804.739814814813</v>
      </c>
      <c r="K382" s="30">
        <v>1.00587</v>
      </c>
      <c r="L382" s="11">
        <v>1077</v>
      </c>
      <c r="M382" s="11">
        <f t="shared" si="23"/>
        <v>301052.86000000004</v>
      </c>
      <c r="N382" s="30">
        <v>0.39888888888526708</v>
      </c>
      <c r="O382" s="30" t="str">
        <f t="shared" si="22"/>
        <v>Profit</v>
      </c>
    </row>
    <row r="383" spans="1:15" x14ac:dyDescent="0.3">
      <c r="A383" s="25">
        <v>44804.750659722224</v>
      </c>
      <c r="B383" s="46" t="str">
        <f t="shared" si="20"/>
        <v>Wednesday</v>
      </c>
      <c r="C383" s="46" t="str">
        <f t="shared" si="21"/>
        <v>August</v>
      </c>
      <c r="D383" s="27" t="s">
        <v>1252</v>
      </c>
      <c r="E383">
        <v>2</v>
      </c>
      <c r="F383" s="2" t="s">
        <v>1242</v>
      </c>
      <c r="G383" s="30">
        <v>3984.7</v>
      </c>
      <c r="H383" s="30">
        <v>4020</v>
      </c>
      <c r="I383" s="30">
        <v>3950</v>
      </c>
      <c r="J383" s="25">
        <v>44804.833981481483</v>
      </c>
      <c r="K383" s="30">
        <v>3980.9</v>
      </c>
      <c r="L383" s="11">
        <v>760</v>
      </c>
      <c r="M383" s="11">
        <f t="shared" si="23"/>
        <v>301812.86000000004</v>
      </c>
      <c r="N383" s="30">
        <v>1.999722222215496</v>
      </c>
      <c r="O383" s="30" t="str">
        <f t="shared" si="22"/>
        <v>Profit</v>
      </c>
    </row>
    <row r="384" spans="1:15" x14ac:dyDescent="0.3">
      <c r="A384" s="25">
        <v>44805.464606481481</v>
      </c>
      <c r="B384" s="46" t="str">
        <f t="shared" si="20"/>
        <v>Thursday</v>
      </c>
      <c r="C384" s="46" t="str">
        <f t="shared" si="21"/>
        <v>September</v>
      </c>
      <c r="D384" s="27" t="s">
        <v>1251</v>
      </c>
      <c r="E384">
        <v>3</v>
      </c>
      <c r="F384" s="2" t="s">
        <v>1241</v>
      </c>
      <c r="G384" s="30">
        <v>1.0032000000000001</v>
      </c>
      <c r="H384" s="30">
        <v>1</v>
      </c>
      <c r="I384" s="30">
        <v>1.0049999999999999</v>
      </c>
      <c r="J384" s="25">
        <v>44805.554131944446</v>
      </c>
      <c r="K384" s="30">
        <v>1.00166</v>
      </c>
      <c r="L384" s="11">
        <v>-462</v>
      </c>
      <c r="M384" s="11">
        <f t="shared" si="23"/>
        <v>301350.86000000004</v>
      </c>
      <c r="N384" s="30">
        <v>2.1486111111589707</v>
      </c>
      <c r="O384" s="30" t="str">
        <f t="shared" si="22"/>
        <v>Loss</v>
      </c>
    </row>
    <row r="385" spans="1:15" x14ac:dyDescent="0.3">
      <c r="A385" s="25">
        <v>44805.585081018522</v>
      </c>
      <c r="B385" s="46" t="str">
        <f t="shared" si="20"/>
        <v>Thursday</v>
      </c>
      <c r="C385" s="46" t="str">
        <f t="shared" si="21"/>
        <v>September</v>
      </c>
      <c r="D385" s="27" t="s">
        <v>1252</v>
      </c>
      <c r="E385">
        <v>3</v>
      </c>
      <c r="F385" s="2" t="s">
        <v>1245</v>
      </c>
      <c r="G385" s="30">
        <v>139.28800000000001</v>
      </c>
      <c r="H385" s="30">
        <v>0</v>
      </c>
      <c r="I385" s="30">
        <v>0</v>
      </c>
      <c r="J385" s="25">
        <v>44805.58520833333</v>
      </c>
      <c r="K385" s="30">
        <v>139.28700000000001</v>
      </c>
      <c r="L385" s="11">
        <v>2.15</v>
      </c>
      <c r="M385" s="11">
        <f t="shared" si="23"/>
        <v>301353.01000000007</v>
      </c>
      <c r="N385" s="30">
        <v>3.0555553967133164E-3</v>
      </c>
      <c r="O385" s="30" t="str">
        <f t="shared" si="22"/>
        <v>Profit</v>
      </c>
    </row>
    <row r="386" spans="1:15" x14ac:dyDescent="0.3">
      <c r="A386" s="25">
        <v>44805.554270833331</v>
      </c>
      <c r="B386" s="46" t="str">
        <f t="shared" ref="B386:B449" si="24">TEXT(A386,"dddd")</f>
        <v>Thursday</v>
      </c>
      <c r="C386" s="46" t="str">
        <f t="shared" ref="C386:C449" si="25">TEXT(A386,"mmmm")</f>
        <v>September</v>
      </c>
      <c r="D386" s="27" t="s">
        <v>1252</v>
      </c>
      <c r="E386">
        <v>3</v>
      </c>
      <c r="F386" s="2" t="s">
        <v>1241</v>
      </c>
      <c r="G386" s="30">
        <v>1.0016400000000001</v>
      </c>
      <c r="H386" s="30">
        <v>1.0049999999999999</v>
      </c>
      <c r="I386" s="30">
        <v>0.998</v>
      </c>
      <c r="J386" s="25">
        <v>44805.624768518515</v>
      </c>
      <c r="K386" s="30">
        <v>1.0002899999999999</v>
      </c>
      <c r="L386" s="11">
        <v>405</v>
      </c>
      <c r="M386" s="11">
        <f t="shared" si="23"/>
        <v>301758.01000000007</v>
      </c>
      <c r="N386" s="30">
        <v>1.6919444444356486</v>
      </c>
      <c r="O386" s="30" t="str">
        <f t="shared" si="22"/>
        <v>Profit</v>
      </c>
    </row>
    <row r="387" spans="1:15" x14ac:dyDescent="0.3">
      <c r="A387" s="25">
        <v>44805.585289351853</v>
      </c>
      <c r="B387" s="46" t="str">
        <f t="shared" si="24"/>
        <v>Thursday</v>
      </c>
      <c r="C387" s="46" t="str">
        <f t="shared" si="25"/>
        <v>September</v>
      </c>
      <c r="D387" s="27" t="s">
        <v>1251</v>
      </c>
      <c r="E387">
        <v>3</v>
      </c>
      <c r="F387" s="2" t="s">
        <v>1245</v>
      </c>
      <c r="G387" s="30">
        <v>139.28700000000001</v>
      </c>
      <c r="H387" s="30">
        <v>139</v>
      </c>
      <c r="I387" s="30">
        <v>139.6</v>
      </c>
      <c r="J387" s="25">
        <v>44805.651990740742</v>
      </c>
      <c r="K387" s="30">
        <v>139.6</v>
      </c>
      <c r="L387" s="11">
        <v>672.64</v>
      </c>
      <c r="M387" s="11">
        <f t="shared" si="23"/>
        <v>302430.65000000008</v>
      </c>
      <c r="N387" s="30">
        <v>1.6008333333302289</v>
      </c>
      <c r="O387" s="30" t="str">
        <f t="shared" ref="O387:O450" si="26">IF(L387&gt;=0,"Profit","Loss")</f>
        <v>Profit</v>
      </c>
    </row>
    <row r="388" spans="1:15" x14ac:dyDescent="0.3">
      <c r="A388" s="25">
        <v>44806.356932870367</v>
      </c>
      <c r="B388" s="46" t="str">
        <f t="shared" si="24"/>
        <v>Friday</v>
      </c>
      <c r="C388" s="46" t="str">
        <f t="shared" si="25"/>
        <v>September</v>
      </c>
      <c r="D388" s="27" t="s">
        <v>1251</v>
      </c>
      <c r="E388">
        <v>3</v>
      </c>
      <c r="F388" s="2" t="s">
        <v>1244</v>
      </c>
      <c r="G388" s="30">
        <v>1.31599</v>
      </c>
      <c r="H388" s="30">
        <v>0</v>
      </c>
      <c r="I388" s="30">
        <v>0</v>
      </c>
      <c r="J388" s="25">
        <v>44806.442094907405</v>
      </c>
      <c r="K388" s="30">
        <v>1.3148200000000001</v>
      </c>
      <c r="L388" s="11">
        <v>-266.95999999999998</v>
      </c>
      <c r="M388" s="11">
        <f t="shared" si="23"/>
        <v>302163.69000000006</v>
      </c>
      <c r="N388" s="30">
        <v>2.0438888889038935</v>
      </c>
      <c r="O388" s="30" t="str">
        <f t="shared" si="26"/>
        <v>Loss</v>
      </c>
    </row>
    <row r="389" spans="1:15" x14ac:dyDescent="0.3">
      <c r="A389" s="25">
        <v>44806.442164351851</v>
      </c>
      <c r="B389" s="46" t="str">
        <f t="shared" si="24"/>
        <v>Friday</v>
      </c>
      <c r="C389" s="46" t="str">
        <f t="shared" si="25"/>
        <v>September</v>
      </c>
      <c r="D389" s="27" t="s">
        <v>1252</v>
      </c>
      <c r="E389">
        <v>3</v>
      </c>
      <c r="F389" s="2" t="s">
        <v>1244</v>
      </c>
      <c r="G389" s="30">
        <v>1.31484</v>
      </c>
      <c r="H389" s="30">
        <v>1.32</v>
      </c>
      <c r="I389" s="30">
        <v>1.31</v>
      </c>
      <c r="J389" s="25">
        <v>44806.510949074072</v>
      </c>
      <c r="K389" s="30">
        <v>1.3147</v>
      </c>
      <c r="L389" s="11">
        <v>31.95</v>
      </c>
      <c r="M389" s="11">
        <f t="shared" si="23"/>
        <v>302195.64000000007</v>
      </c>
      <c r="N389" s="30">
        <v>1.6508333333185874</v>
      </c>
      <c r="O389" s="30" t="str">
        <f t="shared" si="26"/>
        <v>Profit</v>
      </c>
    </row>
    <row r="390" spans="1:15" x14ac:dyDescent="0.3">
      <c r="A390" s="25">
        <v>44806.843738425923</v>
      </c>
      <c r="B390" s="46" t="str">
        <f t="shared" si="24"/>
        <v>Friday</v>
      </c>
      <c r="C390" s="46" t="str">
        <f t="shared" si="25"/>
        <v>September</v>
      </c>
      <c r="D390" s="27" t="s">
        <v>1252</v>
      </c>
      <c r="E390">
        <v>3</v>
      </c>
      <c r="F390" s="2" t="s">
        <v>1241</v>
      </c>
      <c r="G390" s="30">
        <v>0.99624000000000001</v>
      </c>
      <c r="H390" s="30">
        <v>0.99990000000000001</v>
      </c>
      <c r="I390" s="30">
        <v>0.99199999999999999</v>
      </c>
      <c r="J390" s="25">
        <v>44806.940775462965</v>
      </c>
      <c r="K390" s="30">
        <v>0.99524000000000001</v>
      </c>
      <c r="L390" s="11">
        <v>300</v>
      </c>
      <c r="M390" s="11">
        <f t="shared" ref="M390:M453" si="27">M389+L390</f>
        <v>302495.64000000007</v>
      </c>
      <c r="N390" s="30">
        <v>2.3288888889946975</v>
      </c>
      <c r="O390" s="30" t="str">
        <f t="shared" si="26"/>
        <v>Profit</v>
      </c>
    </row>
    <row r="391" spans="1:15" x14ac:dyDescent="0.3">
      <c r="A391" s="25">
        <v>44809.638865740744</v>
      </c>
      <c r="B391" s="46" t="str">
        <f t="shared" si="24"/>
        <v>Monday</v>
      </c>
      <c r="C391" s="46" t="str">
        <f t="shared" si="25"/>
        <v>September</v>
      </c>
      <c r="D391" s="27" t="s">
        <v>1252</v>
      </c>
      <c r="E391">
        <v>1</v>
      </c>
      <c r="F391" s="2" t="s">
        <v>1242</v>
      </c>
      <c r="G391" s="30">
        <v>3920.9</v>
      </c>
      <c r="H391" s="30">
        <v>3940</v>
      </c>
      <c r="I391" s="30">
        <v>3900</v>
      </c>
      <c r="J391" s="25">
        <v>44809.807766203703</v>
      </c>
      <c r="K391" s="30">
        <v>3940.1</v>
      </c>
      <c r="L391" s="11">
        <v>-1920</v>
      </c>
      <c r="M391" s="11">
        <f t="shared" si="27"/>
        <v>300575.64000000007</v>
      </c>
      <c r="N391" s="30">
        <v>4.0536111110122874</v>
      </c>
      <c r="O391" s="30" t="str">
        <f t="shared" si="26"/>
        <v>Loss</v>
      </c>
    </row>
    <row r="392" spans="1:15" x14ac:dyDescent="0.3">
      <c r="A392" s="25">
        <v>44809.622824074075</v>
      </c>
      <c r="B392" s="46" t="str">
        <f t="shared" si="24"/>
        <v>Monday</v>
      </c>
      <c r="C392" s="46" t="str">
        <f t="shared" si="25"/>
        <v>September</v>
      </c>
      <c r="D392" s="27" t="s">
        <v>1252</v>
      </c>
      <c r="E392">
        <v>3</v>
      </c>
      <c r="F392" s="2" t="s">
        <v>1241</v>
      </c>
      <c r="G392" s="30">
        <v>0.99173</v>
      </c>
      <c r="H392" s="30">
        <v>0.996</v>
      </c>
      <c r="I392" s="30">
        <v>0.98799999999999999</v>
      </c>
      <c r="J392" s="25">
        <v>44810.129027777781</v>
      </c>
      <c r="K392" s="30">
        <v>0.996</v>
      </c>
      <c r="L392" s="11">
        <v>-1281</v>
      </c>
      <c r="M392" s="11">
        <f t="shared" si="27"/>
        <v>299294.64000000007</v>
      </c>
      <c r="N392" s="30">
        <v>12.148888888943475</v>
      </c>
      <c r="O392" s="30" t="str">
        <f t="shared" si="26"/>
        <v>Loss</v>
      </c>
    </row>
    <row r="393" spans="1:15" x14ac:dyDescent="0.3">
      <c r="A393" s="25">
        <v>44810.4378125</v>
      </c>
      <c r="B393" s="46" t="str">
        <f t="shared" si="24"/>
        <v>Tuesday</v>
      </c>
      <c r="C393" s="46" t="str">
        <f t="shared" si="25"/>
        <v>September</v>
      </c>
      <c r="D393" s="27" t="s">
        <v>1252</v>
      </c>
      <c r="E393">
        <v>3</v>
      </c>
      <c r="F393" s="2" t="s">
        <v>1244</v>
      </c>
      <c r="G393" s="30">
        <v>1.3113900000000001</v>
      </c>
      <c r="H393" s="30">
        <v>1.3149999999999999</v>
      </c>
      <c r="I393" s="30">
        <v>1.3080000000000001</v>
      </c>
      <c r="J393" s="25">
        <v>44810.508530092593</v>
      </c>
      <c r="K393" s="30">
        <v>1.31402</v>
      </c>
      <c r="L393" s="11">
        <v>-600.45000000000005</v>
      </c>
      <c r="M393" s="11">
        <f t="shared" si="27"/>
        <v>298694.19000000006</v>
      </c>
      <c r="N393" s="30">
        <v>1.6972222222248092</v>
      </c>
      <c r="O393" s="30" t="str">
        <f t="shared" si="26"/>
        <v>Loss</v>
      </c>
    </row>
    <row r="394" spans="1:15" x14ac:dyDescent="0.3">
      <c r="A394" s="25">
        <v>44810.431192129632</v>
      </c>
      <c r="B394" s="46" t="str">
        <f t="shared" si="24"/>
        <v>Tuesday</v>
      </c>
      <c r="C394" s="46" t="str">
        <f t="shared" si="25"/>
        <v>September</v>
      </c>
      <c r="D394" s="27" t="s">
        <v>1251</v>
      </c>
      <c r="E394">
        <v>3</v>
      </c>
      <c r="F394" s="2" t="s">
        <v>1241</v>
      </c>
      <c r="G394" s="30">
        <v>0.99680999999999997</v>
      </c>
      <c r="H394" s="30">
        <v>0.99299999999999999</v>
      </c>
      <c r="I394" s="30">
        <v>1.002</v>
      </c>
      <c r="J394" s="25">
        <v>44810.508576388886</v>
      </c>
      <c r="K394" s="30">
        <v>0.99414999999999998</v>
      </c>
      <c r="L394" s="11">
        <v>-798</v>
      </c>
      <c r="M394" s="11">
        <f t="shared" si="27"/>
        <v>297896.19000000006</v>
      </c>
      <c r="N394" s="30">
        <v>1.8572222220827825</v>
      </c>
      <c r="O394" s="30" t="str">
        <f t="shared" si="26"/>
        <v>Loss</v>
      </c>
    </row>
    <row r="395" spans="1:15" x14ac:dyDescent="0.3">
      <c r="A395" s="25">
        <v>44810.563645833332</v>
      </c>
      <c r="B395" s="46" t="str">
        <f t="shared" si="24"/>
        <v>Tuesday</v>
      </c>
      <c r="C395" s="46" t="str">
        <f t="shared" si="25"/>
        <v>September</v>
      </c>
      <c r="D395" s="27" t="s">
        <v>1252</v>
      </c>
      <c r="E395">
        <v>3</v>
      </c>
      <c r="F395" s="2" t="s">
        <v>1241</v>
      </c>
      <c r="G395" s="30">
        <v>0.99341000000000002</v>
      </c>
      <c r="H395" s="30">
        <v>0.996</v>
      </c>
      <c r="I395" s="30">
        <v>0.98899999999999999</v>
      </c>
      <c r="J395" s="25">
        <v>44810.66846064815</v>
      </c>
      <c r="K395" s="30">
        <v>0.99007000000000001</v>
      </c>
      <c r="L395" s="11">
        <v>1002</v>
      </c>
      <c r="M395" s="11">
        <f t="shared" si="27"/>
        <v>298898.19000000006</v>
      </c>
      <c r="N395" s="30">
        <v>2.5155555556411855</v>
      </c>
      <c r="O395" s="30" t="str">
        <f t="shared" si="26"/>
        <v>Profit</v>
      </c>
    </row>
    <row r="396" spans="1:15" x14ac:dyDescent="0.3">
      <c r="A396" s="25">
        <v>44810.526296296295</v>
      </c>
      <c r="B396" s="46" t="str">
        <f t="shared" si="24"/>
        <v>Tuesday</v>
      </c>
      <c r="C396" s="46" t="str">
        <f t="shared" si="25"/>
        <v>September</v>
      </c>
      <c r="D396" s="27" t="s">
        <v>1251</v>
      </c>
      <c r="E396">
        <v>3</v>
      </c>
      <c r="F396" s="2" t="s">
        <v>1244</v>
      </c>
      <c r="G396" s="30">
        <v>1.3132299999999999</v>
      </c>
      <c r="H396" s="30">
        <v>1.31</v>
      </c>
      <c r="I396" s="30">
        <v>1.3169999999999999</v>
      </c>
      <c r="J396" s="25">
        <v>44810.668495370373</v>
      </c>
      <c r="K396" s="30">
        <v>1.3135399999999999</v>
      </c>
      <c r="L396" s="11">
        <v>70.8</v>
      </c>
      <c r="M396" s="11">
        <f t="shared" si="27"/>
        <v>298968.99000000005</v>
      </c>
      <c r="N396" s="30">
        <v>3.4127777778776363</v>
      </c>
      <c r="O396" s="30" t="str">
        <f t="shared" si="26"/>
        <v>Profit</v>
      </c>
    </row>
    <row r="397" spans="1:15" x14ac:dyDescent="0.3">
      <c r="A397" s="25">
        <v>44810.690243055556</v>
      </c>
      <c r="B397" s="46" t="str">
        <f t="shared" si="24"/>
        <v>Tuesday</v>
      </c>
      <c r="C397" s="46" t="str">
        <f t="shared" si="25"/>
        <v>September</v>
      </c>
      <c r="D397" s="27" t="s">
        <v>1252</v>
      </c>
      <c r="E397">
        <v>3</v>
      </c>
      <c r="F397" s="2" t="s">
        <v>1242</v>
      </c>
      <c r="G397" s="30">
        <v>3936</v>
      </c>
      <c r="H397" s="30">
        <v>3960</v>
      </c>
      <c r="I397" s="30">
        <v>3910</v>
      </c>
      <c r="J397" s="25">
        <v>44810.705011574071</v>
      </c>
      <c r="K397" s="30">
        <v>3910</v>
      </c>
      <c r="L397" s="11">
        <v>7800</v>
      </c>
      <c r="M397" s="11">
        <f t="shared" si="27"/>
        <v>306768.99000000005</v>
      </c>
      <c r="N397" s="30">
        <v>0.35444444435415789</v>
      </c>
      <c r="O397" s="30" t="str">
        <f t="shared" si="26"/>
        <v>Profit</v>
      </c>
    </row>
    <row r="398" spans="1:15" x14ac:dyDescent="0.3">
      <c r="A398" s="25">
        <v>44811.463946759257</v>
      </c>
      <c r="B398" s="46" t="str">
        <f t="shared" si="24"/>
        <v>Wednesday</v>
      </c>
      <c r="C398" s="46" t="str">
        <f t="shared" si="25"/>
        <v>September</v>
      </c>
      <c r="D398" s="27" t="s">
        <v>1251</v>
      </c>
      <c r="E398">
        <v>3</v>
      </c>
      <c r="F398" s="2" t="s">
        <v>1241</v>
      </c>
      <c r="G398" s="30">
        <v>0.99251</v>
      </c>
      <c r="H398" s="30">
        <v>0.98899999999999999</v>
      </c>
      <c r="I398" s="30">
        <v>0.997</v>
      </c>
      <c r="J398" s="25">
        <v>44811.511006944442</v>
      </c>
      <c r="K398" s="30">
        <v>0.98968999999999996</v>
      </c>
      <c r="L398" s="11">
        <v>-846</v>
      </c>
      <c r="M398" s="11">
        <f t="shared" si="27"/>
        <v>305922.99000000005</v>
      </c>
      <c r="N398" s="30">
        <v>1.1294444444356486</v>
      </c>
      <c r="O398" s="30" t="str">
        <f t="shared" si="26"/>
        <v>Loss</v>
      </c>
    </row>
    <row r="399" spans="1:15" x14ac:dyDescent="0.3">
      <c r="A399" s="25">
        <v>44811.511076388888</v>
      </c>
      <c r="B399" s="46" t="str">
        <f t="shared" si="24"/>
        <v>Wednesday</v>
      </c>
      <c r="C399" s="46" t="str">
        <f t="shared" si="25"/>
        <v>September</v>
      </c>
      <c r="D399" s="27" t="s">
        <v>1252</v>
      </c>
      <c r="E399">
        <v>3</v>
      </c>
      <c r="F399" s="2" t="s">
        <v>1241</v>
      </c>
      <c r="G399" s="30">
        <v>0.98984000000000005</v>
      </c>
      <c r="H399" s="30">
        <v>0.99299999999999999</v>
      </c>
      <c r="I399" s="30">
        <v>0.98799999999999999</v>
      </c>
      <c r="J399" s="25">
        <v>44811.531400462962</v>
      </c>
      <c r="K399" s="30">
        <v>0.99126999999999998</v>
      </c>
      <c r="L399" s="11">
        <v>-429</v>
      </c>
      <c r="M399" s="11">
        <f t="shared" si="27"/>
        <v>305493.99000000005</v>
      </c>
      <c r="N399" s="30">
        <v>0.48777777777286246</v>
      </c>
      <c r="O399" s="30" t="str">
        <f t="shared" si="26"/>
        <v>Loss</v>
      </c>
    </row>
    <row r="400" spans="1:15" x14ac:dyDescent="0.3">
      <c r="A400" s="25">
        <v>44811.5315625</v>
      </c>
      <c r="B400" s="46" t="str">
        <f t="shared" si="24"/>
        <v>Wednesday</v>
      </c>
      <c r="C400" s="46" t="str">
        <f t="shared" si="25"/>
        <v>September</v>
      </c>
      <c r="D400" s="27" t="s">
        <v>1251</v>
      </c>
      <c r="E400">
        <v>3</v>
      </c>
      <c r="F400" s="2" t="s">
        <v>1241</v>
      </c>
      <c r="G400" s="30">
        <v>0.99119000000000002</v>
      </c>
      <c r="H400" s="30">
        <v>0.98850000000000005</v>
      </c>
      <c r="I400" s="30">
        <v>0.997</v>
      </c>
      <c r="J400" s="25">
        <v>44811.608842592592</v>
      </c>
      <c r="K400" s="30">
        <v>0.98845000000000005</v>
      </c>
      <c r="L400" s="11">
        <v>-822</v>
      </c>
      <c r="M400" s="11">
        <f t="shared" si="27"/>
        <v>304671.99000000005</v>
      </c>
      <c r="N400" s="30">
        <v>1.8547222221968696</v>
      </c>
      <c r="O400" s="30" t="str">
        <f t="shared" si="26"/>
        <v>Loss</v>
      </c>
    </row>
    <row r="401" spans="1:15" x14ac:dyDescent="0.3">
      <c r="A401" s="25">
        <v>44811.496377314812</v>
      </c>
      <c r="B401" s="46" t="str">
        <f t="shared" si="24"/>
        <v>Wednesday</v>
      </c>
      <c r="C401" s="46" t="str">
        <f t="shared" si="25"/>
        <v>September</v>
      </c>
      <c r="D401" s="27" t="s">
        <v>1251</v>
      </c>
      <c r="E401">
        <v>1</v>
      </c>
      <c r="F401" s="2" t="s">
        <v>1242</v>
      </c>
      <c r="G401" s="30">
        <v>3919.3</v>
      </c>
      <c r="H401" s="30">
        <v>3890</v>
      </c>
      <c r="I401" s="30">
        <v>3950</v>
      </c>
      <c r="J401" s="25">
        <v>44811.622314814813</v>
      </c>
      <c r="K401" s="30">
        <v>3908.8</v>
      </c>
      <c r="L401" s="11">
        <v>-1050</v>
      </c>
      <c r="M401" s="11">
        <f t="shared" si="27"/>
        <v>303621.99000000005</v>
      </c>
      <c r="N401" s="30">
        <v>3.0225000000209548</v>
      </c>
      <c r="O401" s="30" t="str">
        <f t="shared" si="26"/>
        <v>Loss</v>
      </c>
    </row>
    <row r="402" spans="1:15" x14ac:dyDescent="0.3">
      <c r="A402" s="25">
        <v>44811.698773148149</v>
      </c>
      <c r="B402" s="46" t="str">
        <f t="shared" si="24"/>
        <v>Wednesday</v>
      </c>
      <c r="C402" s="46" t="str">
        <f t="shared" si="25"/>
        <v>September</v>
      </c>
      <c r="D402" s="27" t="s">
        <v>1251</v>
      </c>
      <c r="E402">
        <v>1</v>
      </c>
      <c r="F402" s="2" t="s">
        <v>1242</v>
      </c>
      <c r="G402" s="30">
        <v>3928.2</v>
      </c>
      <c r="H402" s="30">
        <v>3890</v>
      </c>
      <c r="I402" s="30">
        <v>3955</v>
      </c>
      <c r="J402" s="25">
        <v>44811.769305555557</v>
      </c>
      <c r="K402" s="30">
        <v>3944.5</v>
      </c>
      <c r="L402" s="11">
        <v>1630</v>
      </c>
      <c r="M402" s="11">
        <f t="shared" si="27"/>
        <v>305251.99000000005</v>
      </c>
      <c r="N402" s="30">
        <v>1.6927777777891606</v>
      </c>
      <c r="O402" s="30" t="str">
        <f t="shared" si="26"/>
        <v>Profit</v>
      </c>
    </row>
    <row r="403" spans="1:15" x14ac:dyDescent="0.3">
      <c r="A403" s="25">
        <v>44811.721168981479</v>
      </c>
      <c r="B403" s="46" t="str">
        <f t="shared" si="24"/>
        <v>Wednesday</v>
      </c>
      <c r="C403" s="46" t="str">
        <f t="shared" si="25"/>
        <v>September</v>
      </c>
      <c r="D403" s="27" t="s">
        <v>1251</v>
      </c>
      <c r="E403">
        <v>3</v>
      </c>
      <c r="F403" s="2" t="s">
        <v>1241</v>
      </c>
      <c r="G403" s="30">
        <v>0.99158999999999997</v>
      </c>
      <c r="H403" s="30">
        <v>0.98799999999999999</v>
      </c>
      <c r="I403" s="30">
        <v>0.997</v>
      </c>
      <c r="J403" s="25">
        <v>44811.82172453704</v>
      </c>
      <c r="K403" s="30">
        <v>0.99663000000000002</v>
      </c>
      <c r="L403" s="11">
        <v>1512</v>
      </c>
      <c r="M403" s="11">
        <f t="shared" si="27"/>
        <v>306763.99000000005</v>
      </c>
      <c r="N403" s="30">
        <v>2.4133333334466442</v>
      </c>
      <c r="O403" s="30" t="str">
        <f t="shared" si="26"/>
        <v>Profit</v>
      </c>
    </row>
    <row r="404" spans="1:15" x14ac:dyDescent="0.3">
      <c r="A404" s="25">
        <v>44812.649293981478</v>
      </c>
      <c r="B404" s="46" t="str">
        <f t="shared" si="24"/>
        <v>Thursday</v>
      </c>
      <c r="C404" s="46" t="str">
        <f t="shared" si="25"/>
        <v>September</v>
      </c>
      <c r="D404" s="27" t="s">
        <v>1252</v>
      </c>
      <c r="E404">
        <v>3</v>
      </c>
      <c r="F404" s="2" t="s">
        <v>1241</v>
      </c>
      <c r="G404" s="30">
        <v>1.0000599999999999</v>
      </c>
      <c r="H404" s="30">
        <v>1.0029999999999999</v>
      </c>
      <c r="I404" s="30">
        <v>0.995</v>
      </c>
      <c r="J404" s="25">
        <v>44812.67396990741</v>
      </c>
      <c r="K404" s="30">
        <v>0.99499000000000004</v>
      </c>
      <c r="L404" s="11">
        <v>1521</v>
      </c>
      <c r="M404" s="11">
        <f t="shared" si="27"/>
        <v>308284.99000000005</v>
      </c>
      <c r="N404" s="30">
        <v>0.592222222359851</v>
      </c>
      <c r="O404" s="30" t="str">
        <f t="shared" si="26"/>
        <v>Profit</v>
      </c>
    </row>
    <row r="405" spans="1:15" x14ac:dyDescent="0.3">
      <c r="A405" s="25">
        <v>44812.721516203703</v>
      </c>
      <c r="B405" s="46" t="str">
        <f t="shared" si="24"/>
        <v>Thursday</v>
      </c>
      <c r="C405" s="46" t="str">
        <f t="shared" si="25"/>
        <v>September</v>
      </c>
      <c r="D405" s="27" t="s">
        <v>1252</v>
      </c>
      <c r="E405">
        <v>3</v>
      </c>
      <c r="F405" s="2" t="s">
        <v>1241</v>
      </c>
      <c r="G405" s="30">
        <v>0.99539999999999995</v>
      </c>
      <c r="H405" s="30">
        <v>0.999</v>
      </c>
      <c r="I405" s="30">
        <v>0.99099999999999999</v>
      </c>
      <c r="J405" s="25">
        <v>44812.850648148145</v>
      </c>
      <c r="K405" s="30">
        <v>0.999</v>
      </c>
      <c r="L405" s="11">
        <v>-1080</v>
      </c>
      <c r="M405" s="11">
        <f t="shared" si="27"/>
        <v>307204.99000000005</v>
      </c>
      <c r="N405" s="30">
        <v>3.0991666666232049</v>
      </c>
      <c r="O405" s="30" t="str">
        <f t="shared" si="26"/>
        <v>Loss</v>
      </c>
    </row>
    <row r="406" spans="1:15" x14ac:dyDescent="0.3">
      <c r="A406" s="25">
        <v>44812.721597222226</v>
      </c>
      <c r="B406" s="46" t="str">
        <f t="shared" si="24"/>
        <v>Thursday</v>
      </c>
      <c r="C406" s="46" t="str">
        <f t="shared" si="25"/>
        <v>September</v>
      </c>
      <c r="D406" s="27" t="s">
        <v>1251</v>
      </c>
      <c r="E406">
        <v>3</v>
      </c>
      <c r="F406" s="2" t="s">
        <v>1245</v>
      </c>
      <c r="G406" s="30">
        <v>143.99100000000001</v>
      </c>
      <c r="H406" s="30">
        <v>143.5</v>
      </c>
      <c r="I406" s="30">
        <v>144.5</v>
      </c>
      <c r="J406" s="25">
        <v>44812.926574074074</v>
      </c>
      <c r="K406" s="30">
        <v>143.97999999999999</v>
      </c>
      <c r="L406" s="11">
        <v>-22.92</v>
      </c>
      <c r="M406" s="11">
        <f t="shared" si="27"/>
        <v>307182.07000000007</v>
      </c>
      <c r="N406" s="30">
        <v>4.9194444443564862</v>
      </c>
      <c r="O406" s="30" t="str">
        <f t="shared" si="26"/>
        <v>Loss</v>
      </c>
    </row>
    <row r="407" spans="1:15" x14ac:dyDescent="0.3">
      <c r="A407" s="25">
        <v>44816.517071759263</v>
      </c>
      <c r="B407" s="46" t="str">
        <f t="shared" si="24"/>
        <v>Monday</v>
      </c>
      <c r="C407" s="46" t="str">
        <f t="shared" si="25"/>
        <v>September</v>
      </c>
      <c r="D407" s="27" t="s">
        <v>1252</v>
      </c>
      <c r="E407">
        <v>3</v>
      </c>
      <c r="F407" s="2" t="s">
        <v>1245</v>
      </c>
      <c r="G407" s="30">
        <v>142.762</v>
      </c>
      <c r="H407" s="30">
        <v>143.6</v>
      </c>
      <c r="I407" s="30">
        <v>142</v>
      </c>
      <c r="J407" s="25">
        <v>44816.550787037035</v>
      </c>
      <c r="K407" s="30">
        <v>142.83000000000001</v>
      </c>
      <c r="L407" s="11">
        <v>-142.83000000000001</v>
      </c>
      <c r="M407" s="11">
        <f t="shared" si="27"/>
        <v>307039.24000000005</v>
      </c>
      <c r="N407" s="30">
        <v>0.80916666652774438</v>
      </c>
      <c r="O407" s="30" t="str">
        <f t="shared" si="26"/>
        <v>Loss</v>
      </c>
    </row>
    <row r="408" spans="1:15" x14ac:dyDescent="0.3">
      <c r="A408" s="25">
        <v>44818.488171296296</v>
      </c>
      <c r="B408" s="46" t="str">
        <f t="shared" si="24"/>
        <v>Wednesday</v>
      </c>
      <c r="C408" s="46" t="str">
        <f t="shared" si="25"/>
        <v>September</v>
      </c>
      <c r="D408" s="27" t="s">
        <v>1252</v>
      </c>
      <c r="E408">
        <v>3</v>
      </c>
      <c r="F408" s="2" t="s">
        <v>1245</v>
      </c>
      <c r="G408" s="30">
        <v>143.185</v>
      </c>
      <c r="H408" s="30">
        <v>143.6</v>
      </c>
      <c r="I408" s="30">
        <v>142.69999999999999</v>
      </c>
      <c r="J408" s="25">
        <v>44818.51489583333</v>
      </c>
      <c r="K408" s="30">
        <v>143.6</v>
      </c>
      <c r="L408" s="11">
        <v>-866.99</v>
      </c>
      <c r="M408" s="11">
        <f t="shared" si="27"/>
        <v>306172.25000000006</v>
      </c>
      <c r="N408" s="30">
        <v>0.6413888888200745</v>
      </c>
      <c r="O408" s="30" t="str">
        <f t="shared" si="26"/>
        <v>Loss</v>
      </c>
    </row>
    <row r="409" spans="1:15" x14ac:dyDescent="0.3">
      <c r="A409" s="25">
        <v>44818.467326388891</v>
      </c>
      <c r="B409" s="46" t="str">
        <f t="shared" si="24"/>
        <v>Wednesday</v>
      </c>
      <c r="C409" s="46" t="str">
        <f t="shared" si="25"/>
        <v>September</v>
      </c>
      <c r="D409" s="27" t="s">
        <v>1251</v>
      </c>
      <c r="E409">
        <v>3</v>
      </c>
      <c r="F409" s="2" t="s">
        <v>1241</v>
      </c>
      <c r="G409" s="30">
        <v>1.0001500000000001</v>
      </c>
      <c r="H409" s="30">
        <v>0.996</v>
      </c>
      <c r="I409" s="30">
        <v>1.0029999999999999</v>
      </c>
      <c r="J409" s="25">
        <v>44818.559652777774</v>
      </c>
      <c r="K409" s="30">
        <v>1.002</v>
      </c>
      <c r="L409" s="11">
        <v>555</v>
      </c>
      <c r="M409" s="11">
        <f t="shared" si="27"/>
        <v>306727.25000000006</v>
      </c>
      <c r="N409" s="30">
        <v>2.2158333332045004</v>
      </c>
      <c r="O409" s="30" t="str">
        <f t="shared" si="26"/>
        <v>Profit</v>
      </c>
    </row>
    <row r="410" spans="1:15" x14ac:dyDescent="0.3">
      <c r="A410" s="25">
        <v>44819.380532407406</v>
      </c>
      <c r="B410" s="46" t="str">
        <f t="shared" si="24"/>
        <v>Thursday</v>
      </c>
      <c r="C410" s="46" t="str">
        <f t="shared" si="25"/>
        <v>September</v>
      </c>
      <c r="D410" s="27" t="s">
        <v>1252</v>
      </c>
      <c r="E410">
        <v>3</v>
      </c>
      <c r="F410" s="2" t="s">
        <v>1241</v>
      </c>
      <c r="G410" s="30">
        <v>0.99678</v>
      </c>
      <c r="H410" s="30">
        <v>1</v>
      </c>
      <c r="I410" s="30">
        <v>0.99199999999999999</v>
      </c>
      <c r="J410" s="25">
        <v>44819.432002314818</v>
      </c>
      <c r="K410" s="30">
        <v>0.99636999999999998</v>
      </c>
      <c r="L410" s="11">
        <v>123</v>
      </c>
      <c r="M410" s="11">
        <f t="shared" si="27"/>
        <v>306850.25000000006</v>
      </c>
      <c r="N410" s="30">
        <v>1.2352777778869495</v>
      </c>
      <c r="O410" s="30" t="str">
        <f t="shared" si="26"/>
        <v>Profit</v>
      </c>
    </row>
    <row r="411" spans="1:15" x14ac:dyDescent="0.3">
      <c r="A411" s="25">
        <v>44819.381921296299</v>
      </c>
      <c r="B411" s="46" t="str">
        <f t="shared" si="24"/>
        <v>Thursday</v>
      </c>
      <c r="C411" s="46" t="str">
        <f t="shared" si="25"/>
        <v>September</v>
      </c>
      <c r="D411" s="27" t="s">
        <v>1251</v>
      </c>
      <c r="E411">
        <v>3</v>
      </c>
      <c r="F411" s="2" t="s">
        <v>1245</v>
      </c>
      <c r="G411" s="30">
        <v>143.626</v>
      </c>
      <c r="H411" s="30">
        <v>0</v>
      </c>
      <c r="I411" s="30">
        <v>0</v>
      </c>
      <c r="J411" s="25">
        <v>44819.432037037041</v>
      </c>
      <c r="K411" s="30">
        <v>143.69300000000001</v>
      </c>
      <c r="L411" s="11">
        <v>139.88</v>
      </c>
      <c r="M411" s="11">
        <f t="shared" si="27"/>
        <v>306990.13000000006</v>
      </c>
      <c r="N411" s="30">
        <v>1.2027777777984738</v>
      </c>
      <c r="O411" s="30" t="str">
        <f t="shared" si="26"/>
        <v>Profit</v>
      </c>
    </row>
    <row r="412" spans="1:15" x14ac:dyDescent="0.3">
      <c r="A412" s="25">
        <v>44820.411504629628</v>
      </c>
      <c r="B412" s="46" t="str">
        <f t="shared" si="24"/>
        <v>Friday</v>
      </c>
      <c r="C412" s="46" t="str">
        <f t="shared" si="25"/>
        <v>September</v>
      </c>
      <c r="D412" s="27" t="s">
        <v>1252</v>
      </c>
      <c r="E412">
        <v>3</v>
      </c>
      <c r="F412" s="2" t="s">
        <v>1241</v>
      </c>
      <c r="G412" s="30">
        <v>0.99841999999999997</v>
      </c>
      <c r="H412" s="30">
        <v>1.0029999999999999</v>
      </c>
      <c r="I412" s="30">
        <v>0.99199999999999999</v>
      </c>
      <c r="J412" s="25">
        <v>44820.461770833332</v>
      </c>
      <c r="K412" s="30">
        <v>0.99629999999999996</v>
      </c>
      <c r="L412" s="11">
        <v>636</v>
      </c>
      <c r="M412" s="11">
        <f t="shared" si="27"/>
        <v>307626.13000000006</v>
      </c>
      <c r="N412" s="30">
        <v>1.2063888888806105</v>
      </c>
      <c r="O412" s="30" t="str">
        <f t="shared" si="26"/>
        <v>Profit</v>
      </c>
    </row>
    <row r="413" spans="1:15" x14ac:dyDescent="0.3">
      <c r="A413" s="25">
        <v>44819.689965277779</v>
      </c>
      <c r="B413" s="46" t="str">
        <f t="shared" si="24"/>
        <v>Thursday</v>
      </c>
      <c r="C413" s="46" t="str">
        <f t="shared" si="25"/>
        <v>September</v>
      </c>
      <c r="D413" s="27" t="s">
        <v>1252</v>
      </c>
      <c r="E413">
        <v>3</v>
      </c>
      <c r="F413" s="2" t="s">
        <v>1241</v>
      </c>
      <c r="G413" s="30">
        <v>0.99836999999999998</v>
      </c>
      <c r="H413" s="30">
        <v>1.0029999999999999</v>
      </c>
      <c r="I413" s="30">
        <v>0.99199999999999999</v>
      </c>
      <c r="J413" s="25">
        <v>44820.461840277778</v>
      </c>
      <c r="K413" s="30">
        <v>0.99633000000000005</v>
      </c>
      <c r="L413" s="11">
        <v>612</v>
      </c>
      <c r="M413" s="11">
        <f t="shared" si="27"/>
        <v>308238.13000000006</v>
      </c>
      <c r="N413" s="30">
        <v>18.524999999965075</v>
      </c>
      <c r="O413" s="30" t="str">
        <f t="shared" si="26"/>
        <v>Profit</v>
      </c>
    </row>
    <row r="414" spans="1:15" x14ac:dyDescent="0.3">
      <c r="A414" s="25">
        <v>44820.411793981482</v>
      </c>
      <c r="B414" s="46" t="str">
        <f t="shared" si="24"/>
        <v>Friday</v>
      </c>
      <c r="C414" s="46" t="str">
        <f t="shared" si="25"/>
        <v>September</v>
      </c>
      <c r="D414" s="27" t="s">
        <v>1251</v>
      </c>
      <c r="E414">
        <v>3</v>
      </c>
      <c r="F414" s="2" t="s">
        <v>1245</v>
      </c>
      <c r="G414" s="30">
        <v>143.596</v>
      </c>
      <c r="H414" s="30">
        <v>143</v>
      </c>
      <c r="I414" s="30">
        <v>144.19999999999999</v>
      </c>
      <c r="J414" s="25">
        <v>44820.545532407406</v>
      </c>
      <c r="K414" s="30">
        <v>143.27500000000001</v>
      </c>
      <c r="L414" s="11">
        <v>-672.13</v>
      </c>
      <c r="M414" s="11">
        <f t="shared" si="27"/>
        <v>307566.00000000006</v>
      </c>
      <c r="N414" s="30">
        <v>3.2097222221782431</v>
      </c>
      <c r="O414" s="30" t="str">
        <f t="shared" si="26"/>
        <v>Loss</v>
      </c>
    </row>
    <row r="415" spans="1:15" x14ac:dyDescent="0.3">
      <c r="A415" s="25">
        <v>44820.545648148145</v>
      </c>
      <c r="B415" s="46" t="str">
        <f t="shared" si="24"/>
        <v>Friday</v>
      </c>
      <c r="C415" s="46" t="str">
        <f t="shared" si="25"/>
        <v>September</v>
      </c>
      <c r="D415" s="27" t="s">
        <v>1252</v>
      </c>
      <c r="E415">
        <v>3</v>
      </c>
      <c r="F415" s="2" t="s">
        <v>1245</v>
      </c>
      <c r="G415" s="30">
        <v>143.274</v>
      </c>
      <c r="H415" s="30">
        <v>143.9</v>
      </c>
      <c r="I415" s="30">
        <v>142.6</v>
      </c>
      <c r="J415" s="25">
        <v>44820.761689814812</v>
      </c>
      <c r="K415" s="30">
        <v>142.99799999999999</v>
      </c>
      <c r="L415" s="11">
        <v>579.03</v>
      </c>
      <c r="M415" s="11">
        <f t="shared" si="27"/>
        <v>308145.03000000009</v>
      </c>
      <c r="N415" s="30">
        <v>5.1849999999976717</v>
      </c>
      <c r="O415" s="30" t="str">
        <f t="shared" si="26"/>
        <v>Profit</v>
      </c>
    </row>
    <row r="416" spans="1:15" x14ac:dyDescent="0.3">
      <c r="A416" s="25">
        <v>44820.73709490741</v>
      </c>
      <c r="B416" s="46" t="str">
        <f t="shared" si="24"/>
        <v>Friday</v>
      </c>
      <c r="C416" s="46" t="str">
        <f t="shared" si="25"/>
        <v>September</v>
      </c>
      <c r="D416" s="27" t="s">
        <v>1251</v>
      </c>
      <c r="E416">
        <v>3</v>
      </c>
      <c r="F416" s="2" t="s">
        <v>1241</v>
      </c>
      <c r="G416" s="30">
        <v>1.00153</v>
      </c>
      <c r="H416" s="30">
        <v>0.998</v>
      </c>
      <c r="I416" s="30">
        <v>1.008</v>
      </c>
      <c r="J416" s="25">
        <v>44820.956226851849</v>
      </c>
      <c r="K416" s="30">
        <v>1.0012399999999999</v>
      </c>
      <c r="L416" s="11">
        <v>-87</v>
      </c>
      <c r="M416" s="11">
        <f t="shared" si="27"/>
        <v>308058.03000000009</v>
      </c>
      <c r="N416" s="30">
        <v>5.2591666665393859</v>
      </c>
      <c r="O416" s="30" t="str">
        <f t="shared" si="26"/>
        <v>Loss</v>
      </c>
    </row>
    <row r="417" spans="1:15" x14ac:dyDescent="0.3">
      <c r="A417" s="25">
        <v>44823.746747685182</v>
      </c>
      <c r="B417" s="46" t="str">
        <f t="shared" si="24"/>
        <v>Monday</v>
      </c>
      <c r="C417" s="46" t="str">
        <f t="shared" si="25"/>
        <v>September</v>
      </c>
      <c r="D417" s="27" t="s">
        <v>1251</v>
      </c>
      <c r="E417">
        <v>3</v>
      </c>
      <c r="F417" s="2" t="s">
        <v>1241</v>
      </c>
      <c r="G417" s="30">
        <v>1.0007900000000001</v>
      </c>
      <c r="H417" s="30">
        <v>0.997</v>
      </c>
      <c r="I417" s="30">
        <v>1.004</v>
      </c>
      <c r="J417" s="25">
        <v>44823.882777777777</v>
      </c>
      <c r="K417" s="30">
        <v>1.0006299999999999</v>
      </c>
      <c r="L417" s="11">
        <v>-48</v>
      </c>
      <c r="M417" s="11">
        <f t="shared" si="27"/>
        <v>308010.03000000009</v>
      </c>
      <c r="N417" s="30">
        <v>3.2647222222876735</v>
      </c>
      <c r="O417" s="30" t="str">
        <f t="shared" si="26"/>
        <v>Loss</v>
      </c>
    </row>
    <row r="418" spans="1:15" x14ac:dyDescent="0.3">
      <c r="A418" s="25">
        <v>44823.813506944447</v>
      </c>
      <c r="B418" s="46" t="str">
        <f t="shared" si="24"/>
        <v>Monday</v>
      </c>
      <c r="C418" s="46" t="str">
        <f t="shared" si="25"/>
        <v>September</v>
      </c>
      <c r="D418" s="27" t="s">
        <v>1252</v>
      </c>
      <c r="E418">
        <v>3</v>
      </c>
      <c r="F418" s="2" t="s">
        <v>1245</v>
      </c>
      <c r="G418" s="30">
        <v>143.21600000000001</v>
      </c>
      <c r="H418" s="30">
        <v>143.69999999999999</v>
      </c>
      <c r="I418" s="30">
        <v>142.69999999999999</v>
      </c>
      <c r="J418" s="25">
        <v>44823.8828125</v>
      </c>
      <c r="K418" s="30">
        <v>143.376</v>
      </c>
      <c r="L418" s="11">
        <v>-334.78</v>
      </c>
      <c r="M418" s="11">
        <f t="shared" si="27"/>
        <v>307675.25000000006</v>
      </c>
      <c r="N418" s="30">
        <v>1.6633333332720213</v>
      </c>
      <c r="O418" s="30" t="str">
        <f t="shared" si="26"/>
        <v>Loss</v>
      </c>
    </row>
    <row r="419" spans="1:15" x14ac:dyDescent="0.3">
      <c r="A419" s="25">
        <v>44824.532060185185</v>
      </c>
      <c r="B419" s="46" t="str">
        <f t="shared" si="24"/>
        <v>Tuesday</v>
      </c>
      <c r="C419" s="46" t="str">
        <f t="shared" si="25"/>
        <v>September</v>
      </c>
      <c r="D419" s="27" t="s">
        <v>1252</v>
      </c>
      <c r="E419">
        <v>3</v>
      </c>
      <c r="F419" s="2" t="s">
        <v>1241</v>
      </c>
      <c r="G419" s="30">
        <v>1.0007200000000001</v>
      </c>
      <c r="H419" s="30">
        <v>1.006</v>
      </c>
      <c r="I419" s="30">
        <v>0.997</v>
      </c>
      <c r="J419" s="25">
        <v>44824.644652777781</v>
      </c>
      <c r="K419" s="30">
        <v>0.997</v>
      </c>
      <c r="L419" s="11">
        <v>1116</v>
      </c>
      <c r="M419" s="11">
        <f t="shared" si="27"/>
        <v>308791.25000000006</v>
      </c>
      <c r="N419" s="30">
        <v>2.7022222222876735</v>
      </c>
      <c r="O419" s="30" t="str">
        <f t="shared" si="26"/>
        <v>Profit</v>
      </c>
    </row>
    <row r="420" spans="1:15" x14ac:dyDescent="0.3">
      <c r="A420" s="25">
        <v>44824.556608796294</v>
      </c>
      <c r="B420" s="46" t="str">
        <f t="shared" si="24"/>
        <v>Tuesday</v>
      </c>
      <c r="C420" s="46" t="str">
        <f t="shared" si="25"/>
        <v>September</v>
      </c>
      <c r="D420" s="27" t="s">
        <v>1252</v>
      </c>
      <c r="E420">
        <v>3</v>
      </c>
      <c r="F420" s="2" t="s">
        <v>1242</v>
      </c>
      <c r="G420" s="30">
        <v>3881.3</v>
      </c>
      <c r="H420" s="30">
        <v>3920</v>
      </c>
      <c r="I420" s="30">
        <v>3840</v>
      </c>
      <c r="J420" s="25">
        <v>44824.646331018521</v>
      </c>
      <c r="K420" s="30">
        <v>3875.9</v>
      </c>
      <c r="L420" s="11">
        <v>1620</v>
      </c>
      <c r="M420" s="11">
        <f t="shared" si="27"/>
        <v>310411.25000000006</v>
      </c>
      <c r="N420" s="30">
        <v>2.153333333437331</v>
      </c>
      <c r="O420" s="30" t="str">
        <f t="shared" si="26"/>
        <v>Profit</v>
      </c>
    </row>
    <row r="421" spans="1:15" x14ac:dyDescent="0.3">
      <c r="A421" s="25">
        <v>44826.697245370371</v>
      </c>
      <c r="B421" s="46" t="str">
        <f t="shared" si="24"/>
        <v>Thursday</v>
      </c>
      <c r="C421" s="46" t="str">
        <f t="shared" si="25"/>
        <v>September</v>
      </c>
      <c r="D421" s="27" t="s">
        <v>1252</v>
      </c>
      <c r="E421">
        <v>1</v>
      </c>
      <c r="F421" s="2" t="s">
        <v>1241</v>
      </c>
      <c r="G421" s="30">
        <v>0.98433000000000004</v>
      </c>
      <c r="H421" s="30">
        <v>0.99</v>
      </c>
      <c r="I421" s="30">
        <v>0.98099999999999998</v>
      </c>
      <c r="J421" s="25">
        <v>44826.744166666664</v>
      </c>
      <c r="K421" s="30">
        <v>0.98182999999999998</v>
      </c>
      <c r="L421" s="11">
        <v>250</v>
      </c>
      <c r="M421" s="11">
        <f t="shared" si="27"/>
        <v>310661.25000000006</v>
      </c>
      <c r="N421" s="30">
        <v>1.1261111110216007</v>
      </c>
      <c r="O421" s="30" t="str">
        <f t="shared" si="26"/>
        <v>Profit</v>
      </c>
    </row>
    <row r="422" spans="1:15" x14ac:dyDescent="0.3">
      <c r="A422" s="25">
        <v>44826.697245370371</v>
      </c>
      <c r="B422" s="46" t="str">
        <f t="shared" si="24"/>
        <v>Thursday</v>
      </c>
      <c r="C422" s="46" t="str">
        <f t="shared" si="25"/>
        <v>September</v>
      </c>
      <c r="D422" s="27" t="s">
        <v>1252</v>
      </c>
      <c r="E422">
        <v>2</v>
      </c>
      <c r="F422" s="2" t="s">
        <v>1241</v>
      </c>
      <c r="G422" s="30">
        <v>0.98433000000000004</v>
      </c>
      <c r="H422" s="30">
        <v>0.99</v>
      </c>
      <c r="I422" s="30">
        <v>0.98099999999999998</v>
      </c>
      <c r="J422" s="25">
        <v>44826.747881944444</v>
      </c>
      <c r="K422" s="30">
        <v>0.98173999999999995</v>
      </c>
      <c r="L422" s="11">
        <v>518</v>
      </c>
      <c r="M422" s="11">
        <f t="shared" si="27"/>
        <v>311179.25000000006</v>
      </c>
      <c r="N422" s="30">
        <v>1.2152777777519077</v>
      </c>
      <c r="O422" s="30" t="str">
        <f t="shared" si="26"/>
        <v>Profit</v>
      </c>
    </row>
    <row r="423" spans="1:15" x14ac:dyDescent="0.3">
      <c r="A423" s="25">
        <v>44830.596458333333</v>
      </c>
      <c r="B423" s="46" t="str">
        <f t="shared" si="24"/>
        <v>Monday</v>
      </c>
      <c r="C423" s="46" t="str">
        <f t="shared" si="25"/>
        <v>September</v>
      </c>
      <c r="D423" s="27" t="s">
        <v>1252</v>
      </c>
      <c r="E423">
        <v>1</v>
      </c>
      <c r="F423" s="2" t="s">
        <v>1241</v>
      </c>
      <c r="G423" s="30">
        <v>0.96306000000000003</v>
      </c>
      <c r="H423" s="30">
        <v>0.97299999999999998</v>
      </c>
      <c r="I423" s="30">
        <v>0.95699999999999996</v>
      </c>
      <c r="J423" s="25">
        <v>44830.823136574072</v>
      </c>
      <c r="K423" s="30">
        <v>0.96142000000000005</v>
      </c>
      <c r="L423" s="11">
        <v>164</v>
      </c>
      <c r="M423" s="11">
        <f t="shared" si="27"/>
        <v>311343.25000000006</v>
      </c>
      <c r="N423" s="30">
        <v>5.4402777777286246</v>
      </c>
      <c r="O423" s="30" t="str">
        <f t="shared" si="26"/>
        <v>Profit</v>
      </c>
    </row>
    <row r="424" spans="1:15" x14ac:dyDescent="0.3">
      <c r="A424" s="25">
        <v>44831.427071759259</v>
      </c>
      <c r="B424" s="46" t="str">
        <f t="shared" si="24"/>
        <v>Tuesday</v>
      </c>
      <c r="C424" s="46" t="str">
        <f t="shared" si="25"/>
        <v>September</v>
      </c>
      <c r="D424" s="27" t="s">
        <v>1252</v>
      </c>
      <c r="E424">
        <v>1.5</v>
      </c>
      <c r="F424" s="2" t="s">
        <v>1241</v>
      </c>
      <c r="G424" s="30">
        <v>0.96414999999999995</v>
      </c>
      <c r="H424" s="30">
        <v>0.97</v>
      </c>
      <c r="I424" s="30">
        <v>0.96</v>
      </c>
      <c r="J424" s="25">
        <v>44831.500277777777</v>
      </c>
      <c r="K424" s="30">
        <v>0.96238000000000001</v>
      </c>
      <c r="L424" s="11">
        <v>265.5</v>
      </c>
      <c r="M424" s="11">
        <f t="shared" si="27"/>
        <v>311608.75000000006</v>
      </c>
      <c r="N424" s="30">
        <v>1.7569444444379769</v>
      </c>
      <c r="O424" s="30" t="str">
        <f t="shared" si="26"/>
        <v>Profit</v>
      </c>
    </row>
    <row r="425" spans="1:15" x14ac:dyDescent="0.3">
      <c r="A425" s="25">
        <v>44831.427071759259</v>
      </c>
      <c r="B425" s="46" t="str">
        <f t="shared" si="24"/>
        <v>Tuesday</v>
      </c>
      <c r="C425" s="46" t="str">
        <f t="shared" si="25"/>
        <v>September</v>
      </c>
      <c r="D425" s="27" t="s">
        <v>1252</v>
      </c>
      <c r="E425">
        <v>1.5</v>
      </c>
      <c r="F425" s="2" t="s">
        <v>1241</v>
      </c>
      <c r="G425" s="30">
        <v>0.96414999999999995</v>
      </c>
      <c r="H425" s="30">
        <v>0.97</v>
      </c>
      <c r="I425" s="30">
        <v>0.96</v>
      </c>
      <c r="J425" s="25">
        <v>44831.7109375</v>
      </c>
      <c r="K425" s="30">
        <v>0.96009999999999995</v>
      </c>
      <c r="L425" s="11">
        <v>607.5</v>
      </c>
      <c r="M425" s="11">
        <f t="shared" si="27"/>
        <v>312216.25000000006</v>
      </c>
      <c r="N425" s="30">
        <v>6.812777777784504</v>
      </c>
      <c r="O425" s="30" t="str">
        <f t="shared" si="26"/>
        <v>Profit</v>
      </c>
    </row>
    <row r="426" spans="1:15" x14ac:dyDescent="0.3">
      <c r="A426" s="25">
        <v>44831.711226851854</v>
      </c>
      <c r="B426" s="46" t="str">
        <f t="shared" si="24"/>
        <v>Tuesday</v>
      </c>
      <c r="C426" s="46" t="str">
        <f t="shared" si="25"/>
        <v>September</v>
      </c>
      <c r="D426" s="27" t="s">
        <v>1252</v>
      </c>
      <c r="E426">
        <v>1</v>
      </c>
      <c r="F426" s="2" t="s">
        <v>1243</v>
      </c>
      <c r="G426" s="30">
        <v>1633.94</v>
      </c>
      <c r="H426" s="30">
        <v>0</v>
      </c>
      <c r="I426" s="30">
        <v>0</v>
      </c>
      <c r="J426" s="25">
        <v>44831.768831018519</v>
      </c>
      <c r="K426" s="30">
        <v>1632.45</v>
      </c>
      <c r="L426" s="11">
        <v>149</v>
      </c>
      <c r="M426" s="11">
        <f t="shared" si="27"/>
        <v>312365.25000000006</v>
      </c>
      <c r="N426" s="30">
        <v>1.3824999999487773</v>
      </c>
      <c r="O426" s="30" t="str">
        <f t="shared" si="26"/>
        <v>Profit</v>
      </c>
    </row>
    <row r="427" spans="1:15" x14ac:dyDescent="0.3">
      <c r="A427" s="25">
        <v>44831.711226851854</v>
      </c>
      <c r="B427" s="46" t="str">
        <f t="shared" si="24"/>
        <v>Tuesday</v>
      </c>
      <c r="C427" s="46" t="str">
        <f t="shared" si="25"/>
        <v>September</v>
      </c>
      <c r="D427" s="27" t="s">
        <v>1252</v>
      </c>
      <c r="E427">
        <v>0.5</v>
      </c>
      <c r="F427" s="2" t="s">
        <v>1243</v>
      </c>
      <c r="G427" s="30">
        <v>1633.94</v>
      </c>
      <c r="H427" s="30">
        <v>0</v>
      </c>
      <c r="I427" s="30">
        <v>0</v>
      </c>
      <c r="J427" s="25">
        <v>44831.768888888888</v>
      </c>
      <c r="K427" s="30">
        <v>1632.5</v>
      </c>
      <c r="L427" s="11">
        <v>72</v>
      </c>
      <c r="M427" s="11">
        <f t="shared" si="27"/>
        <v>312437.25000000006</v>
      </c>
      <c r="N427" s="30">
        <v>1.3838888888130896</v>
      </c>
      <c r="O427" s="30" t="str">
        <f t="shared" si="26"/>
        <v>Profit</v>
      </c>
    </row>
    <row r="428" spans="1:15" x14ac:dyDescent="0.3">
      <c r="A428" s="25">
        <v>44831.711354166669</v>
      </c>
      <c r="B428" s="46" t="str">
        <f t="shared" si="24"/>
        <v>Tuesday</v>
      </c>
      <c r="C428" s="46" t="str">
        <f t="shared" si="25"/>
        <v>September</v>
      </c>
      <c r="D428" s="27" t="s">
        <v>1252</v>
      </c>
      <c r="E428">
        <v>1</v>
      </c>
      <c r="F428" s="2" t="s">
        <v>1243</v>
      </c>
      <c r="G428" s="30">
        <v>1634.05</v>
      </c>
      <c r="H428" s="30">
        <v>1650</v>
      </c>
      <c r="I428" s="30">
        <v>1620</v>
      </c>
      <c r="J428" s="25">
        <v>44831.831284722219</v>
      </c>
      <c r="K428" s="30">
        <v>1629.87</v>
      </c>
      <c r="L428" s="11">
        <v>418</v>
      </c>
      <c r="M428" s="11">
        <f t="shared" si="27"/>
        <v>312855.25000000006</v>
      </c>
      <c r="N428" s="30">
        <v>2.8783333331812173</v>
      </c>
      <c r="O428" s="30" t="str">
        <f t="shared" si="26"/>
        <v>Profit</v>
      </c>
    </row>
    <row r="429" spans="1:15" x14ac:dyDescent="0.3">
      <c r="A429" s="25">
        <v>44833.453761574077</v>
      </c>
      <c r="B429" s="46" t="str">
        <f t="shared" si="24"/>
        <v>Thursday</v>
      </c>
      <c r="C429" s="46" t="str">
        <f t="shared" si="25"/>
        <v>September</v>
      </c>
      <c r="D429" s="27" t="s">
        <v>1252</v>
      </c>
      <c r="E429">
        <v>3</v>
      </c>
      <c r="F429" s="2" t="s">
        <v>1241</v>
      </c>
      <c r="G429" s="30">
        <v>0.96414</v>
      </c>
      <c r="H429" s="30">
        <v>0.97</v>
      </c>
      <c r="I429" s="30">
        <v>0.96</v>
      </c>
      <c r="J429" s="25">
        <v>44833.504027777781</v>
      </c>
      <c r="K429" s="30">
        <v>0.96701000000000004</v>
      </c>
      <c r="L429" s="11">
        <v>-861</v>
      </c>
      <c r="M429" s="11">
        <f t="shared" si="27"/>
        <v>311994.25000000006</v>
      </c>
      <c r="N429" s="30">
        <v>1.2063888888806105</v>
      </c>
      <c r="O429" s="30" t="str">
        <f t="shared" si="26"/>
        <v>Loss</v>
      </c>
    </row>
    <row r="430" spans="1:15" x14ac:dyDescent="0.3">
      <c r="A430" s="25">
        <v>44833.470486111109</v>
      </c>
      <c r="B430" s="46" t="str">
        <f t="shared" si="24"/>
        <v>Thursday</v>
      </c>
      <c r="C430" s="46" t="str">
        <f t="shared" si="25"/>
        <v>September</v>
      </c>
      <c r="D430" s="27" t="s">
        <v>1252</v>
      </c>
      <c r="E430">
        <v>2</v>
      </c>
      <c r="F430" s="2" t="s">
        <v>1242</v>
      </c>
      <c r="G430" s="30">
        <v>3676.4</v>
      </c>
      <c r="H430" s="30">
        <v>3710</v>
      </c>
      <c r="I430" s="30">
        <v>3620</v>
      </c>
      <c r="J430" s="25">
        <v>44833.692604166667</v>
      </c>
      <c r="K430" s="30">
        <v>3668.5</v>
      </c>
      <c r="L430" s="11">
        <v>1580</v>
      </c>
      <c r="M430" s="11">
        <f t="shared" si="27"/>
        <v>313574.25000000006</v>
      </c>
      <c r="N430" s="30">
        <v>5.3308333333698101</v>
      </c>
      <c r="O430" s="30" t="str">
        <f t="shared" si="26"/>
        <v>Profit</v>
      </c>
    </row>
    <row r="431" spans="1:15" x14ac:dyDescent="0.3">
      <c r="A431" s="25">
        <v>44837.553287037037</v>
      </c>
      <c r="B431" s="46" t="str">
        <f t="shared" si="24"/>
        <v>Monday</v>
      </c>
      <c r="C431" s="46" t="str">
        <f t="shared" si="25"/>
        <v>October</v>
      </c>
      <c r="D431" s="27" t="s">
        <v>1252</v>
      </c>
      <c r="E431">
        <v>3</v>
      </c>
      <c r="F431" s="2" t="s">
        <v>1241</v>
      </c>
      <c r="G431" s="30">
        <v>0.97667000000000004</v>
      </c>
      <c r="H431" s="30">
        <v>0.98099999999999998</v>
      </c>
      <c r="I431" s="30">
        <v>0.97</v>
      </c>
      <c r="J431" s="25">
        <v>44837.613645833335</v>
      </c>
      <c r="K431" s="30">
        <v>0.97643999999999997</v>
      </c>
      <c r="L431" s="11">
        <v>69</v>
      </c>
      <c r="M431" s="11">
        <f t="shared" si="27"/>
        <v>313643.25000000006</v>
      </c>
      <c r="N431" s="30">
        <v>1.4486111111473292</v>
      </c>
      <c r="O431" s="30" t="str">
        <f t="shared" si="26"/>
        <v>Profit</v>
      </c>
    </row>
    <row r="432" spans="1:15" x14ac:dyDescent="0.3">
      <c r="A432" s="25">
        <v>44837.755833333336</v>
      </c>
      <c r="B432" s="46" t="str">
        <f t="shared" si="24"/>
        <v>Monday</v>
      </c>
      <c r="C432" s="46" t="str">
        <f t="shared" si="25"/>
        <v>October</v>
      </c>
      <c r="D432" s="27" t="s">
        <v>1251</v>
      </c>
      <c r="E432">
        <v>1.5</v>
      </c>
      <c r="F432" s="2" t="s">
        <v>1241</v>
      </c>
      <c r="G432" s="30">
        <v>0.98275999999999997</v>
      </c>
      <c r="H432" s="30">
        <v>0.97699999999999998</v>
      </c>
      <c r="I432" s="30">
        <v>0.98899999999999999</v>
      </c>
      <c r="J432" s="25">
        <v>44837.762118055558</v>
      </c>
      <c r="K432" s="30">
        <v>0.98438000000000003</v>
      </c>
      <c r="L432" s="11">
        <v>243</v>
      </c>
      <c r="M432" s="11">
        <f t="shared" si="27"/>
        <v>313886.25000000006</v>
      </c>
      <c r="N432" s="30">
        <v>0.15083333331858739</v>
      </c>
      <c r="O432" s="30" t="str">
        <f t="shared" si="26"/>
        <v>Profit</v>
      </c>
    </row>
    <row r="433" spans="1:15" x14ac:dyDescent="0.3">
      <c r="A433" s="25">
        <v>44837.755833333336</v>
      </c>
      <c r="B433" s="46" t="str">
        <f t="shared" si="24"/>
        <v>Monday</v>
      </c>
      <c r="C433" s="46" t="str">
        <f t="shared" si="25"/>
        <v>October</v>
      </c>
      <c r="D433" s="27" t="s">
        <v>1251</v>
      </c>
      <c r="E433">
        <v>1.5</v>
      </c>
      <c r="F433" s="2" t="s">
        <v>1241</v>
      </c>
      <c r="G433" s="30">
        <v>0.98275999999999997</v>
      </c>
      <c r="H433" s="30">
        <v>0.97699999999999998</v>
      </c>
      <c r="I433" s="30">
        <v>0.98899999999999999</v>
      </c>
      <c r="J433" s="25">
        <v>44837.958078703705</v>
      </c>
      <c r="K433" s="30">
        <v>0.98273999999999995</v>
      </c>
      <c r="L433" s="11">
        <v>-3</v>
      </c>
      <c r="M433" s="11">
        <f t="shared" si="27"/>
        <v>313883.25000000006</v>
      </c>
      <c r="N433" s="30">
        <v>4.8538888888433576</v>
      </c>
      <c r="O433" s="30" t="str">
        <f t="shared" si="26"/>
        <v>Loss</v>
      </c>
    </row>
    <row r="434" spans="1:15" x14ac:dyDescent="0.3">
      <c r="A434" s="25">
        <v>44839.703356481485</v>
      </c>
      <c r="B434" s="46" t="str">
        <f t="shared" si="24"/>
        <v>Wednesday</v>
      </c>
      <c r="C434" s="46" t="str">
        <f t="shared" si="25"/>
        <v>October</v>
      </c>
      <c r="D434" s="27" t="s">
        <v>1251</v>
      </c>
      <c r="E434">
        <v>2</v>
      </c>
      <c r="F434" s="2" t="s">
        <v>1242</v>
      </c>
      <c r="G434" s="30">
        <v>3756.1</v>
      </c>
      <c r="H434" s="30">
        <v>3720</v>
      </c>
      <c r="I434" s="30">
        <v>3790</v>
      </c>
      <c r="J434" s="25">
        <v>44839.828449074077</v>
      </c>
      <c r="K434" s="30">
        <v>3770.1</v>
      </c>
      <c r="L434" s="11">
        <v>2800</v>
      </c>
      <c r="M434" s="11">
        <f t="shared" si="27"/>
        <v>316683.25000000006</v>
      </c>
      <c r="N434" s="30">
        <v>3.0022222222178243</v>
      </c>
      <c r="O434" s="30" t="str">
        <f t="shared" si="26"/>
        <v>Profit</v>
      </c>
    </row>
    <row r="435" spans="1:15" x14ac:dyDescent="0.3">
      <c r="A435" s="25">
        <v>44839.797407407408</v>
      </c>
      <c r="B435" s="46" t="str">
        <f t="shared" si="24"/>
        <v>Wednesday</v>
      </c>
      <c r="C435" s="46" t="str">
        <f t="shared" si="25"/>
        <v>October</v>
      </c>
      <c r="D435" s="27" t="s">
        <v>1251</v>
      </c>
      <c r="E435">
        <v>2</v>
      </c>
      <c r="F435" s="2" t="s">
        <v>1242</v>
      </c>
      <c r="G435" s="30">
        <v>3751.8</v>
      </c>
      <c r="H435" s="30">
        <v>3720</v>
      </c>
      <c r="I435" s="30">
        <v>3790</v>
      </c>
      <c r="J435" s="25">
        <v>44839.867037037038</v>
      </c>
      <c r="K435" s="30">
        <v>3780.6</v>
      </c>
      <c r="L435" s="11">
        <v>5760</v>
      </c>
      <c r="M435" s="11">
        <f t="shared" si="27"/>
        <v>322443.25000000006</v>
      </c>
      <c r="N435" s="30">
        <v>1.6711111111217178</v>
      </c>
      <c r="O435" s="30" t="str">
        <f t="shared" si="26"/>
        <v>Profit</v>
      </c>
    </row>
    <row r="436" spans="1:15" x14ac:dyDescent="0.3">
      <c r="A436" s="25">
        <v>44840.473032407404</v>
      </c>
      <c r="B436" s="46" t="str">
        <f t="shared" si="24"/>
        <v>Thursday</v>
      </c>
      <c r="C436" s="46" t="str">
        <f t="shared" si="25"/>
        <v>October</v>
      </c>
      <c r="D436" s="27" t="s">
        <v>1252</v>
      </c>
      <c r="E436">
        <v>1.5</v>
      </c>
      <c r="F436" s="2" t="s">
        <v>1241</v>
      </c>
      <c r="G436" s="30">
        <v>0.98962000000000006</v>
      </c>
      <c r="H436" s="30">
        <v>0.99299999999999999</v>
      </c>
      <c r="I436" s="30">
        <v>0.98399999999999999</v>
      </c>
      <c r="J436" s="25">
        <v>44840.584097222221</v>
      </c>
      <c r="K436" s="30">
        <v>0.98843000000000003</v>
      </c>
      <c r="L436" s="11">
        <v>178.5</v>
      </c>
      <c r="M436" s="11">
        <f t="shared" si="27"/>
        <v>322621.75000000006</v>
      </c>
      <c r="N436" s="30">
        <v>2.6655555556062609</v>
      </c>
      <c r="O436" s="30" t="str">
        <f t="shared" si="26"/>
        <v>Profit</v>
      </c>
    </row>
    <row r="437" spans="1:15" x14ac:dyDescent="0.3">
      <c r="A437" s="25">
        <v>44840.473032407404</v>
      </c>
      <c r="B437" s="46" t="str">
        <f t="shared" si="24"/>
        <v>Thursday</v>
      </c>
      <c r="C437" s="46" t="str">
        <f t="shared" si="25"/>
        <v>October</v>
      </c>
      <c r="D437" s="27" t="s">
        <v>1252</v>
      </c>
      <c r="E437">
        <v>1.5</v>
      </c>
      <c r="F437" s="2" t="s">
        <v>1241</v>
      </c>
      <c r="G437" s="30">
        <v>0.98962000000000006</v>
      </c>
      <c r="H437" s="30">
        <v>0.99299999999999999</v>
      </c>
      <c r="I437" s="30">
        <v>0.98399999999999999</v>
      </c>
      <c r="J437" s="25">
        <v>44840.633611111109</v>
      </c>
      <c r="K437" s="30">
        <v>0.98607999999999996</v>
      </c>
      <c r="L437" s="11">
        <v>531</v>
      </c>
      <c r="M437" s="11">
        <f t="shared" si="27"/>
        <v>323152.75000000006</v>
      </c>
      <c r="N437" s="30">
        <v>3.8538888889015652</v>
      </c>
      <c r="O437" s="30" t="str">
        <f t="shared" si="26"/>
        <v>Profit</v>
      </c>
    </row>
    <row r="438" spans="1:15" x14ac:dyDescent="0.3">
      <c r="A438" s="25">
        <v>44840.714733796296</v>
      </c>
      <c r="B438" s="46" t="str">
        <f t="shared" si="24"/>
        <v>Thursday</v>
      </c>
      <c r="C438" s="46" t="str">
        <f t="shared" si="25"/>
        <v>October</v>
      </c>
      <c r="D438" s="27" t="s">
        <v>1252</v>
      </c>
      <c r="E438">
        <v>3</v>
      </c>
      <c r="F438" s="2" t="s">
        <v>1242</v>
      </c>
      <c r="G438" s="30">
        <v>3753.2</v>
      </c>
      <c r="H438" s="30">
        <v>3800</v>
      </c>
      <c r="I438" s="30">
        <v>3700</v>
      </c>
      <c r="J438" s="25">
        <v>44841.074652777781</v>
      </c>
      <c r="K438" s="30">
        <v>3738.1</v>
      </c>
      <c r="L438" s="11">
        <v>4530</v>
      </c>
      <c r="M438" s="11">
        <f t="shared" si="27"/>
        <v>327682.75000000006</v>
      </c>
      <c r="N438" s="30">
        <v>8.6380555556388572</v>
      </c>
      <c r="O438" s="30" t="str">
        <f t="shared" si="26"/>
        <v>Profit</v>
      </c>
    </row>
    <row r="439" spans="1:15" x14ac:dyDescent="0.3">
      <c r="A439" s="25">
        <v>44844.98165509259</v>
      </c>
      <c r="B439" s="46" t="str">
        <f t="shared" si="24"/>
        <v>Monday</v>
      </c>
      <c r="C439" s="46" t="str">
        <f t="shared" si="25"/>
        <v>October</v>
      </c>
      <c r="D439" s="27" t="s">
        <v>1251</v>
      </c>
      <c r="E439">
        <v>3</v>
      </c>
      <c r="F439" s="2" t="s">
        <v>1241</v>
      </c>
      <c r="G439" s="30">
        <v>0.97065000000000001</v>
      </c>
      <c r="H439" s="30">
        <v>0.96499999999999997</v>
      </c>
      <c r="I439" s="30">
        <v>0.97499999999999998</v>
      </c>
      <c r="J439" s="25">
        <v>44845.651597222219</v>
      </c>
      <c r="K439" s="30">
        <v>0.97287999999999997</v>
      </c>
      <c r="L439" s="11">
        <v>669</v>
      </c>
      <c r="M439" s="11">
        <f t="shared" si="27"/>
        <v>328351.75000000006</v>
      </c>
      <c r="N439" s="30">
        <v>16.078611111093778</v>
      </c>
      <c r="O439" s="30" t="str">
        <f t="shared" si="26"/>
        <v>Profit</v>
      </c>
    </row>
    <row r="440" spans="1:15" x14ac:dyDescent="0.3">
      <c r="A440" s="25">
        <v>44846.690150462964</v>
      </c>
      <c r="B440" s="46" t="str">
        <f t="shared" si="24"/>
        <v>Wednesday</v>
      </c>
      <c r="C440" s="46" t="str">
        <f t="shared" si="25"/>
        <v>October</v>
      </c>
      <c r="D440" s="27" t="s">
        <v>1252</v>
      </c>
      <c r="E440">
        <v>3</v>
      </c>
      <c r="F440" s="2" t="s">
        <v>1241</v>
      </c>
      <c r="G440" s="30">
        <v>0.96992999999999996</v>
      </c>
      <c r="H440" s="30">
        <v>0</v>
      </c>
      <c r="I440" s="30">
        <v>0</v>
      </c>
      <c r="J440" s="25">
        <v>44846.734756944446</v>
      </c>
      <c r="K440" s="30">
        <v>0.96867999999999999</v>
      </c>
      <c r="L440" s="11">
        <v>375</v>
      </c>
      <c r="M440" s="11">
        <f t="shared" si="27"/>
        <v>328726.75000000006</v>
      </c>
      <c r="N440" s="30">
        <v>1.0705555555759929</v>
      </c>
      <c r="O440" s="30" t="str">
        <f t="shared" si="26"/>
        <v>Profit</v>
      </c>
    </row>
    <row r="441" spans="1:15" x14ac:dyDescent="0.3">
      <c r="A441" s="25">
        <v>44847.511064814818</v>
      </c>
      <c r="B441" s="46" t="str">
        <f t="shared" si="24"/>
        <v>Thursday</v>
      </c>
      <c r="C441" s="46" t="str">
        <f t="shared" si="25"/>
        <v>October</v>
      </c>
      <c r="D441" s="27" t="s">
        <v>1251</v>
      </c>
      <c r="E441">
        <v>3</v>
      </c>
      <c r="F441" s="2" t="s">
        <v>1241</v>
      </c>
      <c r="G441" s="30">
        <v>0.97258</v>
      </c>
      <c r="H441" s="30">
        <v>0.96599999999999997</v>
      </c>
      <c r="I441" s="30">
        <v>0.97799999999999998</v>
      </c>
      <c r="J441" s="25">
        <v>44847.613310185188</v>
      </c>
      <c r="K441" s="30">
        <v>0.97491000000000005</v>
      </c>
      <c r="L441" s="11">
        <v>699</v>
      </c>
      <c r="M441" s="11">
        <f t="shared" si="27"/>
        <v>329425.75000000006</v>
      </c>
      <c r="N441" s="30">
        <v>2.4538888888782822</v>
      </c>
      <c r="O441" s="30" t="str">
        <f t="shared" si="26"/>
        <v>Profit</v>
      </c>
    </row>
    <row r="442" spans="1:15" x14ac:dyDescent="0.3">
      <c r="A442" s="25">
        <v>44846.381736111114</v>
      </c>
      <c r="B442" s="46" t="str">
        <f t="shared" si="24"/>
        <v>Wednesday</v>
      </c>
      <c r="C442" s="46" t="str">
        <f t="shared" si="25"/>
        <v>October</v>
      </c>
      <c r="D442" s="27" t="s">
        <v>1251</v>
      </c>
      <c r="E442">
        <v>3</v>
      </c>
      <c r="F442" s="2" t="s">
        <v>1241</v>
      </c>
      <c r="G442" s="30">
        <v>0.97252000000000005</v>
      </c>
      <c r="H442" s="30">
        <v>0.96599999999999997</v>
      </c>
      <c r="I442" s="30">
        <v>0.97699999999999998</v>
      </c>
      <c r="J442" s="25">
        <v>44847.613865740743</v>
      </c>
      <c r="K442" s="30">
        <v>0.97460000000000002</v>
      </c>
      <c r="L442" s="11">
        <v>624</v>
      </c>
      <c r="M442" s="11">
        <f t="shared" si="27"/>
        <v>330049.75000000006</v>
      </c>
      <c r="N442" s="30">
        <v>29.571111111086793</v>
      </c>
      <c r="O442" s="30" t="str">
        <f t="shared" si="26"/>
        <v>Profit</v>
      </c>
    </row>
    <row r="443" spans="1:15" x14ac:dyDescent="0.3">
      <c r="A443" s="25">
        <v>44846.690300925926</v>
      </c>
      <c r="B443" s="46" t="str">
        <f t="shared" si="24"/>
        <v>Wednesday</v>
      </c>
      <c r="C443" s="46" t="str">
        <f t="shared" si="25"/>
        <v>October</v>
      </c>
      <c r="D443" s="27" t="s">
        <v>1251</v>
      </c>
      <c r="E443">
        <v>3</v>
      </c>
      <c r="F443" s="2" t="s">
        <v>1244</v>
      </c>
      <c r="G443" s="30">
        <v>1.3823099999999999</v>
      </c>
      <c r="H443" s="30">
        <v>0</v>
      </c>
      <c r="I443" s="30">
        <v>0</v>
      </c>
      <c r="J443" s="25">
        <v>44847.64675925926</v>
      </c>
      <c r="K443" s="30">
        <v>1.39154</v>
      </c>
      <c r="L443" s="11">
        <v>1989.88</v>
      </c>
      <c r="M443" s="11">
        <f t="shared" si="27"/>
        <v>332039.63000000006</v>
      </c>
      <c r="N443" s="30">
        <v>22.955000000016298</v>
      </c>
      <c r="O443" s="30" t="str">
        <f t="shared" si="26"/>
        <v>Profit</v>
      </c>
    </row>
    <row r="444" spans="1:15" x14ac:dyDescent="0.3">
      <c r="A444" s="25">
        <v>44847.950381944444</v>
      </c>
      <c r="B444" s="46" t="str">
        <f t="shared" si="24"/>
        <v>Thursday</v>
      </c>
      <c r="C444" s="46" t="str">
        <f t="shared" si="25"/>
        <v>October</v>
      </c>
      <c r="D444" s="27" t="s">
        <v>1251</v>
      </c>
      <c r="E444">
        <v>3</v>
      </c>
      <c r="F444" s="2" t="s">
        <v>1241</v>
      </c>
      <c r="G444" s="30">
        <v>0.97772999999999999</v>
      </c>
      <c r="H444" s="30">
        <v>0.97599999999999998</v>
      </c>
      <c r="I444" s="30">
        <v>0.98</v>
      </c>
      <c r="J444" s="25">
        <v>44847.988495370373</v>
      </c>
      <c r="K444" s="30">
        <v>0.97779000000000005</v>
      </c>
      <c r="L444" s="11">
        <v>18</v>
      </c>
      <c r="M444" s="11">
        <f t="shared" si="27"/>
        <v>332057.63000000006</v>
      </c>
      <c r="N444" s="30">
        <v>0.91472222231095657</v>
      </c>
      <c r="O444" s="30" t="str">
        <f t="shared" si="26"/>
        <v>Profit</v>
      </c>
    </row>
    <row r="445" spans="1:15" x14ac:dyDescent="0.3">
      <c r="A445" s="25">
        <v>44848.813935185186</v>
      </c>
      <c r="B445" s="46" t="str">
        <f t="shared" si="24"/>
        <v>Friday</v>
      </c>
      <c r="C445" s="46" t="str">
        <f t="shared" si="25"/>
        <v>October</v>
      </c>
      <c r="D445" s="27" t="s">
        <v>1251</v>
      </c>
      <c r="E445">
        <v>3</v>
      </c>
      <c r="F445" s="2" t="s">
        <v>1241</v>
      </c>
      <c r="G445" s="30">
        <v>0.97338999999999998</v>
      </c>
      <c r="H445" s="30">
        <v>0.97</v>
      </c>
      <c r="I445" s="30">
        <v>0.97699999999999998</v>
      </c>
      <c r="J445" s="25">
        <v>44848.878668981481</v>
      </c>
      <c r="K445" s="30">
        <v>0.97306000000000004</v>
      </c>
      <c r="L445" s="11">
        <v>-99</v>
      </c>
      <c r="M445" s="11">
        <f t="shared" si="27"/>
        <v>331958.63000000006</v>
      </c>
      <c r="N445" s="30">
        <v>1.5536111110704951</v>
      </c>
      <c r="O445" s="30" t="str">
        <f t="shared" si="26"/>
        <v>Loss</v>
      </c>
    </row>
    <row r="446" spans="1:15" x14ac:dyDescent="0.3">
      <c r="A446" s="25">
        <v>44852.532060185185</v>
      </c>
      <c r="B446" s="46" t="str">
        <f t="shared" si="24"/>
        <v>Tuesday</v>
      </c>
      <c r="C446" s="46" t="str">
        <f t="shared" si="25"/>
        <v>October</v>
      </c>
      <c r="D446" s="27" t="s">
        <v>1252</v>
      </c>
      <c r="E446">
        <v>3</v>
      </c>
      <c r="F446" s="2" t="s">
        <v>1241</v>
      </c>
      <c r="G446" s="30">
        <v>0.98399999999999999</v>
      </c>
      <c r="H446" s="30">
        <v>0.98799999999999999</v>
      </c>
      <c r="I446" s="30">
        <v>0.98099999999999998</v>
      </c>
      <c r="J446" s="25">
        <v>44852.577199074076</v>
      </c>
      <c r="K446" s="30">
        <v>0.98206000000000004</v>
      </c>
      <c r="L446" s="11">
        <v>582</v>
      </c>
      <c r="M446" s="11">
        <f t="shared" si="27"/>
        <v>332540.63000000006</v>
      </c>
      <c r="N446" s="30">
        <v>1.0833333333721384</v>
      </c>
      <c r="O446" s="30" t="str">
        <f t="shared" si="26"/>
        <v>Profit</v>
      </c>
    </row>
    <row r="447" spans="1:15" x14ac:dyDescent="0.3">
      <c r="A447" s="25">
        <v>44852.587673611109</v>
      </c>
      <c r="B447" s="46" t="str">
        <f t="shared" si="24"/>
        <v>Tuesday</v>
      </c>
      <c r="C447" s="46" t="str">
        <f t="shared" si="25"/>
        <v>October</v>
      </c>
      <c r="D447" s="27" t="s">
        <v>1251</v>
      </c>
      <c r="E447">
        <v>2</v>
      </c>
      <c r="F447" s="2" t="s">
        <v>1241</v>
      </c>
      <c r="G447" s="30">
        <v>0.98240000000000005</v>
      </c>
      <c r="H447" s="30">
        <v>0.97899999999999998</v>
      </c>
      <c r="I447" s="30">
        <v>0.98499999999999999</v>
      </c>
      <c r="J447" s="25">
        <v>44852.60083333333</v>
      </c>
      <c r="K447" s="30">
        <v>0.98307999999999995</v>
      </c>
      <c r="L447" s="11">
        <v>136</v>
      </c>
      <c r="M447" s="11">
        <f t="shared" si="27"/>
        <v>332676.63000000006</v>
      </c>
      <c r="N447" s="30">
        <v>0.31583333329763263</v>
      </c>
      <c r="O447" s="30" t="str">
        <f t="shared" si="26"/>
        <v>Profit</v>
      </c>
    </row>
    <row r="448" spans="1:15" x14ac:dyDescent="0.3">
      <c r="A448" s="25">
        <v>44852.587557870371</v>
      </c>
      <c r="B448" s="46" t="str">
        <f t="shared" si="24"/>
        <v>Tuesday</v>
      </c>
      <c r="C448" s="46" t="str">
        <f t="shared" si="25"/>
        <v>October</v>
      </c>
      <c r="D448" s="27" t="s">
        <v>1251</v>
      </c>
      <c r="E448">
        <v>1</v>
      </c>
      <c r="F448" s="2" t="s">
        <v>1241</v>
      </c>
      <c r="G448" s="30">
        <v>0.98243999999999998</v>
      </c>
      <c r="H448" s="30">
        <v>0</v>
      </c>
      <c r="I448" s="30">
        <v>0</v>
      </c>
      <c r="J448" s="25">
        <v>44852.600868055553</v>
      </c>
      <c r="K448" s="30">
        <v>0.98309000000000002</v>
      </c>
      <c r="L448" s="11">
        <v>65</v>
      </c>
      <c r="M448" s="11">
        <f t="shared" si="27"/>
        <v>332741.63000000006</v>
      </c>
      <c r="N448" s="30">
        <v>0.31944444437976927</v>
      </c>
      <c r="O448" s="30" t="str">
        <f t="shared" si="26"/>
        <v>Profit</v>
      </c>
    </row>
    <row r="449" spans="1:15" x14ac:dyDescent="0.3">
      <c r="A449" s="25">
        <v>44852.622835648152</v>
      </c>
      <c r="B449" s="46" t="str">
        <f t="shared" si="24"/>
        <v>Tuesday</v>
      </c>
      <c r="C449" s="46" t="str">
        <f t="shared" si="25"/>
        <v>October</v>
      </c>
      <c r="D449" s="27" t="s">
        <v>1252</v>
      </c>
      <c r="E449">
        <v>3</v>
      </c>
      <c r="F449" s="2" t="s">
        <v>1241</v>
      </c>
      <c r="G449" s="30">
        <v>0.98275999999999997</v>
      </c>
      <c r="H449" s="30">
        <v>0.998</v>
      </c>
      <c r="I449" s="30">
        <v>0.98099999999999998</v>
      </c>
      <c r="J449" s="25">
        <v>44852.722719907404</v>
      </c>
      <c r="K449" s="30">
        <v>0.98467000000000005</v>
      </c>
      <c r="L449" s="11">
        <v>-573</v>
      </c>
      <c r="M449" s="11">
        <f t="shared" si="27"/>
        <v>332168.63000000006</v>
      </c>
      <c r="N449" s="30">
        <v>2.3972222220618278</v>
      </c>
      <c r="O449" s="30" t="str">
        <f t="shared" si="26"/>
        <v>Loss</v>
      </c>
    </row>
    <row r="450" spans="1:15" x14ac:dyDescent="0.3">
      <c r="A450" s="25">
        <v>44852.740671296298</v>
      </c>
      <c r="B450" s="46" t="str">
        <f t="shared" ref="B450:B513" si="28">TEXT(A450,"dddd")</f>
        <v>Tuesday</v>
      </c>
      <c r="C450" s="46" t="str">
        <f t="shared" ref="C450:C513" si="29">TEXT(A450,"mmmm")</f>
        <v>October</v>
      </c>
      <c r="D450" s="27" t="s">
        <v>1251</v>
      </c>
      <c r="E450">
        <v>3</v>
      </c>
      <c r="F450" s="2" t="s">
        <v>1241</v>
      </c>
      <c r="G450" s="30">
        <v>0.98372999999999999</v>
      </c>
      <c r="H450" s="30">
        <v>0.98072999999999999</v>
      </c>
      <c r="I450" s="30">
        <v>0.98623000000000005</v>
      </c>
      <c r="J450" s="25">
        <v>44852.745879629627</v>
      </c>
      <c r="K450" s="30">
        <v>0.98475999999999997</v>
      </c>
      <c r="L450" s="11">
        <v>309</v>
      </c>
      <c r="M450" s="11">
        <f t="shared" si="27"/>
        <v>332477.63000000006</v>
      </c>
      <c r="N450" s="30">
        <v>0.12499999988358468</v>
      </c>
      <c r="O450" s="30" t="str">
        <f t="shared" si="26"/>
        <v>Profit</v>
      </c>
    </row>
    <row r="451" spans="1:15" x14ac:dyDescent="0.3">
      <c r="A451" s="25">
        <v>44852.764097222222</v>
      </c>
      <c r="B451" s="46" t="str">
        <f t="shared" si="28"/>
        <v>Tuesday</v>
      </c>
      <c r="C451" s="46" t="str">
        <f t="shared" si="29"/>
        <v>October</v>
      </c>
      <c r="D451" s="27" t="s">
        <v>1252</v>
      </c>
      <c r="E451">
        <v>3</v>
      </c>
      <c r="F451" s="2" t="s">
        <v>1241</v>
      </c>
      <c r="G451" s="30">
        <v>0.9829</v>
      </c>
      <c r="H451" s="30">
        <v>0.9859</v>
      </c>
      <c r="I451" s="30">
        <v>0.98040000000000005</v>
      </c>
      <c r="J451" s="25">
        <v>44852.789120370369</v>
      </c>
      <c r="K451" s="30">
        <v>0.98355999999999999</v>
      </c>
      <c r="L451" s="11">
        <v>-198</v>
      </c>
      <c r="M451" s="11">
        <f t="shared" si="27"/>
        <v>332279.63000000006</v>
      </c>
      <c r="N451" s="30">
        <v>0.60055555554572493</v>
      </c>
      <c r="O451" s="30" t="str">
        <f t="shared" ref="O451:O514" si="30">IF(L451&gt;=0,"Profit","Loss")</f>
        <v>Loss</v>
      </c>
    </row>
    <row r="452" spans="1:15" x14ac:dyDescent="0.3">
      <c r="A452" s="25">
        <v>44852.787847222222</v>
      </c>
      <c r="B452" s="46" t="str">
        <f t="shared" si="28"/>
        <v>Tuesday</v>
      </c>
      <c r="C452" s="46" t="str">
        <f t="shared" si="29"/>
        <v>October</v>
      </c>
      <c r="D452" s="27" t="s">
        <v>1251</v>
      </c>
      <c r="E452">
        <v>3</v>
      </c>
      <c r="F452" s="2" t="s">
        <v>1241</v>
      </c>
      <c r="G452" s="30">
        <v>0.98399999999999999</v>
      </c>
      <c r="H452" s="30">
        <v>0.98099999999999998</v>
      </c>
      <c r="I452" s="30">
        <v>0.98650000000000004</v>
      </c>
      <c r="J452" s="25">
        <v>44852.793275462966</v>
      </c>
      <c r="K452" s="30">
        <v>0.98387999999999998</v>
      </c>
      <c r="L452" s="11">
        <v>-36</v>
      </c>
      <c r="M452" s="11">
        <f t="shared" si="27"/>
        <v>332243.63000000006</v>
      </c>
      <c r="N452" s="30">
        <v>0.13027777784736827</v>
      </c>
      <c r="O452" s="30" t="str">
        <f t="shared" si="30"/>
        <v>Loss</v>
      </c>
    </row>
    <row r="453" spans="1:15" x14ac:dyDescent="0.3">
      <c r="A453" s="25">
        <v>44852.815196759257</v>
      </c>
      <c r="B453" s="46" t="str">
        <f t="shared" si="28"/>
        <v>Tuesday</v>
      </c>
      <c r="C453" s="46" t="str">
        <f t="shared" si="29"/>
        <v>October</v>
      </c>
      <c r="D453" s="27" t="s">
        <v>1252</v>
      </c>
      <c r="E453">
        <v>3</v>
      </c>
      <c r="F453" s="2" t="s">
        <v>1241</v>
      </c>
      <c r="G453" s="30">
        <v>0.98446999999999996</v>
      </c>
      <c r="H453" s="30">
        <v>0.98814999999999997</v>
      </c>
      <c r="I453" s="30">
        <v>0.98197000000000001</v>
      </c>
      <c r="J453" s="25">
        <v>44852.912129629629</v>
      </c>
      <c r="K453" s="30">
        <v>0.98433000000000004</v>
      </c>
      <c r="L453" s="11">
        <v>42</v>
      </c>
      <c r="M453" s="11">
        <f t="shared" si="27"/>
        <v>332285.63000000006</v>
      </c>
      <c r="N453" s="30">
        <v>2.3263888889341615</v>
      </c>
      <c r="O453" s="30" t="str">
        <f t="shared" si="30"/>
        <v>Profit</v>
      </c>
    </row>
    <row r="454" spans="1:15" x14ac:dyDescent="0.3">
      <c r="A454" s="25">
        <v>44852.965497685182</v>
      </c>
      <c r="B454" s="46" t="str">
        <f t="shared" si="28"/>
        <v>Tuesday</v>
      </c>
      <c r="C454" s="46" t="str">
        <f t="shared" si="29"/>
        <v>October</v>
      </c>
      <c r="D454" s="27" t="s">
        <v>1252</v>
      </c>
      <c r="E454">
        <v>3</v>
      </c>
      <c r="F454" s="2" t="s">
        <v>1241</v>
      </c>
      <c r="G454" s="30">
        <v>0.98548999999999998</v>
      </c>
      <c r="H454" s="30">
        <v>0.98848999999999998</v>
      </c>
      <c r="I454" s="30">
        <v>0.98299000000000003</v>
      </c>
      <c r="J454" s="25">
        <v>44853.290891203702</v>
      </c>
      <c r="K454" s="30">
        <v>0.98438000000000003</v>
      </c>
      <c r="L454" s="11">
        <v>333</v>
      </c>
      <c r="M454" s="11">
        <f t="shared" ref="M454:M517" si="31">M453+L454</f>
        <v>332618.63000000006</v>
      </c>
      <c r="N454" s="30">
        <v>7.8094444444868714</v>
      </c>
      <c r="O454" s="30" t="str">
        <f t="shared" si="30"/>
        <v>Profit</v>
      </c>
    </row>
    <row r="455" spans="1:15" x14ac:dyDescent="0.3">
      <c r="A455" s="25">
        <v>44853.378611111111</v>
      </c>
      <c r="B455" s="46" t="str">
        <f t="shared" si="28"/>
        <v>Wednesday</v>
      </c>
      <c r="C455" s="46" t="str">
        <f t="shared" si="29"/>
        <v>October</v>
      </c>
      <c r="D455" s="27" t="s">
        <v>1252</v>
      </c>
      <c r="E455">
        <v>3</v>
      </c>
      <c r="F455" s="2" t="s">
        <v>1241</v>
      </c>
      <c r="G455" s="30">
        <v>0.98318000000000005</v>
      </c>
      <c r="H455" s="30">
        <v>0.98617999999999995</v>
      </c>
      <c r="I455" s="30">
        <v>0.98068</v>
      </c>
      <c r="J455" s="25">
        <v>44853.411469907405</v>
      </c>
      <c r="K455" s="30">
        <v>0.98302</v>
      </c>
      <c r="L455" s="11">
        <v>48</v>
      </c>
      <c r="M455" s="11">
        <f t="shared" si="31"/>
        <v>332666.63000000006</v>
      </c>
      <c r="N455" s="30">
        <v>0.78861111105652526</v>
      </c>
      <c r="O455" s="30" t="str">
        <f t="shared" si="30"/>
        <v>Profit</v>
      </c>
    </row>
    <row r="456" spans="1:15" x14ac:dyDescent="0.3">
      <c r="A456" s="25">
        <v>44853.431006944447</v>
      </c>
      <c r="B456" s="46" t="str">
        <f t="shared" si="28"/>
        <v>Wednesday</v>
      </c>
      <c r="C456" s="46" t="str">
        <f t="shared" si="29"/>
        <v>October</v>
      </c>
      <c r="D456" s="27" t="s">
        <v>1251</v>
      </c>
      <c r="E456">
        <v>3</v>
      </c>
      <c r="F456" s="2" t="s">
        <v>1241</v>
      </c>
      <c r="G456" s="30">
        <v>0.98263</v>
      </c>
      <c r="H456" s="30">
        <v>0.97963</v>
      </c>
      <c r="I456" s="30">
        <v>0.98512999999999995</v>
      </c>
      <c r="J456" s="25">
        <v>44853.434675925928</v>
      </c>
      <c r="K456" s="30">
        <v>0.98280000000000001</v>
      </c>
      <c r="L456" s="11">
        <v>51</v>
      </c>
      <c r="M456" s="11">
        <f t="shared" si="31"/>
        <v>332717.63000000006</v>
      </c>
      <c r="N456" s="30">
        <v>8.8055555534083396E-2</v>
      </c>
      <c r="O456" s="30" t="str">
        <f t="shared" si="30"/>
        <v>Profit</v>
      </c>
    </row>
    <row r="457" spans="1:15" x14ac:dyDescent="0.3">
      <c r="A457" s="25">
        <v>44853.463275462964</v>
      </c>
      <c r="B457" s="46" t="str">
        <f t="shared" si="28"/>
        <v>Wednesday</v>
      </c>
      <c r="C457" s="46" t="str">
        <f t="shared" si="29"/>
        <v>October</v>
      </c>
      <c r="D457" s="27" t="s">
        <v>1252</v>
      </c>
      <c r="E457">
        <v>3</v>
      </c>
      <c r="F457" s="2" t="s">
        <v>1241</v>
      </c>
      <c r="G457" s="30">
        <v>0.98306000000000004</v>
      </c>
      <c r="H457" s="30">
        <v>0.98606000000000005</v>
      </c>
      <c r="I457" s="30">
        <v>0.98187000000000002</v>
      </c>
      <c r="J457" s="25">
        <v>44853.47284722222</v>
      </c>
      <c r="K457" s="30">
        <v>0.98185</v>
      </c>
      <c r="L457" s="11">
        <v>363</v>
      </c>
      <c r="M457" s="11">
        <f t="shared" si="31"/>
        <v>333080.63000000006</v>
      </c>
      <c r="N457" s="30">
        <v>0.22972222213866189</v>
      </c>
      <c r="O457" s="30" t="str">
        <f t="shared" si="30"/>
        <v>Profit</v>
      </c>
    </row>
    <row r="458" spans="1:15" x14ac:dyDescent="0.3">
      <c r="A458" s="25">
        <v>44853.633287037039</v>
      </c>
      <c r="B458" s="46" t="str">
        <f t="shared" si="28"/>
        <v>Wednesday</v>
      </c>
      <c r="C458" s="46" t="str">
        <f t="shared" si="29"/>
        <v>October</v>
      </c>
      <c r="D458" s="27" t="s">
        <v>1252</v>
      </c>
      <c r="E458">
        <v>3</v>
      </c>
      <c r="F458" s="2" t="s">
        <v>1241</v>
      </c>
      <c r="G458" s="30">
        <v>0.97724</v>
      </c>
      <c r="H458" s="30">
        <v>0.98024</v>
      </c>
      <c r="I458" s="30">
        <v>0.97474000000000005</v>
      </c>
      <c r="J458" s="25">
        <v>44853.649097222224</v>
      </c>
      <c r="K458" s="30">
        <v>0.97690999999999995</v>
      </c>
      <c r="L458" s="11">
        <v>99</v>
      </c>
      <c r="M458" s="11">
        <f t="shared" si="31"/>
        <v>333179.63000000006</v>
      </c>
      <c r="N458" s="30">
        <v>0.37944444443564862</v>
      </c>
      <c r="O458" s="30" t="str">
        <f t="shared" si="30"/>
        <v>Profit</v>
      </c>
    </row>
    <row r="459" spans="1:15" x14ac:dyDescent="0.3">
      <c r="A459" s="25">
        <v>44853.68172453704</v>
      </c>
      <c r="B459" s="46" t="str">
        <f t="shared" si="28"/>
        <v>Wednesday</v>
      </c>
      <c r="C459" s="46" t="str">
        <f t="shared" si="29"/>
        <v>October</v>
      </c>
      <c r="D459" s="27" t="s">
        <v>1252</v>
      </c>
      <c r="E459">
        <v>3</v>
      </c>
      <c r="F459" s="2" t="s">
        <v>1241</v>
      </c>
      <c r="G459" s="30">
        <v>0.97855999999999999</v>
      </c>
      <c r="H459" s="30">
        <v>0.98155999999999999</v>
      </c>
      <c r="I459" s="30">
        <v>0.97606000000000004</v>
      </c>
      <c r="J459" s="25">
        <v>44853.701874999999</v>
      </c>
      <c r="K459" s="30">
        <v>0.97724999999999995</v>
      </c>
      <c r="L459" s="11">
        <v>393</v>
      </c>
      <c r="M459" s="11">
        <f t="shared" si="31"/>
        <v>333572.63000000006</v>
      </c>
      <c r="N459" s="30">
        <v>0.48361111100530252</v>
      </c>
      <c r="O459" s="30" t="str">
        <f t="shared" si="30"/>
        <v>Profit</v>
      </c>
    </row>
    <row r="460" spans="1:15" x14ac:dyDescent="0.3">
      <c r="A460" s="25">
        <v>44853.705000000002</v>
      </c>
      <c r="B460" s="46" t="str">
        <f t="shared" si="28"/>
        <v>Wednesday</v>
      </c>
      <c r="C460" s="46" t="str">
        <f t="shared" si="29"/>
        <v>October</v>
      </c>
      <c r="D460" s="27" t="s">
        <v>1252</v>
      </c>
      <c r="E460">
        <v>3</v>
      </c>
      <c r="F460" s="2" t="s">
        <v>1241</v>
      </c>
      <c r="G460" s="30">
        <v>0.97765999999999997</v>
      </c>
      <c r="H460" s="30">
        <v>0.98065999999999998</v>
      </c>
      <c r="I460" s="30">
        <v>0.97516000000000003</v>
      </c>
      <c r="J460" s="25">
        <v>44853.708240740743</v>
      </c>
      <c r="K460" s="30">
        <v>0.97746999999999995</v>
      </c>
      <c r="L460" s="11">
        <v>57</v>
      </c>
      <c r="M460" s="11">
        <f t="shared" si="31"/>
        <v>333629.63000000006</v>
      </c>
      <c r="N460" s="30">
        <v>7.7777777798473835E-2</v>
      </c>
      <c r="O460" s="30" t="str">
        <f t="shared" si="30"/>
        <v>Profit</v>
      </c>
    </row>
    <row r="461" spans="1:15" x14ac:dyDescent="0.3">
      <c r="A461" s="25">
        <v>44853.67769675926</v>
      </c>
      <c r="B461" s="46" t="str">
        <f t="shared" si="28"/>
        <v>Wednesday</v>
      </c>
      <c r="C461" s="46" t="str">
        <f t="shared" si="29"/>
        <v>October</v>
      </c>
      <c r="D461" s="27" t="s">
        <v>1252</v>
      </c>
      <c r="E461">
        <v>3</v>
      </c>
      <c r="F461" s="2" t="s">
        <v>1241</v>
      </c>
      <c r="G461" s="30">
        <v>0.97770000000000001</v>
      </c>
      <c r="H461" s="30">
        <v>0.98114999999999997</v>
      </c>
      <c r="I461" s="30">
        <v>0.97519999999999996</v>
      </c>
      <c r="J461" s="25">
        <v>44853.709166666667</v>
      </c>
      <c r="K461" s="30">
        <v>0.97716000000000003</v>
      </c>
      <c r="L461" s="11">
        <v>162</v>
      </c>
      <c r="M461" s="11">
        <f t="shared" si="31"/>
        <v>333791.63000000006</v>
      </c>
      <c r="N461" s="30">
        <v>0.75527777778916061</v>
      </c>
      <c r="O461" s="30" t="str">
        <f t="shared" si="30"/>
        <v>Profit</v>
      </c>
    </row>
    <row r="462" spans="1:15" x14ac:dyDescent="0.3">
      <c r="A462" s="25">
        <v>44853.719398148147</v>
      </c>
      <c r="B462" s="46" t="str">
        <f t="shared" si="28"/>
        <v>Wednesday</v>
      </c>
      <c r="C462" s="46" t="str">
        <f t="shared" si="29"/>
        <v>October</v>
      </c>
      <c r="D462" s="27" t="s">
        <v>1251</v>
      </c>
      <c r="E462">
        <v>3</v>
      </c>
      <c r="F462" s="2" t="s">
        <v>1241</v>
      </c>
      <c r="G462" s="30">
        <v>0.97831000000000001</v>
      </c>
      <c r="H462" s="30">
        <v>0.97531000000000001</v>
      </c>
      <c r="I462" s="30">
        <v>0.98080999999999996</v>
      </c>
      <c r="J462" s="25">
        <v>44853.722696759258</v>
      </c>
      <c r="K462" s="30">
        <v>0.97867000000000004</v>
      </c>
      <c r="L462" s="11">
        <v>108</v>
      </c>
      <c r="M462" s="11">
        <f t="shared" si="31"/>
        <v>333899.63000000006</v>
      </c>
      <c r="N462" s="30">
        <v>7.9166666662786156E-2</v>
      </c>
      <c r="O462" s="30" t="str">
        <f t="shared" si="30"/>
        <v>Profit</v>
      </c>
    </row>
    <row r="463" spans="1:15" x14ac:dyDescent="0.3">
      <c r="A463" s="25">
        <v>44853.743055555555</v>
      </c>
      <c r="B463" s="46" t="str">
        <f t="shared" si="28"/>
        <v>Wednesday</v>
      </c>
      <c r="C463" s="46" t="str">
        <f t="shared" si="29"/>
        <v>October</v>
      </c>
      <c r="D463" s="27" t="s">
        <v>1252</v>
      </c>
      <c r="E463">
        <v>3</v>
      </c>
      <c r="F463" s="2" t="s">
        <v>1241</v>
      </c>
      <c r="G463" s="30">
        <v>0.97958999999999996</v>
      </c>
      <c r="H463" s="30">
        <v>0.98258999999999996</v>
      </c>
      <c r="I463" s="30">
        <v>0.97709000000000001</v>
      </c>
      <c r="J463" s="25">
        <v>44853.756585648145</v>
      </c>
      <c r="K463" s="30">
        <v>0.97872000000000003</v>
      </c>
      <c r="L463" s="11">
        <v>261</v>
      </c>
      <c r="M463" s="11">
        <f t="shared" si="31"/>
        <v>334160.63000000006</v>
      </c>
      <c r="N463" s="30">
        <v>0.32472222216892987</v>
      </c>
      <c r="O463" s="30" t="str">
        <f t="shared" si="30"/>
        <v>Profit</v>
      </c>
    </row>
    <row r="464" spans="1:15" x14ac:dyDescent="0.3">
      <c r="A464" s="25">
        <v>44853.740046296298</v>
      </c>
      <c r="B464" s="46" t="str">
        <f t="shared" si="28"/>
        <v>Wednesday</v>
      </c>
      <c r="C464" s="46" t="str">
        <f t="shared" si="29"/>
        <v>October</v>
      </c>
      <c r="D464" s="27" t="s">
        <v>1252</v>
      </c>
      <c r="E464">
        <v>3</v>
      </c>
      <c r="F464" s="2" t="s">
        <v>1241</v>
      </c>
      <c r="G464" s="30">
        <v>0.97953000000000001</v>
      </c>
      <c r="H464" s="30">
        <v>0.98253000000000001</v>
      </c>
      <c r="I464" s="30">
        <v>0.97702999999999995</v>
      </c>
      <c r="J464" s="25">
        <v>44853.758993055555</v>
      </c>
      <c r="K464" s="30">
        <v>0.97909999999999997</v>
      </c>
      <c r="L464" s="11">
        <v>129</v>
      </c>
      <c r="M464" s="11">
        <f t="shared" si="31"/>
        <v>334289.63000000006</v>
      </c>
      <c r="N464" s="30">
        <v>0.45472222217358649</v>
      </c>
      <c r="O464" s="30" t="str">
        <f t="shared" si="30"/>
        <v>Profit</v>
      </c>
    </row>
    <row r="465" spans="1:15" x14ac:dyDescent="0.3">
      <c r="A465" s="25">
        <v>44853.823217592595</v>
      </c>
      <c r="B465" s="46" t="str">
        <f t="shared" si="28"/>
        <v>Wednesday</v>
      </c>
      <c r="C465" s="46" t="str">
        <f t="shared" si="29"/>
        <v>October</v>
      </c>
      <c r="D465" s="27" t="s">
        <v>1251</v>
      </c>
      <c r="E465">
        <v>3</v>
      </c>
      <c r="F465" s="2" t="s">
        <v>1241</v>
      </c>
      <c r="G465" s="30">
        <v>0.97750999999999999</v>
      </c>
      <c r="H465" s="30">
        <v>0.97399999999999998</v>
      </c>
      <c r="I465" s="30">
        <v>0.98001000000000005</v>
      </c>
      <c r="J465" s="25">
        <v>44853.875532407408</v>
      </c>
      <c r="K465" s="30">
        <v>0.97660000000000002</v>
      </c>
      <c r="L465" s="11">
        <v>-273</v>
      </c>
      <c r="M465" s="11">
        <f t="shared" si="31"/>
        <v>334016.63000000006</v>
      </c>
      <c r="N465" s="30">
        <v>1.2555555555154569</v>
      </c>
      <c r="O465" s="30" t="str">
        <f t="shared" si="30"/>
        <v>Loss</v>
      </c>
    </row>
    <row r="466" spans="1:15" x14ac:dyDescent="0.3">
      <c r="A466" s="25">
        <v>44853.767557870371</v>
      </c>
      <c r="B466" s="46" t="str">
        <f t="shared" si="28"/>
        <v>Wednesday</v>
      </c>
      <c r="C466" s="46" t="str">
        <f t="shared" si="29"/>
        <v>October</v>
      </c>
      <c r="D466" s="27" t="s">
        <v>1251</v>
      </c>
      <c r="E466">
        <v>3</v>
      </c>
      <c r="F466" s="2" t="s">
        <v>1241</v>
      </c>
      <c r="G466" s="30">
        <v>0.97802999999999995</v>
      </c>
      <c r="H466" s="30">
        <v>0.97399999999999998</v>
      </c>
      <c r="I466" s="30">
        <v>0.97975999999999996</v>
      </c>
      <c r="J466" s="25">
        <v>44853.876620370371</v>
      </c>
      <c r="K466" s="30">
        <v>0.97674000000000005</v>
      </c>
      <c r="L466" s="11">
        <v>-387</v>
      </c>
      <c r="M466" s="11">
        <f t="shared" si="31"/>
        <v>333629.63000000006</v>
      </c>
      <c r="N466" s="30">
        <v>2.6174999999930151</v>
      </c>
      <c r="O466" s="30" t="str">
        <f t="shared" si="30"/>
        <v>Loss</v>
      </c>
    </row>
    <row r="467" spans="1:15" x14ac:dyDescent="0.3">
      <c r="A467" s="25">
        <v>44853.894212962965</v>
      </c>
      <c r="B467" s="46" t="str">
        <f t="shared" si="28"/>
        <v>Wednesday</v>
      </c>
      <c r="C467" s="46" t="str">
        <f t="shared" si="29"/>
        <v>October</v>
      </c>
      <c r="D467" s="27" t="s">
        <v>1252</v>
      </c>
      <c r="E467">
        <v>3</v>
      </c>
      <c r="F467" s="2" t="s">
        <v>1241</v>
      </c>
      <c r="G467" s="30">
        <v>0.97762000000000004</v>
      </c>
      <c r="H467" s="30">
        <v>0.98062000000000005</v>
      </c>
      <c r="I467" s="30">
        <v>0.97511999999999999</v>
      </c>
      <c r="J467" s="25">
        <v>44853.911585648151</v>
      </c>
      <c r="K467" s="30">
        <v>0.97680999999999996</v>
      </c>
      <c r="L467" s="11">
        <v>243</v>
      </c>
      <c r="M467" s="11">
        <f t="shared" si="31"/>
        <v>333872.63000000006</v>
      </c>
      <c r="N467" s="30">
        <v>0.41694444447057322</v>
      </c>
      <c r="O467" s="30" t="str">
        <f t="shared" si="30"/>
        <v>Profit</v>
      </c>
    </row>
    <row r="468" spans="1:15" x14ac:dyDescent="0.3">
      <c r="A468" s="25">
        <v>44853.890659722223</v>
      </c>
      <c r="B468" s="46" t="str">
        <f t="shared" si="28"/>
        <v>Wednesday</v>
      </c>
      <c r="C468" s="46" t="str">
        <f t="shared" si="29"/>
        <v>October</v>
      </c>
      <c r="D468" s="27" t="s">
        <v>1252</v>
      </c>
      <c r="E468">
        <v>3</v>
      </c>
      <c r="F468" s="2" t="s">
        <v>1241</v>
      </c>
      <c r="G468" s="30">
        <v>0.97763</v>
      </c>
      <c r="H468" s="30">
        <v>0.98063</v>
      </c>
      <c r="I468" s="30">
        <v>0.97513000000000005</v>
      </c>
      <c r="J468" s="25">
        <v>44853.917002314818</v>
      </c>
      <c r="K468" s="30">
        <v>0.97667000000000004</v>
      </c>
      <c r="L468" s="11">
        <v>288</v>
      </c>
      <c r="M468" s="11">
        <f t="shared" si="31"/>
        <v>334160.63000000006</v>
      </c>
      <c r="N468" s="30">
        <v>0.63222222228068858</v>
      </c>
      <c r="O468" s="30" t="str">
        <f t="shared" si="30"/>
        <v>Profit</v>
      </c>
    </row>
    <row r="469" spans="1:15" x14ac:dyDescent="0.3">
      <c r="A469" s="25">
        <v>44854.406828703701</v>
      </c>
      <c r="B469" s="46" t="str">
        <f t="shared" si="28"/>
        <v>Thursday</v>
      </c>
      <c r="C469" s="46" t="str">
        <f t="shared" si="29"/>
        <v>October</v>
      </c>
      <c r="D469" s="27" t="s">
        <v>1251</v>
      </c>
      <c r="E469">
        <v>3</v>
      </c>
      <c r="F469" s="2" t="s">
        <v>1241</v>
      </c>
      <c r="G469" s="30">
        <v>0.97865000000000002</v>
      </c>
      <c r="H469" s="30">
        <v>0.97565000000000002</v>
      </c>
      <c r="I469" s="30">
        <v>0.98114999999999997</v>
      </c>
      <c r="J469" s="25">
        <v>44854.416909722226</v>
      </c>
      <c r="K469" s="30">
        <v>0.97902999999999996</v>
      </c>
      <c r="L469" s="11">
        <v>114</v>
      </c>
      <c r="M469" s="11">
        <f t="shared" si="31"/>
        <v>334274.63000000006</v>
      </c>
      <c r="N469" s="30">
        <v>0.24194444459863007</v>
      </c>
      <c r="O469" s="30" t="str">
        <f t="shared" si="30"/>
        <v>Profit</v>
      </c>
    </row>
    <row r="470" spans="1:15" x14ac:dyDescent="0.3">
      <c r="A470" s="25">
        <v>44854.500254629631</v>
      </c>
      <c r="B470" s="46" t="str">
        <f t="shared" si="28"/>
        <v>Thursday</v>
      </c>
      <c r="C470" s="46" t="str">
        <f t="shared" si="29"/>
        <v>October</v>
      </c>
      <c r="D470" s="27" t="s">
        <v>1252</v>
      </c>
      <c r="E470">
        <v>3</v>
      </c>
      <c r="F470" s="2" t="s">
        <v>1241</v>
      </c>
      <c r="G470" s="30">
        <v>0.97841999999999996</v>
      </c>
      <c r="H470" s="30">
        <v>0.98141999999999996</v>
      </c>
      <c r="I470" s="30">
        <v>0.97592000000000001</v>
      </c>
      <c r="J470" s="25">
        <v>44854.527928240743</v>
      </c>
      <c r="K470" s="30">
        <v>0.97750999999999999</v>
      </c>
      <c r="L470" s="11">
        <v>273</v>
      </c>
      <c r="M470" s="11">
        <f t="shared" si="31"/>
        <v>334547.63000000006</v>
      </c>
      <c r="N470" s="30">
        <v>0.66416666668374091</v>
      </c>
      <c r="O470" s="30" t="str">
        <f t="shared" si="30"/>
        <v>Profit</v>
      </c>
    </row>
    <row r="471" spans="1:15" x14ac:dyDescent="0.3">
      <c r="A471" s="25">
        <v>44854.540844907409</v>
      </c>
      <c r="B471" s="46" t="str">
        <f t="shared" si="28"/>
        <v>Thursday</v>
      </c>
      <c r="C471" s="46" t="str">
        <f t="shared" si="29"/>
        <v>October</v>
      </c>
      <c r="D471" s="27" t="s">
        <v>1252</v>
      </c>
      <c r="E471">
        <v>3</v>
      </c>
      <c r="F471" s="2" t="s">
        <v>1241</v>
      </c>
      <c r="G471" s="30">
        <v>0.97829999999999995</v>
      </c>
      <c r="H471" s="30">
        <v>0.98129999999999995</v>
      </c>
      <c r="I471" s="30">
        <v>0.9758</v>
      </c>
      <c r="J471" s="25">
        <v>44854.560416666667</v>
      </c>
      <c r="K471" s="30">
        <v>0.97838999999999998</v>
      </c>
      <c r="L471" s="11">
        <v>-27</v>
      </c>
      <c r="M471" s="11">
        <f t="shared" si="31"/>
        <v>334520.63000000006</v>
      </c>
      <c r="N471" s="30">
        <v>0.46972222218755633</v>
      </c>
      <c r="O471" s="30" t="str">
        <f t="shared" si="30"/>
        <v>Loss</v>
      </c>
    </row>
    <row r="472" spans="1:15" x14ac:dyDescent="0.3">
      <c r="A472" s="25">
        <v>44854.590486111112</v>
      </c>
      <c r="B472" s="46" t="str">
        <f t="shared" si="28"/>
        <v>Thursday</v>
      </c>
      <c r="C472" s="46" t="str">
        <f t="shared" si="29"/>
        <v>October</v>
      </c>
      <c r="D472" s="27" t="s">
        <v>1252</v>
      </c>
      <c r="E472">
        <v>3</v>
      </c>
      <c r="F472" s="2" t="s">
        <v>1241</v>
      </c>
      <c r="G472" s="30">
        <v>0.98155999999999999</v>
      </c>
      <c r="H472" s="30">
        <v>0.98455999999999999</v>
      </c>
      <c r="I472" s="30">
        <v>0.97906000000000004</v>
      </c>
      <c r="J472" s="25">
        <v>44854.611539351848</v>
      </c>
      <c r="K472" s="30">
        <v>0.98126000000000002</v>
      </c>
      <c r="L472" s="11">
        <v>90</v>
      </c>
      <c r="M472" s="11">
        <f t="shared" si="31"/>
        <v>334610.63000000006</v>
      </c>
      <c r="N472" s="30">
        <v>0.50527777767274529</v>
      </c>
      <c r="O472" s="30" t="str">
        <f t="shared" si="30"/>
        <v>Profit</v>
      </c>
    </row>
    <row r="473" spans="1:15" x14ac:dyDescent="0.3">
      <c r="A473" s="25">
        <v>44854.628159722219</v>
      </c>
      <c r="B473" s="46" t="str">
        <f t="shared" si="28"/>
        <v>Thursday</v>
      </c>
      <c r="C473" s="46" t="str">
        <f t="shared" si="29"/>
        <v>October</v>
      </c>
      <c r="D473" s="27" t="s">
        <v>1251</v>
      </c>
      <c r="E473">
        <v>3</v>
      </c>
      <c r="F473" s="2" t="s">
        <v>1241</v>
      </c>
      <c r="G473" s="30">
        <v>0.98118000000000005</v>
      </c>
      <c r="H473" s="30">
        <v>0.97818000000000005</v>
      </c>
      <c r="I473" s="30">
        <v>0.98368</v>
      </c>
      <c r="J473" s="25">
        <v>44854.641053240739</v>
      </c>
      <c r="K473" s="30">
        <v>0.98297000000000001</v>
      </c>
      <c r="L473" s="11">
        <v>537</v>
      </c>
      <c r="M473" s="11">
        <f t="shared" si="31"/>
        <v>335147.63000000006</v>
      </c>
      <c r="N473" s="30">
        <v>0.30944444448687136</v>
      </c>
      <c r="O473" s="30" t="str">
        <f t="shared" si="30"/>
        <v>Profit</v>
      </c>
    </row>
    <row r="474" spans="1:15" x14ac:dyDescent="0.3">
      <c r="A474" s="25">
        <v>44854.628148148149</v>
      </c>
      <c r="B474" s="46" t="str">
        <f t="shared" si="28"/>
        <v>Thursday</v>
      </c>
      <c r="C474" s="46" t="str">
        <f t="shared" si="29"/>
        <v>October</v>
      </c>
      <c r="D474" s="27" t="s">
        <v>1251</v>
      </c>
      <c r="E474">
        <v>3</v>
      </c>
      <c r="F474" s="2" t="s">
        <v>1241</v>
      </c>
      <c r="G474" s="30">
        <v>0.98116999999999999</v>
      </c>
      <c r="H474" s="30">
        <v>0.97816999999999998</v>
      </c>
      <c r="I474" s="30">
        <v>0.98367000000000004</v>
      </c>
      <c r="J474" s="25">
        <v>44854.642199074071</v>
      </c>
      <c r="K474" s="30">
        <v>0.98294999999999999</v>
      </c>
      <c r="L474" s="11">
        <v>534</v>
      </c>
      <c r="M474" s="11">
        <f t="shared" si="31"/>
        <v>335681.63000000006</v>
      </c>
      <c r="N474" s="30">
        <v>0.33722222212236375</v>
      </c>
      <c r="O474" s="30" t="str">
        <f t="shared" si="30"/>
        <v>Profit</v>
      </c>
    </row>
    <row r="475" spans="1:15" x14ac:dyDescent="0.3">
      <c r="A475" s="25">
        <v>44854.673993055556</v>
      </c>
      <c r="B475" s="46" t="str">
        <f t="shared" si="28"/>
        <v>Thursday</v>
      </c>
      <c r="C475" s="46" t="str">
        <f t="shared" si="29"/>
        <v>October</v>
      </c>
      <c r="D475" s="27" t="s">
        <v>1251</v>
      </c>
      <c r="E475">
        <v>3</v>
      </c>
      <c r="F475" s="2" t="s">
        <v>1241</v>
      </c>
      <c r="G475" s="30">
        <v>0.98006000000000004</v>
      </c>
      <c r="H475" s="30">
        <v>0.97706000000000004</v>
      </c>
      <c r="I475" s="30">
        <v>0.98255999999999999</v>
      </c>
      <c r="J475" s="25">
        <v>44854.72184027778</v>
      </c>
      <c r="K475" s="30">
        <v>0.98257000000000005</v>
      </c>
      <c r="L475" s="11">
        <v>753</v>
      </c>
      <c r="M475" s="11">
        <f t="shared" si="31"/>
        <v>336434.63000000006</v>
      </c>
      <c r="N475" s="30">
        <v>1.1483333333744667</v>
      </c>
      <c r="O475" s="30" t="str">
        <f t="shared" si="30"/>
        <v>Profit</v>
      </c>
    </row>
    <row r="476" spans="1:15" x14ac:dyDescent="0.3">
      <c r="A476" s="25">
        <v>44854.734965277778</v>
      </c>
      <c r="B476" s="46" t="str">
        <f t="shared" si="28"/>
        <v>Thursday</v>
      </c>
      <c r="C476" s="46" t="str">
        <f t="shared" si="29"/>
        <v>October</v>
      </c>
      <c r="D476" s="27" t="s">
        <v>1252</v>
      </c>
      <c r="E476">
        <v>0.5</v>
      </c>
      <c r="F476" s="2" t="s">
        <v>1241</v>
      </c>
      <c r="G476" s="30">
        <v>0.98299999999999998</v>
      </c>
      <c r="H476" s="30">
        <v>0.98599999999999999</v>
      </c>
      <c r="I476" s="30">
        <v>0.98050000000000004</v>
      </c>
      <c r="J476" s="25">
        <v>44854.73951388889</v>
      </c>
      <c r="K476" s="30">
        <v>0.98206000000000004</v>
      </c>
      <c r="L476" s="11">
        <v>47</v>
      </c>
      <c r="M476" s="11">
        <f t="shared" si="31"/>
        <v>336481.63000000006</v>
      </c>
      <c r="N476" s="30">
        <v>0.10916666669072583</v>
      </c>
      <c r="O476" s="30" t="str">
        <f t="shared" si="30"/>
        <v>Profit</v>
      </c>
    </row>
    <row r="477" spans="1:15" x14ac:dyDescent="0.3">
      <c r="A477" s="25">
        <v>44854.819780092592</v>
      </c>
      <c r="B477" s="46" t="str">
        <f t="shared" si="28"/>
        <v>Thursday</v>
      </c>
      <c r="C477" s="46" t="str">
        <f t="shared" si="29"/>
        <v>October</v>
      </c>
      <c r="D477" s="27" t="s">
        <v>1251</v>
      </c>
      <c r="E477">
        <v>3</v>
      </c>
      <c r="F477" s="2" t="s">
        <v>1241</v>
      </c>
      <c r="G477" s="30">
        <v>0.98028000000000004</v>
      </c>
      <c r="H477" s="30">
        <v>0.97692000000000001</v>
      </c>
      <c r="I477" s="30">
        <v>0.98277999999999999</v>
      </c>
      <c r="J477" s="25">
        <v>44854.872349537036</v>
      </c>
      <c r="K477" s="30">
        <v>0.97850999999999999</v>
      </c>
      <c r="L477" s="11">
        <v>-531</v>
      </c>
      <c r="M477" s="11">
        <f t="shared" si="31"/>
        <v>335950.63000000006</v>
      </c>
      <c r="N477" s="30">
        <v>1.2616666666581295</v>
      </c>
      <c r="O477" s="30" t="str">
        <f t="shared" si="30"/>
        <v>Loss</v>
      </c>
    </row>
    <row r="478" spans="1:15" x14ac:dyDescent="0.3">
      <c r="A478" s="25">
        <v>44854.931122685186</v>
      </c>
      <c r="B478" s="46" t="str">
        <f t="shared" si="28"/>
        <v>Thursday</v>
      </c>
      <c r="C478" s="46" t="str">
        <f t="shared" si="29"/>
        <v>October</v>
      </c>
      <c r="D478" s="27" t="s">
        <v>1252</v>
      </c>
      <c r="E478">
        <v>3</v>
      </c>
      <c r="F478" s="2" t="s">
        <v>1241</v>
      </c>
      <c r="G478" s="30">
        <v>0.97792999999999997</v>
      </c>
      <c r="H478" s="30">
        <v>0.98192999999999997</v>
      </c>
      <c r="I478" s="30">
        <v>0.97543000000000002</v>
      </c>
      <c r="J478" s="25">
        <v>44855.098645833335</v>
      </c>
      <c r="K478" s="30">
        <v>0.97780999999999996</v>
      </c>
      <c r="L478" s="11">
        <v>36</v>
      </c>
      <c r="M478" s="11">
        <f t="shared" si="31"/>
        <v>335986.63000000006</v>
      </c>
      <c r="N478" s="30">
        <v>4.0205555555876344</v>
      </c>
      <c r="O478" s="30" t="str">
        <f t="shared" si="30"/>
        <v>Profit</v>
      </c>
    </row>
    <row r="479" spans="1:15" x14ac:dyDescent="0.3">
      <c r="A479" s="25">
        <v>44855.42628472222</v>
      </c>
      <c r="B479" s="46" t="str">
        <f t="shared" si="28"/>
        <v>Friday</v>
      </c>
      <c r="C479" s="46" t="str">
        <f t="shared" si="29"/>
        <v>October</v>
      </c>
      <c r="D479" s="27" t="s">
        <v>1251</v>
      </c>
      <c r="E479">
        <v>3</v>
      </c>
      <c r="F479" s="2" t="s">
        <v>1241</v>
      </c>
      <c r="G479" s="30">
        <v>0.97690999999999995</v>
      </c>
      <c r="H479" s="30">
        <v>0.97291000000000005</v>
      </c>
      <c r="I479" s="30">
        <v>0.97941</v>
      </c>
      <c r="J479" s="25">
        <v>44855.432013888887</v>
      </c>
      <c r="K479" s="30">
        <v>0.97814999999999996</v>
      </c>
      <c r="L479" s="11">
        <v>372</v>
      </c>
      <c r="M479" s="11">
        <f t="shared" si="31"/>
        <v>336358.63000000006</v>
      </c>
      <c r="N479" s="30">
        <v>0.13750000001164153</v>
      </c>
      <c r="O479" s="30" t="str">
        <f t="shared" si="30"/>
        <v>Profit</v>
      </c>
    </row>
    <row r="480" spans="1:15" x14ac:dyDescent="0.3">
      <c r="A480" s="25">
        <v>44855.462094907409</v>
      </c>
      <c r="B480" s="46" t="str">
        <f t="shared" si="28"/>
        <v>Friday</v>
      </c>
      <c r="C480" s="46" t="str">
        <f t="shared" si="29"/>
        <v>October</v>
      </c>
      <c r="D480" s="27" t="s">
        <v>1252</v>
      </c>
      <c r="E480">
        <v>3</v>
      </c>
      <c r="F480" s="2" t="s">
        <v>1241</v>
      </c>
      <c r="G480" s="30">
        <v>0.97819</v>
      </c>
      <c r="H480" s="30">
        <v>0.98219000000000001</v>
      </c>
      <c r="I480" s="30">
        <v>0.97568999999999995</v>
      </c>
      <c r="J480" s="25">
        <v>44855.475023148145</v>
      </c>
      <c r="K480" s="30">
        <v>0.97738999999999998</v>
      </c>
      <c r="L480" s="11">
        <v>240</v>
      </c>
      <c r="M480" s="11">
        <f t="shared" si="31"/>
        <v>336598.63000000006</v>
      </c>
      <c r="N480" s="30">
        <v>0.31027777766576037</v>
      </c>
      <c r="O480" s="30" t="str">
        <f t="shared" si="30"/>
        <v>Profit</v>
      </c>
    </row>
    <row r="481" spans="1:15" x14ac:dyDescent="0.3">
      <c r="A481" s="25">
        <v>44855.462048611109</v>
      </c>
      <c r="B481" s="46" t="str">
        <f t="shared" si="28"/>
        <v>Friday</v>
      </c>
      <c r="C481" s="46" t="str">
        <f t="shared" si="29"/>
        <v>October</v>
      </c>
      <c r="D481" s="27" t="s">
        <v>1252</v>
      </c>
      <c r="E481">
        <v>0.1</v>
      </c>
      <c r="F481" s="2" t="s">
        <v>1242</v>
      </c>
      <c r="G481" s="30">
        <v>3650.1</v>
      </c>
      <c r="H481" s="30">
        <v>0</v>
      </c>
      <c r="I481" s="30">
        <v>0</v>
      </c>
      <c r="J481" s="25">
        <v>44855.475034722222</v>
      </c>
      <c r="K481" s="30">
        <v>3647.3</v>
      </c>
      <c r="L481" s="11">
        <v>28</v>
      </c>
      <c r="M481" s="11">
        <f t="shared" si="31"/>
        <v>336626.63000000006</v>
      </c>
      <c r="N481" s="30">
        <v>0.31166666670469567</v>
      </c>
      <c r="O481" s="30" t="str">
        <f t="shared" si="30"/>
        <v>Profit</v>
      </c>
    </row>
    <row r="482" spans="1:15" x14ac:dyDescent="0.3">
      <c r="A482" s="25">
        <v>44855.537499999999</v>
      </c>
      <c r="B482" s="46" t="str">
        <f t="shared" si="28"/>
        <v>Friday</v>
      </c>
      <c r="C482" s="46" t="str">
        <f t="shared" si="29"/>
        <v>October</v>
      </c>
      <c r="D482" s="27" t="s">
        <v>1251</v>
      </c>
      <c r="E482">
        <v>3</v>
      </c>
      <c r="F482" s="2" t="s">
        <v>1241</v>
      </c>
      <c r="G482" s="30">
        <v>0.97411000000000003</v>
      </c>
      <c r="H482" s="30">
        <v>0.97011000000000003</v>
      </c>
      <c r="I482" s="30">
        <v>0.97660999999999998</v>
      </c>
      <c r="J482" s="25">
        <v>44855.562314814815</v>
      </c>
      <c r="K482" s="30">
        <v>0.97468999999999995</v>
      </c>
      <c r="L482" s="11">
        <v>174</v>
      </c>
      <c r="M482" s="11">
        <f t="shared" si="31"/>
        <v>336800.63000000006</v>
      </c>
      <c r="N482" s="30">
        <v>0.59555555559927598</v>
      </c>
      <c r="O482" s="30" t="str">
        <f t="shared" si="30"/>
        <v>Profit</v>
      </c>
    </row>
    <row r="483" spans="1:15" x14ac:dyDescent="0.3">
      <c r="A483" s="25">
        <v>44855.628923611112</v>
      </c>
      <c r="B483" s="46" t="str">
        <f t="shared" si="28"/>
        <v>Friday</v>
      </c>
      <c r="C483" s="46" t="str">
        <f t="shared" si="29"/>
        <v>October</v>
      </c>
      <c r="D483" s="27" t="s">
        <v>1252</v>
      </c>
      <c r="E483">
        <v>3</v>
      </c>
      <c r="F483" s="2" t="s">
        <v>1241</v>
      </c>
      <c r="G483" s="30">
        <v>0.97431000000000001</v>
      </c>
      <c r="H483" s="30">
        <v>0.97831000000000001</v>
      </c>
      <c r="I483" s="30">
        <v>0.97180999999999995</v>
      </c>
      <c r="J483" s="25">
        <v>44855.634386574071</v>
      </c>
      <c r="K483" s="30">
        <v>0.97319999999999995</v>
      </c>
      <c r="L483" s="11">
        <v>333</v>
      </c>
      <c r="M483" s="11">
        <f t="shared" si="31"/>
        <v>337133.63000000006</v>
      </c>
      <c r="N483" s="30">
        <v>0.13111111102625728</v>
      </c>
      <c r="O483" s="30" t="str">
        <f t="shared" si="30"/>
        <v>Profit</v>
      </c>
    </row>
    <row r="484" spans="1:15" x14ac:dyDescent="0.3">
      <c r="A484" s="25">
        <v>44855.623865740738</v>
      </c>
      <c r="B484" s="46" t="str">
        <f t="shared" si="28"/>
        <v>Friday</v>
      </c>
      <c r="C484" s="46" t="str">
        <f t="shared" si="29"/>
        <v>October</v>
      </c>
      <c r="D484" s="27" t="s">
        <v>1252</v>
      </c>
      <c r="E484">
        <v>3</v>
      </c>
      <c r="F484" s="2" t="s">
        <v>1241</v>
      </c>
      <c r="G484" s="30">
        <v>0.97450999999999999</v>
      </c>
      <c r="H484" s="30">
        <v>0.97850999999999999</v>
      </c>
      <c r="I484" s="30">
        <v>0.97201000000000004</v>
      </c>
      <c r="J484" s="25">
        <v>44855.636307870373</v>
      </c>
      <c r="K484" s="30">
        <v>0.97199000000000002</v>
      </c>
      <c r="L484" s="11">
        <v>756</v>
      </c>
      <c r="M484" s="11">
        <f t="shared" si="31"/>
        <v>337889.63000000006</v>
      </c>
      <c r="N484" s="30">
        <v>0.29861111124046147</v>
      </c>
      <c r="O484" s="30" t="str">
        <f t="shared" si="30"/>
        <v>Profit</v>
      </c>
    </row>
    <row r="485" spans="1:15" x14ac:dyDescent="0.3">
      <c r="A485" s="25">
        <v>44855.714004629626</v>
      </c>
      <c r="B485" s="46" t="str">
        <f t="shared" si="28"/>
        <v>Friday</v>
      </c>
      <c r="C485" s="46" t="str">
        <f t="shared" si="29"/>
        <v>October</v>
      </c>
      <c r="D485" s="27" t="s">
        <v>1252</v>
      </c>
      <c r="E485">
        <v>3</v>
      </c>
      <c r="F485" s="2" t="s">
        <v>1241</v>
      </c>
      <c r="G485" s="30">
        <v>0.98096000000000005</v>
      </c>
      <c r="H485" s="30">
        <v>0.98495999999999995</v>
      </c>
      <c r="I485" s="30">
        <v>0.97846</v>
      </c>
      <c r="J485" s="25">
        <v>44855.725636574076</v>
      </c>
      <c r="K485" s="30">
        <v>0.97846</v>
      </c>
      <c r="L485" s="11">
        <v>750</v>
      </c>
      <c r="M485" s="11">
        <f t="shared" si="31"/>
        <v>338639.63000000006</v>
      </c>
      <c r="N485" s="30">
        <v>0.27916666679084301</v>
      </c>
      <c r="O485" s="30" t="str">
        <f t="shared" si="30"/>
        <v>Profit</v>
      </c>
    </row>
    <row r="486" spans="1:15" x14ac:dyDescent="0.3">
      <c r="A486" s="25">
        <v>44855.717152777775</v>
      </c>
      <c r="B486" s="46" t="str">
        <f t="shared" si="28"/>
        <v>Friday</v>
      </c>
      <c r="C486" s="46" t="str">
        <f t="shared" si="29"/>
        <v>October</v>
      </c>
      <c r="D486" s="27" t="s">
        <v>1252</v>
      </c>
      <c r="E486">
        <v>2</v>
      </c>
      <c r="F486" s="2" t="s">
        <v>1242</v>
      </c>
      <c r="G486" s="30">
        <v>3709.8</v>
      </c>
      <c r="H486" s="30">
        <v>3740</v>
      </c>
      <c r="I486" s="30">
        <v>3690</v>
      </c>
      <c r="J486" s="25">
        <v>44855.725648148145</v>
      </c>
      <c r="K486" s="30">
        <v>3694.5</v>
      </c>
      <c r="L486" s="11">
        <v>3060</v>
      </c>
      <c r="M486" s="11">
        <f t="shared" si="31"/>
        <v>341699.63000000006</v>
      </c>
      <c r="N486" s="30">
        <v>0.20388888887828216</v>
      </c>
      <c r="O486" s="30" t="str">
        <f t="shared" si="30"/>
        <v>Profit</v>
      </c>
    </row>
    <row r="487" spans="1:15" x14ac:dyDescent="0.3">
      <c r="A487" s="25">
        <v>44855.687592592592</v>
      </c>
      <c r="B487" s="46" t="str">
        <f t="shared" si="28"/>
        <v>Friday</v>
      </c>
      <c r="C487" s="46" t="str">
        <f t="shared" si="29"/>
        <v>October</v>
      </c>
      <c r="D487" s="27" t="s">
        <v>1252</v>
      </c>
      <c r="E487">
        <v>3</v>
      </c>
      <c r="F487" s="2" t="s">
        <v>1241</v>
      </c>
      <c r="G487" s="30">
        <v>0.97687000000000002</v>
      </c>
      <c r="H487" s="30">
        <v>0.98499999999999999</v>
      </c>
      <c r="I487" s="30">
        <v>0.97436999999999996</v>
      </c>
      <c r="J487" s="25">
        <v>44855.728032407409</v>
      </c>
      <c r="K487" s="30">
        <v>0.97787999999999997</v>
      </c>
      <c r="L487" s="11">
        <v>-303</v>
      </c>
      <c r="M487" s="11">
        <f t="shared" si="31"/>
        <v>341396.63000000006</v>
      </c>
      <c r="N487" s="30">
        <v>0.97055555559927598</v>
      </c>
      <c r="O487" s="30" t="str">
        <f t="shared" si="30"/>
        <v>Loss</v>
      </c>
    </row>
    <row r="488" spans="1:15" x14ac:dyDescent="0.3">
      <c r="A488" s="25">
        <v>44855.745671296296</v>
      </c>
      <c r="B488" s="46" t="str">
        <f t="shared" si="28"/>
        <v>Friday</v>
      </c>
      <c r="C488" s="46" t="str">
        <f t="shared" si="29"/>
        <v>October</v>
      </c>
      <c r="D488" s="27" t="s">
        <v>1252</v>
      </c>
      <c r="E488">
        <v>3</v>
      </c>
      <c r="F488" s="2" t="s">
        <v>1241</v>
      </c>
      <c r="G488" s="30">
        <v>0.98116999999999999</v>
      </c>
      <c r="H488" s="30">
        <v>0.98516999999999999</v>
      </c>
      <c r="I488" s="30">
        <v>0.97867000000000004</v>
      </c>
      <c r="J488" s="25">
        <v>44855.75304398148</v>
      </c>
      <c r="K488" s="30">
        <v>0.97863999999999995</v>
      </c>
      <c r="L488" s="11">
        <v>759</v>
      </c>
      <c r="M488" s="11">
        <f t="shared" si="31"/>
        <v>342155.63000000006</v>
      </c>
      <c r="N488" s="30">
        <v>0.17694444442167878</v>
      </c>
      <c r="O488" s="30" t="str">
        <f t="shared" si="30"/>
        <v>Profit</v>
      </c>
    </row>
    <row r="489" spans="1:15" x14ac:dyDescent="0.3">
      <c r="A489" s="25">
        <v>44855.743541666663</v>
      </c>
      <c r="B489" s="46" t="str">
        <f t="shared" si="28"/>
        <v>Friday</v>
      </c>
      <c r="C489" s="46" t="str">
        <f t="shared" si="29"/>
        <v>October</v>
      </c>
      <c r="D489" s="27" t="s">
        <v>1252</v>
      </c>
      <c r="E489">
        <v>3</v>
      </c>
      <c r="F489" s="2" t="s">
        <v>1241</v>
      </c>
      <c r="G489" s="30">
        <v>0.98075000000000001</v>
      </c>
      <c r="H489" s="30">
        <v>0.98475000000000001</v>
      </c>
      <c r="I489" s="30">
        <v>0.97824999999999995</v>
      </c>
      <c r="J489" s="25">
        <v>44855.753194444442</v>
      </c>
      <c r="K489" s="30">
        <v>0.97824</v>
      </c>
      <c r="L489" s="11">
        <v>753</v>
      </c>
      <c r="M489" s="11">
        <f t="shared" si="31"/>
        <v>342908.63000000006</v>
      </c>
      <c r="N489" s="30">
        <v>0.23166666668839753</v>
      </c>
      <c r="O489" s="30" t="str">
        <f t="shared" si="30"/>
        <v>Profit</v>
      </c>
    </row>
    <row r="490" spans="1:15" x14ac:dyDescent="0.3">
      <c r="A490" s="25">
        <v>44855.800162037034</v>
      </c>
      <c r="B490" s="46" t="str">
        <f t="shared" si="28"/>
        <v>Friday</v>
      </c>
      <c r="C490" s="46" t="str">
        <f t="shared" si="29"/>
        <v>October</v>
      </c>
      <c r="D490" s="27" t="s">
        <v>1252</v>
      </c>
      <c r="E490">
        <v>3</v>
      </c>
      <c r="F490" s="2" t="s">
        <v>1241</v>
      </c>
      <c r="G490" s="30">
        <v>0.98495999999999995</v>
      </c>
      <c r="H490" s="30">
        <v>0.98895999999999995</v>
      </c>
      <c r="I490" s="30">
        <v>0.98246</v>
      </c>
      <c r="J490" s="25">
        <v>44855.806469907409</v>
      </c>
      <c r="K490" s="30">
        <v>0.98314000000000001</v>
      </c>
      <c r="L490" s="11">
        <v>546</v>
      </c>
      <c r="M490" s="11">
        <f t="shared" si="31"/>
        <v>343454.63000000006</v>
      </c>
      <c r="N490" s="30">
        <v>0.15138888900401071</v>
      </c>
      <c r="O490" s="30" t="str">
        <f t="shared" si="30"/>
        <v>Profit</v>
      </c>
    </row>
    <row r="491" spans="1:15" x14ac:dyDescent="0.3">
      <c r="A491" s="25">
        <v>44855.800115740742</v>
      </c>
      <c r="B491" s="46" t="str">
        <f t="shared" si="28"/>
        <v>Friday</v>
      </c>
      <c r="C491" s="46" t="str">
        <f t="shared" si="29"/>
        <v>October</v>
      </c>
      <c r="D491" s="27" t="s">
        <v>1252</v>
      </c>
      <c r="E491">
        <v>2</v>
      </c>
      <c r="F491" s="2" t="s">
        <v>1242</v>
      </c>
      <c r="G491" s="30">
        <v>3710.6</v>
      </c>
      <c r="H491" s="30">
        <v>0</v>
      </c>
      <c r="I491" s="30">
        <v>3690</v>
      </c>
      <c r="J491" s="25">
        <v>44855.812511574077</v>
      </c>
      <c r="K491" s="30">
        <v>3707.8</v>
      </c>
      <c r="L491" s="11">
        <v>560</v>
      </c>
      <c r="M491" s="11">
        <f t="shared" si="31"/>
        <v>344014.63000000006</v>
      </c>
      <c r="N491" s="30">
        <v>0.29750000004423782</v>
      </c>
      <c r="O491" s="30" t="str">
        <f t="shared" si="30"/>
        <v>Profit</v>
      </c>
    </row>
    <row r="492" spans="1:15" x14ac:dyDescent="0.3">
      <c r="A492" s="25">
        <v>44855.78638888889</v>
      </c>
      <c r="B492" s="46" t="str">
        <f t="shared" si="28"/>
        <v>Friday</v>
      </c>
      <c r="C492" s="46" t="str">
        <f t="shared" si="29"/>
        <v>October</v>
      </c>
      <c r="D492" s="27" t="s">
        <v>1252</v>
      </c>
      <c r="E492">
        <v>3</v>
      </c>
      <c r="F492" s="2" t="s">
        <v>1241</v>
      </c>
      <c r="G492" s="30">
        <v>0.98319999999999996</v>
      </c>
      <c r="H492" s="30">
        <v>0.99</v>
      </c>
      <c r="I492" s="30">
        <v>0.97799999999999998</v>
      </c>
      <c r="J492" s="25">
        <v>44858.399953703702</v>
      </c>
      <c r="K492" s="30">
        <v>0.98375999999999997</v>
      </c>
      <c r="L492" s="11">
        <v>-168</v>
      </c>
      <c r="M492" s="11">
        <f t="shared" si="31"/>
        <v>343846.63000000006</v>
      </c>
      <c r="N492" s="30">
        <v>62.725555555487517</v>
      </c>
      <c r="O492" s="30" t="str">
        <f t="shared" si="30"/>
        <v>Loss</v>
      </c>
    </row>
    <row r="493" spans="1:15" x14ac:dyDescent="0.3">
      <c r="A493" s="25">
        <v>44858.620740740742</v>
      </c>
      <c r="B493" s="46" t="str">
        <f t="shared" si="28"/>
        <v>Monday</v>
      </c>
      <c r="C493" s="46" t="str">
        <f t="shared" si="29"/>
        <v>October</v>
      </c>
      <c r="D493" s="27" t="s">
        <v>1252</v>
      </c>
      <c r="E493">
        <v>1</v>
      </c>
      <c r="F493" s="2" t="s">
        <v>1242</v>
      </c>
      <c r="G493" s="30">
        <v>3783.8</v>
      </c>
      <c r="H493" s="30">
        <v>0</v>
      </c>
      <c r="I493" s="30">
        <v>0</v>
      </c>
      <c r="J493" s="25">
        <v>44858.642210648148</v>
      </c>
      <c r="K493" s="30">
        <v>3771.1</v>
      </c>
      <c r="L493" s="11">
        <v>1270</v>
      </c>
      <c r="M493" s="11">
        <f t="shared" si="31"/>
        <v>345116.63000000006</v>
      </c>
      <c r="N493" s="30">
        <v>0.51527777774026617</v>
      </c>
      <c r="O493" s="30" t="str">
        <f t="shared" si="30"/>
        <v>Profit</v>
      </c>
    </row>
    <row r="494" spans="1:15" x14ac:dyDescent="0.3">
      <c r="A494" s="25">
        <v>44858.665520833332</v>
      </c>
      <c r="B494" s="46" t="str">
        <f t="shared" si="28"/>
        <v>Monday</v>
      </c>
      <c r="C494" s="46" t="str">
        <f t="shared" si="29"/>
        <v>October</v>
      </c>
      <c r="D494" s="27" t="s">
        <v>1252</v>
      </c>
      <c r="E494">
        <v>2</v>
      </c>
      <c r="F494" s="2" t="s">
        <v>1242</v>
      </c>
      <c r="G494" s="30">
        <v>3783.8</v>
      </c>
      <c r="H494" s="30">
        <v>3820</v>
      </c>
      <c r="I494" s="30">
        <v>3740</v>
      </c>
      <c r="J494" s="25">
        <v>44858.696932870371</v>
      </c>
      <c r="K494" s="30">
        <v>3769.3</v>
      </c>
      <c r="L494" s="11">
        <v>2900</v>
      </c>
      <c r="M494" s="11">
        <f t="shared" si="31"/>
        <v>348016.63000000006</v>
      </c>
      <c r="N494" s="30">
        <v>0.75388888892484829</v>
      </c>
      <c r="O494" s="30" t="str">
        <f t="shared" si="30"/>
        <v>Profit</v>
      </c>
    </row>
    <row r="495" spans="1:15" x14ac:dyDescent="0.3">
      <c r="A495" s="25">
        <v>44858.57640046296</v>
      </c>
      <c r="B495" s="46" t="str">
        <f t="shared" si="28"/>
        <v>Monday</v>
      </c>
      <c r="C495" s="46" t="str">
        <f t="shared" si="29"/>
        <v>October</v>
      </c>
      <c r="D495" s="27" t="s">
        <v>1252</v>
      </c>
      <c r="E495">
        <v>3</v>
      </c>
      <c r="F495" s="2" t="s">
        <v>1242</v>
      </c>
      <c r="G495" s="30">
        <v>3761.8</v>
      </c>
      <c r="H495" s="30">
        <v>7810</v>
      </c>
      <c r="I495" s="30">
        <v>3730</v>
      </c>
      <c r="J495" s="25">
        <v>44858.714618055557</v>
      </c>
      <c r="K495" s="30">
        <v>3759</v>
      </c>
      <c r="L495" s="11">
        <v>840</v>
      </c>
      <c r="M495" s="11">
        <f t="shared" si="31"/>
        <v>348856.63000000006</v>
      </c>
      <c r="N495" s="30">
        <v>3.3172222223365679</v>
      </c>
      <c r="O495" s="30" t="str">
        <f t="shared" si="30"/>
        <v>Profit</v>
      </c>
    </row>
    <row r="496" spans="1:15" x14ac:dyDescent="0.3">
      <c r="A496" s="25">
        <v>44858.741782407407</v>
      </c>
      <c r="B496" s="46" t="str">
        <f t="shared" si="28"/>
        <v>Monday</v>
      </c>
      <c r="C496" s="46" t="str">
        <f t="shared" si="29"/>
        <v>October</v>
      </c>
      <c r="D496" s="27" t="s">
        <v>1252</v>
      </c>
      <c r="E496">
        <v>3</v>
      </c>
      <c r="F496" s="2" t="s">
        <v>1241</v>
      </c>
      <c r="G496" s="30">
        <v>0.98850000000000005</v>
      </c>
      <c r="H496" s="30">
        <v>0.99250000000000005</v>
      </c>
      <c r="I496" s="30">
        <v>0.98599999999999999</v>
      </c>
      <c r="J496" s="25">
        <v>44858.866168981483</v>
      </c>
      <c r="K496" s="30">
        <v>0.98724999999999996</v>
      </c>
      <c r="L496" s="11">
        <v>375</v>
      </c>
      <c r="M496" s="11">
        <f t="shared" si="31"/>
        <v>349231.63000000006</v>
      </c>
      <c r="N496" s="30">
        <v>2.9852777778287418</v>
      </c>
      <c r="O496" s="30" t="str">
        <f t="shared" si="30"/>
        <v>Profit</v>
      </c>
    </row>
    <row r="497" spans="1:15" x14ac:dyDescent="0.3">
      <c r="A497" s="25">
        <v>44859.482916666668</v>
      </c>
      <c r="B497" s="46" t="str">
        <f t="shared" si="28"/>
        <v>Tuesday</v>
      </c>
      <c r="C497" s="46" t="str">
        <f t="shared" si="29"/>
        <v>October</v>
      </c>
      <c r="D497" s="27" t="s">
        <v>1252</v>
      </c>
      <c r="E497">
        <v>3</v>
      </c>
      <c r="F497" s="2" t="s">
        <v>1242</v>
      </c>
      <c r="G497" s="30">
        <v>3800.2</v>
      </c>
      <c r="H497" s="30">
        <v>3820</v>
      </c>
      <c r="I497" s="30">
        <v>3750</v>
      </c>
      <c r="J497" s="25">
        <v>44859.545497685183</v>
      </c>
      <c r="K497" s="30">
        <v>3791.6</v>
      </c>
      <c r="L497" s="11">
        <v>2580</v>
      </c>
      <c r="M497" s="11">
        <f t="shared" si="31"/>
        <v>351811.63000000006</v>
      </c>
      <c r="N497" s="30">
        <v>1.5019444443751127</v>
      </c>
      <c r="O497" s="30" t="str">
        <f t="shared" si="30"/>
        <v>Profit</v>
      </c>
    </row>
    <row r="498" spans="1:15" x14ac:dyDescent="0.3">
      <c r="A498" s="25">
        <v>44859.854201388887</v>
      </c>
      <c r="B498" s="46" t="str">
        <f t="shared" si="28"/>
        <v>Tuesday</v>
      </c>
      <c r="C498" s="46" t="str">
        <f t="shared" si="29"/>
        <v>October</v>
      </c>
      <c r="D498" s="27" t="s">
        <v>1251</v>
      </c>
      <c r="E498">
        <v>3</v>
      </c>
      <c r="F498" s="2" t="s">
        <v>1241</v>
      </c>
      <c r="G498" s="30">
        <v>0.99580000000000002</v>
      </c>
      <c r="H498" s="30">
        <v>0.99180000000000001</v>
      </c>
      <c r="I498" s="30">
        <v>0.99880000000000002</v>
      </c>
      <c r="J498" s="25">
        <v>44859.894166666665</v>
      </c>
      <c r="K498" s="30">
        <v>0.99644999999999995</v>
      </c>
      <c r="L498" s="11">
        <v>195</v>
      </c>
      <c r="M498" s="11">
        <f t="shared" si="31"/>
        <v>352006.63000000006</v>
      </c>
      <c r="N498" s="30">
        <v>0.95916666666744277</v>
      </c>
      <c r="O498" s="30" t="str">
        <f t="shared" si="30"/>
        <v>Profit</v>
      </c>
    </row>
    <row r="499" spans="1:15" x14ac:dyDescent="0.3">
      <c r="A499" s="25">
        <v>44859.853703703702</v>
      </c>
      <c r="B499" s="46" t="str">
        <f t="shared" si="28"/>
        <v>Tuesday</v>
      </c>
      <c r="C499" s="46" t="str">
        <f t="shared" si="29"/>
        <v>October</v>
      </c>
      <c r="D499" s="27" t="s">
        <v>1251</v>
      </c>
      <c r="E499">
        <v>3</v>
      </c>
      <c r="F499" s="2" t="s">
        <v>1241</v>
      </c>
      <c r="G499" s="30">
        <v>0.99565999999999999</v>
      </c>
      <c r="H499" s="30">
        <v>0.99165999999999999</v>
      </c>
      <c r="I499" s="30">
        <v>0.99816000000000005</v>
      </c>
      <c r="J499" s="25">
        <v>44859.917881944442</v>
      </c>
      <c r="K499" s="30">
        <v>0.99621000000000004</v>
      </c>
      <c r="L499" s="11">
        <v>165</v>
      </c>
      <c r="M499" s="11">
        <f t="shared" si="31"/>
        <v>352171.63000000006</v>
      </c>
      <c r="N499" s="30">
        <v>1.5402777777635492</v>
      </c>
      <c r="O499" s="30" t="str">
        <f t="shared" si="30"/>
        <v>Profit</v>
      </c>
    </row>
    <row r="500" spans="1:15" x14ac:dyDescent="0.3">
      <c r="A500" s="25">
        <v>44860.565532407411</v>
      </c>
      <c r="B500" s="46" t="str">
        <f t="shared" si="28"/>
        <v>Wednesday</v>
      </c>
      <c r="C500" s="46" t="str">
        <f t="shared" si="29"/>
        <v>October</v>
      </c>
      <c r="D500" s="27" t="s">
        <v>1251</v>
      </c>
      <c r="E500">
        <v>3</v>
      </c>
      <c r="F500" s="2" t="s">
        <v>1241</v>
      </c>
      <c r="G500" s="30">
        <v>1.00217</v>
      </c>
      <c r="H500" s="30">
        <v>0.99817</v>
      </c>
      <c r="I500" s="30">
        <v>1.0051699999999999</v>
      </c>
      <c r="J500" s="25">
        <v>44860.743900462963</v>
      </c>
      <c r="K500" s="30">
        <v>1.0046600000000001</v>
      </c>
      <c r="L500" s="11">
        <v>747</v>
      </c>
      <c r="M500" s="11">
        <f t="shared" si="31"/>
        <v>352918.63000000006</v>
      </c>
      <c r="N500" s="30">
        <v>4.2808333332650363</v>
      </c>
      <c r="O500" s="30" t="str">
        <f t="shared" si="30"/>
        <v>Profit</v>
      </c>
    </row>
    <row r="501" spans="1:15" x14ac:dyDescent="0.3">
      <c r="A501" s="25">
        <v>44861.431539351855</v>
      </c>
      <c r="B501" s="46" t="str">
        <f t="shared" si="28"/>
        <v>Thursday</v>
      </c>
      <c r="C501" s="46" t="str">
        <f t="shared" si="29"/>
        <v>October</v>
      </c>
      <c r="D501" s="27" t="s">
        <v>1251</v>
      </c>
      <c r="E501">
        <v>3</v>
      </c>
      <c r="F501" s="2" t="s">
        <v>1241</v>
      </c>
      <c r="G501" s="30">
        <v>1.0064900000000001</v>
      </c>
      <c r="H501" s="30">
        <v>1.0015000000000001</v>
      </c>
      <c r="I501" s="30">
        <v>1.00949</v>
      </c>
      <c r="J501" s="25">
        <v>44861.605717592596</v>
      </c>
      <c r="K501" s="30">
        <v>1.0046200000000001</v>
      </c>
      <c r="L501" s="11">
        <v>-561</v>
      </c>
      <c r="M501" s="11">
        <f t="shared" si="31"/>
        <v>352357.63000000006</v>
      </c>
      <c r="N501" s="30">
        <v>4.1802777777775191</v>
      </c>
      <c r="O501" s="30" t="str">
        <f t="shared" si="30"/>
        <v>Loss</v>
      </c>
    </row>
    <row r="502" spans="1:15" x14ac:dyDescent="0.3">
      <c r="A502" s="25">
        <v>44861.634780092594</v>
      </c>
      <c r="B502" s="46" t="str">
        <f t="shared" si="28"/>
        <v>Thursday</v>
      </c>
      <c r="C502" s="46" t="str">
        <f t="shared" si="29"/>
        <v>October</v>
      </c>
      <c r="D502" s="27" t="s">
        <v>1252</v>
      </c>
      <c r="E502">
        <v>3</v>
      </c>
      <c r="F502" s="2" t="s">
        <v>1241</v>
      </c>
      <c r="G502" s="30">
        <v>1.00322</v>
      </c>
      <c r="H502" s="30">
        <v>1.00722</v>
      </c>
      <c r="I502" s="30">
        <v>1.0002200000000001</v>
      </c>
      <c r="J502" s="25">
        <v>44861.643182870372</v>
      </c>
      <c r="K502" s="30">
        <v>1.0002200000000001</v>
      </c>
      <c r="L502" s="11">
        <v>900</v>
      </c>
      <c r="M502" s="11">
        <f t="shared" si="31"/>
        <v>353257.63000000006</v>
      </c>
      <c r="N502" s="30">
        <v>0.20166666666045785</v>
      </c>
      <c r="O502" s="30" t="str">
        <f t="shared" si="30"/>
        <v>Profit</v>
      </c>
    </row>
    <row r="503" spans="1:15" x14ac:dyDescent="0.3">
      <c r="A503" s="25">
        <v>44861.768414351849</v>
      </c>
      <c r="B503" s="46" t="str">
        <f t="shared" si="28"/>
        <v>Thursday</v>
      </c>
      <c r="C503" s="46" t="str">
        <f t="shared" si="29"/>
        <v>October</v>
      </c>
      <c r="D503" s="27" t="s">
        <v>1252</v>
      </c>
      <c r="E503">
        <v>3</v>
      </c>
      <c r="F503" s="2" t="s">
        <v>1241</v>
      </c>
      <c r="G503" s="30">
        <v>1.00078</v>
      </c>
      <c r="H503" s="30">
        <v>1.00478</v>
      </c>
      <c r="I503" s="30">
        <v>0.99778</v>
      </c>
      <c r="J503" s="25">
        <v>44861.783125000002</v>
      </c>
      <c r="K503" s="30">
        <v>0.99863000000000002</v>
      </c>
      <c r="L503" s="11">
        <v>645</v>
      </c>
      <c r="M503" s="11">
        <f t="shared" si="31"/>
        <v>353902.63000000006</v>
      </c>
      <c r="N503" s="30">
        <v>0.35305555566446856</v>
      </c>
      <c r="O503" s="30" t="str">
        <f t="shared" si="30"/>
        <v>Profit</v>
      </c>
    </row>
    <row r="504" spans="1:15" x14ac:dyDescent="0.3">
      <c r="A504" s="25">
        <v>44862.605624999997</v>
      </c>
      <c r="B504" s="46" t="str">
        <f t="shared" si="28"/>
        <v>Friday</v>
      </c>
      <c r="C504" s="46" t="str">
        <f t="shared" si="29"/>
        <v>October</v>
      </c>
      <c r="D504" s="27" t="s">
        <v>1252</v>
      </c>
      <c r="E504">
        <v>3</v>
      </c>
      <c r="F504" s="2" t="s">
        <v>1241</v>
      </c>
      <c r="G504" s="30">
        <v>0.99651000000000001</v>
      </c>
      <c r="H504" s="30">
        <v>1.00051</v>
      </c>
      <c r="I504" s="30">
        <v>0.99351</v>
      </c>
      <c r="J504" s="25">
        <v>44862.717395833337</v>
      </c>
      <c r="K504" s="30">
        <v>0.99397999999999997</v>
      </c>
      <c r="L504" s="11">
        <v>759</v>
      </c>
      <c r="M504" s="11">
        <f t="shared" si="31"/>
        <v>354661.63000000006</v>
      </c>
      <c r="N504" s="30">
        <v>2.6825000001699664</v>
      </c>
      <c r="O504" s="30" t="str">
        <f t="shared" si="30"/>
        <v>Profit</v>
      </c>
    </row>
    <row r="505" spans="1:15" x14ac:dyDescent="0.3">
      <c r="A505" s="25">
        <v>44862.541851851849</v>
      </c>
      <c r="B505" s="46" t="str">
        <f t="shared" si="28"/>
        <v>Friday</v>
      </c>
      <c r="C505" s="46" t="str">
        <f t="shared" si="29"/>
        <v>October</v>
      </c>
      <c r="D505" s="27" t="s">
        <v>1252</v>
      </c>
      <c r="E505">
        <v>3</v>
      </c>
      <c r="F505" s="2" t="s">
        <v>1241</v>
      </c>
      <c r="G505" s="30">
        <v>0.99541000000000002</v>
      </c>
      <c r="H505" s="30">
        <v>0.99941000000000002</v>
      </c>
      <c r="I505" s="30">
        <v>0.99241000000000001</v>
      </c>
      <c r="J505" s="25">
        <v>44862.724930555552</v>
      </c>
      <c r="K505" s="30">
        <v>0.99516000000000004</v>
      </c>
      <c r="L505" s="11">
        <v>75</v>
      </c>
      <c r="M505" s="11">
        <f t="shared" si="31"/>
        <v>354736.63000000006</v>
      </c>
      <c r="N505" s="30">
        <v>4.3938888888806105</v>
      </c>
      <c r="O505" s="30" t="str">
        <f t="shared" si="30"/>
        <v>Profit</v>
      </c>
    </row>
    <row r="506" spans="1:15" x14ac:dyDescent="0.3">
      <c r="A506" s="25">
        <v>44865.364502314813</v>
      </c>
      <c r="B506" s="46" t="str">
        <f t="shared" si="28"/>
        <v>Monday</v>
      </c>
      <c r="C506" s="46" t="str">
        <f t="shared" si="29"/>
        <v>October</v>
      </c>
      <c r="D506" s="27" t="s">
        <v>1251</v>
      </c>
      <c r="E506">
        <v>3</v>
      </c>
      <c r="F506" s="2" t="s">
        <v>1241</v>
      </c>
      <c r="G506" s="30">
        <v>0.99450000000000005</v>
      </c>
      <c r="H506" s="30">
        <v>0.99050000000000005</v>
      </c>
      <c r="I506" s="30">
        <v>0.99750000000000005</v>
      </c>
      <c r="J506" s="25">
        <v>44865.487280092595</v>
      </c>
      <c r="K506" s="30">
        <v>0.99339999999999995</v>
      </c>
      <c r="L506" s="11">
        <v>-330</v>
      </c>
      <c r="M506" s="11">
        <f t="shared" si="31"/>
        <v>354406.63000000006</v>
      </c>
      <c r="N506" s="30">
        <v>2.9466666667722166</v>
      </c>
      <c r="O506" s="30" t="str">
        <f t="shared" si="30"/>
        <v>Loss</v>
      </c>
    </row>
    <row r="507" spans="1:15" x14ac:dyDescent="0.3">
      <c r="A507" s="25">
        <v>44865.514317129629</v>
      </c>
      <c r="B507" s="46" t="str">
        <f t="shared" si="28"/>
        <v>Monday</v>
      </c>
      <c r="C507" s="46" t="str">
        <f t="shared" si="29"/>
        <v>October</v>
      </c>
      <c r="D507" s="27" t="s">
        <v>1252</v>
      </c>
      <c r="E507">
        <v>3</v>
      </c>
      <c r="F507" s="2" t="s">
        <v>1241</v>
      </c>
      <c r="G507" s="30">
        <v>0.99339999999999995</v>
      </c>
      <c r="H507" s="30">
        <v>0.99739999999999995</v>
      </c>
      <c r="I507" s="30">
        <v>0.99039999999999995</v>
      </c>
      <c r="J507" s="25">
        <v>44865.624525462961</v>
      </c>
      <c r="K507" s="30">
        <v>0.99087000000000003</v>
      </c>
      <c r="L507" s="11">
        <v>759</v>
      </c>
      <c r="M507" s="11">
        <f t="shared" si="31"/>
        <v>355165.63000000006</v>
      </c>
      <c r="N507" s="30">
        <v>2.6449999999604188</v>
      </c>
      <c r="O507" s="30" t="str">
        <f t="shared" si="30"/>
        <v>Profit</v>
      </c>
    </row>
    <row r="508" spans="1:15" x14ac:dyDescent="0.3">
      <c r="A508" s="25">
        <v>44865.705439814818</v>
      </c>
      <c r="B508" s="46" t="str">
        <f t="shared" si="28"/>
        <v>Monday</v>
      </c>
      <c r="C508" s="46" t="str">
        <f t="shared" si="29"/>
        <v>October</v>
      </c>
      <c r="D508" s="27" t="s">
        <v>1251</v>
      </c>
      <c r="E508">
        <v>2</v>
      </c>
      <c r="F508" s="2" t="s">
        <v>1242</v>
      </c>
      <c r="G508" s="30">
        <v>3873.1</v>
      </c>
      <c r="H508" s="30">
        <v>3840</v>
      </c>
      <c r="I508" s="30">
        <v>3900</v>
      </c>
      <c r="J508" s="25">
        <v>44865.728692129633</v>
      </c>
      <c r="K508" s="30">
        <v>3887</v>
      </c>
      <c r="L508" s="11">
        <v>2780</v>
      </c>
      <c r="M508" s="11">
        <f t="shared" si="31"/>
        <v>357945.63000000006</v>
      </c>
      <c r="N508" s="30">
        <v>0.55805555556435138</v>
      </c>
      <c r="O508" s="30" t="str">
        <f t="shared" si="30"/>
        <v>Profit</v>
      </c>
    </row>
    <row r="509" spans="1:15" x14ac:dyDescent="0.3">
      <c r="A509" s="25">
        <v>44865.803888888891</v>
      </c>
      <c r="B509" s="46" t="str">
        <f t="shared" si="28"/>
        <v>Monday</v>
      </c>
      <c r="C509" s="46" t="str">
        <f t="shared" si="29"/>
        <v>October</v>
      </c>
      <c r="D509" s="27" t="s">
        <v>1252</v>
      </c>
      <c r="E509">
        <v>2</v>
      </c>
      <c r="F509" s="2" t="s">
        <v>1241</v>
      </c>
      <c r="G509" s="30">
        <v>0.98763000000000001</v>
      </c>
      <c r="H509" s="30">
        <v>0.99263000000000001</v>
      </c>
      <c r="I509" s="30">
        <v>0.98363</v>
      </c>
      <c r="J509" s="25">
        <v>44865.929039351853</v>
      </c>
      <c r="K509" s="30">
        <v>0.98824000000000001</v>
      </c>
      <c r="L509" s="11">
        <v>-122</v>
      </c>
      <c r="M509" s="11">
        <f t="shared" si="31"/>
        <v>357823.63000000006</v>
      </c>
      <c r="N509" s="30">
        <v>3.0036111110821366</v>
      </c>
      <c r="O509" s="30" t="str">
        <f t="shared" si="30"/>
        <v>Loss</v>
      </c>
    </row>
    <row r="510" spans="1:15" x14ac:dyDescent="0.3">
      <c r="A510" s="25">
        <v>44866.465995370374</v>
      </c>
      <c r="B510" s="46" t="str">
        <f t="shared" si="28"/>
        <v>Tuesday</v>
      </c>
      <c r="C510" s="46" t="str">
        <f t="shared" si="29"/>
        <v>November</v>
      </c>
      <c r="D510" s="27" t="s">
        <v>1251</v>
      </c>
      <c r="E510">
        <v>3</v>
      </c>
      <c r="F510" s="2" t="s">
        <v>1241</v>
      </c>
      <c r="G510" s="30">
        <v>1.0032000000000001</v>
      </c>
      <c r="H510" s="30">
        <v>1</v>
      </c>
      <c r="I510" s="30">
        <v>1.0049999999999999</v>
      </c>
      <c r="J510" s="25">
        <v>44866.554131944446</v>
      </c>
      <c r="K510" s="30">
        <v>1.00166</v>
      </c>
      <c r="L510" s="11">
        <v>-462</v>
      </c>
      <c r="M510" s="11">
        <f t="shared" si="31"/>
        <v>357361.63000000006</v>
      </c>
      <c r="N510" s="30">
        <v>2.1152777777169831</v>
      </c>
      <c r="O510" s="30" t="str">
        <f t="shared" si="30"/>
        <v>Loss</v>
      </c>
    </row>
    <row r="511" spans="1:15" x14ac:dyDescent="0.3">
      <c r="A511" s="25">
        <v>44866.554293981484</v>
      </c>
      <c r="B511" s="46" t="str">
        <f t="shared" si="28"/>
        <v>Tuesday</v>
      </c>
      <c r="C511" s="46" t="str">
        <f t="shared" si="29"/>
        <v>November</v>
      </c>
      <c r="D511" s="27" t="s">
        <v>1252</v>
      </c>
      <c r="E511">
        <v>3</v>
      </c>
      <c r="F511" s="2" t="s">
        <v>1241</v>
      </c>
      <c r="G511" s="30">
        <v>1.0016400000000001</v>
      </c>
      <c r="H511" s="30">
        <v>1.0049999999999999</v>
      </c>
      <c r="I511" s="30">
        <v>0.998</v>
      </c>
      <c r="J511" s="25">
        <v>44866.624768518515</v>
      </c>
      <c r="K511" s="30">
        <v>1.0002899999999999</v>
      </c>
      <c r="L511" s="11">
        <v>405</v>
      </c>
      <c r="M511" s="11">
        <f t="shared" si="31"/>
        <v>357766.63000000006</v>
      </c>
      <c r="N511" s="30">
        <v>1.6913888887502253</v>
      </c>
      <c r="O511" s="30" t="str">
        <f t="shared" si="30"/>
        <v>Profit</v>
      </c>
    </row>
    <row r="512" spans="1:15" x14ac:dyDescent="0.3">
      <c r="A512" s="25">
        <v>44867.843738425923</v>
      </c>
      <c r="B512" s="46" t="str">
        <f t="shared" si="28"/>
        <v>Wednesday</v>
      </c>
      <c r="C512" s="46" t="str">
        <f t="shared" si="29"/>
        <v>November</v>
      </c>
      <c r="D512" s="27" t="s">
        <v>1252</v>
      </c>
      <c r="E512">
        <v>3</v>
      </c>
      <c r="F512" s="2" t="s">
        <v>1241</v>
      </c>
      <c r="G512" s="30">
        <v>0.99624000000000001</v>
      </c>
      <c r="H512" s="30">
        <v>0.99990000000000001</v>
      </c>
      <c r="I512" s="30">
        <v>0.99199999999999999</v>
      </c>
      <c r="J512" s="25">
        <v>44867.940775462965</v>
      </c>
      <c r="K512" s="30">
        <v>0.99524000000000001</v>
      </c>
      <c r="L512" s="11">
        <v>300</v>
      </c>
      <c r="M512" s="11">
        <f t="shared" si="31"/>
        <v>358066.63000000006</v>
      </c>
      <c r="N512" s="30">
        <v>2.3288888889946975</v>
      </c>
      <c r="O512" s="30" t="str">
        <f t="shared" si="30"/>
        <v>Profit</v>
      </c>
    </row>
    <row r="513" spans="1:15" x14ac:dyDescent="0.3">
      <c r="A513" s="25">
        <v>44870.638865740744</v>
      </c>
      <c r="B513" s="46" t="str">
        <f t="shared" si="28"/>
        <v>Saturday</v>
      </c>
      <c r="C513" s="46" t="str">
        <f t="shared" si="29"/>
        <v>November</v>
      </c>
      <c r="D513" s="27" t="s">
        <v>1252</v>
      </c>
      <c r="E513">
        <v>1</v>
      </c>
      <c r="F513" s="2" t="s">
        <v>1242</v>
      </c>
      <c r="G513" s="30">
        <v>3920.9</v>
      </c>
      <c r="H513" s="30">
        <v>3940</v>
      </c>
      <c r="I513" s="30">
        <v>3900</v>
      </c>
      <c r="J513" s="25">
        <v>44870.807766203703</v>
      </c>
      <c r="K513" s="30">
        <v>3940.1</v>
      </c>
      <c r="L513" s="11">
        <v>-1920</v>
      </c>
      <c r="M513" s="11">
        <f t="shared" si="31"/>
        <v>356146.63000000006</v>
      </c>
      <c r="N513" s="30">
        <v>4.0536111110122874</v>
      </c>
      <c r="O513" s="30" t="str">
        <f t="shared" si="30"/>
        <v>Loss</v>
      </c>
    </row>
    <row r="514" spans="1:15" x14ac:dyDescent="0.3">
      <c r="A514" s="25">
        <v>44871.563645833332</v>
      </c>
      <c r="B514" s="46" t="str">
        <f t="shared" ref="B514:B544" si="32">TEXT(A514,"dddd")</f>
        <v>Sunday</v>
      </c>
      <c r="C514" s="46" t="str">
        <f t="shared" ref="C514:C544" si="33">TEXT(A514,"mmmm")</f>
        <v>November</v>
      </c>
      <c r="D514" s="27" t="s">
        <v>1252</v>
      </c>
      <c r="E514">
        <v>3</v>
      </c>
      <c r="F514" s="2" t="s">
        <v>1241</v>
      </c>
      <c r="G514" s="30">
        <v>0.99341000000000002</v>
      </c>
      <c r="H514" s="30">
        <v>0.996</v>
      </c>
      <c r="I514" s="30">
        <v>0.98899999999999999</v>
      </c>
      <c r="J514" s="25">
        <v>44871.66846064815</v>
      </c>
      <c r="K514" s="30">
        <v>0.99007000000000001</v>
      </c>
      <c r="L514" s="11">
        <v>1002</v>
      </c>
      <c r="M514" s="11">
        <f t="shared" si="31"/>
        <v>357148.63000000006</v>
      </c>
      <c r="N514" s="30">
        <v>2.5155555556411855</v>
      </c>
      <c r="O514" s="30" t="str">
        <f t="shared" si="30"/>
        <v>Profit</v>
      </c>
    </row>
    <row r="515" spans="1:15" x14ac:dyDescent="0.3">
      <c r="A515" s="25">
        <v>44871.690243055556</v>
      </c>
      <c r="B515" s="46" t="str">
        <f t="shared" si="32"/>
        <v>Sunday</v>
      </c>
      <c r="C515" s="46" t="str">
        <f t="shared" si="33"/>
        <v>November</v>
      </c>
      <c r="D515" s="27" t="s">
        <v>1252</v>
      </c>
      <c r="E515">
        <v>3</v>
      </c>
      <c r="F515" s="2" t="s">
        <v>1242</v>
      </c>
      <c r="G515" s="30">
        <v>3936</v>
      </c>
      <c r="H515" s="30">
        <v>3960</v>
      </c>
      <c r="I515" s="30">
        <v>3910</v>
      </c>
      <c r="J515" s="25">
        <v>44871.705011574071</v>
      </c>
      <c r="K515" s="30">
        <v>3910</v>
      </c>
      <c r="L515" s="11">
        <v>7800</v>
      </c>
      <c r="M515" s="11">
        <f t="shared" si="31"/>
        <v>364948.63000000006</v>
      </c>
      <c r="N515" s="30">
        <v>0.35444444435415789</v>
      </c>
      <c r="O515" s="30" t="str">
        <f t="shared" ref="O515:O544" si="34">IF(L515&gt;=0,"Profit","Loss")</f>
        <v>Profit</v>
      </c>
    </row>
    <row r="516" spans="1:15" x14ac:dyDescent="0.3">
      <c r="A516" s="25">
        <v>44872.511076388888</v>
      </c>
      <c r="B516" s="46" t="str">
        <f t="shared" si="32"/>
        <v>Monday</v>
      </c>
      <c r="C516" s="46" t="str">
        <f t="shared" si="33"/>
        <v>November</v>
      </c>
      <c r="D516" s="27" t="s">
        <v>1252</v>
      </c>
      <c r="E516">
        <v>3</v>
      </c>
      <c r="F516" s="2" t="s">
        <v>1241</v>
      </c>
      <c r="G516" s="30">
        <v>0.98984000000000005</v>
      </c>
      <c r="H516" s="30">
        <v>0.99299999999999999</v>
      </c>
      <c r="I516" s="30">
        <v>0.98799999999999999</v>
      </c>
      <c r="J516" s="25">
        <v>44872.531400462962</v>
      </c>
      <c r="K516" s="30">
        <v>0.99126999999999998</v>
      </c>
      <c r="L516" s="11">
        <v>-429</v>
      </c>
      <c r="M516" s="11">
        <f t="shared" si="31"/>
        <v>364519.63000000006</v>
      </c>
      <c r="N516" s="30">
        <v>0.48777777777286246</v>
      </c>
      <c r="O516" s="30" t="str">
        <f t="shared" si="34"/>
        <v>Loss</v>
      </c>
    </row>
    <row r="517" spans="1:15" x14ac:dyDescent="0.3">
      <c r="A517" s="25">
        <v>44872.496377314812</v>
      </c>
      <c r="B517" s="46" t="str">
        <f t="shared" si="32"/>
        <v>Monday</v>
      </c>
      <c r="C517" s="46" t="str">
        <f t="shared" si="33"/>
        <v>November</v>
      </c>
      <c r="D517" s="27" t="s">
        <v>1251</v>
      </c>
      <c r="E517">
        <v>1</v>
      </c>
      <c r="F517" s="2" t="s">
        <v>1242</v>
      </c>
      <c r="G517" s="30">
        <v>3919.3</v>
      </c>
      <c r="H517" s="30">
        <v>3890</v>
      </c>
      <c r="I517" s="30">
        <v>3950</v>
      </c>
      <c r="J517" s="25">
        <v>44872.622314814813</v>
      </c>
      <c r="K517" s="30">
        <v>3908.8</v>
      </c>
      <c r="L517" s="11">
        <v>-1050</v>
      </c>
      <c r="M517" s="11">
        <f t="shared" si="31"/>
        <v>363469.63000000006</v>
      </c>
      <c r="N517" s="30">
        <v>3.0225000000209548</v>
      </c>
      <c r="O517" s="30" t="str">
        <f t="shared" si="34"/>
        <v>Loss</v>
      </c>
    </row>
    <row r="518" spans="1:15" x14ac:dyDescent="0.3">
      <c r="A518" s="25">
        <v>44872.698773148149</v>
      </c>
      <c r="B518" s="46" t="str">
        <f t="shared" si="32"/>
        <v>Monday</v>
      </c>
      <c r="C518" s="46" t="str">
        <f t="shared" si="33"/>
        <v>November</v>
      </c>
      <c r="D518" s="27" t="s">
        <v>1251</v>
      </c>
      <c r="E518">
        <v>1</v>
      </c>
      <c r="F518" s="2" t="s">
        <v>1242</v>
      </c>
      <c r="G518" s="30">
        <v>3928.2</v>
      </c>
      <c r="H518" s="30">
        <v>3890</v>
      </c>
      <c r="I518" s="30">
        <v>3955</v>
      </c>
      <c r="J518" s="25">
        <v>44872.769305555557</v>
      </c>
      <c r="K518" s="30">
        <v>3944.5</v>
      </c>
      <c r="L518" s="11">
        <v>1630</v>
      </c>
      <c r="M518" s="11">
        <f t="shared" ref="M518:M544" si="35">M517+L518</f>
        <v>365099.63000000006</v>
      </c>
      <c r="N518" s="30">
        <v>1.6927777777891606</v>
      </c>
      <c r="O518" s="30" t="str">
        <f t="shared" si="34"/>
        <v>Profit</v>
      </c>
    </row>
    <row r="519" spans="1:15" x14ac:dyDescent="0.3">
      <c r="A519" s="25">
        <v>44872.721168981479</v>
      </c>
      <c r="B519" s="46" t="str">
        <f t="shared" si="32"/>
        <v>Monday</v>
      </c>
      <c r="C519" s="46" t="str">
        <f t="shared" si="33"/>
        <v>November</v>
      </c>
      <c r="D519" s="27" t="s">
        <v>1251</v>
      </c>
      <c r="E519">
        <v>3</v>
      </c>
      <c r="F519" s="2" t="s">
        <v>1241</v>
      </c>
      <c r="G519" s="30">
        <v>0.99158999999999997</v>
      </c>
      <c r="H519" s="30">
        <v>0.98799999999999999</v>
      </c>
      <c r="I519" s="30">
        <v>0.997</v>
      </c>
      <c r="J519" s="25">
        <v>44872.82172453704</v>
      </c>
      <c r="K519" s="30">
        <v>0.99663000000000002</v>
      </c>
      <c r="L519" s="11">
        <v>1512</v>
      </c>
      <c r="M519" s="11">
        <f t="shared" si="35"/>
        <v>366611.63000000006</v>
      </c>
      <c r="N519" s="30">
        <v>2.4133333334466442</v>
      </c>
      <c r="O519" s="30" t="str">
        <f t="shared" si="34"/>
        <v>Profit</v>
      </c>
    </row>
    <row r="520" spans="1:15" x14ac:dyDescent="0.3">
      <c r="A520" s="25">
        <v>44873.649293981478</v>
      </c>
      <c r="B520" s="46" t="str">
        <f t="shared" si="32"/>
        <v>Tuesday</v>
      </c>
      <c r="C520" s="46" t="str">
        <f t="shared" si="33"/>
        <v>November</v>
      </c>
      <c r="D520" s="27" t="s">
        <v>1252</v>
      </c>
      <c r="E520">
        <v>3</v>
      </c>
      <c r="F520" s="2" t="s">
        <v>1241</v>
      </c>
      <c r="G520" s="30">
        <v>1.0000599999999999</v>
      </c>
      <c r="H520" s="30">
        <v>1.0029999999999999</v>
      </c>
      <c r="I520" s="30">
        <v>0.995</v>
      </c>
      <c r="J520" s="25">
        <v>44873.67396990741</v>
      </c>
      <c r="K520" s="30">
        <v>0.99499000000000004</v>
      </c>
      <c r="L520" s="11">
        <v>1521</v>
      </c>
      <c r="M520" s="11">
        <f t="shared" si="35"/>
        <v>368132.63000000006</v>
      </c>
      <c r="N520" s="30">
        <v>0.592222222359851</v>
      </c>
      <c r="O520" s="30" t="str">
        <f t="shared" si="34"/>
        <v>Profit</v>
      </c>
    </row>
    <row r="521" spans="1:15" x14ac:dyDescent="0.3">
      <c r="A521" s="25">
        <v>44879.467326388891</v>
      </c>
      <c r="B521" s="46" t="str">
        <f t="shared" si="32"/>
        <v>Monday</v>
      </c>
      <c r="C521" s="46" t="str">
        <f t="shared" si="33"/>
        <v>November</v>
      </c>
      <c r="D521" s="27" t="s">
        <v>1251</v>
      </c>
      <c r="E521">
        <v>3</v>
      </c>
      <c r="F521" s="2" t="s">
        <v>1241</v>
      </c>
      <c r="G521" s="30">
        <v>1.0001500000000001</v>
      </c>
      <c r="H521" s="30">
        <v>0.996</v>
      </c>
      <c r="I521" s="30">
        <v>1.0029999999999999</v>
      </c>
      <c r="J521" s="25">
        <v>44879.559652777774</v>
      </c>
      <c r="K521" s="30">
        <v>1.002</v>
      </c>
      <c r="L521" s="11">
        <v>555</v>
      </c>
      <c r="M521" s="11">
        <f t="shared" si="35"/>
        <v>368687.63000000006</v>
      </c>
      <c r="N521" s="30">
        <v>2.2158333332045004</v>
      </c>
      <c r="O521" s="30" t="str">
        <f t="shared" si="34"/>
        <v>Profit</v>
      </c>
    </row>
    <row r="522" spans="1:15" x14ac:dyDescent="0.3">
      <c r="A522" s="25">
        <v>44880.463865740741</v>
      </c>
      <c r="B522" s="46" t="str">
        <f t="shared" si="32"/>
        <v>Tuesday</v>
      </c>
      <c r="C522" s="46" t="str">
        <f t="shared" si="33"/>
        <v>November</v>
      </c>
      <c r="D522" s="27" t="s">
        <v>1252</v>
      </c>
      <c r="E522">
        <v>3</v>
      </c>
      <c r="F522" s="2" t="s">
        <v>1241</v>
      </c>
      <c r="G522" s="30">
        <v>0.99678</v>
      </c>
      <c r="H522" s="30">
        <v>1</v>
      </c>
      <c r="I522" s="30">
        <v>0.99199999999999999</v>
      </c>
      <c r="J522" s="25">
        <v>44880.432002314818</v>
      </c>
      <c r="K522" s="30">
        <v>0.99636999999999998</v>
      </c>
      <c r="L522" s="11">
        <v>123</v>
      </c>
      <c r="M522" s="11">
        <f t="shared" si="35"/>
        <v>368810.63000000006</v>
      </c>
      <c r="N522" s="30">
        <v>-0.76472222217125818</v>
      </c>
      <c r="O522" s="30" t="str">
        <f t="shared" si="34"/>
        <v>Profit</v>
      </c>
    </row>
    <row r="523" spans="1:15" x14ac:dyDescent="0.3">
      <c r="A523" s="25">
        <v>44880.466643518521</v>
      </c>
      <c r="B523" s="46" t="str">
        <f t="shared" si="32"/>
        <v>Tuesday</v>
      </c>
      <c r="C523" s="46" t="str">
        <f t="shared" si="33"/>
        <v>November</v>
      </c>
      <c r="D523" s="27" t="s">
        <v>1251</v>
      </c>
      <c r="E523">
        <v>3</v>
      </c>
      <c r="F523" s="2" t="s">
        <v>1245</v>
      </c>
      <c r="G523" s="30">
        <v>143.626</v>
      </c>
      <c r="H523" s="30">
        <v>0</v>
      </c>
      <c r="I523" s="30">
        <v>0</v>
      </c>
      <c r="J523" s="25">
        <v>44880.432037037041</v>
      </c>
      <c r="K523" s="30">
        <v>143.69300000000001</v>
      </c>
      <c r="L523" s="11">
        <v>139.88</v>
      </c>
      <c r="M523" s="11">
        <f t="shared" si="35"/>
        <v>368950.51000000007</v>
      </c>
      <c r="N523" s="30">
        <v>-0.83055555552709848</v>
      </c>
      <c r="O523" s="30" t="str">
        <f t="shared" si="34"/>
        <v>Profit</v>
      </c>
    </row>
    <row r="524" spans="1:15" x14ac:dyDescent="0.3">
      <c r="A524" s="25">
        <v>44881.494837962964</v>
      </c>
      <c r="B524" s="46" t="str">
        <f t="shared" si="32"/>
        <v>Wednesday</v>
      </c>
      <c r="C524" s="46" t="str">
        <f t="shared" si="33"/>
        <v>November</v>
      </c>
      <c r="D524" s="27" t="s">
        <v>1252</v>
      </c>
      <c r="E524">
        <v>3</v>
      </c>
      <c r="F524" s="2" t="s">
        <v>1241</v>
      </c>
      <c r="G524" s="30">
        <v>0.99841999999999997</v>
      </c>
      <c r="H524" s="30">
        <v>1.0029999999999999</v>
      </c>
      <c r="I524" s="30">
        <v>0.99199999999999999</v>
      </c>
      <c r="J524" s="25">
        <v>44881.461770833332</v>
      </c>
      <c r="K524" s="30">
        <v>0.99629999999999996</v>
      </c>
      <c r="L524" s="11">
        <v>636</v>
      </c>
      <c r="M524" s="11">
        <f t="shared" si="35"/>
        <v>369586.51000000007</v>
      </c>
      <c r="N524" s="30">
        <v>-0.79361111117759719</v>
      </c>
      <c r="O524" s="30" t="str">
        <f t="shared" si="34"/>
        <v>Profit</v>
      </c>
    </row>
    <row r="525" spans="1:15" x14ac:dyDescent="0.3">
      <c r="A525" s="25">
        <v>44880.689965277779</v>
      </c>
      <c r="B525" s="46" t="str">
        <f t="shared" si="32"/>
        <v>Tuesday</v>
      </c>
      <c r="C525" s="46" t="str">
        <f t="shared" si="33"/>
        <v>November</v>
      </c>
      <c r="D525" s="27" t="s">
        <v>1252</v>
      </c>
      <c r="E525">
        <v>3</v>
      </c>
      <c r="F525" s="2" t="s">
        <v>1241</v>
      </c>
      <c r="G525" s="30">
        <v>0.99836999999999998</v>
      </c>
      <c r="H525" s="30">
        <v>1.0029999999999999</v>
      </c>
      <c r="I525" s="30">
        <v>0.99199999999999999</v>
      </c>
      <c r="J525" s="25">
        <v>44881.461840277778</v>
      </c>
      <c r="K525" s="30">
        <v>0.99633000000000005</v>
      </c>
      <c r="L525" s="11">
        <v>612</v>
      </c>
      <c r="M525" s="11">
        <f t="shared" si="35"/>
        <v>370198.51000000007</v>
      </c>
      <c r="N525" s="30">
        <v>18.524999999965075</v>
      </c>
      <c r="O525" s="30" t="str">
        <f t="shared" si="34"/>
        <v>Profit</v>
      </c>
    </row>
    <row r="526" spans="1:15" x14ac:dyDescent="0.3">
      <c r="A526" s="25">
        <v>44881.73709490741</v>
      </c>
      <c r="B526" s="46" t="str">
        <f t="shared" si="32"/>
        <v>Wednesday</v>
      </c>
      <c r="C526" s="46" t="str">
        <f t="shared" si="33"/>
        <v>November</v>
      </c>
      <c r="D526" s="27" t="s">
        <v>1251</v>
      </c>
      <c r="E526">
        <v>3</v>
      </c>
      <c r="F526" s="2" t="s">
        <v>1241</v>
      </c>
      <c r="G526" s="30">
        <v>1.00153</v>
      </c>
      <c r="H526" s="30">
        <v>0.998</v>
      </c>
      <c r="I526" s="30">
        <v>1.008</v>
      </c>
      <c r="J526" s="25">
        <v>44881.956226851849</v>
      </c>
      <c r="K526" s="30">
        <v>1.0012399999999999</v>
      </c>
      <c r="L526" s="11">
        <v>-87</v>
      </c>
      <c r="M526" s="11">
        <f t="shared" si="35"/>
        <v>370111.51000000007</v>
      </c>
      <c r="N526" s="30">
        <v>5.2591666665393859</v>
      </c>
      <c r="O526" s="30" t="str">
        <f t="shared" si="34"/>
        <v>Loss</v>
      </c>
    </row>
    <row r="527" spans="1:15" x14ac:dyDescent="0.3">
      <c r="A527" s="25">
        <v>44884.746747685182</v>
      </c>
      <c r="B527" s="46" t="str">
        <f t="shared" si="32"/>
        <v>Saturday</v>
      </c>
      <c r="C527" s="46" t="str">
        <f t="shared" si="33"/>
        <v>November</v>
      </c>
      <c r="D527" s="27" t="s">
        <v>1251</v>
      </c>
      <c r="E527">
        <v>3</v>
      </c>
      <c r="F527" s="2" t="s">
        <v>1241</v>
      </c>
      <c r="G527" s="30">
        <v>1.0007900000000001</v>
      </c>
      <c r="H527" s="30">
        <v>0.997</v>
      </c>
      <c r="I527" s="30">
        <v>1.004</v>
      </c>
      <c r="J527" s="25">
        <v>44884.882777777777</v>
      </c>
      <c r="K527" s="30">
        <v>1.0006299999999999</v>
      </c>
      <c r="L527" s="11">
        <v>-48</v>
      </c>
      <c r="M527" s="11">
        <f t="shared" si="35"/>
        <v>370063.51000000007</v>
      </c>
      <c r="N527" s="30">
        <v>3.2647222222876735</v>
      </c>
      <c r="O527" s="30" t="str">
        <f t="shared" si="34"/>
        <v>Loss</v>
      </c>
    </row>
    <row r="528" spans="1:15" x14ac:dyDescent="0.3">
      <c r="A528" s="25">
        <v>44885.532060185185</v>
      </c>
      <c r="B528" s="46" t="str">
        <f t="shared" si="32"/>
        <v>Sunday</v>
      </c>
      <c r="C528" s="46" t="str">
        <f t="shared" si="33"/>
        <v>November</v>
      </c>
      <c r="D528" s="27" t="s">
        <v>1252</v>
      </c>
      <c r="E528">
        <v>3</v>
      </c>
      <c r="F528" s="2" t="s">
        <v>1241</v>
      </c>
      <c r="G528" s="30">
        <v>1.0007200000000001</v>
      </c>
      <c r="H528" s="30">
        <v>1.006</v>
      </c>
      <c r="I528" s="30">
        <v>0.997</v>
      </c>
      <c r="J528" s="25">
        <v>44885.644652777781</v>
      </c>
      <c r="K528" s="30">
        <v>0.997</v>
      </c>
      <c r="L528" s="11">
        <v>1116</v>
      </c>
      <c r="M528" s="11">
        <f t="shared" si="35"/>
        <v>371179.51000000007</v>
      </c>
      <c r="N528" s="30">
        <v>2.7022222222876735</v>
      </c>
      <c r="O528" s="30" t="str">
        <f t="shared" si="34"/>
        <v>Profit</v>
      </c>
    </row>
    <row r="529" spans="1:15" x14ac:dyDescent="0.3">
      <c r="A529" s="25">
        <v>44887.697245370371</v>
      </c>
      <c r="B529" s="46" t="str">
        <f t="shared" si="32"/>
        <v>Tuesday</v>
      </c>
      <c r="C529" s="46" t="str">
        <f t="shared" si="33"/>
        <v>November</v>
      </c>
      <c r="D529" s="27" t="s">
        <v>1252</v>
      </c>
      <c r="E529">
        <v>1</v>
      </c>
      <c r="F529" s="2" t="s">
        <v>1241</v>
      </c>
      <c r="G529" s="30">
        <v>0.98433000000000004</v>
      </c>
      <c r="H529" s="30">
        <v>0.99</v>
      </c>
      <c r="I529" s="30">
        <v>0.98099999999999998</v>
      </c>
      <c r="J529" s="25">
        <v>44887.744166666664</v>
      </c>
      <c r="K529" s="30">
        <v>0.98182999999999998</v>
      </c>
      <c r="L529" s="11">
        <v>250</v>
      </c>
      <c r="M529" s="11">
        <f t="shared" si="35"/>
        <v>371429.51000000007</v>
      </c>
      <c r="N529" s="30">
        <v>1.1261111110216007</v>
      </c>
      <c r="O529" s="30" t="str">
        <f t="shared" si="34"/>
        <v>Profit</v>
      </c>
    </row>
    <row r="530" spans="1:15" x14ac:dyDescent="0.3">
      <c r="A530" s="25">
        <v>44887.697245370371</v>
      </c>
      <c r="B530" s="46" t="str">
        <f t="shared" si="32"/>
        <v>Tuesday</v>
      </c>
      <c r="C530" s="46" t="str">
        <f t="shared" si="33"/>
        <v>November</v>
      </c>
      <c r="D530" s="27" t="s">
        <v>1252</v>
      </c>
      <c r="E530">
        <v>2</v>
      </c>
      <c r="F530" s="2" t="s">
        <v>1241</v>
      </c>
      <c r="G530" s="30">
        <v>0.98433000000000004</v>
      </c>
      <c r="H530" s="30">
        <v>0.99</v>
      </c>
      <c r="I530" s="30">
        <v>0.98099999999999998</v>
      </c>
      <c r="J530" s="25">
        <v>44887.747881944444</v>
      </c>
      <c r="K530" s="30">
        <v>0.98173999999999995</v>
      </c>
      <c r="L530" s="11">
        <v>518</v>
      </c>
      <c r="M530" s="11">
        <f t="shared" si="35"/>
        <v>371947.51000000007</v>
      </c>
      <c r="N530" s="30">
        <v>1.2152777777519077</v>
      </c>
      <c r="O530" s="30" t="str">
        <f t="shared" si="34"/>
        <v>Profit</v>
      </c>
    </row>
    <row r="531" spans="1:15" x14ac:dyDescent="0.3">
      <c r="A531" s="25">
        <v>44891.596458333333</v>
      </c>
      <c r="B531" s="46" t="str">
        <f t="shared" si="32"/>
        <v>Saturday</v>
      </c>
      <c r="C531" s="46" t="str">
        <f t="shared" si="33"/>
        <v>November</v>
      </c>
      <c r="D531" s="27" t="s">
        <v>1252</v>
      </c>
      <c r="E531">
        <v>1</v>
      </c>
      <c r="F531" s="2" t="s">
        <v>1241</v>
      </c>
      <c r="G531" s="30">
        <v>0.96306000000000003</v>
      </c>
      <c r="H531" s="30">
        <v>0.97299999999999998</v>
      </c>
      <c r="I531" s="30">
        <v>0.95699999999999996</v>
      </c>
      <c r="J531" s="25">
        <v>44891.823136574072</v>
      </c>
      <c r="K531" s="30">
        <v>0.96142000000000005</v>
      </c>
      <c r="L531" s="11">
        <v>164</v>
      </c>
      <c r="M531" s="11">
        <f t="shared" si="35"/>
        <v>372111.51000000007</v>
      </c>
      <c r="N531" s="30">
        <v>5.4402777777286246</v>
      </c>
      <c r="O531" s="30" t="str">
        <f t="shared" si="34"/>
        <v>Profit</v>
      </c>
    </row>
    <row r="532" spans="1:15" x14ac:dyDescent="0.3">
      <c r="A532" s="25">
        <v>44892.427071759259</v>
      </c>
      <c r="B532" s="46" t="str">
        <f t="shared" si="32"/>
        <v>Sunday</v>
      </c>
      <c r="C532" s="46" t="str">
        <f t="shared" si="33"/>
        <v>November</v>
      </c>
      <c r="D532" s="27" t="s">
        <v>1252</v>
      </c>
      <c r="E532">
        <v>1.5</v>
      </c>
      <c r="F532" s="2" t="s">
        <v>1241</v>
      </c>
      <c r="G532" s="30">
        <v>0.96414999999999995</v>
      </c>
      <c r="H532" s="30">
        <v>0.97</v>
      </c>
      <c r="I532" s="30">
        <v>0.96</v>
      </c>
      <c r="J532" s="25">
        <v>44892.500277777777</v>
      </c>
      <c r="K532" s="30">
        <v>0.96238000000000001</v>
      </c>
      <c r="L532" s="11">
        <v>265.5</v>
      </c>
      <c r="M532" s="11">
        <f t="shared" si="35"/>
        <v>372377.01000000007</v>
      </c>
      <c r="N532" s="30">
        <v>1.7569444444379769</v>
      </c>
      <c r="O532" s="30" t="str">
        <f t="shared" si="34"/>
        <v>Profit</v>
      </c>
    </row>
    <row r="533" spans="1:15" x14ac:dyDescent="0.3">
      <c r="A533" s="25">
        <v>44892.427071759259</v>
      </c>
      <c r="B533" s="46" t="str">
        <f t="shared" si="32"/>
        <v>Sunday</v>
      </c>
      <c r="C533" s="46" t="str">
        <f t="shared" si="33"/>
        <v>November</v>
      </c>
      <c r="D533" s="27" t="s">
        <v>1252</v>
      </c>
      <c r="E533">
        <v>1.5</v>
      </c>
      <c r="F533" s="2" t="s">
        <v>1241</v>
      </c>
      <c r="G533" s="30">
        <v>0.96414999999999995</v>
      </c>
      <c r="H533" s="30">
        <v>0.97</v>
      </c>
      <c r="I533" s="30">
        <v>0.96</v>
      </c>
      <c r="J533" s="25">
        <v>44892.7109375</v>
      </c>
      <c r="K533" s="30">
        <v>0.96009999999999995</v>
      </c>
      <c r="L533" s="11">
        <v>607.5</v>
      </c>
      <c r="M533" s="11">
        <f t="shared" si="35"/>
        <v>372984.51000000007</v>
      </c>
      <c r="N533" s="30">
        <v>6.812777777784504</v>
      </c>
      <c r="O533" s="30" t="str">
        <f t="shared" si="34"/>
        <v>Profit</v>
      </c>
    </row>
    <row r="534" spans="1:15" x14ac:dyDescent="0.3">
      <c r="A534" s="25">
        <v>44894.470486111109</v>
      </c>
      <c r="B534" s="46" t="str">
        <f t="shared" si="32"/>
        <v>Tuesday</v>
      </c>
      <c r="C534" s="46" t="str">
        <f t="shared" si="33"/>
        <v>November</v>
      </c>
      <c r="D534" s="27" t="s">
        <v>1252</v>
      </c>
      <c r="E534">
        <v>2</v>
      </c>
      <c r="F534" s="2" t="s">
        <v>1242</v>
      </c>
      <c r="G534" s="30">
        <v>3676.4</v>
      </c>
      <c r="H534" s="30">
        <v>3710</v>
      </c>
      <c r="I534" s="30">
        <v>3620</v>
      </c>
      <c r="J534" s="25">
        <v>44894.692604166667</v>
      </c>
      <c r="K534" s="30">
        <v>3668.5</v>
      </c>
      <c r="L534" s="11">
        <v>1580</v>
      </c>
      <c r="M534" s="11">
        <f t="shared" si="35"/>
        <v>374564.51000000007</v>
      </c>
      <c r="N534" s="30">
        <v>5.3308333333698101</v>
      </c>
      <c r="O534" s="30" t="str">
        <f t="shared" si="34"/>
        <v>Profit</v>
      </c>
    </row>
    <row r="535" spans="1:15" x14ac:dyDescent="0.3">
      <c r="A535" s="25">
        <v>44896.681087962963</v>
      </c>
      <c r="B535" s="46" t="str">
        <f t="shared" si="32"/>
        <v>Thursday</v>
      </c>
      <c r="C535" s="46" t="str">
        <f t="shared" si="33"/>
        <v>December</v>
      </c>
      <c r="D535" s="27" t="s">
        <v>1252</v>
      </c>
      <c r="E535">
        <v>3</v>
      </c>
      <c r="F535" s="2" t="s">
        <v>1241</v>
      </c>
      <c r="G535" s="30">
        <v>1.0503</v>
      </c>
      <c r="H535" s="30">
        <v>1.0549999999999999</v>
      </c>
      <c r="I535" s="30">
        <v>1.0449999999999999</v>
      </c>
      <c r="J535" s="25">
        <v>44897.647928240738</v>
      </c>
      <c r="K535" s="30">
        <v>1.0449900000000001</v>
      </c>
      <c r="L535" s="11">
        <v>1593</v>
      </c>
      <c r="M535" s="11">
        <f t="shared" si="35"/>
        <v>376157.51000000007</v>
      </c>
      <c r="N535" s="30">
        <v>23.204166666604578</v>
      </c>
      <c r="O535" s="30" t="str">
        <f t="shared" si="34"/>
        <v>Profit</v>
      </c>
    </row>
    <row r="536" spans="1:15" x14ac:dyDescent="0.3">
      <c r="A536" s="25">
        <v>44902.535069444442</v>
      </c>
      <c r="B536" s="46" t="str">
        <f t="shared" si="32"/>
        <v>Wednesday</v>
      </c>
      <c r="C536" s="46" t="str">
        <f t="shared" si="33"/>
        <v>December</v>
      </c>
      <c r="D536" s="27" t="s">
        <v>1252</v>
      </c>
      <c r="E536">
        <v>3</v>
      </c>
      <c r="F536" s="2" t="s">
        <v>1241</v>
      </c>
      <c r="G536" s="30">
        <v>1.0501</v>
      </c>
      <c r="H536" s="30">
        <v>1.0550999999999999</v>
      </c>
      <c r="I536" s="30">
        <v>1.0461</v>
      </c>
      <c r="J536" s="25">
        <v>44902.722812499997</v>
      </c>
      <c r="K536" s="30">
        <v>1.0519099999999999</v>
      </c>
      <c r="L536" s="11">
        <v>-543</v>
      </c>
      <c r="M536" s="11">
        <f t="shared" si="35"/>
        <v>375614.51000000007</v>
      </c>
      <c r="N536" s="30">
        <v>4.5058333332999609</v>
      </c>
      <c r="O536" s="30" t="str">
        <f t="shared" si="34"/>
        <v>Loss</v>
      </c>
    </row>
    <row r="537" spans="1:15" x14ac:dyDescent="0.3">
      <c r="A537" s="25">
        <v>44902.722511574073</v>
      </c>
      <c r="B537" s="46" t="str">
        <f t="shared" si="32"/>
        <v>Wednesday</v>
      </c>
      <c r="C537" s="46" t="str">
        <f t="shared" si="33"/>
        <v>December</v>
      </c>
      <c r="D537" s="27" t="s">
        <v>1251</v>
      </c>
      <c r="E537">
        <v>3</v>
      </c>
      <c r="F537" s="2" t="s">
        <v>1241</v>
      </c>
      <c r="G537" s="30">
        <v>1.05185</v>
      </c>
      <c r="H537" s="30">
        <v>1.0469999999999999</v>
      </c>
      <c r="I537" s="30">
        <v>1.0549999999999999</v>
      </c>
      <c r="J537" s="25">
        <v>44903.772511574076</v>
      </c>
      <c r="K537" s="30">
        <v>1.05501</v>
      </c>
      <c r="L537" s="11">
        <v>948</v>
      </c>
      <c r="M537" s="11">
        <f t="shared" si="35"/>
        <v>376562.51000000007</v>
      </c>
      <c r="N537" s="30">
        <v>25.200000000069849</v>
      </c>
      <c r="O537" s="30" t="str">
        <f t="shared" si="34"/>
        <v>Profit</v>
      </c>
    </row>
    <row r="538" spans="1:15" x14ac:dyDescent="0.3">
      <c r="A538" s="25">
        <v>44907.6325462963</v>
      </c>
      <c r="B538" s="46" t="str">
        <f t="shared" si="32"/>
        <v>Monday</v>
      </c>
      <c r="C538" s="46" t="str">
        <f t="shared" si="33"/>
        <v>December</v>
      </c>
      <c r="D538" s="27" t="s">
        <v>1251</v>
      </c>
      <c r="E538">
        <v>3</v>
      </c>
      <c r="F538" s="2" t="s">
        <v>1241</v>
      </c>
      <c r="G538" s="30">
        <v>1.0561199999999999</v>
      </c>
      <c r="H538" s="30">
        <v>1.0511200000000001</v>
      </c>
      <c r="I538" s="30">
        <v>1.06012</v>
      </c>
      <c r="J538" s="25">
        <v>44907.646168981482</v>
      </c>
      <c r="K538" s="30">
        <v>1.05687</v>
      </c>
      <c r="L538" s="11">
        <v>225</v>
      </c>
      <c r="M538" s="11">
        <f t="shared" si="35"/>
        <v>376787.51000000007</v>
      </c>
      <c r="N538" s="30">
        <v>0.32694444438675418</v>
      </c>
      <c r="O538" s="30" t="str">
        <f t="shared" si="34"/>
        <v>Profit</v>
      </c>
    </row>
    <row r="539" spans="1:15" x14ac:dyDescent="0.3">
      <c r="A539" s="25">
        <v>44908.837812500002</v>
      </c>
      <c r="B539" s="46" t="str">
        <f t="shared" si="32"/>
        <v>Tuesday</v>
      </c>
      <c r="C539" s="46" t="str">
        <f t="shared" si="33"/>
        <v>December</v>
      </c>
      <c r="D539" s="27" t="s">
        <v>1251</v>
      </c>
      <c r="E539">
        <v>3</v>
      </c>
      <c r="F539" s="2" t="s">
        <v>1241</v>
      </c>
      <c r="G539" s="30">
        <v>1.0614699999999999</v>
      </c>
      <c r="H539" s="30">
        <v>1.05647</v>
      </c>
      <c r="I539" s="30">
        <v>1.0654699999999999</v>
      </c>
      <c r="J539" s="25">
        <v>44909.484085648146</v>
      </c>
      <c r="K539" s="30">
        <v>1.06551</v>
      </c>
      <c r="L539" s="11">
        <v>1212</v>
      </c>
      <c r="M539" s="11">
        <f t="shared" si="35"/>
        <v>377999.51000000007</v>
      </c>
      <c r="N539" s="30">
        <v>15.510555555461906</v>
      </c>
      <c r="O539" s="30" t="str">
        <f t="shared" si="34"/>
        <v>Profit</v>
      </c>
    </row>
    <row r="540" spans="1:15" x14ac:dyDescent="0.3">
      <c r="A540" s="25">
        <v>44911.679293981484</v>
      </c>
      <c r="B540" s="46" t="str">
        <f t="shared" si="32"/>
        <v>Friday</v>
      </c>
      <c r="C540" s="46" t="str">
        <f t="shared" si="33"/>
        <v>December</v>
      </c>
      <c r="D540" s="27" t="s">
        <v>1252</v>
      </c>
      <c r="E540">
        <v>3</v>
      </c>
      <c r="F540" s="2" t="s">
        <v>1241</v>
      </c>
      <c r="G540" s="30">
        <v>1.0619799999999999</v>
      </c>
      <c r="H540" s="30">
        <v>1.06698</v>
      </c>
      <c r="I540" s="30">
        <v>1.0579799999999999</v>
      </c>
      <c r="J540" s="25">
        <v>44911.777800925927</v>
      </c>
      <c r="K540" s="30">
        <v>1.06002</v>
      </c>
      <c r="L540" s="11">
        <v>588</v>
      </c>
      <c r="M540" s="11">
        <f t="shared" si="35"/>
        <v>378587.51000000007</v>
      </c>
      <c r="N540" s="30">
        <v>2.3641666666371748</v>
      </c>
      <c r="O540" s="30" t="str">
        <f t="shared" si="34"/>
        <v>Profit</v>
      </c>
    </row>
    <row r="541" spans="1:15" x14ac:dyDescent="0.3">
      <c r="A541" s="25">
        <v>44914.70103009259</v>
      </c>
      <c r="B541" s="46" t="str">
        <f t="shared" si="32"/>
        <v>Monday</v>
      </c>
      <c r="C541" s="46" t="str">
        <f t="shared" si="33"/>
        <v>December</v>
      </c>
      <c r="D541" s="27" t="s">
        <v>1252</v>
      </c>
      <c r="E541">
        <v>3</v>
      </c>
      <c r="F541" s="2" t="s">
        <v>1241</v>
      </c>
      <c r="G541" s="30">
        <v>1.06033</v>
      </c>
      <c r="H541" s="30">
        <v>1.0649999999999999</v>
      </c>
      <c r="I541" s="30">
        <v>1.0580000000000001</v>
      </c>
      <c r="J541" s="25">
        <v>44914.741111111114</v>
      </c>
      <c r="K541" s="30">
        <v>1.0580000000000001</v>
      </c>
      <c r="L541" s="11">
        <v>699</v>
      </c>
      <c r="M541" s="11">
        <f t="shared" si="35"/>
        <v>379286.51000000007</v>
      </c>
      <c r="N541" s="30">
        <v>0.96194444457069039</v>
      </c>
      <c r="O541" s="30" t="str">
        <f t="shared" si="34"/>
        <v>Profit</v>
      </c>
    </row>
    <row r="542" spans="1:15" x14ac:dyDescent="0.3">
      <c r="A542" s="25">
        <v>44922.781111111108</v>
      </c>
      <c r="B542" s="46" t="str">
        <f t="shared" si="32"/>
        <v>Tuesday</v>
      </c>
      <c r="C542" s="46" t="str">
        <f t="shared" si="33"/>
        <v>December</v>
      </c>
      <c r="D542" s="27" t="s">
        <v>1252</v>
      </c>
      <c r="E542">
        <v>3</v>
      </c>
      <c r="F542" s="2" t="s">
        <v>1241</v>
      </c>
      <c r="G542" s="30">
        <v>1.0655300000000001</v>
      </c>
      <c r="H542" s="30">
        <v>1.07053</v>
      </c>
      <c r="I542" s="30">
        <v>1.0615300000000001</v>
      </c>
      <c r="J542" s="25">
        <v>44922.969004629631</v>
      </c>
      <c r="K542" s="30">
        <v>1.0641099999999999</v>
      </c>
      <c r="L542" s="11">
        <v>426</v>
      </c>
      <c r="M542" s="11">
        <f t="shared" si="35"/>
        <v>379712.51000000007</v>
      </c>
      <c r="N542" s="30">
        <v>4.5094444445567206</v>
      </c>
      <c r="O542" s="30" t="str">
        <f t="shared" si="34"/>
        <v>Profit</v>
      </c>
    </row>
    <row r="543" spans="1:15" x14ac:dyDescent="0.3">
      <c r="A543" s="25">
        <v>44923.891111111108</v>
      </c>
      <c r="B543" s="46" t="str">
        <f t="shared" si="32"/>
        <v>Wednesday</v>
      </c>
      <c r="C543" s="46" t="str">
        <f t="shared" si="33"/>
        <v>December</v>
      </c>
      <c r="D543" s="27" t="s">
        <v>1252</v>
      </c>
      <c r="E543">
        <v>3</v>
      </c>
      <c r="F543" s="2" t="s">
        <v>1241</v>
      </c>
      <c r="G543" s="30">
        <v>1.0623899999999999</v>
      </c>
      <c r="H543" s="30">
        <v>1.0673900000000001</v>
      </c>
      <c r="I543" s="30">
        <v>1.0583899999999999</v>
      </c>
      <c r="J543" s="25">
        <v>44923.96429398148</v>
      </c>
      <c r="K543" s="30">
        <v>1.06074</v>
      </c>
      <c r="L543" s="11">
        <v>495</v>
      </c>
      <c r="M543" s="11">
        <f t="shared" si="35"/>
        <v>380207.51000000007</v>
      </c>
      <c r="N543" s="30">
        <v>1.7563888889271766</v>
      </c>
      <c r="O543" s="30" t="str">
        <f t="shared" si="34"/>
        <v>Profit</v>
      </c>
    </row>
    <row r="544" spans="1:15" x14ac:dyDescent="0.3">
      <c r="A544" s="25">
        <v>44924.564282407409</v>
      </c>
      <c r="B544" s="46" t="str">
        <f t="shared" si="32"/>
        <v>Thursday</v>
      </c>
      <c r="C544" s="46" t="str">
        <f t="shared" si="33"/>
        <v>December</v>
      </c>
      <c r="D544" s="27" t="s">
        <v>1251</v>
      </c>
      <c r="E544">
        <v>3</v>
      </c>
      <c r="F544" s="2" t="s">
        <v>1241</v>
      </c>
      <c r="G544" s="30">
        <v>1.0635699999999999</v>
      </c>
      <c r="H544" s="30">
        <v>1.05857</v>
      </c>
      <c r="I544" s="30">
        <v>1.0675699999999999</v>
      </c>
      <c r="J544" s="25">
        <v>44924.649699074071</v>
      </c>
      <c r="K544" s="30">
        <v>1.06562</v>
      </c>
      <c r="L544" s="11">
        <v>615</v>
      </c>
      <c r="M544" s="11">
        <f t="shared" si="35"/>
        <v>380822.51000000007</v>
      </c>
      <c r="N544" s="30">
        <v>2.0499999998719431</v>
      </c>
      <c r="O544" s="30" t="str">
        <f t="shared" si="34"/>
        <v>Profit</v>
      </c>
    </row>
    <row r="545" spans="15:15" x14ac:dyDescent="0.3">
      <c r="O545" s="64"/>
    </row>
  </sheetData>
  <sortState xmlns:xlrd2="http://schemas.microsoft.com/office/spreadsheetml/2017/richdata2" ref="A2:N48">
    <sortCondition descending="1" ref="N2:N48"/>
  </sortState>
  <phoneticPr fontId="2"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F4EB-F1F6-417A-AF97-27D20CCCF2C9}">
  <dimension ref="A1"/>
  <sheetViews>
    <sheetView tabSelected="1" zoomScale="70" zoomScaleNormal="70" workbookViewId="0">
      <selection activeCell="V18" sqref="V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89391-2CC6-44DC-BEB2-FA8CBC2FAE87}">
  <dimension ref="C1:AR545"/>
  <sheetViews>
    <sheetView topLeftCell="AG1" workbookViewId="0">
      <selection activeCell="AI1" sqref="AI1"/>
    </sheetView>
  </sheetViews>
  <sheetFormatPr defaultRowHeight="14.4" x14ac:dyDescent="0.3"/>
  <cols>
    <col min="3" max="3" width="12.5546875" bestFit="1" customWidth="1"/>
    <col min="4" max="4" width="12.109375" bestFit="1" customWidth="1"/>
    <col min="7" max="7" width="12.5546875" bestFit="1" customWidth="1"/>
    <col min="8" max="8" width="12.109375" bestFit="1" customWidth="1"/>
    <col min="10" max="11" width="12.5546875" bestFit="1" customWidth="1"/>
    <col min="12" max="12" width="12.109375" bestFit="1" customWidth="1"/>
    <col min="13" max="14" width="12.5546875" bestFit="1" customWidth="1"/>
    <col min="15" max="15" width="21" bestFit="1" customWidth="1"/>
    <col min="16" max="17" width="12.5546875" bestFit="1" customWidth="1"/>
    <col min="18" max="18" width="21" bestFit="1" customWidth="1"/>
    <col min="21" max="21" width="12.5546875" bestFit="1" customWidth="1"/>
    <col min="22" max="22" width="12.109375" bestFit="1" customWidth="1"/>
    <col min="25" max="25" width="12.5546875" bestFit="1" customWidth="1"/>
    <col min="26" max="26" width="17.33203125" bestFit="1" customWidth="1"/>
    <col min="29" max="29" width="12.5546875" bestFit="1" customWidth="1"/>
    <col min="30" max="30" width="12.109375" bestFit="1" customWidth="1"/>
    <col min="32" max="32" width="9.88671875" style="49" bestFit="1" customWidth="1"/>
    <col min="33" max="33" width="12.109375" style="10" bestFit="1" customWidth="1"/>
    <col min="35" max="35" width="12.5546875" bestFit="1" customWidth="1"/>
    <col min="36" max="36" width="18.5546875" bestFit="1" customWidth="1"/>
    <col min="37" max="37" width="5.6640625" bestFit="1" customWidth="1"/>
    <col min="38" max="38" width="10.77734375" bestFit="1" customWidth="1"/>
    <col min="39" max="39" width="12.5546875" bestFit="1" customWidth="1"/>
    <col min="40" max="40" width="18.5546875" style="6" bestFit="1" customWidth="1"/>
    <col min="43" max="43" width="12.5546875" style="6" bestFit="1" customWidth="1"/>
    <col min="44" max="44" width="18.5546875" bestFit="1" customWidth="1"/>
  </cols>
  <sheetData>
    <row r="1" spans="3:44" x14ac:dyDescent="0.3">
      <c r="AF1" s="49" t="s">
        <v>1208</v>
      </c>
      <c r="AG1" s="10" t="s">
        <v>125</v>
      </c>
      <c r="AI1" s="8" t="s">
        <v>123</v>
      </c>
      <c r="AJ1" t="s">
        <v>1238</v>
      </c>
      <c r="AM1" s="67" t="s">
        <v>123</v>
      </c>
      <c r="AN1" s="6" t="s">
        <v>1238</v>
      </c>
      <c r="AQ1" s="67" t="s">
        <v>123</v>
      </c>
      <c r="AR1" s="6" t="s">
        <v>1238</v>
      </c>
    </row>
    <row r="2" spans="3:44" x14ac:dyDescent="0.3">
      <c r="AF2" s="49">
        <v>44566.732071759259</v>
      </c>
      <c r="AG2" s="10">
        <v>54720</v>
      </c>
      <c r="AI2" s="9" t="s">
        <v>27</v>
      </c>
      <c r="AJ2" s="6">
        <v>208</v>
      </c>
      <c r="AM2" s="68" t="s">
        <v>1236</v>
      </c>
      <c r="AN2" s="6">
        <v>113</v>
      </c>
      <c r="AQ2" s="68" t="s">
        <v>1241</v>
      </c>
      <c r="AR2" s="6">
        <v>197</v>
      </c>
    </row>
    <row r="3" spans="3:44" x14ac:dyDescent="0.3">
      <c r="AF3" s="49">
        <v>44572.684421296297</v>
      </c>
      <c r="AG3" s="10">
        <v>54280</v>
      </c>
      <c r="AI3" s="66" t="s">
        <v>1236</v>
      </c>
      <c r="AJ3" s="6">
        <v>51</v>
      </c>
      <c r="AM3" s="68" t="s">
        <v>93</v>
      </c>
      <c r="AN3" s="6">
        <v>430</v>
      </c>
      <c r="AQ3" s="71" t="s">
        <v>1236</v>
      </c>
      <c r="AR3" s="6">
        <v>50</v>
      </c>
    </row>
    <row r="4" spans="3:44" x14ac:dyDescent="0.3">
      <c r="AF4" s="49">
        <v>44572.766516203701</v>
      </c>
      <c r="AG4" s="10">
        <v>53473.65</v>
      </c>
      <c r="AI4" s="66" t="s">
        <v>93</v>
      </c>
      <c r="AJ4" s="6">
        <v>157</v>
      </c>
      <c r="AM4" s="68" t="s">
        <v>1211</v>
      </c>
      <c r="AN4" s="6">
        <v>543</v>
      </c>
      <c r="AQ4" s="71" t="s">
        <v>93</v>
      </c>
      <c r="AR4" s="6">
        <v>147</v>
      </c>
    </row>
    <row r="5" spans="3:44" x14ac:dyDescent="0.3">
      <c r="Y5" s="8" t="s">
        <v>123</v>
      </c>
      <c r="Z5" t="s">
        <v>1235</v>
      </c>
      <c r="AF5" s="49">
        <v>44573.673703703702</v>
      </c>
      <c r="AG5" s="10">
        <v>54343.65</v>
      </c>
      <c r="AI5" s="9" t="s">
        <v>0</v>
      </c>
      <c r="AJ5" s="6">
        <v>335</v>
      </c>
      <c r="AM5" s="30"/>
      <c r="AN5" s="69"/>
      <c r="AQ5" s="68" t="s">
        <v>1246</v>
      </c>
      <c r="AR5" s="6">
        <v>14</v>
      </c>
    </row>
    <row r="6" spans="3:44" x14ac:dyDescent="0.3">
      <c r="Y6" s="9" t="s">
        <v>1213</v>
      </c>
      <c r="Z6" s="6">
        <v>66116.448333333348</v>
      </c>
      <c r="AF6" s="49">
        <v>44573.673738425925</v>
      </c>
      <c r="AG6" s="10">
        <v>55220.01</v>
      </c>
      <c r="AI6" s="66" t="s">
        <v>1236</v>
      </c>
      <c r="AJ6" s="6">
        <v>62</v>
      </c>
      <c r="AM6" s="30"/>
      <c r="AN6" s="69"/>
      <c r="AQ6" s="71" t="s">
        <v>1236</v>
      </c>
      <c r="AR6" s="6">
        <v>4</v>
      </c>
    </row>
    <row r="7" spans="3:44" x14ac:dyDescent="0.3">
      <c r="C7" s="8" t="s">
        <v>123</v>
      </c>
      <c r="D7" t="s">
        <v>124</v>
      </c>
      <c r="G7" s="8" t="s">
        <v>123</v>
      </c>
      <c r="H7" t="s">
        <v>124</v>
      </c>
      <c r="Y7" s="9" t="s">
        <v>1214</v>
      </c>
      <c r="Z7" s="6">
        <v>99715.010000000009</v>
      </c>
      <c r="AC7" s="8" t="s">
        <v>123</v>
      </c>
      <c r="AD7" t="s">
        <v>124</v>
      </c>
      <c r="AF7" s="49">
        <v>44573.673819444448</v>
      </c>
      <c r="AG7" s="10">
        <v>70460.010000000009</v>
      </c>
      <c r="AI7" s="66" t="s">
        <v>93</v>
      </c>
      <c r="AJ7" s="6">
        <v>273</v>
      </c>
      <c r="AM7" s="30"/>
      <c r="AN7" s="69"/>
      <c r="AQ7" s="71" t="s">
        <v>93</v>
      </c>
      <c r="AR7" s="6">
        <v>10</v>
      </c>
    </row>
    <row r="8" spans="3:44" x14ac:dyDescent="0.3">
      <c r="C8" s="9" t="s">
        <v>1251</v>
      </c>
      <c r="D8" s="6">
        <v>116610.72000000002</v>
      </c>
      <c r="G8" s="9" t="s">
        <v>1248</v>
      </c>
      <c r="H8" s="6">
        <v>879</v>
      </c>
      <c r="K8" s="8" t="s">
        <v>123</v>
      </c>
      <c r="L8" t="s">
        <v>124</v>
      </c>
      <c r="Y8" s="9" t="s">
        <v>1215</v>
      </c>
      <c r="Z8" s="6">
        <v>139226.20137931043</v>
      </c>
      <c r="AC8" s="9" t="s">
        <v>1213</v>
      </c>
      <c r="AD8" s="6">
        <v>31480.01</v>
      </c>
      <c r="AF8" s="49">
        <v>44585.727500000001</v>
      </c>
      <c r="AG8" s="10">
        <v>70710.010000000009</v>
      </c>
      <c r="AI8" s="66" t="s">
        <v>1239</v>
      </c>
      <c r="AJ8" s="6">
        <v>113</v>
      </c>
      <c r="AM8" s="30"/>
      <c r="AN8" s="69"/>
      <c r="AQ8" s="68" t="s">
        <v>1244</v>
      </c>
      <c r="AR8" s="6">
        <v>49</v>
      </c>
    </row>
    <row r="9" spans="3:44" x14ac:dyDescent="0.3">
      <c r="C9" s="9" t="s">
        <v>1252</v>
      </c>
      <c r="D9" s="6">
        <v>214211.78999999998</v>
      </c>
      <c r="G9" s="9" t="s">
        <v>1250</v>
      </c>
      <c r="H9" s="6">
        <v>658.68</v>
      </c>
      <c r="K9" s="9" t="s">
        <v>1213</v>
      </c>
      <c r="L9" s="6">
        <v>31480.01</v>
      </c>
      <c r="Y9" s="9" t="s">
        <v>1216</v>
      </c>
      <c r="Z9" s="6">
        <v>180082.07696202502</v>
      </c>
      <c r="AC9" s="9" t="s">
        <v>1214</v>
      </c>
      <c r="AD9" s="6">
        <v>33404</v>
      </c>
      <c r="AF9" s="49">
        <v>44585.731307870374</v>
      </c>
      <c r="AG9" s="10">
        <v>73110.010000000009</v>
      </c>
      <c r="AI9" s="66" t="s">
        <v>1240</v>
      </c>
      <c r="AJ9" s="6">
        <v>430</v>
      </c>
      <c r="AM9" s="30"/>
      <c r="AN9" s="69"/>
      <c r="AQ9" s="71" t="s">
        <v>1236</v>
      </c>
      <c r="AR9" s="6">
        <v>10</v>
      </c>
    </row>
    <row r="10" spans="3:44" x14ac:dyDescent="0.3">
      <c r="G10" s="9" t="s">
        <v>1241</v>
      </c>
      <c r="H10" s="6">
        <v>46754.69</v>
      </c>
      <c r="K10" s="9" t="s">
        <v>1214</v>
      </c>
      <c r="L10" s="6">
        <v>33404</v>
      </c>
      <c r="N10" s="8" t="s">
        <v>123</v>
      </c>
      <c r="O10" t="s">
        <v>1234</v>
      </c>
      <c r="Y10" s="9" t="s">
        <v>1217</v>
      </c>
      <c r="Z10" s="6">
        <v>249037.06163636371</v>
      </c>
      <c r="AC10" s="9" t="s">
        <v>1215</v>
      </c>
      <c r="AD10" s="6">
        <v>34718.11</v>
      </c>
      <c r="AF10" s="49">
        <v>44587.899085648147</v>
      </c>
      <c r="AG10" s="10">
        <v>73350.010000000009</v>
      </c>
      <c r="AI10" s="9" t="s">
        <v>1211</v>
      </c>
      <c r="AJ10" s="6">
        <v>543</v>
      </c>
      <c r="AM10" s="30"/>
      <c r="AN10" s="69"/>
      <c r="AQ10" s="71" t="s">
        <v>93</v>
      </c>
      <c r="AR10" s="6">
        <v>39</v>
      </c>
    </row>
    <row r="11" spans="3:44" x14ac:dyDescent="0.3">
      <c r="G11" s="9" t="s">
        <v>1246</v>
      </c>
      <c r="H11" s="6">
        <v>690.41999999999985</v>
      </c>
      <c r="K11" s="9" t="s">
        <v>1215</v>
      </c>
      <c r="L11" s="6">
        <v>34718.11</v>
      </c>
      <c r="N11" s="9" t="s">
        <v>1248</v>
      </c>
      <c r="O11" s="6">
        <v>1.9912962962989695</v>
      </c>
      <c r="Y11" s="9" t="s">
        <v>1218</v>
      </c>
      <c r="Z11" s="6">
        <v>280085.27142857137</v>
      </c>
      <c r="AC11" s="9" t="s">
        <v>1216</v>
      </c>
      <c r="AD11" s="6">
        <v>65120.9</v>
      </c>
      <c r="AF11" s="49">
        <v>44588.807523148149</v>
      </c>
      <c r="AG11" s="10">
        <v>74430.010000000009</v>
      </c>
      <c r="AQ11" s="68" t="s">
        <v>1245</v>
      </c>
      <c r="AR11" s="6">
        <v>66</v>
      </c>
    </row>
    <row r="12" spans="3:44" x14ac:dyDescent="0.3">
      <c r="G12" s="9" t="s">
        <v>1247</v>
      </c>
      <c r="H12" s="6">
        <v>168</v>
      </c>
      <c r="K12" s="9" t="s">
        <v>1216</v>
      </c>
      <c r="L12" s="6">
        <v>65120.9</v>
      </c>
      <c r="N12" s="9" t="s">
        <v>1250</v>
      </c>
      <c r="O12" s="6">
        <v>17.524722222180571</v>
      </c>
      <c r="U12" s="8" t="s">
        <v>123</v>
      </c>
      <c r="V12" t="s">
        <v>124</v>
      </c>
      <c r="Y12" s="9" t="s">
        <v>1219</v>
      </c>
      <c r="Z12" s="6">
        <v>288298.2477777779</v>
      </c>
      <c r="AC12" s="9" t="s">
        <v>1217</v>
      </c>
      <c r="AD12" s="6">
        <v>56678.880000000019</v>
      </c>
      <c r="AF12" s="49">
        <v>44588.850787037038</v>
      </c>
      <c r="AG12" s="10">
        <v>77820.010000000009</v>
      </c>
      <c r="AQ12" s="71" t="s">
        <v>1236</v>
      </c>
      <c r="AR12" s="6">
        <v>18</v>
      </c>
    </row>
    <row r="13" spans="3:44" x14ac:dyDescent="0.3">
      <c r="G13" s="9" t="s">
        <v>1244</v>
      </c>
      <c r="H13" s="6">
        <v>2107.3100000000004</v>
      </c>
      <c r="K13" s="9" t="s">
        <v>1217</v>
      </c>
      <c r="L13" s="6">
        <v>56678.880000000019</v>
      </c>
      <c r="N13" s="9" t="s">
        <v>1241</v>
      </c>
      <c r="O13" s="6">
        <v>6.9601551043425172</v>
      </c>
      <c r="Q13" s="8" t="s">
        <v>123</v>
      </c>
      <c r="R13" t="s">
        <v>1234</v>
      </c>
      <c r="U13" s="9" t="s">
        <v>1227</v>
      </c>
      <c r="V13" s="6">
        <v>10791</v>
      </c>
      <c r="Y13" s="9" t="s">
        <v>1220</v>
      </c>
      <c r="Z13" s="6">
        <v>296349.78150943399</v>
      </c>
      <c r="AC13" s="9" t="s">
        <v>1218</v>
      </c>
      <c r="AD13" s="6">
        <v>14922.760000000002</v>
      </c>
      <c r="AF13" s="49">
        <v>44589.746666666666</v>
      </c>
      <c r="AG13" s="10">
        <v>81480.010000000009</v>
      </c>
      <c r="AQ13" s="71" t="s">
        <v>93</v>
      </c>
      <c r="AR13" s="6">
        <v>48</v>
      </c>
    </row>
    <row r="14" spans="3:44" x14ac:dyDescent="0.3">
      <c r="G14" s="9" t="s">
        <v>1249</v>
      </c>
      <c r="H14" s="6">
        <v>241.39</v>
      </c>
      <c r="K14" s="9" t="s">
        <v>1218</v>
      </c>
      <c r="L14" s="6">
        <v>14922.760000000002</v>
      </c>
      <c r="N14" s="9" t="s">
        <v>1246</v>
      </c>
      <c r="O14" s="6">
        <v>15.012976190503521</v>
      </c>
      <c r="Q14" s="9" t="s">
        <v>1251</v>
      </c>
      <c r="R14" s="48">
        <v>6.3651068376071072</v>
      </c>
      <c r="U14" s="9" t="s">
        <v>1228</v>
      </c>
      <c r="V14" s="6">
        <v>67303.360000000015</v>
      </c>
      <c r="Y14" s="9" t="s">
        <v>1221</v>
      </c>
      <c r="Z14" s="6">
        <v>306335.71361702133</v>
      </c>
      <c r="AC14" s="9" t="s">
        <v>1219</v>
      </c>
      <c r="AD14" s="6">
        <v>5652.8600000000015</v>
      </c>
      <c r="AF14" s="49">
        <v>44594.835381944446</v>
      </c>
      <c r="AG14" s="10">
        <v>83800.010000000009</v>
      </c>
      <c r="AQ14" s="68" t="s">
        <v>1242</v>
      </c>
      <c r="AR14" s="6">
        <v>207</v>
      </c>
    </row>
    <row r="15" spans="3:44" x14ac:dyDescent="0.3">
      <c r="G15" s="9" t="s">
        <v>1245</v>
      </c>
      <c r="H15" s="6">
        <v>6266.0200000000013</v>
      </c>
      <c r="K15" s="9" t="s">
        <v>1219</v>
      </c>
      <c r="L15" s="6">
        <v>5652.8600000000015</v>
      </c>
      <c r="N15" s="9" t="s">
        <v>1247</v>
      </c>
      <c r="O15" s="6">
        <v>30.102083333360497</v>
      </c>
      <c r="Q15" s="9" t="s">
        <v>1252</v>
      </c>
      <c r="R15" s="48">
        <v>4.89059369817529</v>
      </c>
      <c r="U15" s="9" t="s">
        <v>1229</v>
      </c>
      <c r="V15" s="6">
        <v>77999.150000000023</v>
      </c>
      <c r="Y15" s="9" t="s">
        <v>1222</v>
      </c>
      <c r="Z15" s="6">
        <v>337175.37607594923</v>
      </c>
      <c r="AC15" s="9" t="s">
        <v>1220</v>
      </c>
      <c r="AD15" s="6">
        <v>9835.34</v>
      </c>
      <c r="AF15" s="49">
        <v>44594.896898148145</v>
      </c>
      <c r="AG15" s="10">
        <v>84700.010000000009</v>
      </c>
      <c r="AQ15" s="71" t="s">
        <v>1236</v>
      </c>
      <c r="AR15" s="6">
        <v>30</v>
      </c>
    </row>
    <row r="16" spans="3:44" x14ac:dyDescent="0.3">
      <c r="G16" s="9" t="s">
        <v>1243</v>
      </c>
      <c r="H16" s="6">
        <v>639</v>
      </c>
      <c r="K16" s="9" t="s">
        <v>1220</v>
      </c>
      <c r="L16" s="6">
        <v>9835.34</v>
      </c>
      <c r="N16" s="9" t="s">
        <v>1244</v>
      </c>
      <c r="O16" s="6">
        <v>5.1985770975054262</v>
      </c>
      <c r="U16" s="9" t="s">
        <v>1230</v>
      </c>
      <c r="V16" s="6">
        <v>73450.910000000018</v>
      </c>
      <c r="Y16" s="9" t="s">
        <v>1223</v>
      </c>
      <c r="Z16" s="6">
        <v>366890.99239999987</v>
      </c>
      <c r="AC16" s="9" t="s">
        <v>1221</v>
      </c>
      <c r="AD16" s="6">
        <v>11761.39</v>
      </c>
      <c r="AF16" s="49">
        <v>44595.626145833332</v>
      </c>
      <c r="AG16" s="10">
        <v>84290.010000000009</v>
      </c>
      <c r="AQ16" s="71" t="s">
        <v>93</v>
      </c>
      <c r="AR16" s="6">
        <v>177</v>
      </c>
    </row>
    <row r="17" spans="7:44" x14ac:dyDescent="0.3">
      <c r="G17" s="9" t="s">
        <v>1242</v>
      </c>
      <c r="H17" s="6">
        <v>272418</v>
      </c>
      <c r="K17" s="9" t="s">
        <v>1221</v>
      </c>
      <c r="L17" s="6">
        <v>11761.39</v>
      </c>
      <c r="N17" s="9" t="s">
        <v>1249</v>
      </c>
      <c r="O17" s="6">
        <v>4.3766666668234393</v>
      </c>
      <c r="U17" s="9" t="s">
        <v>1231</v>
      </c>
      <c r="V17" s="6">
        <v>57100.610000000008</v>
      </c>
      <c r="Y17" s="9" t="s">
        <v>1224</v>
      </c>
      <c r="Z17" s="6">
        <v>378173.81000000017</v>
      </c>
      <c r="AC17" s="9" t="s">
        <v>1222</v>
      </c>
      <c r="AD17" s="6">
        <v>44249.380000000005</v>
      </c>
      <c r="AF17" s="49">
        <v>44601.529456018521</v>
      </c>
      <c r="AG17" s="10">
        <v>85494.010000000009</v>
      </c>
      <c r="AQ17" s="70" t="s">
        <v>1211</v>
      </c>
      <c r="AR17" s="6">
        <v>533</v>
      </c>
    </row>
    <row r="18" spans="7:44" x14ac:dyDescent="0.3">
      <c r="K18" s="9" t="s">
        <v>1222</v>
      </c>
      <c r="L18" s="6">
        <v>44249.380000000005</v>
      </c>
      <c r="N18" s="9" t="s">
        <v>1245</v>
      </c>
      <c r="O18" s="6">
        <v>5.6861069023460997</v>
      </c>
      <c r="U18" s="9" t="s">
        <v>1232</v>
      </c>
      <c r="V18" s="6">
        <v>45981.479999999989</v>
      </c>
      <c r="Y18" s="9" t="s">
        <v>1211</v>
      </c>
      <c r="Z18" s="6">
        <v>255695.30871086469</v>
      </c>
      <c r="AC18" s="9" t="s">
        <v>1223</v>
      </c>
      <c r="AD18" s="6">
        <v>16740.879999999997</v>
      </c>
      <c r="AF18" s="49">
        <v>44601.750023148146</v>
      </c>
      <c r="AG18" s="10">
        <v>92794.010000000009</v>
      </c>
      <c r="AQ18"/>
    </row>
    <row r="19" spans="7:44" x14ac:dyDescent="0.3">
      <c r="K19" s="9" t="s">
        <v>1223</v>
      </c>
      <c r="L19" s="6">
        <v>16740.879999999997</v>
      </c>
      <c r="N19" s="9" t="s">
        <v>1243</v>
      </c>
      <c r="O19" s="6">
        <v>1.8815740739810281</v>
      </c>
      <c r="U19" s="9" t="s">
        <v>1233</v>
      </c>
      <c r="V19" s="6">
        <v>-1804</v>
      </c>
      <c r="AC19" s="9" t="s">
        <v>1224</v>
      </c>
      <c r="AD19" s="6">
        <v>6258</v>
      </c>
      <c r="AF19" s="49">
        <v>44602.648263888892</v>
      </c>
      <c r="AG19" s="10">
        <v>95644.010000000009</v>
      </c>
      <c r="AQ19"/>
    </row>
    <row r="20" spans="7:44" x14ac:dyDescent="0.3">
      <c r="K20" s="9" t="s">
        <v>1224</v>
      </c>
      <c r="L20" s="6">
        <v>6258</v>
      </c>
      <c r="N20" s="9" t="s">
        <v>1242</v>
      </c>
      <c r="O20" s="6">
        <v>3.1749825550207826</v>
      </c>
      <c r="U20" s="9" t="s">
        <v>1210</v>
      </c>
      <c r="V20" s="6"/>
      <c r="AF20" s="49">
        <v>44602.648310185185</v>
      </c>
      <c r="AG20" s="10">
        <v>96384.010000000009</v>
      </c>
      <c r="AQ20"/>
    </row>
    <row r="21" spans="7:44" x14ac:dyDescent="0.3">
      <c r="K21" s="9" t="s">
        <v>1211</v>
      </c>
      <c r="L21" s="6">
        <v>330822.51000000007</v>
      </c>
      <c r="AF21" s="49">
        <v>44602.854259259257</v>
      </c>
      <c r="AG21" s="10">
        <v>98344.010000000009</v>
      </c>
      <c r="AQ21"/>
    </row>
    <row r="22" spans="7:44" x14ac:dyDescent="0.3">
      <c r="AF22" s="49">
        <v>44603.777268518519</v>
      </c>
      <c r="AG22" s="10">
        <v>103924.01000000001</v>
      </c>
      <c r="AQ22"/>
    </row>
    <row r="23" spans="7:44" x14ac:dyDescent="0.3">
      <c r="AF23" s="49">
        <v>44607.678333333337</v>
      </c>
      <c r="AG23" s="10">
        <v>104324.01000000001</v>
      </c>
      <c r="AQ23"/>
    </row>
    <row r="24" spans="7:44" x14ac:dyDescent="0.3">
      <c r="AF24" s="49">
        <v>44607.678368055553</v>
      </c>
      <c r="AG24" s="10">
        <v>104954.01000000001</v>
      </c>
      <c r="AQ24"/>
    </row>
    <row r="25" spans="7:44" x14ac:dyDescent="0.3">
      <c r="AF25" s="49">
        <v>44608.520914351851</v>
      </c>
      <c r="AG25" s="10">
        <v>103554.01000000001</v>
      </c>
      <c r="AQ25"/>
    </row>
    <row r="26" spans="7:44" x14ac:dyDescent="0.3">
      <c r="AF26" s="49">
        <v>44609.689571759256</v>
      </c>
      <c r="AG26" s="10">
        <v>104144.01000000001</v>
      </c>
      <c r="AQ26"/>
    </row>
    <row r="27" spans="7:44" x14ac:dyDescent="0.3">
      <c r="AF27" s="49">
        <v>44614.692407407405</v>
      </c>
      <c r="AG27" s="10">
        <v>105794.01000000001</v>
      </c>
      <c r="AQ27"/>
    </row>
    <row r="28" spans="7:44" x14ac:dyDescent="0.3">
      <c r="J28" s="32"/>
      <c r="K28" s="33"/>
      <c r="L28" s="34"/>
      <c r="AF28" s="49">
        <v>44614.766793981478</v>
      </c>
      <c r="AG28" s="10">
        <v>107274.01000000001</v>
      </c>
      <c r="AQ28"/>
    </row>
    <row r="29" spans="7:44" x14ac:dyDescent="0.3">
      <c r="J29" s="35"/>
      <c r="K29" s="36"/>
      <c r="L29" s="37"/>
      <c r="AF29" s="49">
        <v>44620.698009259257</v>
      </c>
      <c r="AG29" s="10">
        <v>110314.01000000001</v>
      </c>
      <c r="AQ29"/>
    </row>
    <row r="30" spans="7:44" x14ac:dyDescent="0.3">
      <c r="J30" s="35"/>
      <c r="K30" s="36"/>
      <c r="L30" s="37"/>
      <c r="AF30" s="49">
        <v>44620.752951388888</v>
      </c>
      <c r="AG30" s="10">
        <v>114254.01000000001</v>
      </c>
      <c r="AQ30"/>
    </row>
    <row r="31" spans="7:44" x14ac:dyDescent="0.3">
      <c r="J31" s="35"/>
      <c r="K31" s="36"/>
      <c r="L31" s="37"/>
      <c r="AF31" s="49">
        <v>44620.871099537035</v>
      </c>
      <c r="AG31" s="10">
        <v>114884.01000000001</v>
      </c>
      <c r="AQ31"/>
    </row>
    <row r="32" spans="7:44" x14ac:dyDescent="0.3">
      <c r="J32" s="35"/>
      <c r="K32" s="36"/>
      <c r="L32" s="37"/>
      <c r="AF32" s="49">
        <v>44621.715543981481</v>
      </c>
      <c r="AG32" s="10">
        <v>116384.01000000001</v>
      </c>
      <c r="AQ32"/>
    </row>
    <row r="33" spans="10:43" x14ac:dyDescent="0.3">
      <c r="J33" s="35"/>
      <c r="K33" s="36"/>
      <c r="L33" s="37"/>
      <c r="AF33" s="49">
        <v>44621.844594907408</v>
      </c>
      <c r="AG33" s="10">
        <v>118354.01000000001</v>
      </c>
      <c r="AQ33"/>
    </row>
    <row r="34" spans="10:43" x14ac:dyDescent="0.3">
      <c r="J34" s="35"/>
      <c r="K34" s="36"/>
      <c r="L34" s="37"/>
      <c r="AF34" s="49">
        <v>44621.844629629632</v>
      </c>
      <c r="AG34" s="10">
        <v>119054.01000000001</v>
      </c>
      <c r="AQ34"/>
    </row>
    <row r="35" spans="10:43" x14ac:dyDescent="0.3">
      <c r="J35" s="35"/>
      <c r="K35" s="36"/>
      <c r="L35" s="37"/>
      <c r="AF35" s="49">
        <v>44621.913946759261</v>
      </c>
      <c r="AG35" s="10">
        <v>119974.01000000001</v>
      </c>
      <c r="AQ35"/>
    </row>
    <row r="36" spans="10:43" x14ac:dyDescent="0.3">
      <c r="J36" s="35"/>
      <c r="K36" s="36"/>
      <c r="L36" s="37"/>
      <c r="AF36" s="49">
        <v>44622.377685185187</v>
      </c>
      <c r="AG36" s="10">
        <v>121694.01000000001</v>
      </c>
      <c r="AQ36"/>
    </row>
    <row r="37" spans="10:43" x14ac:dyDescent="0.3">
      <c r="J37" s="35"/>
      <c r="K37" s="36"/>
      <c r="L37" s="37"/>
      <c r="AF37" s="49">
        <v>44622.697523148148</v>
      </c>
      <c r="AG37" s="10">
        <v>124204.01000000001</v>
      </c>
      <c r="AQ37"/>
    </row>
    <row r="38" spans="10:43" x14ac:dyDescent="0.3">
      <c r="J38" s="35"/>
      <c r="K38" s="36"/>
      <c r="L38" s="37"/>
      <c r="U38" s="8" t="s">
        <v>123</v>
      </c>
      <c r="AF38" s="49">
        <v>44622.697581018518</v>
      </c>
      <c r="AG38" s="10">
        <v>126304.01000000001</v>
      </c>
      <c r="AQ38"/>
    </row>
    <row r="39" spans="10:43" x14ac:dyDescent="0.3">
      <c r="J39" s="35"/>
      <c r="K39" s="36"/>
      <c r="L39" s="37"/>
      <c r="U39" s="9" t="s">
        <v>506</v>
      </c>
      <c r="AF39" s="49">
        <v>44622.728414351855</v>
      </c>
      <c r="AG39" s="10">
        <v>128584.01000000001</v>
      </c>
      <c r="AQ39"/>
    </row>
    <row r="40" spans="10:43" x14ac:dyDescent="0.3">
      <c r="J40" s="35"/>
      <c r="K40" s="36"/>
      <c r="L40" s="37"/>
      <c r="U40" s="9" t="s">
        <v>766</v>
      </c>
      <c r="AF40" s="49">
        <v>44622.746064814812</v>
      </c>
      <c r="AG40" s="10">
        <v>129024.01000000001</v>
      </c>
      <c r="AQ40"/>
    </row>
    <row r="41" spans="10:43" x14ac:dyDescent="0.3">
      <c r="J41" s="35"/>
      <c r="K41" s="36"/>
      <c r="L41" s="37"/>
      <c r="U41" s="9" t="s">
        <v>2</v>
      </c>
      <c r="AF41" s="49">
        <v>44623.754942129628</v>
      </c>
      <c r="AG41" s="10">
        <v>129471.98000000001</v>
      </c>
      <c r="AQ41"/>
    </row>
    <row r="42" spans="10:43" x14ac:dyDescent="0.3">
      <c r="J42" s="35"/>
      <c r="K42" s="36"/>
      <c r="L42" s="37"/>
      <c r="U42" s="9" t="s">
        <v>325</v>
      </c>
      <c r="AF42" s="49">
        <v>44623.812175925923</v>
      </c>
      <c r="AG42" s="10">
        <v>130501.98000000001</v>
      </c>
      <c r="AQ42"/>
    </row>
    <row r="43" spans="10:43" x14ac:dyDescent="0.3">
      <c r="J43" s="35"/>
      <c r="K43" s="36"/>
      <c r="L43" s="37"/>
      <c r="U43" s="9" t="s">
        <v>166</v>
      </c>
      <c r="AF43" s="49">
        <v>44623.812210648146</v>
      </c>
      <c r="AG43" s="10">
        <v>130521.98000000001</v>
      </c>
      <c r="AQ43"/>
    </row>
    <row r="44" spans="10:43" x14ac:dyDescent="0.3">
      <c r="J44" s="35"/>
      <c r="K44" s="36"/>
      <c r="L44" s="37"/>
      <c r="U44" s="9" t="s">
        <v>1</v>
      </c>
      <c r="AF44" s="49">
        <v>44623.857615740744</v>
      </c>
      <c r="AG44" s="10">
        <v>131051.98000000001</v>
      </c>
      <c r="AQ44"/>
    </row>
    <row r="45" spans="10:43" x14ac:dyDescent="0.3">
      <c r="J45" s="38"/>
      <c r="K45" s="39"/>
      <c r="L45" s="40"/>
      <c r="U45" s="9" t="s">
        <v>58</v>
      </c>
      <c r="AF45" s="49">
        <v>44623.916979166665</v>
      </c>
      <c r="AG45" s="10">
        <v>131701.98000000001</v>
      </c>
      <c r="AQ45"/>
    </row>
    <row r="46" spans="10:43" x14ac:dyDescent="0.3">
      <c r="U46" s="9" t="s">
        <v>331</v>
      </c>
      <c r="AF46" s="49">
        <v>44624.09138888889</v>
      </c>
      <c r="AG46" s="10">
        <v>135121.98000000001</v>
      </c>
      <c r="AQ46"/>
    </row>
    <row r="47" spans="10:43" x14ac:dyDescent="0.3">
      <c r="U47" s="9" t="s">
        <v>24</v>
      </c>
      <c r="AF47" s="49">
        <v>44624.462708333333</v>
      </c>
      <c r="AG47" s="10">
        <v>137341.98000000001</v>
      </c>
      <c r="AQ47"/>
    </row>
    <row r="48" spans="10:43" x14ac:dyDescent="0.3">
      <c r="U48" s="9" t="s">
        <v>4</v>
      </c>
      <c r="AF48" s="49">
        <v>44624.462754629632</v>
      </c>
      <c r="AG48" s="10">
        <v>137741.98000000001</v>
      </c>
      <c r="AQ48"/>
    </row>
    <row r="49" spans="21:43" x14ac:dyDescent="0.3">
      <c r="U49" s="9" t="s">
        <v>1211</v>
      </c>
      <c r="AF49" s="49">
        <v>44624.462789351855</v>
      </c>
      <c r="AG49" s="10">
        <v>136941.98000000001</v>
      </c>
      <c r="AQ49"/>
    </row>
    <row r="50" spans="21:43" x14ac:dyDescent="0.3">
      <c r="AF50" s="49">
        <v>44624.887245370373</v>
      </c>
      <c r="AG50" s="10">
        <v>138131.98000000001</v>
      </c>
      <c r="AQ50"/>
    </row>
    <row r="51" spans="21:43" x14ac:dyDescent="0.3">
      <c r="AF51" s="49">
        <v>44627.349768518521</v>
      </c>
      <c r="AG51" s="10">
        <v>138191.98000000001</v>
      </c>
      <c r="AQ51"/>
    </row>
    <row r="52" spans="21:43" x14ac:dyDescent="0.3">
      <c r="AF52" s="49">
        <v>44627.404027777775</v>
      </c>
      <c r="AG52" s="10">
        <v>139111.98000000001</v>
      </c>
      <c r="AQ52"/>
    </row>
    <row r="53" spans="21:43" x14ac:dyDescent="0.3">
      <c r="AF53" s="49">
        <v>44627.410150462965</v>
      </c>
      <c r="AG53" s="10">
        <v>140651.98000000001</v>
      </c>
      <c r="AQ53"/>
    </row>
    <row r="54" spans="21:43" x14ac:dyDescent="0.3">
      <c r="AF54" s="49">
        <v>44627.633796296293</v>
      </c>
      <c r="AG54" s="10">
        <v>141121.98000000001</v>
      </c>
      <c r="AQ54"/>
    </row>
    <row r="55" spans="21:43" x14ac:dyDescent="0.3">
      <c r="AF55" s="49">
        <v>44628.431631944448</v>
      </c>
      <c r="AG55" s="10">
        <v>137891.98000000001</v>
      </c>
      <c r="AQ55"/>
    </row>
    <row r="56" spans="21:43" x14ac:dyDescent="0.3">
      <c r="AF56" s="49">
        <v>44628.636446759258</v>
      </c>
      <c r="AG56" s="10">
        <v>140471.98000000001</v>
      </c>
      <c r="AQ56"/>
    </row>
    <row r="57" spans="21:43" x14ac:dyDescent="0.3">
      <c r="AF57" s="49">
        <v>44628.651655092595</v>
      </c>
      <c r="AG57" s="10">
        <v>141421.98000000001</v>
      </c>
      <c r="AQ57"/>
    </row>
    <row r="58" spans="21:43" x14ac:dyDescent="0.3">
      <c r="AF58" s="49">
        <v>44629.476030092592</v>
      </c>
      <c r="AG58" s="10">
        <v>142381.98000000001</v>
      </c>
      <c r="AQ58"/>
    </row>
    <row r="59" spans="21:43" x14ac:dyDescent="0.3">
      <c r="AF59" s="49">
        <v>44631.458078703705</v>
      </c>
      <c r="AG59" s="10">
        <v>144061.98000000001</v>
      </c>
      <c r="AQ59"/>
    </row>
    <row r="60" spans="21:43" x14ac:dyDescent="0.3">
      <c r="AF60" s="49">
        <v>44634.566261574073</v>
      </c>
      <c r="AG60" s="10">
        <v>144821.98000000001</v>
      </c>
      <c r="AQ60"/>
    </row>
    <row r="61" spans="21:43" x14ac:dyDescent="0.3">
      <c r="AF61" s="49">
        <v>44637.340671296297</v>
      </c>
      <c r="AG61" s="10">
        <v>145021.98000000001</v>
      </c>
      <c r="AQ61"/>
    </row>
    <row r="62" spans="21:43" x14ac:dyDescent="0.3">
      <c r="AF62" s="49">
        <v>44637.396412037036</v>
      </c>
      <c r="AG62" s="10">
        <v>144771.98000000001</v>
      </c>
      <c r="AQ62"/>
    </row>
    <row r="63" spans="21:43" x14ac:dyDescent="0.3">
      <c r="AF63" s="49">
        <v>44637.586238425924</v>
      </c>
      <c r="AG63" s="10">
        <v>145221.98000000001</v>
      </c>
      <c r="AQ63"/>
    </row>
    <row r="64" spans="21:43" x14ac:dyDescent="0.3">
      <c r="AF64" s="49">
        <v>44637.735277777778</v>
      </c>
      <c r="AG64" s="10">
        <v>145621.98000000001</v>
      </c>
      <c r="AQ64"/>
    </row>
    <row r="65" spans="32:43" x14ac:dyDescent="0.3">
      <c r="AF65" s="49">
        <v>44637.874456018515</v>
      </c>
      <c r="AG65" s="10">
        <v>146201.98000000001</v>
      </c>
      <c r="AQ65"/>
    </row>
    <row r="66" spans="32:43" x14ac:dyDescent="0.3">
      <c r="AF66" s="49">
        <v>44641.918379629627</v>
      </c>
      <c r="AG66" s="10">
        <v>146547.98000000001</v>
      </c>
      <c r="AQ66"/>
    </row>
    <row r="67" spans="32:43" x14ac:dyDescent="0.3">
      <c r="AF67" s="49">
        <v>44642.522499999999</v>
      </c>
      <c r="AG67" s="10">
        <v>145511.98000000001</v>
      </c>
      <c r="AQ67"/>
    </row>
    <row r="68" spans="32:43" x14ac:dyDescent="0.3">
      <c r="AF68" s="49">
        <v>44642.938969907409</v>
      </c>
      <c r="AG68" s="10">
        <v>146085.98000000001</v>
      </c>
      <c r="AQ68"/>
    </row>
    <row r="69" spans="32:43" x14ac:dyDescent="0.3">
      <c r="AF69" s="49">
        <v>44643.621979166666</v>
      </c>
      <c r="AG69" s="10">
        <v>147285.98000000001</v>
      </c>
      <c r="AQ69"/>
    </row>
    <row r="70" spans="32:43" x14ac:dyDescent="0.3">
      <c r="AF70" s="49">
        <v>44643.645949074074</v>
      </c>
      <c r="AG70" s="10">
        <v>147785.98000000001</v>
      </c>
      <c r="AQ70"/>
    </row>
    <row r="71" spans="32:43" x14ac:dyDescent="0.3">
      <c r="AF71" s="49">
        <v>44643.683136574073</v>
      </c>
      <c r="AG71" s="10">
        <v>146345.98000000001</v>
      </c>
      <c r="AQ71"/>
    </row>
    <row r="72" spans="32:43" x14ac:dyDescent="0.3">
      <c r="AF72" s="49">
        <v>44643.712511574071</v>
      </c>
      <c r="AG72" s="10">
        <v>145471.07</v>
      </c>
      <c r="AQ72"/>
    </row>
    <row r="73" spans="32:43" x14ac:dyDescent="0.3">
      <c r="AF73" s="49">
        <v>44643.805983796294</v>
      </c>
      <c r="AG73" s="10">
        <v>146651.07</v>
      </c>
      <c r="AQ73"/>
    </row>
    <row r="74" spans="32:43" x14ac:dyDescent="0.3">
      <c r="AF74" s="49">
        <v>44643.838425925926</v>
      </c>
      <c r="AG74" s="10">
        <v>146991.07</v>
      </c>
      <c r="AQ74"/>
    </row>
    <row r="75" spans="32:43" x14ac:dyDescent="0.3">
      <c r="AF75" s="49">
        <v>44643.858101851853</v>
      </c>
      <c r="AG75" s="10">
        <v>147151.07</v>
      </c>
      <c r="AQ75"/>
    </row>
    <row r="76" spans="32:43" x14ac:dyDescent="0.3">
      <c r="AF76" s="49">
        <v>44643.901099537034</v>
      </c>
      <c r="AG76" s="10">
        <v>147371.07</v>
      </c>
      <c r="AQ76"/>
    </row>
    <row r="77" spans="32:43" x14ac:dyDescent="0.3">
      <c r="AF77" s="49">
        <v>44644.502430555556</v>
      </c>
      <c r="AG77" s="10">
        <v>145511.07</v>
      </c>
      <c r="AQ77"/>
    </row>
    <row r="78" spans="32:43" x14ac:dyDescent="0.3">
      <c r="AF78" s="49">
        <v>44644.563692129632</v>
      </c>
      <c r="AG78" s="10">
        <v>143511.07</v>
      </c>
      <c r="AQ78"/>
    </row>
    <row r="79" spans="32:43" x14ac:dyDescent="0.3">
      <c r="AF79" s="49">
        <v>44644.805601851855</v>
      </c>
      <c r="AG79" s="10">
        <v>144431.07</v>
      </c>
      <c r="AQ79"/>
    </row>
    <row r="80" spans="32:43" x14ac:dyDescent="0.3">
      <c r="AF80" s="49">
        <v>44648.173981481479</v>
      </c>
      <c r="AG80" s="10">
        <v>143074.35</v>
      </c>
      <c r="AQ80"/>
    </row>
    <row r="81" spans="32:43" x14ac:dyDescent="0.3">
      <c r="AF81" s="49">
        <v>44648.544814814813</v>
      </c>
      <c r="AG81" s="10">
        <v>143754.35</v>
      </c>
      <c r="AQ81"/>
    </row>
    <row r="82" spans="32:43" x14ac:dyDescent="0.3">
      <c r="AF82" s="49">
        <v>44648.607442129629</v>
      </c>
      <c r="AG82" s="10">
        <v>146114.35</v>
      </c>
      <c r="AQ82"/>
    </row>
    <row r="83" spans="32:43" x14ac:dyDescent="0.3">
      <c r="AF83" s="49">
        <v>44648.732615740744</v>
      </c>
      <c r="AG83" s="10">
        <v>146355.74000000002</v>
      </c>
      <c r="AQ83"/>
    </row>
    <row r="84" spans="32:43" x14ac:dyDescent="0.3">
      <c r="AF84" s="49">
        <v>44649.711157407408</v>
      </c>
      <c r="AG84" s="10">
        <v>146442.12000000002</v>
      </c>
      <c r="AQ84"/>
    </row>
    <row r="85" spans="32:43" x14ac:dyDescent="0.3">
      <c r="AF85" s="49">
        <v>44649.773518518516</v>
      </c>
      <c r="AG85" s="10">
        <v>147262.12000000002</v>
      </c>
      <c r="AQ85"/>
    </row>
    <row r="86" spans="32:43" x14ac:dyDescent="0.3">
      <c r="AF86" s="49">
        <v>44650.558935185189</v>
      </c>
      <c r="AG86" s="10">
        <v>147302.12000000002</v>
      </c>
      <c r="AQ86"/>
    </row>
    <row r="87" spans="32:43" x14ac:dyDescent="0.3">
      <c r="AF87" s="49">
        <v>44650.711006944446</v>
      </c>
      <c r="AG87" s="10">
        <v>148182.12000000002</v>
      </c>
      <c r="AQ87"/>
    </row>
    <row r="88" spans="32:43" x14ac:dyDescent="0.3">
      <c r="AF88" s="49">
        <v>44651.388101851851</v>
      </c>
      <c r="AG88" s="10">
        <v>149082.12000000002</v>
      </c>
      <c r="AQ88"/>
    </row>
    <row r="89" spans="32:43" x14ac:dyDescent="0.3">
      <c r="AF89" s="49">
        <v>44651.505393518521</v>
      </c>
      <c r="AG89" s="10">
        <v>149082.12000000002</v>
      </c>
      <c r="AQ89"/>
    </row>
    <row r="90" spans="32:43" x14ac:dyDescent="0.3">
      <c r="AF90" s="49">
        <v>44651.810393518521</v>
      </c>
      <c r="AG90" s="10">
        <v>150362.12000000002</v>
      </c>
      <c r="AQ90"/>
    </row>
    <row r="91" spans="32:43" x14ac:dyDescent="0.3">
      <c r="AF91" s="49">
        <v>44652.623078703706</v>
      </c>
      <c r="AG91" s="10">
        <v>150402.12000000002</v>
      </c>
      <c r="AQ91"/>
    </row>
    <row r="92" spans="32:43" x14ac:dyDescent="0.3">
      <c r="AF92" s="49">
        <v>44652.623148148145</v>
      </c>
      <c r="AG92" s="10">
        <v>149122.12000000002</v>
      </c>
      <c r="AQ92"/>
    </row>
    <row r="93" spans="32:43" x14ac:dyDescent="0.3">
      <c r="AF93" s="49">
        <v>44652.76972222222</v>
      </c>
      <c r="AG93" s="10">
        <v>152942.12000000002</v>
      </c>
      <c r="AQ93"/>
    </row>
    <row r="94" spans="32:43" x14ac:dyDescent="0.3">
      <c r="AF94" s="49">
        <v>44655.690972222219</v>
      </c>
      <c r="AG94" s="10">
        <v>153392.12000000002</v>
      </c>
      <c r="AQ94"/>
    </row>
    <row r="95" spans="32:43" x14ac:dyDescent="0.3">
      <c r="AF95" s="49">
        <v>44655.691099537034</v>
      </c>
      <c r="AG95" s="10">
        <v>153642.12000000002</v>
      </c>
      <c r="AQ95"/>
    </row>
    <row r="96" spans="32:43" x14ac:dyDescent="0.3">
      <c r="AF96" s="49">
        <v>44655.73541666667</v>
      </c>
      <c r="AG96" s="10">
        <v>153787.02000000002</v>
      </c>
      <c r="AQ96"/>
    </row>
    <row r="97" spans="32:43" x14ac:dyDescent="0.3">
      <c r="AF97" s="49">
        <v>44655.770486111112</v>
      </c>
      <c r="AG97" s="10">
        <v>154027.02000000002</v>
      </c>
      <c r="AQ97"/>
    </row>
    <row r="98" spans="32:43" x14ac:dyDescent="0.3">
      <c r="AF98" s="49">
        <v>44655.782071759262</v>
      </c>
      <c r="AG98" s="10">
        <v>154667.02000000002</v>
      </c>
      <c r="AQ98"/>
    </row>
    <row r="99" spans="32:43" x14ac:dyDescent="0.3">
      <c r="AF99" s="49">
        <v>44655.869456018518</v>
      </c>
      <c r="AG99" s="10">
        <v>155047.02000000002</v>
      </c>
      <c r="AQ99"/>
    </row>
    <row r="100" spans="32:43" x14ac:dyDescent="0.3">
      <c r="AF100" s="49">
        <v>44655.887638888889</v>
      </c>
      <c r="AG100" s="10">
        <v>155627.02000000002</v>
      </c>
      <c r="AQ100"/>
    </row>
    <row r="101" spans="32:43" x14ac:dyDescent="0.3">
      <c r="AF101" s="49">
        <v>44655.920162037037</v>
      </c>
      <c r="AG101" s="10">
        <v>156067.02000000002</v>
      </c>
      <c r="AQ101"/>
    </row>
    <row r="102" spans="32:43" x14ac:dyDescent="0.3">
      <c r="AF102" s="49">
        <v>44656.487916666665</v>
      </c>
      <c r="AG102" s="10">
        <v>156227.02000000002</v>
      </c>
      <c r="AQ102"/>
    </row>
    <row r="103" spans="32:43" x14ac:dyDescent="0.3">
      <c r="AF103" s="49">
        <v>44656.586006944446</v>
      </c>
      <c r="AG103" s="10">
        <v>155727.02000000002</v>
      </c>
      <c r="AQ103"/>
    </row>
    <row r="104" spans="32:43" x14ac:dyDescent="0.3">
      <c r="AF104" s="49">
        <v>44656.68917824074</v>
      </c>
      <c r="AG104" s="10">
        <v>156227.02000000002</v>
      </c>
      <c r="AQ104"/>
    </row>
    <row r="105" spans="32:43" x14ac:dyDescent="0.3">
      <c r="AF105" s="49">
        <v>44656.792395833334</v>
      </c>
      <c r="AG105" s="10">
        <v>158417.02000000002</v>
      </c>
      <c r="AQ105"/>
    </row>
    <row r="106" spans="32:43" x14ac:dyDescent="0.3">
      <c r="AF106" s="49">
        <v>44656.792407407411</v>
      </c>
      <c r="AG106" s="10">
        <v>159657.02000000002</v>
      </c>
      <c r="AQ106"/>
    </row>
    <row r="107" spans="32:43" x14ac:dyDescent="0.3">
      <c r="AF107" s="49">
        <v>44656.804664351854</v>
      </c>
      <c r="AG107" s="10">
        <v>160317.02000000002</v>
      </c>
      <c r="AQ107"/>
    </row>
    <row r="108" spans="32:43" x14ac:dyDescent="0.3">
      <c r="AF108" s="49">
        <v>44656.859166666669</v>
      </c>
      <c r="AG108" s="10">
        <v>159637.02000000002</v>
      </c>
      <c r="AQ108"/>
    </row>
    <row r="109" spans="32:43" x14ac:dyDescent="0.3">
      <c r="AF109" s="49">
        <v>44657.883032407408</v>
      </c>
      <c r="AG109" s="10">
        <v>165937.02000000002</v>
      </c>
      <c r="AQ109"/>
    </row>
    <row r="110" spans="32:43" x14ac:dyDescent="0.3">
      <c r="AF110" s="49">
        <v>44657.932256944441</v>
      </c>
      <c r="AG110" s="10">
        <v>168437.02000000002</v>
      </c>
      <c r="AQ110"/>
    </row>
    <row r="111" spans="32:43" x14ac:dyDescent="0.3">
      <c r="AF111" s="49">
        <v>44658.559837962966</v>
      </c>
      <c r="AG111" s="10">
        <v>168071.02000000002</v>
      </c>
      <c r="AQ111"/>
    </row>
    <row r="112" spans="32:43" x14ac:dyDescent="0.3">
      <c r="AF112" s="49">
        <v>44658.645937499998</v>
      </c>
      <c r="AG112" s="10">
        <v>169671.02000000002</v>
      </c>
      <c r="AQ112"/>
    </row>
    <row r="113" spans="32:43" x14ac:dyDescent="0.3">
      <c r="AF113" s="49">
        <v>44658.687384259261</v>
      </c>
      <c r="AG113" s="10">
        <v>168849.02000000002</v>
      </c>
      <c r="AQ113"/>
    </row>
    <row r="114" spans="32:43" x14ac:dyDescent="0.3">
      <c r="AF114" s="49">
        <v>44658.715648148151</v>
      </c>
      <c r="AG114" s="10">
        <v>170349.02000000002</v>
      </c>
      <c r="AQ114"/>
    </row>
    <row r="115" spans="32:43" x14ac:dyDescent="0.3">
      <c r="AF115" s="49">
        <v>44658.867939814816</v>
      </c>
      <c r="AG115" s="10">
        <v>170969.02000000002</v>
      </c>
      <c r="AQ115"/>
    </row>
    <row r="116" spans="32:43" x14ac:dyDescent="0.3">
      <c r="AF116" s="49">
        <v>44658.896516203706</v>
      </c>
      <c r="AG116" s="10">
        <v>171589.02000000002</v>
      </c>
      <c r="AQ116"/>
    </row>
    <row r="117" spans="32:43" x14ac:dyDescent="0.3">
      <c r="AF117" s="49">
        <v>44659.580266203702</v>
      </c>
      <c r="AG117" s="10">
        <v>172889.02000000002</v>
      </c>
      <c r="AQ117"/>
    </row>
    <row r="118" spans="32:43" x14ac:dyDescent="0.3">
      <c r="AF118" s="49">
        <v>44659.749525462961</v>
      </c>
      <c r="AG118" s="10">
        <v>171909.02000000002</v>
      </c>
      <c r="AQ118"/>
    </row>
    <row r="119" spans="32:43" x14ac:dyDescent="0.3">
      <c r="AF119" s="49">
        <v>44659.749548611115</v>
      </c>
      <c r="AG119" s="10">
        <v>170029.02000000002</v>
      </c>
      <c r="AQ119"/>
    </row>
    <row r="120" spans="32:43" x14ac:dyDescent="0.3">
      <c r="AF120" s="49">
        <v>44659.779664351852</v>
      </c>
      <c r="AG120" s="10">
        <v>171229.02000000002</v>
      </c>
      <c r="AQ120"/>
    </row>
    <row r="121" spans="32:43" x14ac:dyDescent="0.3">
      <c r="AF121" s="49">
        <v>44659.809062499997</v>
      </c>
      <c r="AG121" s="10">
        <v>173749.02000000002</v>
      </c>
      <c r="AQ121"/>
    </row>
    <row r="122" spans="32:43" x14ac:dyDescent="0.3">
      <c r="AF122" s="49">
        <v>44659.910682870373</v>
      </c>
      <c r="AG122" s="10">
        <v>174969.02000000002</v>
      </c>
      <c r="AQ122"/>
    </row>
    <row r="123" spans="32:43" x14ac:dyDescent="0.3">
      <c r="AF123" s="49">
        <v>44663.699456018519</v>
      </c>
      <c r="AG123" s="10">
        <v>176569.02000000002</v>
      </c>
      <c r="AQ123"/>
    </row>
    <row r="124" spans="32:43" x14ac:dyDescent="0.3">
      <c r="AF124" s="49">
        <v>44663.763599537036</v>
      </c>
      <c r="AG124" s="10">
        <v>177529.02000000002</v>
      </c>
      <c r="AQ124"/>
    </row>
    <row r="125" spans="32:43" x14ac:dyDescent="0.3">
      <c r="AF125" s="49">
        <v>44663.767847222225</v>
      </c>
      <c r="AG125" s="10">
        <v>177509.02000000002</v>
      </c>
      <c r="AQ125"/>
    </row>
    <row r="126" spans="32:43" x14ac:dyDescent="0.3">
      <c r="AF126" s="49">
        <v>44664.62090277778</v>
      </c>
      <c r="AG126" s="10">
        <v>179909.02000000002</v>
      </c>
      <c r="AQ126"/>
    </row>
    <row r="127" spans="32:43" x14ac:dyDescent="0.3">
      <c r="AF127" s="49">
        <v>44664.791412037041</v>
      </c>
      <c r="AG127" s="10">
        <v>177209.02000000002</v>
      </c>
      <c r="AQ127"/>
    </row>
    <row r="128" spans="32:43" x14ac:dyDescent="0.3">
      <c r="AF128" s="49">
        <v>44664.809699074074</v>
      </c>
      <c r="AG128" s="10">
        <v>177009.02000000002</v>
      </c>
      <c r="AQ128"/>
    </row>
    <row r="129" spans="32:43" x14ac:dyDescent="0.3">
      <c r="AF129" s="49">
        <v>44665.325983796298</v>
      </c>
      <c r="AG129" s="10">
        <v>178429.02000000002</v>
      </c>
      <c r="AQ129"/>
    </row>
    <row r="130" spans="32:43" x14ac:dyDescent="0.3">
      <c r="AF130" s="49">
        <v>44665.645428240743</v>
      </c>
      <c r="AG130" s="10">
        <v>179839.02000000002</v>
      </c>
      <c r="AQ130"/>
    </row>
    <row r="131" spans="32:43" x14ac:dyDescent="0.3">
      <c r="AF131" s="49">
        <v>44665.681342592594</v>
      </c>
      <c r="AG131" s="10">
        <v>181819.02000000002</v>
      </c>
      <c r="AQ131"/>
    </row>
    <row r="132" spans="32:43" x14ac:dyDescent="0.3">
      <c r="AF132" s="49">
        <v>44665.729756944442</v>
      </c>
      <c r="AG132" s="10">
        <v>178999.02000000002</v>
      </c>
      <c r="AQ132"/>
    </row>
    <row r="133" spans="32:43" x14ac:dyDescent="0.3">
      <c r="AF133" s="49">
        <v>44665.78052083333</v>
      </c>
      <c r="AG133" s="10">
        <v>181969.02000000002</v>
      </c>
      <c r="AQ133"/>
    </row>
    <row r="134" spans="32:43" x14ac:dyDescent="0.3">
      <c r="AF134" s="49">
        <v>44665.893784722219</v>
      </c>
      <c r="AG134" s="10">
        <v>180669.02000000002</v>
      </c>
      <c r="AQ134"/>
    </row>
    <row r="135" spans="32:43" x14ac:dyDescent="0.3">
      <c r="AF135" s="49">
        <v>44669.797488425924</v>
      </c>
      <c r="AG135" s="10">
        <v>180329.02000000002</v>
      </c>
      <c r="AQ135"/>
    </row>
    <row r="136" spans="32:43" x14ac:dyDescent="0.3">
      <c r="AF136" s="49">
        <v>44669.854687500003</v>
      </c>
      <c r="AG136" s="10">
        <v>181329.02000000002</v>
      </c>
      <c r="AQ136"/>
    </row>
    <row r="137" spans="32:43" x14ac:dyDescent="0.3">
      <c r="AF137" s="49">
        <v>44669.871631944443</v>
      </c>
      <c r="AG137" s="10">
        <v>185169.02000000002</v>
      </c>
      <c r="AQ137"/>
    </row>
    <row r="138" spans="32:43" x14ac:dyDescent="0.3">
      <c r="AF138" s="49">
        <v>44669.915231481478</v>
      </c>
      <c r="AG138" s="10">
        <v>186269.02000000002</v>
      </c>
      <c r="AQ138"/>
    </row>
    <row r="139" spans="32:43" x14ac:dyDescent="0.3">
      <c r="AF139" s="49">
        <v>44670.424722222226</v>
      </c>
      <c r="AG139" s="10">
        <v>188009.02000000002</v>
      </c>
      <c r="AQ139"/>
    </row>
    <row r="140" spans="32:43" x14ac:dyDescent="0.3">
      <c r="AF140" s="49">
        <v>44670.560208333336</v>
      </c>
      <c r="AG140" s="10">
        <v>188869.02000000002</v>
      </c>
      <c r="AQ140"/>
    </row>
    <row r="141" spans="32:43" x14ac:dyDescent="0.3">
      <c r="AF141" s="49">
        <v>44670.560243055559</v>
      </c>
      <c r="AG141" s="10">
        <v>188329.02000000002</v>
      </c>
      <c r="AQ141"/>
    </row>
    <row r="142" spans="32:43" x14ac:dyDescent="0.3">
      <c r="AF142" s="49">
        <v>44670.691192129627</v>
      </c>
      <c r="AG142" s="10">
        <v>189829.02000000002</v>
      </c>
      <c r="AQ142"/>
    </row>
    <row r="143" spans="32:43" x14ac:dyDescent="0.3">
      <c r="AF143" s="49">
        <v>44670.885960648149</v>
      </c>
      <c r="AG143" s="10">
        <v>191049.02000000002</v>
      </c>
      <c r="AQ143"/>
    </row>
    <row r="144" spans="32:43" x14ac:dyDescent="0.3">
      <c r="AF144" s="49">
        <v>44670.886006944442</v>
      </c>
      <c r="AG144" s="10">
        <v>191529.02000000002</v>
      </c>
      <c r="AQ144"/>
    </row>
    <row r="145" spans="32:43" x14ac:dyDescent="0.3">
      <c r="AF145" s="49">
        <v>44671.085370370369</v>
      </c>
      <c r="AG145" s="10">
        <v>194349.02000000002</v>
      </c>
      <c r="AQ145"/>
    </row>
    <row r="146" spans="32:43" x14ac:dyDescent="0.3">
      <c r="AF146" s="49">
        <v>44671.38989583333</v>
      </c>
      <c r="AG146" s="10">
        <v>195289.02000000002</v>
      </c>
      <c r="AQ146"/>
    </row>
    <row r="147" spans="32:43" x14ac:dyDescent="0.3">
      <c r="AF147" s="49">
        <v>44671.618391203701</v>
      </c>
      <c r="AG147" s="10">
        <v>191969.02000000002</v>
      </c>
      <c r="AQ147"/>
    </row>
    <row r="148" spans="32:43" x14ac:dyDescent="0.3">
      <c r="AF148" s="49">
        <v>44671.618391203701</v>
      </c>
      <c r="AG148" s="10">
        <v>186929.02000000002</v>
      </c>
      <c r="AQ148"/>
    </row>
    <row r="149" spans="32:43" x14ac:dyDescent="0.3">
      <c r="AF149" s="49">
        <v>44671.70144675926</v>
      </c>
      <c r="AG149" s="10">
        <v>191679.02000000002</v>
      </c>
      <c r="AQ149"/>
    </row>
    <row r="150" spans="32:43" x14ac:dyDescent="0.3">
      <c r="AF150" s="49">
        <v>44671.73542824074</v>
      </c>
      <c r="AG150" s="10">
        <v>197049.02000000002</v>
      </c>
      <c r="AQ150"/>
    </row>
    <row r="151" spans="32:43" x14ac:dyDescent="0.3">
      <c r="AF151" s="49">
        <v>44671.82476851852</v>
      </c>
      <c r="AG151" s="10">
        <v>199149.02000000002</v>
      </c>
      <c r="AQ151"/>
    </row>
    <row r="152" spans="32:43" x14ac:dyDescent="0.3">
      <c r="AF152" s="49">
        <v>44671.892708333333</v>
      </c>
      <c r="AG152" s="10">
        <v>200669.02000000002</v>
      </c>
      <c r="AQ152"/>
    </row>
    <row r="153" spans="32:43" x14ac:dyDescent="0.3">
      <c r="AF153" s="49">
        <v>44671.935057870367</v>
      </c>
      <c r="AG153" s="10">
        <v>202749.02000000002</v>
      </c>
      <c r="AQ153"/>
    </row>
    <row r="154" spans="32:43" x14ac:dyDescent="0.3">
      <c r="AF154" s="49">
        <v>44673.660844907405</v>
      </c>
      <c r="AG154" s="10">
        <v>203969.02000000002</v>
      </c>
      <c r="AQ154"/>
    </row>
    <row r="155" spans="32:43" x14ac:dyDescent="0.3">
      <c r="AF155" s="49">
        <v>44673.745358796295</v>
      </c>
      <c r="AG155" s="10">
        <v>204321.02000000002</v>
      </c>
      <c r="AQ155"/>
    </row>
    <row r="156" spans="32:43" x14ac:dyDescent="0.3">
      <c r="AF156" s="49">
        <v>44676.501631944448</v>
      </c>
      <c r="AG156" s="10">
        <v>204621.02000000002</v>
      </c>
      <c r="AQ156"/>
    </row>
    <row r="157" spans="32:43" x14ac:dyDescent="0.3">
      <c r="AF157" s="49">
        <v>44676.531793981485</v>
      </c>
      <c r="AG157" s="10">
        <v>206241.02000000002</v>
      </c>
      <c r="AQ157"/>
    </row>
    <row r="158" spans="32:43" x14ac:dyDescent="0.3">
      <c r="AF158" s="49">
        <v>44676.569907407407</v>
      </c>
      <c r="AG158" s="10">
        <v>206861.02000000002</v>
      </c>
      <c r="AQ158"/>
    </row>
    <row r="159" spans="32:43" x14ac:dyDescent="0.3">
      <c r="AF159" s="49">
        <v>44676.688634259262</v>
      </c>
      <c r="AG159" s="10">
        <v>208861.02000000002</v>
      </c>
      <c r="AQ159"/>
    </row>
    <row r="160" spans="32:43" x14ac:dyDescent="0.3">
      <c r="AF160" s="49">
        <v>44677.713483796295</v>
      </c>
      <c r="AG160" s="10">
        <v>205081.02000000002</v>
      </c>
      <c r="AQ160"/>
    </row>
    <row r="161" spans="32:43" x14ac:dyDescent="0.3">
      <c r="AF161" s="49">
        <v>44678.589409722219</v>
      </c>
      <c r="AG161" s="10">
        <v>205621.02000000002</v>
      </c>
      <c r="AQ161"/>
    </row>
    <row r="162" spans="32:43" x14ac:dyDescent="0.3">
      <c r="AF162" s="49">
        <v>44678.589467592596</v>
      </c>
      <c r="AG162" s="10">
        <v>205881.02000000002</v>
      </c>
      <c r="AQ162"/>
    </row>
    <row r="163" spans="32:43" x14ac:dyDescent="0.3">
      <c r="AF163" s="49">
        <v>44678.850972222222</v>
      </c>
      <c r="AG163" s="10">
        <v>207481.02000000002</v>
      </c>
      <c r="AQ163"/>
    </row>
    <row r="164" spans="32:43" x14ac:dyDescent="0.3">
      <c r="AF164" s="49">
        <v>44679.286504629628</v>
      </c>
      <c r="AG164" s="10">
        <v>208313.02000000002</v>
      </c>
      <c r="AQ164"/>
    </row>
    <row r="165" spans="32:43" x14ac:dyDescent="0.3">
      <c r="AF165" s="49">
        <v>44679.584467592591</v>
      </c>
      <c r="AG165" s="10">
        <v>208713.02000000002</v>
      </c>
      <c r="AQ165"/>
    </row>
    <row r="166" spans="32:43" x14ac:dyDescent="0.3">
      <c r="AF166" s="49">
        <v>44679.663124999999</v>
      </c>
      <c r="AG166" s="10">
        <v>208973.02000000002</v>
      </c>
      <c r="AQ166"/>
    </row>
    <row r="167" spans="32:43" x14ac:dyDescent="0.3">
      <c r="AF167" s="49">
        <v>44679.69767361111</v>
      </c>
      <c r="AG167" s="10">
        <v>211243.02000000002</v>
      </c>
      <c r="AQ167"/>
    </row>
    <row r="168" spans="32:43" x14ac:dyDescent="0.3">
      <c r="AF168" s="49">
        <v>44679.948564814818</v>
      </c>
      <c r="AG168" s="10">
        <v>213283.02000000002</v>
      </c>
      <c r="AQ168"/>
    </row>
    <row r="169" spans="32:43" x14ac:dyDescent="0.3">
      <c r="AF169" s="49">
        <v>44679.952997685185</v>
      </c>
      <c r="AG169" s="10">
        <v>215483.02000000002</v>
      </c>
      <c r="AQ169"/>
    </row>
    <row r="170" spans="32:43" x14ac:dyDescent="0.3">
      <c r="AF170" s="49">
        <v>44685.691747685189</v>
      </c>
      <c r="AG170" s="10">
        <v>216203.02000000002</v>
      </c>
      <c r="AQ170"/>
    </row>
    <row r="171" spans="32:43" x14ac:dyDescent="0.3">
      <c r="AF171" s="49">
        <v>44685.712523148148</v>
      </c>
      <c r="AG171" s="10">
        <v>216083.02000000002</v>
      </c>
      <c r="AQ171"/>
    </row>
    <row r="172" spans="32:43" x14ac:dyDescent="0.3">
      <c r="AF172" s="49">
        <v>44686.617037037038</v>
      </c>
      <c r="AG172" s="10">
        <v>216363.02000000002</v>
      </c>
      <c r="AQ172"/>
    </row>
    <row r="173" spans="32:43" x14ac:dyDescent="0.3">
      <c r="AF173" s="49">
        <v>44690.046574074076</v>
      </c>
      <c r="AG173" s="10">
        <v>216759.34000000003</v>
      </c>
      <c r="AQ173"/>
    </row>
    <row r="174" spans="32:43" x14ac:dyDescent="0.3">
      <c r="AF174" s="49">
        <v>44690.756793981483</v>
      </c>
      <c r="AG174" s="10">
        <v>217013.34000000003</v>
      </c>
      <c r="AQ174"/>
    </row>
    <row r="175" spans="32:43" x14ac:dyDescent="0.3">
      <c r="AF175" s="49">
        <v>44691.536990740744</v>
      </c>
      <c r="AG175" s="10">
        <v>217825.34000000003</v>
      </c>
      <c r="AQ175"/>
    </row>
    <row r="176" spans="32:43" x14ac:dyDescent="0.3">
      <c r="AF176" s="49">
        <v>44691.736157407409</v>
      </c>
      <c r="AG176" s="10">
        <v>222985.34000000003</v>
      </c>
      <c r="AQ176"/>
    </row>
    <row r="177" spans="32:43" x14ac:dyDescent="0.3">
      <c r="AF177" s="49">
        <v>44691.938055555554</v>
      </c>
      <c r="AG177" s="10">
        <v>229225.34000000003</v>
      </c>
      <c r="AQ177"/>
    </row>
    <row r="178" spans="32:43" x14ac:dyDescent="0.3">
      <c r="AF178" s="49">
        <v>44692.646018518521</v>
      </c>
      <c r="AG178" s="10">
        <v>233945.34000000003</v>
      </c>
      <c r="AQ178"/>
    </row>
    <row r="179" spans="32:43" x14ac:dyDescent="0.3">
      <c r="AF179" s="49">
        <v>44692.751643518517</v>
      </c>
      <c r="AG179" s="10">
        <v>234599.34000000003</v>
      </c>
      <c r="AQ179"/>
    </row>
    <row r="180" spans="32:43" x14ac:dyDescent="0.3">
      <c r="AF180" s="49">
        <v>44692.762569444443</v>
      </c>
      <c r="AG180" s="10">
        <v>235289.34000000003</v>
      </c>
      <c r="AQ180"/>
    </row>
    <row r="181" spans="32:43" x14ac:dyDescent="0.3">
      <c r="AF181" s="49">
        <v>44692.805324074077</v>
      </c>
      <c r="AG181" s="10">
        <v>238729.34000000003</v>
      </c>
      <c r="AQ181"/>
    </row>
    <row r="182" spans="32:43" x14ac:dyDescent="0.3">
      <c r="AF182" s="49">
        <v>44692.817604166667</v>
      </c>
      <c r="AG182" s="10">
        <v>239989.34000000003</v>
      </c>
      <c r="AQ182"/>
    </row>
    <row r="183" spans="32:43" x14ac:dyDescent="0.3">
      <c r="AF183" s="49">
        <v>44692.817685185182</v>
      </c>
      <c r="AG183" s="10">
        <v>240310.19000000003</v>
      </c>
      <c r="AQ183"/>
    </row>
    <row r="184" spans="32:43" x14ac:dyDescent="0.3">
      <c r="AF184" s="49">
        <v>44692.861481481479</v>
      </c>
      <c r="AG184" s="10">
        <v>239346.48000000004</v>
      </c>
      <c r="AQ184"/>
    </row>
    <row r="185" spans="32:43" x14ac:dyDescent="0.3">
      <c r="AF185" s="49">
        <v>44692.988912037035</v>
      </c>
      <c r="AG185" s="10">
        <v>239470.31000000003</v>
      </c>
      <c r="AQ185"/>
    </row>
    <row r="186" spans="32:43" x14ac:dyDescent="0.3">
      <c r="AF186" s="49">
        <v>44693.783009259256</v>
      </c>
      <c r="AG186" s="10">
        <v>241870.31000000003</v>
      </c>
      <c r="AQ186"/>
    </row>
    <row r="187" spans="32:43" x14ac:dyDescent="0.3">
      <c r="AF187" s="49">
        <v>44693.786539351851</v>
      </c>
      <c r="AG187" s="10">
        <v>245990.31000000003</v>
      </c>
      <c r="AQ187"/>
    </row>
    <row r="188" spans="32:43" x14ac:dyDescent="0.3">
      <c r="AF188" s="49">
        <v>44694.878472222219</v>
      </c>
      <c r="AG188" s="10">
        <v>251190.31000000003</v>
      </c>
      <c r="AQ188"/>
    </row>
    <row r="189" spans="32:43" x14ac:dyDescent="0.3">
      <c r="AF189" s="49">
        <v>44697.425729166665</v>
      </c>
      <c r="AG189" s="10">
        <v>251806.18000000002</v>
      </c>
      <c r="AQ189"/>
    </row>
    <row r="190" spans="32:43" x14ac:dyDescent="0.3">
      <c r="AF190" s="49">
        <v>44697.425763888888</v>
      </c>
      <c r="AG190" s="10">
        <v>252318.18000000002</v>
      </c>
      <c r="AQ190"/>
    </row>
    <row r="191" spans="32:43" x14ac:dyDescent="0.3">
      <c r="AF191" s="49">
        <v>44698.125543981485</v>
      </c>
      <c r="AG191" s="10">
        <v>251124.18000000002</v>
      </c>
      <c r="AQ191"/>
    </row>
    <row r="192" spans="32:43" x14ac:dyDescent="0.3">
      <c r="AF192" s="49">
        <v>44698.43849537037</v>
      </c>
      <c r="AG192" s="10">
        <v>250234.18000000002</v>
      </c>
      <c r="AQ192"/>
    </row>
    <row r="193" spans="32:43" x14ac:dyDescent="0.3">
      <c r="AF193" s="49">
        <v>44698.627430555556</v>
      </c>
      <c r="AG193" s="10">
        <v>251634.18000000002</v>
      </c>
      <c r="AQ193"/>
    </row>
    <row r="194" spans="32:43" x14ac:dyDescent="0.3">
      <c r="AF194" s="49">
        <v>44701.710011574076</v>
      </c>
      <c r="AG194" s="10">
        <v>252232.18000000002</v>
      </c>
      <c r="AQ194"/>
    </row>
    <row r="195" spans="32:43" x14ac:dyDescent="0.3">
      <c r="AF195" s="49">
        <v>44701.821712962963</v>
      </c>
      <c r="AG195" s="10">
        <v>252955.92</v>
      </c>
      <c r="AQ195"/>
    </row>
    <row r="196" spans="32:43" x14ac:dyDescent="0.3">
      <c r="AF196" s="49">
        <v>44704.834328703706</v>
      </c>
      <c r="AG196" s="10">
        <v>253465.92</v>
      </c>
      <c r="AQ196"/>
    </row>
    <row r="197" spans="32:43" x14ac:dyDescent="0.3">
      <c r="AF197" s="49">
        <v>44704.948692129627</v>
      </c>
      <c r="AG197" s="10">
        <v>254435.92</v>
      </c>
      <c r="AQ197"/>
    </row>
    <row r="198" spans="32:43" x14ac:dyDescent="0.3">
      <c r="AF198" s="49">
        <v>44705.422430555554</v>
      </c>
      <c r="AG198" s="10">
        <v>255101.54</v>
      </c>
      <c r="AQ198"/>
    </row>
    <row r="199" spans="32:43" x14ac:dyDescent="0.3">
      <c r="AF199" s="49">
        <v>44705.695543981485</v>
      </c>
      <c r="AG199" s="10">
        <v>255455.54</v>
      </c>
      <c r="AQ199"/>
    </row>
    <row r="200" spans="32:43" x14ac:dyDescent="0.3">
      <c r="AF200" s="49">
        <v>44706.431006944447</v>
      </c>
      <c r="AG200" s="10">
        <v>255727.54</v>
      </c>
      <c r="AQ200"/>
    </row>
    <row r="201" spans="32:43" x14ac:dyDescent="0.3">
      <c r="AF201" s="49">
        <v>44706.474050925928</v>
      </c>
      <c r="AG201" s="10">
        <v>255766.48</v>
      </c>
      <c r="AQ201"/>
    </row>
    <row r="202" spans="32:43" x14ac:dyDescent="0.3">
      <c r="AF202" s="49">
        <v>44706.587094907409</v>
      </c>
      <c r="AG202" s="10">
        <v>255936.83000000002</v>
      </c>
      <c r="AQ202"/>
    </row>
    <row r="203" spans="32:43" x14ac:dyDescent="0.3">
      <c r="AF203" s="49">
        <v>44706.598530092589</v>
      </c>
      <c r="AG203" s="10">
        <v>256037.59000000003</v>
      </c>
      <c r="AQ203"/>
    </row>
    <row r="204" spans="32:43" x14ac:dyDescent="0.3">
      <c r="AF204" s="49">
        <v>44706.613252314812</v>
      </c>
      <c r="AG204" s="10">
        <v>256238.53000000003</v>
      </c>
      <c r="AQ204"/>
    </row>
    <row r="205" spans="32:43" x14ac:dyDescent="0.3">
      <c r="AF205" s="49">
        <v>44706.637511574074</v>
      </c>
      <c r="AG205" s="10">
        <v>256384.53000000003</v>
      </c>
      <c r="AQ205"/>
    </row>
    <row r="206" spans="32:43" x14ac:dyDescent="0.3">
      <c r="AF206" s="49">
        <v>44706.645787037036</v>
      </c>
      <c r="AG206" s="10">
        <v>256608.53000000003</v>
      </c>
      <c r="AQ206"/>
    </row>
    <row r="207" spans="32:43" x14ac:dyDescent="0.3">
      <c r="AF207" s="49">
        <v>44706.72315972222</v>
      </c>
      <c r="AG207" s="10">
        <v>257285.90000000002</v>
      </c>
      <c r="AQ207"/>
    </row>
    <row r="208" spans="32:43" x14ac:dyDescent="0.3">
      <c r="AF208" s="49">
        <v>44706.859884259262</v>
      </c>
      <c r="AG208" s="10">
        <v>258245.90000000002</v>
      </c>
      <c r="AQ208"/>
    </row>
    <row r="209" spans="32:43" x14ac:dyDescent="0.3">
      <c r="AF209" s="49">
        <v>44706.876643518517</v>
      </c>
      <c r="AG209" s="10">
        <v>260185.90000000002</v>
      </c>
      <c r="AQ209"/>
    </row>
    <row r="210" spans="32:43" x14ac:dyDescent="0.3">
      <c r="AF210" s="49">
        <v>44706.94703703704</v>
      </c>
      <c r="AG210" s="10">
        <v>260306.88000000003</v>
      </c>
      <c r="AQ210"/>
    </row>
    <row r="211" spans="32:43" x14ac:dyDescent="0.3">
      <c r="AF211" s="49">
        <v>44707.711747685185</v>
      </c>
      <c r="AG211" s="10">
        <v>259775.21000000002</v>
      </c>
      <c r="AQ211"/>
    </row>
    <row r="212" spans="32:43" x14ac:dyDescent="0.3">
      <c r="AF212" s="49">
        <v>44707.934895833336</v>
      </c>
      <c r="AG212" s="10">
        <v>261635.21000000002</v>
      </c>
      <c r="AQ212"/>
    </row>
    <row r="213" spans="32:43" x14ac:dyDescent="0.3">
      <c r="AF213" s="49">
        <v>44707.934930555559</v>
      </c>
      <c r="AG213" s="10">
        <v>264495.21000000002</v>
      </c>
      <c r="AQ213"/>
    </row>
    <row r="214" spans="32:43" x14ac:dyDescent="0.3">
      <c r="AF214" s="49">
        <v>44708.341527777775</v>
      </c>
      <c r="AG214" s="10">
        <v>264625.21000000002</v>
      </c>
      <c r="AQ214"/>
    </row>
    <row r="215" spans="32:43" x14ac:dyDescent="0.3">
      <c r="AF215" s="49">
        <v>44708.624259259261</v>
      </c>
      <c r="AG215" s="10">
        <v>265805.21000000002</v>
      </c>
      <c r="AQ215"/>
    </row>
    <row r="216" spans="32:43" x14ac:dyDescent="0.3">
      <c r="AF216" s="49">
        <v>44708.633449074077</v>
      </c>
      <c r="AG216" s="10">
        <v>265836.21000000002</v>
      </c>
      <c r="AQ216"/>
    </row>
    <row r="217" spans="32:43" x14ac:dyDescent="0.3">
      <c r="AF217" s="49">
        <v>44708.639918981484</v>
      </c>
      <c r="AG217" s="10">
        <v>265915.21000000002</v>
      </c>
      <c r="AQ217"/>
    </row>
    <row r="218" spans="32:43" x14ac:dyDescent="0.3">
      <c r="AF218" s="49">
        <v>44711.680393518516</v>
      </c>
      <c r="AG218" s="10">
        <v>268335.21000000002</v>
      </c>
      <c r="AQ218"/>
    </row>
    <row r="219" spans="32:43" x14ac:dyDescent="0.3">
      <c r="AF219" s="49">
        <v>44711.844178240739</v>
      </c>
      <c r="AG219" s="10">
        <v>268327.37</v>
      </c>
      <c r="AQ219"/>
    </row>
    <row r="220" spans="32:43" x14ac:dyDescent="0.3">
      <c r="AF220" s="49">
        <v>44712.414143518516</v>
      </c>
      <c r="AG220" s="10">
        <v>268330.87</v>
      </c>
      <c r="AQ220"/>
    </row>
    <row r="221" spans="32:43" x14ac:dyDescent="0.3">
      <c r="AF221" s="49">
        <v>44712.579953703702</v>
      </c>
      <c r="AG221" s="10">
        <v>269254.87</v>
      </c>
      <c r="AQ221"/>
    </row>
    <row r="222" spans="32:43" x14ac:dyDescent="0.3">
      <c r="AF222" s="49">
        <v>44712.652858796297</v>
      </c>
      <c r="AG222" s="10">
        <v>270291.90000000002</v>
      </c>
      <c r="AQ222"/>
    </row>
    <row r="223" spans="32:43" x14ac:dyDescent="0.3">
      <c r="AF223" s="49">
        <v>44712.907129629632</v>
      </c>
      <c r="AG223" s="10">
        <v>271371.90000000002</v>
      </c>
      <c r="AQ223"/>
    </row>
    <row r="224" spans="32:43" x14ac:dyDescent="0.3">
      <c r="AF224" s="49">
        <v>44712.947453703702</v>
      </c>
      <c r="AG224" s="10">
        <v>272161.90000000002</v>
      </c>
      <c r="AQ224"/>
    </row>
    <row r="225" spans="32:43" x14ac:dyDescent="0.3">
      <c r="AF225" s="49">
        <v>44713.767523148148</v>
      </c>
      <c r="AG225" s="10">
        <v>272148.2</v>
      </c>
      <c r="AQ225"/>
    </row>
    <row r="226" spans="32:43" x14ac:dyDescent="0.3">
      <c r="AF226" s="49">
        <v>44713.839317129627</v>
      </c>
      <c r="AG226" s="10">
        <v>273788.2</v>
      </c>
      <c r="AQ226"/>
    </row>
    <row r="227" spans="32:43" x14ac:dyDescent="0.3">
      <c r="AF227" s="49">
        <v>44713.890474537038</v>
      </c>
      <c r="AG227" s="10">
        <v>274018.2</v>
      </c>
      <c r="AQ227"/>
    </row>
    <row r="228" spans="32:43" x14ac:dyDescent="0.3">
      <c r="AF228" s="49">
        <v>44713.954155092593</v>
      </c>
      <c r="AG228" s="10">
        <v>275118.2</v>
      </c>
      <c r="AQ228"/>
    </row>
    <row r="229" spans="32:43" x14ac:dyDescent="0.3">
      <c r="AF229" s="49">
        <v>44714.409282407411</v>
      </c>
      <c r="AG229" s="10">
        <v>275500.10000000003</v>
      </c>
      <c r="AQ229"/>
    </row>
    <row r="230" spans="32:43" x14ac:dyDescent="0.3">
      <c r="AF230" s="49">
        <v>44714.656967592593</v>
      </c>
      <c r="AG230" s="10">
        <v>276040.10000000003</v>
      </c>
      <c r="AQ230"/>
    </row>
    <row r="231" spans="32:43" x14ac:dyDescent="0.3">
      <c r="AF231" s="49">
        <v>44714.667488425926</v>
      </c>
      <c r="AG231" s="10">
        <v>276140.10000000003</v>
      </c>
      <c r="AQ231"/>
    </row>
    <row r="232" spans="32:43" x14ac:dyDescent="0.3">
      <c r="AF232" s="49">
        <v>44715.62835648148</v>
      </c>
      <c r="AG232" s="10">
        <v>277620.10000000003</v>
      </c>
      <c r="AQ232"/>
    </row>
    <row r="233" spans="32:43" x14ac:dyDescent="0.3">
      <c r="AF233" s="49">
        <v>44715.628437500003</v>
      </c>
      <c r="AG233" s="10">
        <v>277691.10000000003</v>
      </c>
      <c r="AQ233"/>
    </row>
    <row r="234" spans="32:43" x14ac:dyDescent="0.3">
      <c r="AF234" s="49">
        <v>44715.656770833331</v>
      </c>
      <c r="AG234" s="10">
        <v>277961.10000000003</v>
      </c>
      <c r="AQ234"/>
    </row>
    <row r="235" spans="32:43" x14ac:dyDescent="0.3">
      <c r="AF235" s="49">
        <v>44715.656909722224</v>
      </c>
      <c r="AG235" s="10">
        <v>277101.10000000003</v>
      </c>
      <c r="AQ235"/>
    </row>
    <row r="236" spans="32:43" x14ac:dyDescent="0.3">
      <c r="AF236" s="49">
        <v>44715.749837962961</v>
      </c>
      <c r="AG236" s="10">
        <v>278381.10000000003</v>
      </c>
      <c r="AQ236"/>
    </row>
    <row r="237" spans="32:43" x14ac:dyDescent="0.3">
      <c r="AF237" s="49">
        <v>44715.749884259261</v>
      </c>
      <c r="AG237" s="10">
        <v>278489.10000000003</v>
      </c>
      <c r="AQ237"/>
    </row>
    <row r="238" spans="32:43" x14ac:dyDescent="0.3">
      <c r="AF238" s="49">
        <v>44718.76703703704</v>
      </c>
      <c r="AG238" s="10">
        <v>278239.10000000003</v>
      </c>
      <c r="AQ238"/>
    </row>
    <row r="239" spans="32:43" x14ac:dyDescent="0.3">
      <c r="AF239" s="49">
        <v>44718.796331018515</v>
      </c>
      <c r="AG239" s="10">
        <v>279619.10000000003</v>
      </c>
      <c r="AQ239"/>
    </row>
    <row r="240" spans="32:43" x14ac:dyDescent="0.3">
      <c r="AF240" s="49">
        <v>44718.800775462965</v>
      </c>
      <c r="AG240" s="10">
        <v>281829.10000000003</v>
      </c>
      <c r="AQ240"/>
    </row>
    <row r="241" spans="32:43" x14ac:dyDescent="0.3">
      <c r="AF241" s="49">
        <v>44721.652812499997</v>
      </c>
      <c r="AG241" s="10">
        <v>282514.39</v>
      </c>
      <c r="AQ241"/>
    </row>
    <row r="242" spans="32:43" x14ac:dyDescent="0.3">
      <c r="AF242" s="49">
        <v>44721.703969907408</v>
      </c>
      <c r="AG242" s="10">
        <v>282688.39</v>
      </c>
      <c r="AQ242"/>
    </row>
    <row r="243" spans="32:43" x14ac:dyDescent="0.3">
      <c r="AF243" s="49">
        <v>44725.472013888888</v>
      </c>
      <c r="AG243" s="10">
        <v>283020.02</v>
      </c>
      <c r="AQ243"/>
    </row>
    <row r="244" spans="32:43" x14ac:dyDescent="0.3">
      <c r="AF244" s="49">
        <v>44727.630150462966</v>
      </c>
      <c r="AG244" s="10">
        <v>283580.02</v>
      </c>
      <c r="AQ244"/>
    </row>
    <row r="245" spans="32:43" x14ac:dyDescent="0.3">
      <c r="AF245" s="49">
        <v>44728.057118055556</v>
      </c>
      <c r="AG245" s="10">
        <v>282919.02</v>
      </c>
      <c r="AQ245"/>
    </row>
    <row r="246" spans="32:43" x14ac:dyDescent="0.3">
      <c r="AF246" s="49">
        <v>44728.80097222222</v>
      </c>
      <c r="AG246" s="10">
        <v>283152.02</v>
      </c>
      <c r="AQ246"/>
    </row>
    <row r="247" spans="32:43" x14ac:dyDescent="0.3">
      <c r="AF247" s="49">
        <v>44728.80809027778</v>
      </c>
      <c r="AG247" s="10">
        <v>283498.02</v>
      </c>
      <c r="AQ247"/>
    </row>
    <row r="248" spans="32:43" x14ac:dyDescent="0.3">
      <c r="AF248" s="49">
        <v>44729.092094907406</v>
      </c>
      <c r="AG248" s="10">
        <v>283967.13</v>
      </c>
      <c r="AQ248"/>
    </row>
    <row r="249" spans="32:43" x14ac:dyDescent="0.3">
      <c r="AF249" s="49">
        <v>44733.726388888892</v>
      </c>
      <c r="AG249" s="10">
        <v>283964.18</v>
      </c>
      <c r="AQ249"/>
    </row>
    <row r="250" spans="32:43" x14ac:dyDescent="0.3">
      <c r="AF250" s="49">
        <v>44733.836354166669</v>
      </c>
      <c r="AG250" s="10">
        <v>284264.18</v>
      </c>
      <c r="AQ250"/>
    </row>
    <row r="251" spans="32:43" x14ac:dyDescent="0.3">
      <c r="AF251" s="49">
        <v>44734.202743055554</v>
      </c>
      <c r="AG251" s="10">
        <v>283354.18</v>
      </c>
      <c r="AQ251"/>
    </row>
    <row r="252" spans="32:43" x14ac:dyDescent="0.3">
      <c r="AF252" s="49">
        <v>44734.692210648151</v>
      </c>
      <c r="AG252" s="10">
        <v>284184.18</v>
      </c>
      <c r="AQ252"/>
    </row>
    <row r="253" spans="32:43" x14ac:dyDescent="0.3">
      <c r="AF253" s="49">
        <v>44735.646620370368</v>
      </c>
      <c r="AG253" s="10">
        <v>283427.05</v>
      </c>
      <c r="AQ253"/>
    </row>
    <row r="254" spans="32:43" x14ac:dyDescent="0.3">
      <c r="AF254" s="49">
        <v>44739.707395833335</v>
      </c>
      <c r="AG254" s="10">
        <v>283592.81</v>
      </c>
      <c r="AQ254"/>
    </row>
    <row r="255" spans="32:43" x14ac:dyDescent="0.3">
      <c r="AF255" s="49">
        <v>44739.875231481485</v>
      </c>
      <c r="AG255" s="10">
        <v>283863.13</v>
      </c>
      <c r="AQ255"/>
    </row>
    <row r="256" spans="32:43" x14ac:dyDescent="0.3">
      <c r="AF256" s="49">
        <v>44739.87537037037</v>
      </c>
      <c r="AG256" s="10">
        <v>286943.13</v>
      </c>
      <c r="AQ256"/>
    </row>
    <row r="257" spans="32:43" x14ac:dyDescent="0.3">
      <c r="AF257" s="49">
        <v>44740.637881944444</v>
      </c>
      <c r="AG257" s="10">
        <v>287206.16000000003</v>
      </c>
      <c r="AQ257"/>
    </row>
    <row r="258" spans="32:43" x14ac:dyDescent="0.3">
      <c r="AF258" s="49">
        <v>44741.175370370373</v>
      </c>
      <c r="AG258" s="10">
        <v>286677.83</v>
      </c>
      <c r="AQ258"/>
    </row>
    <row r="259" spans="32:43" x14ac:dyDescent="0.3">
      <c r="AF259" s="49">
        <v>44742.679247685184</v>
      </c>
      <c r="AG259" s="10">
        <v>287084.66000000003</v>
      </c>
      <c r="AQ259"/>
    </row>
    <row r="260" spans="32:43" x14ac:dyDescent="0.3">
      <c r="AF260" s="49">
        <v>44743.610601851855</v>
      </c>
      <c r="AG260" s="10">
        <v>287206.66000000003</v>
      </c>
      <c r="AQ260"/>
    </row>
    <row r="261" spans="32:43" x14ac:dyDescent="0.3">
      <c r="AF261" s="49">
        <v>44743.636932870373</v>
      </c>
      <c r="AG261" s="10">
        <v>287372.34000000003</v>
      </c>
      <c r="AQ261"/>
    </row>
    <row r="262" spans="32:43" x14ac:dyDescent="0.3">
      <c r="AF262" s="49">
        <v>44743.74790509259</v>
      </c>
      <c r="AG262" s="10">
        <v>287404.87000000005</v>
      </c>
      <c r="AQ262"/>
    </row>
    <row r="263" spans="32:43" x14ac:dyDescent="0.3">
      <c r="AF263" s="49">
        <v>44743.868391203701</v>
      </c>
      <c r="AG263" s="10">
        <v>287499.46000000008</v>
      </c>
      <c r="AQ263"/>
    </row>
    <row r="264" spans="32:43" x14ac:dyDescent="0.3">
      <c r="AF264" s="49">
        <v>44746.641782407409</v>
      </c>
      <c r="AG264" s="10">
        <v>287695.46000000008</v>
      </c>
      <c r="AQ264"/>
    </row>
    <row r="265" spans="32:43" x14ac:dyDescent="0.3">
      <c r="AF265" s="49">
        <v>44746.682326388887</v>
      </c>
      <c r="AG265" s="10">
        <v>287783.2900000001</v>
      </c>
      <c r="AQ265"/>
    </row>
    <row r="266" spans="32:43" x14ac:dyDescent="0.3">
      <c r="AF266" s="49">
        <v>44746.683055555557</v>
      </c>
      <c r="AG266" s="10">
        <v>287864.13000000012</v>
      </c>
      <c r="AQ266"/>
    </row>
    <row r="267" spans="32:43" x14ac:dyDescent="0.3">
      <c r="AF267" s="49">
        <v>44746.688518518517</v>
      </c>
      <c r="AG267" s="10">
        <v>287833.13000000012</v>
      </c>
      <c r="AQ267"/>
    </row>
    <row r="268" spans="32:43" x14ac:dyDescent="0.3">
      <c r="AF268" s="49">
        <v>44746.711539351854</v>
      </c>
      <c r="AG268" s="10">
        <v>287867.13000000012</v>
      </c>
      <c r="AQ268"/>
    </row>
    <row r="269" spans="32:43" x14ac:dyDescent="0.3">
      <c r="AF269" s="49">
        <v>44746.750625000001</v>
      </c>
      <c r="AG269" s="10">
        <v>287919.91000000015</v>
      </c>
      <c r="AQ269"/>
    </row>
    <row r="270" spans="32:43" x14ac:dyDescent="0.3">
      <c r="AF270" s="49">
        <v>44746.750706018516</v>
      </c>
      <c r="AG270" s="10">
        <v>288035.57000000012</v>
      </c>
      <c r="AQ270"/>
    </row>
    <row r="271" spans="32:43" x14ac:dyDescent="0.3">
      <c r="AF271" s="49">
        <v>44746.750856481478</v>
      </c>
      <c r="AG271" s="10">
        <v>288079.0400000001</v>
      </c>
      <c r="AQ271"/>
    </row>
    <row r="272" spans="32:43" x14ac:dyDescent="0.3">
      <c r="AF272" s="49">
        <v>44746.794490740744</v>
      </c>
      <c r="AG272" s="10">
        <v>288159.3600000001</v>
      </c>
      <c r="AQ272"/>
    </row>
    <row r="273" spans="32:43" x14ac:dyDescent="0.3">
      <c r="AF273" s="49">
        <v>44747.159282407411</v>
      </c>
      <c r="AG273" s="10">
        <v>288283.3600000001</v>
      </c>
      <c r="AQ273"/>
    </row>
    <row r="274" spans="32:43" x14ac:dyDescent="0.3">
      <c r="AF274" s="49">
        <v>44749.093784722223</v>
      </c>
      <c r="AG274" s="10">
        <v>287954.19000000012</v>
      </c>
      <c r="AQ274"/>
    </row>
    <row r="275" spans="32:43" x14ac:dyDescent="0.3">
      <c r="AF275" s="49">
        <v>44749.417905092596</v>
      </c>
      <c r="AG275" s="10">
        <v>288166.19000000012</v>
      </c>
      <c r="AQ275"/>
    </row>
    <row r="276" spans="32:43" x14ac:dyDescent="0.3">
      <c r="AF276" s="49">
        <v>44749.564768518518</v>
      </c>
      <c r="AG276" s="10">
        <v>287563.8600000001</v>
      </c>
      <c r="AQ276"/>
    </row>
    <row r="277" spans="32:43" x14ac:dyDescent="0.3">
      <c r="AF277" s="49">
        <v>44749.904178240744</v>
      </c>
      <c r="AG277" s="10">
        <v>287647.03000000009</v>
      </c>
      <c r="AQ277"/>
    </row>
    <row r="278" spans="32:43" x14ac:dyDescent="0.3">
      <c r="AF278" s="49">
        <v>44750.239571759259</v>
      </c>
      <c r="AG278" s="10">
        <v>288112.84000000008</v>
      </c>
      <c r="AQ278"/>
    </row>
    <row r="279" spans="32:43" x14ac:dyDescent="0.3">
      <c r="AF279" s="49">
        <v>44750.431041666663</v>
      </c>
      <c r="AG279" s="10">
        <v>287564.84000000008</v>
      </c>
      <c r="AQ279"/>
    </row>
    <row r="280" spans="32:43" x14ac:dyDescent="0.3">
      <c r="AF280" s="49">
        <v>44753.194907407407</v>
      </c>
      <c r="AG280" s="10">
        <v>288422.84000000008</v>
      </c>
      <c r="AQ280"/>
    </row>
    <row r="281" spans="32:43" x14ac:dyDescent="0.3">
      <c r="AF281" s="49">
        <v>44753.948611111111</v>
      </c>
      <c r="AG281" s="10">
        <v>287566.84000000008</v>
      </c>
      <c r="AQ281"/>
    </row>
    <row r="282" spans="32:43" x14ac:dyDescent="0.3">
      <c r="AF282" s="49">
        <v>44754.537673611114</v>
      </c>
      <c r="AG282" s="10">
        <v>288009.24000000011</v>
      </c>
      <c r="AQ282"/>
    </row>
    <row r="283" spans="32:43" x14ac:dyDescent="0.3">
      <c r="AF283" s="49">
        <v>44755.153148148151</v>
      </c>
      <c r="AG283" s="10">
        <v>288467.63000000012</v>
      </c>
      <c r="AQ283"/>
    </row>
    <row r="284" spans="32:43" x14ac:dyDescent="0.3">
      <c r="AF284" s="49">
        <v>44755.428159722222</v>
      </c>
      <c r="AG284" s="10">
        <v>289126.31000000011</v>
      </c>
      <c r="AQ284"/>
    </row>
    <row r="285" spans="32:43" x14ac:dyDescent="0.3">
      <c r="AF285" s="49">
        <v>44756.675520833334</v>
      </c>
      <c r="AG285" s="10">
        <v>288262.31000000011</v>
      </c>
      <c r="AQ285"/>
    </row>
    <row r="286" spans="32:43" x14ac:dyDescent="0.3">
      <c r="AF286" s="49">
        <v>44757.574432870373</v>
      </c>
      <c r="AG286" s="10">
        <v>288534.88000000012</v>
      </c>
      <c r="AQ286"/>
    </row>
    <row r="287" spans="32:43" x14ac:dyDescent="0.3">
      <c r="AF287" s="49">
        <v>44760.59302083333</v>
      </c>
      <c r="AG287" s="10">
        <v>288597.13000000012</v>
      </c>
      <c r="AQ287"/>
    </row>
    <row r="288" spans="32:43" x14ac:dyDescent="0.3">
      <c r="AF288" s="49">
        <v>44760.701099537036</v>
      </c>
      <c r="AG288" s="10">
        <v>289189.13000000012</v>
      </c>
      <c r="AQ288"/>
    </row>
    <row r="289" spans="32:43" x14ac:dyDescent="0.3">
      <c r="AF289" s="49">
        <v>44761.082812499997</v>
      </c>
      <c r="AG289" s="10">
        <v>288183.76000000013</v>
      </c>
      <c r="AQ289"/>
    </row>
    <row r="290" spans="32:43" x14ac:dyDescent="0.3">
      <c r="AF290" s="49">
        <v>44761.208229166667</v>
      </c>
      <c r="AG290" s="10">
        <v>287363.76000000013</v>
      </c>
      <c r="AQ290"/>
    </row>
    <row r="291" spans="32:43" x14ac:dyDescent="0.3">
      <c r="AF291" s="49">
        <v>44761.443356481483</v>
      </c>
      <c r="AG291" s="10">
        <v>287482.76000000013</v>
      </c>
      <c r="AQ291"/>
    </row>
    <row r="292" spans="32:43" x14ac:dyDescent="0.3">
      <c r="AF292" s="49">
        <v>44761.86451388889</v>
      </c>
      <c r="AG292" s="10">
        <v>287123.7300000001</v>
      </c>
      <c r="AQ292"/>
    </row>
    <row r="293" spans="32:43" x14ac:dyDescent="0.3">
      <c r="AF293" s="49">
        <v>44762.637141203704</v>
      </c>
      <c r="AG293" s="10">
        <v>287124.50000000012</v>
      </c>
      <c r="AQ293"/>
    </row>
    <row r="294" spans="32:43" x14ac:dyDescent="0.3">
      <c r="AF294" s="49">
        <v>44762.763958333337</v>
      </c>
      <c r="AG294" s="10">
        <v>287036.50000000012</v>
      </c>
      <c r="AQ294"/>
    </row>
    <row r="295" spans="32:43" x14ac:dyDescent="0.3">
      <c r="AF295" s="49">
        <v>44762.861134259256</v>
      </c>
      <c r="AG295" s="10">
        <v>286396.50000000012</v>
      </c>
      <c r="AQ295"/>
    </row>
    <row r="296" spans="32:43" x14ac:dyDescent="0.3">
      <c r="AF296" s="49">
        <v>44762.907106481478</v>
      </c>
      <c r="AG296" s="10">
        <v>286512.94000000012</v>
      </c>
      <c r="AQ296"/>
    </row>
    <row r="297" spans="32:43" x14ac:dyDescent="0.3">
      <c r="AF297" s="49">
        <v>44763.083541666667</v>
      </c>
      <c r="AG297" s="10">
        <v>286705.28000000014</v>
      </c>
      <c r="AQ297"/>
    </row>
    <row r="298" spans="32:43" x14ac:dyDescent="0.3">
      <c r="AF298" s="49">
        <v>44763.704930555556</v>
      </c>
      <c r="AG298" s="10">
        <v>286108.03000000014</v>
      </c>
      <c r="AQ298"/>
    </row>
    <row r="299" spans="32:43" x14ac:dyDescent="0.3">
      <c r="AF299" s="49">
        <v>44763.800520833334</v>
      </c>
      <c r="AG299" s="10">
        <v>286390.03000000014</v>
      </c>
      <c r="AQ299"/>
    </row>
    <row r="300" spans="32:43" x14ac:dyDescent="0.3">
      <c r="AF300" s="49">
        <v>44763.811793981484</v>
      </c>
      <c r="AG300" s="10">
        <v>286633.50000000012</v>
      </c>
      <c r="AQ300"/>
    </row>
    <row r="301" spans="32:43" x14ac:dyDescent="0.3">
      <c r="AF301" s="49">
        <v>44763.951249999998</v>
      </c>
      <c r="AG301" s="10">
        <v>286927.50000000012</v>
      </c>
      <c r="AQ301"/>
    </row>
    <row r="302" spans="32:43" x14ac:dyDescent="0.3">
      <c r="AF302" s="49">
        <v>44767.445439814815</v>
      </c>
      <c r="AG302" s="10">
        <v>287725.50000000012</v>
      </c>
      <c r="AQ302"/>
    </row>
    <row r="303" spans="32:43" x14ac:dyDescent="0.3">
      <c r="AF303" s="49">
        <v>44767.571932870371</v>
      </c>
      <c r="AG303" s="10">
        <v>287832.5500000001</v>
      </c>
      <c r="AQ303"/>
    </row>
    <row r="304" spans="32:43" x14ac:dyDescent="0.3">
      <c r="AF304" s="49">
        <v>44767.597893518519</v>
      </c>
      <c r="AG304" s="10">
        <v>288408.5500000001</v>
      </c>
      <c r="AQ304"/>
    </row>
    <row r="305" spans="32:43" x14ac:dyDescent="0.3">
      <c r="AF305" s="49">
        <v>44767.728263888886</v>
      </c>
      <c r="AG305" s="10">
        <v>288864.5500000001</v>
      </c>
      <c r="AQ305"/>
    </row>
    <row r="306" spans="32:43" x14ac:dyDescent="0.3">
      <c r="AF306" s="49">
        <v>44767.761145833334</v>
      </c>
      <c r="AG306" s="10">
        <v>289088.37000000011</v>
      </c>
      <c r="AQ306"/>
    </row>
    <row r="307" spans="32:43" x14ac:dyDescent="0.3">
      <c r="AF307" s="49">
        <v>44768.416886574072</v>
      </c>
      <c r="AG307" s="10">
        <v>289314.37000000011</v>
      </c>
      <c r="AQ307"/>
    </row>
    <row r="308" spans="32:43" x14ac:dyDescent="0.3">
      <c r="AF308" s="49">
        <v>44768.689282407409</v>
      </c>
      <c r="AG308" s="10">
        <v>289779.33000000013</v>
      </c>
      <c r="AQ308"/>
    </row>
    <row r="309" spans="32:43" x14ac:dyDescent="0.3">
      <c r="AF309" s="49">
        <v>44768.70207175926</v>
      </c>
      <c r="AG309" s="10">
        <v>290029.33000000013</v>
      </c>
      <c r="AQ309"/>
    </row>
    <row r="310" spans="32:43" x14ac:dyDescent="0.3">
      <c r="AF310" s="49">
        <v>44768.717465277776</v>
      </c>
      <c r="AG310" s="10">
        <v>290240.45000000013</v>
      </c>
      <c r="AQ310"/>
    </row>
    <row r="311" spans="32:43" x14ac:dyDescent="0.3">
      <c r="AF311" s="49">
        <v>44769.497847222221</v>
      </c>
      <c r="AG311" s="10">
        <v>290372.71000000014</v>
      </c>
      <c r="AQ311"/>
    </row>
    <row r="312" spans="32:43" x14ac:dyDescent="0.3">
      <c r="AF312" s="49">
        <v>44769.586446759262</v>
      </c>
      <c r="AG312" s="10">
        <v>290696.71000000014</v>
      </c>
      <c r="AQ312"/>
    </row>
    <row r="313" spans="32:43" x14ac:dyDescent="0.3">
      <c r="AF313" s="49">
        <v>44769.850914351853</v>
      </c>
      <c r="AG313" s="10">
        <v>290892.71000000014</v>
      </c>
      <c r="AQ313"/>
    </row>
    <row r="314" spans="32:43" x14ac:dyDescent="0.3">
      <c r="AF314" s="49">
        <v>44769.876400462963</v>
      </c>
      <c r="AG314" s="10">
        <v>291270.84000000014</v>
      </c>
      <c r="AQ314"/>
    </row>
    <row r="315" spans="32:43" x14ac:dyDescent="0.3">
      <c r="AF315" s="49">
        <v>44769.900092592594</v>
      </c>
      <c r="AG315" s="10">
        <v>291282.90000000014</v>
      </c>
      <c r="AQ315"/>
    </row>
    <row r="316" spans="32:43" x14ac:dyDescent="0.3">
      <c r="AF316" s="49">
        <v>44769.905277777776</v>
      </c>
      <c r="AG316" s="10">
        <v>291345.85000000015</v>
      </c>
      <c r="AQ316"/>
    </row>
    <row r="317" spans="32:43" x14ac:dyDescent="0.3">
      <c r="AF317" s="49">
        <v>44770.459351851852</v>
      </c>
      <c r="AG317" s="10">
        <v>291414.46000000014</v>
      </c>
      <c r="AQ317"/>
    </row>
    <row r="318" spans="32:43" x14ac:dyDescent="0.3">
      <c r="AF318" s="49">
        <v>44770.519293981481</v>
      </c>
      <c r="AG318" s="10">
        <v>291535.06000000011</v>
      </c>
      <c r="AQ318"/>
    </row>
    <row r="319" spans="32:43" x14ac:dyDescent="0.3">
      <c r="AF319" s="49">
        <v>44770.519328703704</v>
      </c>
      <c r="AG319" s="10">
        <v>291536.9800000001</v>
      </c>
      <c r="AQ319"/>
    </row>
    <row r="320" spans="32:43" x14ac:dyDescent="0.3">
      <c r="AF320" s="49">
        <v>44770.564837962964</v>
      </c>
      <c r="AG320" s="10">
        <v>291536.9800000001</v>
      </c>
      <c r="AQ320"/>
    </row>
    <row r="321" spans="32:43" x14ac:dyDescent="0.3">
      <c r="AF321" s="49">
        <v>44770.564872685187</v>
      </c>
      <c r="AG321" s="10">
        <v>291538.56000000011</v>
      </c>
      <c r="AQ321"/>
    </row>
    <row r="322" spans="32:43" x14ac:dyDescent="0.3">
      <c r="AF322" s="49">
        <v>44770.691203703704</v>
      </c>
      <c r="AG322" s="10">
        <v>291618.33000000013</v>
      </c>
      <c r="AQ322"/>
    </row>
    <row r="323" spans="32:43" x14ac:dyDescent="0.3">
      <c r="AF323" s="49">
        <v>44770.704097222224</v>
      </c>
      <c r="AG323" s="10">
        <v>292334.71000000014</v>
      </c>
      <c r="AQ323"/>
    </row>
    <row r="324" spans="32:43" x14ac:dyDescent="0.3">
      <c r="AF324" s="49">
        <v>44770.738865740743</v>
      </c>
      <c r="AG324" s="10">
        <v>292487.25000000012</v>
      </c>
      <c r="AQ324"/>
    </row>
    <row r="325" spans="32:43" x14ac:dyDescent="0.3">
      <c r="AF325" s="49">
        <v>44770.785439814812</v>
      </c>
      <c r="AG325" s="10">
        <v>292490.26000000013</v>
      </c>
      <c r="AQ325"/>
    </row>
    <row r="326" spans="32:43" x14ac:dyDescent="0.3">
      <c r="AF326" s="49">
        <v>44770.81523148148</v>
      </c>
      <c r="AG326" s="10">
        <v>292853.31000000011</v>
      </c>
      <c r="AQ326"/>
    </row>
    <row r="327" spans="32:43" x14ac:dyDescent="0.3">
      <c r="AF327" s="49">
        <v>44770.845173611109</v>
      </c>
      <c r="AG327" s="10">
        <v>292994.3600000001</v>
      </c>
      <c r="AQ327"/>
    </row>
    <row r="328" spans="32:43" x14ac:dyDescent="0.3">
      <c r="AF328" s="49">
        <v>44771.560300925928</v>
      </c>
      <c r="AG328" s="10">
        <v>292728.83000000007</v>
      </c>
      <c r="AQ328"/>
    </row>
    <row r="329" spans="32:43" x14ac:dyDescent="0.3">
      <c r="AF329" s="49">
        <v>44771.608240740738</v>
      </c>
      <c r="AG329" s="10">
        <v>292532.83000000007</v>
      </c>
      <c r="AQ329"/>
    </row>
    <row r="330" spans="32:43" x14ac:dyDescent="0.3">
      <c r="AF330" s="49">
        <v>44771.608275462961</v>
      </c>
      <c r="AG330" s="10">
        <v>292531.9200000001</v>
      </c>
      <c r="AQ330"/>
    </row>
    <row r="331" spans="32:43" x14ac:dyDescent="0.3">
      <c r="AF331" s="49">
        <v>44771.706365740742</v>
      </c>
      <c r="AG331" s="10">
        <v>292737.52000000008</v>
      </c>
      <c r="AQ331"/>
    </row>
    <row r="332" spans="32:43" x14ac:dyDescent="0.3">
      <c r="AF332" s="49">
        <v>44774.676435185182</v>
      </c>
      <c r="AG332" s="10">
        <v>293305.52000000008</v>
      </c>
      <c r="AQ332"/>
    </row>
    <row r="333" spans="32:43" x14ac:dyDescent="0.3">
      <c r="AF333" s="49">
        <v>44775.151817129627</v>
      </c>
      <c r="AG333" s="10">
        <v>293695.52000000008</v>
      </c>
      <c r="AQ333"/>
    </row>
    <row r="334" spans="32:43" x14ac:dyDescent="0.3">
      <c r="AF334" s="49">
        <v>44775.465844907405</v>
      </c>
      <c r="AG334" s="10">
        <v>293307.7300000001</v>
      </c>
      <c r="AQ334"/>
    </row>
    <row r="335" spans="32:43" x14ac:dyDescent="0.3">
      <c r="AF335" s="49">
        <v>44775.652604166666</v>
      </c>
      <c r="AG335" s="10">
        <v>293847.7300000001</v>
      </c>
      <c r="AQ335"/>
    </row>
    <row r="336" spans="32:43" x14ac:dyDescent="0.3">
      <c r="AF336" s="49">
        <v>44775.831134259257</v>
      </c>
      <c r="AG336" s="10">
        <v>294109.03000000009</v>
      </c>
      <c r="AQ336"/>
    </row>
    <row r="337" spans="32:43" x14ac:dyDescent="0.3">
      <c r="AF337" s="49">
        <v>44776.637789351851</v>
      </c>
      <c r="AG337" s="10">
        <v>294359.03000000009</v>
      </c>
      <c r="AQ337"/>
    </row>
    <row r="338" spans="32:43" x14ac:dyDescent="0.3">
      <c r="AF338" s="49">
        <v>44776.637824074074</v>
      </c>
      <c r="AG338" s="10">
        <v>294664.5400000001</v>
      </c>
      <c r="AQ338"/>
    </row>
    <row r="339" spans="32:43" x14ac:dyDescent="0.3">
      <c r="AF339" s="49">
        <v>44777.828657407408</v>
      </c>
      <c r="AG339" s="10">
        <v>294970.91000000009</v>
      </c>
      <c r="AQ339"/>
    </row>
    <row r="340" spans="32:43" x14ac:dyDescent="0.3">
      <c r="AF340" s="49">
        <v>44778.098032407404</v>
      </c>
      <c r="AG340" s="10">
        <v>295276.90000000008</v>
      </c>
      <c r="AQ340"/>
    </row>
    <row r="341" spans="32:43" x14ac:dyDescent="0.3">
      <c r="AF341" s="49">
        <v>44778.439942129633</v>
      </c>
      <c r="AG341" s="10">
        <v>294880.20000000007</v>
      </c>
      <c r="AQ341"/>
    </row>
    <row r="342" spans="32:43" x14ac:dyDescent="0.3">
      <c r="AF342" s="49">
        <v>44778.442118055558</v>
      </c>
      <c r="AG342" s="10">
        <v>294886.4800000001</v>
      </c>
      <c r="AQ342"/>
    </row>
    <row r="343" spans="32:43" x14ac:dyDescent="0.3">
      <c r="AF343" s="49">
        <v>44778.771203703705</v>
      </c>
      <c r="AG343" s="10">
        <v>295084.13000000012</v>
      </c>
      <c r="AQ343"/>
    </row>
    <row r="344" spans="32:43" x14ac:dyDescent="0.3">
      <c r="AF344" s="49">
        <v>44778.836458333331</v>
      </c>
      <c r="AG344" s="10">
        <v>294500.19000000012</v>
      </c>
      <c r="AQ344"/>
    </row>
    <row r="345" spans="32:43" x14ac:dyDescent="0.3">
      <c r="AF345" s="49">
        <v>44781.622847222221</v>
      </c>
      <c r="AG345" s="10">
        <v>294836.45000000013</v>
      </c>
      <c r="AQ345"/>
    </row>
    <row r="346" spans="32:43" x14ac:dyDescent="0.3">
      <c r="AF346" s="49">
        <v>44781.702210648145</v>
      </c>
      <c r="AG346" s="10">
        <v>295364.68000000011</v>
      </c>
      <c r="AQ346"/>
    </row>
    <row r="347" spans="32:43" x14ac:dyDescent="0.3">
      <c r="AF347" s="49">
        <v>44781.703773148147</v>
      </c>
      <c r="AG347" s="10">
        <v>295532.03000000009</v>
      </c>
      <c r="AQ347"/>
    </row>
    <row r="348" spans="32:43" x14ac:dyDescent="0.3">
      <c r="AF348" s="49">
        <v>44782.390509259261</v>
      </c>
      <c r="AG348" s="10">
        <v>295866.22000000009</v>
      </c>
      <c r="AQ348"/>
    </row>
    <row r="349" spans="32:43" x14ac:dyDescent="0.3">
      <c r="AF349" s="49">
        <v>44782.6096875</v>
      </c>
      <c r="AG349" s="10">
        <v>295847.22000000009</v>
      </c>
      <c r="AQ349"/>
    </row>
    <row r="350" spans="32:43" x14ac:dyDescent="0.3">
      <c r="AF350" s="49">
        <v>44782.66510416667</v>
      </c>
      <c r="AG350" s="10">
        <v>296213.22000000009</v>
      </c>
      <c r="AQ350"/>
    </row>
    <row r="351" spans="32:43" x14ac:dyDescent="0.3">
      <c r="AF351" s="49">
        <v>44782.955601851849</v>
      </c>
      <c r="AG351" s="10">
        <v>295734.40000000008</v>
      </c>
      <c r="AQ351"/>
    </row>
    <row r="352" spans="32:43" x14ac:dyDescent="0.3">
      <c r="AF352" s="49">
        <v>44783.108217592591</v>
      </c>
      <c r="AG352" s="10">
        <v>295778.78000000009</v>
      </c>
      <c r="AQ352"/>
    </row>
    <row r="353" spans="32:43" x14ac:dyDescent="0.3">
      <c r="AF353" s="49">
        <v>44785.445115740738</v>
      </c>
      <c r="AG353" s="10">
        <v>296017.22000000009</v>
      </c>
      <c r="AQ353"/>
    </row>
    <row r="354" spans="32:43" x14ac:dyDescent="0.3">
      <c r="AF354" s="49">
        <v>44785.792025462964</v>
      </c>
      <c r="AG354" s="10">
        <v>295808.10000000009</v>
      </c>
      <c r="AQ354"/>
    </row>
    <row r="355" spans="32:43" x14ac:dyDescent="0.3">
      <c r="AF355" s="49">
        <v>44788.777870370373</v>
      </c>
      <c r="AG355" s="10">
        <v>295946.10000000009</v>
      </c>
      <c r="AQ355"/>
    </row>
    <row r="356" spans="32:43" x14ac:dyDescent="0.3">
      <c r="AF356" s="49">
        <v>44788.777905092589</v>
      </c>
      <c r="AG356" s="10">
        <v>296397.45000000007</v>
      </c>
      <c r="AQ356"/>
    </row>
    <row r="357" spans="32:43" x14ac:dyDescent="0.3">
      <c r="AF357" s="49">
        <v>44788.976064814815</v>
      </c>
      <c r="AG357" s="10">
        <v>296429.99000000005</v>
      </c>
      <c r="AQ357"/>
    </row>
    <row r="358" spans="32:43" x14ac:dyDescent="0.3">
      <c r="AF358" s="49">
        <v>44791.59920138889</v>
      </c>
      <c r="AG358" s="10">
        <v>296111.99000000005</v>
      </c>
      <c r="AQ358"/>
    </row>
    <row r="359" spans="32:43" x14ac:dyDescent="0.3">
      <c r="AF359" s="49">
        <v>44791.620011574072</v>
      </c>
      <c r="AG359" s="10">
        <v>296501.33000000007</v>
      </c>
      <c r="AQ359"/>
    </row>
    <row r="360" spans="32:43" x14ac:dyDescent="0.3">
      <c r="AF360" s="49">
        <v>44791.698773148149</v>
      </c>
      <c r="AG360" s="10">
        <v>295804.74000000005</v>
      </c>
      <c r="AQ360"/>
    </row>
    <row r="361" spans="32:43" x14ac:dyDescent="0.3">
      <c r="AF361" s="49">
        <v>44792.573379629626</v>
      </c>
      <c r="AG361" s="10">
        <v>296374.74000000005</v>
      </c>
      <c r="AQ361"/>
    </row>
    <row r="362" spans="32:43" x14ac:dyDescent="0.3">
      <c r="AF362" s="49">
        <v>44792.772175925929</v>
      </c>
      <c r="AG362" s="10">
        <v>296287.45000000007</v>
      </c>
      <c r="AQ362"/>
    </row>
    <row r="363" spans="32:43" x14ac:dyDescent="0.3">
      <c r="AF363" s="49">
        <v>44792.772222222222</v>
      </c>
      <c r="AG363" s="10">
        <v>298287.45000000007</v>
      </c>
      <c r="AQ363"/>
    </row>
    <row r="364" spans="32:43" x14ac:dyDescent="0.3">
      <c r="AF364" s="49">
        <v>44795.417685185188</v>
      </c>
      <c r="AG364" s="10">
        <v>298358.45000000007</v>
      </c>
      <c r="AQ364"/>
    </row>
    <row r="365" spans="32:43" x14ac:dyDescent="0.3">
      <c r="AF365" s="49">
        <v>44795.417743055557</v>
      </c>
      <c r="AG365" s="10">
        <v>298643.45000000007</v>
      </c>
      <c r="AQ365"/>
    </row>
    <row r="366" spans="32:43" x14ac:dyDescent="0.3">
      <c r="AF366" s="49">
        <v>44795.655648148146</v>
      </c>
      <c r="AG366" s="10">
        <v>298778.45000000007</v>
      </c>
      <c r="AQ366"/>
    </row>
    <row r="367" spans="32:43" x14ac:dyDescent="0.3">
      <c r="AF367" s="49">
        <v>44795.681631944448</v>
      </c>
      <c r="AG367" s="10">
        <v>298208.89000000007</v>
      </c>
      <c r="AQ367"/>
    </row>
    <row r="368" spans="32:43" x14ac:dyDescent="0.3">
      <c r="AF368" s="49">
        <v>44795.705671296295</v>
      </c>
      <c r="AG368" s="10">
        <v>298816.31000000006</v>
      </c>
      <c r="AQ368"/>
    </row>
    <row r="369" spans="32:43" x14ac:dyDescent="0.3">
      <c r="AF369" s="49">
        <v>44796.396412037036</v>
      </c>
      <c r="AG369" s="10">
        <v>299066.81000000006</v>
      </c>
      <c r="AQ369"/>
    </row>
    <row r="370" spans="32:43" x14ac:dyDescent="0.3">
      <c r="AF370" s="49">
        <v>44796.681041666663</v>
      </c>
      <c r="AG370" s="10">
        <v>298679.81000000006</v>
      </c>
      <c r="AQ370"/>
    </row>
    <row r="371" spans="32:43" x14ac:dyDescent="0.3">
      <c r="AF371" s="49">
        <v>44796.70045138889</v>
      </c>
      <c r="AG371" s="10">
        <v>299655.16000000003</v>
      </c>
      <c r="AQ371"/>
    </row>
    <row r="372" spans="32:43" x14ac:dyDescent="0.3">
      <c r="AF372" s="49">
        <v>44796.800879629627</v>
      </c>
      <c r="AG372" s="10">
        <v>299775.16000000003</v>
      </c>
      <c r="AQ372"/>
    </row>
    <row r="373" spans="32:43" x14ac:dyDescent="0.3">
      <c r="AF373" s="49">
        <v>44797.375625000001</v>
      </c>
      <c r="AG373" s="10">
        <v>299232.16000000003</v>
      </c>
      <c r="AQ373"/>
    </row>
    <row r="374" spans="32:43" x14ac:dyDescent="0.3">
      <c r="AF374" s="49">
        <v>44797.485717592594</v>
      </c>
      <c r="AG374" s="10">
        <v>299313.15000000002</v>
      </c>
      <c r="AQ374"/>
    </row>
    <row r="375" spans="32:43" x14ac:dyDescent="0.3">
      <c r="AF375" s="49">
        <v>44797.574143518519</v>
      </c>
      <c r="AG375" s="10">
        <v>300048.15000000002</v>
      </c>
      <c r="AQ375"/>
    </row>
    <row r="376" spans="32:43" x14ac:dyDescent="0.3">
      <c r="AF376" s="49">
        <v>44797.813356481478</v>
      </c>
      <c r="AG376" s="10">
        <v>300387.31</v>
      </c>
      <c r="AQ376"/>
    </row>
    <row r="377" spans="32:43" x14ac:dyDescent="0.3">
      <c r="AF377" s="49">
        <v>44802.500891203701</v>
      </c>
      <c r="AG377" s="10">
        <v>300114.31</v>
      </c>
      <c r="AQ377"/>
    </row>
    <row r="378" spans="32:43" x14ac:dyDescent="0.3">
      <c r="AF378" s="49">
        <v>44803.024351851855</v>
      </c>
      <c r="AG378" s="10">
        <v>300134.5</v>
      </c>
      <c r="AQ378"/>
    </row>
    <row r="379" spans="32:43" x14ac:dyDescent="0.3">
      <c r="AF379" s="49">
        <v>44804.033402777779</v>
      </c>
      <c r="AG379" s="10">
        <v>299888.5</v>
      </c>
      <c r="AQ379"/>
    </row>
    <row r="380" spans="32:43" x14ac:dyDescent="0.3">
      <c r="AF380" s="49">
        <v>44804.466817129629</v>
      </c>
      <c r="AG380" s="10">
        <v>300126.90000000002</v>
      </c>
      <c r="AQ380"/>
    </row>
    <row r="381" spans="32:43" x14ac:dyDescent="0.3">
      <c r="AF381" s="49">
        <v>44804.486215277779</v>
      </c>
      <c r="AG381" s="10">
        <v>300441.90000000002</v>
      </c>
      <c r="AQ381"/>
    </row>
    <row r="382" spans="32:43" x14ac:dyDescent="0.3">
      <c r="AF382" s="49">
        <v>44804.538587962961</v>
      </c>
      <c r="AG382" s="10">
        <v>300735.86000000004</v>
      </c>
      <c r="AQ382"/>
    </row>
    <row r="383" spans="32:43" x14ac:dyDescent="0.3">
      <c r="AF383" s="49">
        <v>44804.739814814813</v>
      </c>
      <c r="AG383" s="10">
        <v>301812.86000000004</v>
      </c>
      <c r="AQ383"/>
    </row>
    <row r="384" spans="32:43" x14ac:dyDescent="0.3">
      <c r="AF384" s="49">
        <v>44804.833981481483</v>
      </c>
      <c r="AG384" s="10">
        <v>302572.86000000004</v>
      </c>
      <c r="AQ384"/>
    </row>
    <row r="385" spans="32:43" x14ac:dyDescent="0.3">
      <c r="AF385" s="49">
        <v>44805.554131944446</v>
      </c>
      <c r="AG385" s="10">
        <v>302110.86000000004</v>
      </c>
      <c r="AQ385"/>
    </row>
    <row r="386" spans="32:43" x14ac:dyDescent="0.3">
      <c r="AF386" s="49">
        <v>44805.58520833333</v>
      </c>
      <c r="AG386" s="10">
        <v>302113.01000000007</v>
      </c>
      <c r="AQ386"/>
    </row>
    <row r="387" spans="32:43" x14ac:dyDescent="0.3">
      <c r="AF387" s="49">
        <v>44805.624768518515</v>
      </c>
      <c r="AG387" s="10">
        <v>302518.01000000007</v>
      </c>
      <c r="AQ387"/>
    </row>
    <row r="388" spans="32:43" x14ac:dyDescent="0.3">
      <c r="AF388" s="49">
        <v>44805.651990740742</v>
      </c>
      <c r="AG388" s="10">
        <v>303190.65000000008</v>
      </c>
      <c r="AQ388"/>
    </row>
    <row r="389" spans="32:43" x14ac:dyDescent="0.3">
      <c r="AF389" s="49">
        <v>44806.442094907405</v>
      </c>
      <c r="AG389" s="10">
        <v>302923.69000000006</v>
      </c>
      <c r="AQ389"/>
    </row>
    <row r="390" spans="32:43" x14ac:dyDescent="0.3">
      <c r="AF390" s="49">
        <v>44806.510949074072</v>
      </c>
      <c r="AG390" s="10">
        <v>302955.64000000007</v>
      </c>
      <c r="AQ390"/>
    </row>
    <row r="391" spans="32:43" x14ac:dyDescent="0.3">
      <c r="AF391" s="49">
        <v>44806.940775462965</v>
      </c>
      <c r="AG391" s="10">
        <v>303255.64000000007</v>
      </c>
      <c r="AQ391"/>
    </row>
    <row r="392" spans="32:43" x14ac:dyDescent="0.3">
      <c r="AF392" s="49">
        <v>44809.807766203703</v>
      </c>
      <c r="AG392" s="10">
        <v>301335.64000000007</v>
      </c>
      <c r="AQ392"/>
    </row>
    <row r="393" spans="32:43" x14ac:dyDescent="0.3">
      <c r="AF393" s="49">
        <v>44810.129027777781</v>
      </c>
      <c r="AG393" s="10">
        <v>300054.64000000007</v>
      </c>
      <c r="AQ393"/>
    </row>
    <row r="394" spans="32:43" x14ac:dyDescent="0.3">
      <c r="AF394" s="49">
        <v>44810.508530092593</v>
      </c>
      <c r="AG394" s="10">
        <v>299454.19000000006</v>
      </c>
      <c r="AQ394"/>
    </row>
    <row r="395" spans="32:43" x14ac:dyDescent="0.3">
      <c r="AF395" s="49">
        <v>44810.508576388886</v>
      </c>
      <c r="AG395" s="10">
        <v>298656.19000000006</v>
      </c>
      <c r="AQ395"/>
    </row>
    <row r="396" spans="32:43" x14ac:dyDescent="0.3">
      <c r="AF396" s="49">
        <v>44810.66846064815</v>
      </c>
      <c r="AG396" s="10">
        <v>299658.19000000006</v>
      </c>
      <c r="AQ396"/>
    </row>
    <row r="397" spans="32:43" x14ac:dyDescent="0.3">
      <c r="AF397" s="49">
        <v>44810.668495370373</v>
      </c>
      <c r="AG397" s="10">
        <v>299728.99000000005</v>
      </c>
      <c r="AQ397"/>
    </row>
    <row r="398" spans="32:43" x14ac:dyDescent="0.3">
      <c r="AF398" s="49">
        <v>44810.705011574071</v>
      </c>
      <c r="AG398" s="10">
        <v>307528.99000000005</v>
      </c>
      <c r="AQ398"/>
    </row>
    <row r="399" spans="32:43" x14ac:dyDescent="0.3">
      <c r="AF399" s="49">
        <v>44811.511006944442</v>
      </c>
      <c r="AG399" s="10">
        <v>306682.99000000005</v>
      </c>
      <c r="AQ399"/>
    </row>
    <row r="400" spans="32:43" x14ac:dyDescent="0.3">
      <c r="AF400" s="49">
        <v>44811.531400462962</v>
      </c>
      <c r="AG400" s="10">
        <v>306253.99000000005</v>
      </c>
      <c r="AQ400"/>
    </row>
    <row r="401" spans="32:43" x14ac:dyDescent="0.3">
      <c r="AF401" s="49">
        <v>44811.608842592592</v>
      </c>
      <c r="AG401" s="10">
        <v>305431.99000000005</v>
      </c>
      <c r="AQ401"/>
    </row>
    <row r="402" spans="32:43" x14ac:dyDescent="0.3">
      <c r="AF402" s="49">
        <v>44811.622314814813</v>
      </c>
      <c r="AG402" s="10">
        <v>304381.99000000005</v>
      </c>
      <c r="AQ402"/>
    </row>
    <row r="403" spans="32:43" x14ac:dyDescent="0.3">
      <c r="AF403" s="49">
        <v>44811.769305555557</v>
      </c>
      <c r="AG403" s="10">
        <v>306011.99000000005</v>
      </c>
      <c r="AQ403"/>
    </row>
    <row r="404" spans="32:43" x14ac:dyDescent="0.3">
      <c r="AF404" s="49">
        <v>44811.82172453704</v>
      </c>
      <c r="AG404" s="10">
        <v>307523.99000000005</v>
      </c>
      <c r="AQ404"/>
    </row>
    <row r="405" spans="32:43" x14ac:dyDescent="0.3">
      <c r="AF405" s="49">
        <v>44812.67396990741</v>
      </c>
      <c r="AG405" s="10">
        <v>309044.99000000005</v>
      </c>
      <c r="AQ405"/>
    </row>
    <row r="406" spans="32:43" x14ac:dyDescent="0.3">
      <c r="AF406" s="49">
        <v>44812.850648148145</v>
      </c>
      <c r="AG406" s="10">
        <v>307964.99000000005</v>
      </c>
      <c r="AQ406"/>
    </row>
    <row r="407" spans="32:43" x14ac:dyDescent="0.3">
      <c r="AF407" s="49">
        <v>44812.926574074074</v>
      </c>
      <c r="AG407" s="10">
        <v>307942.07000000007</v>
      </c>
      <c r="AQ407"/>
    </row>
    <row r="408" spans="32:43" x14ac:dyDescent="0.3">
      <c r="AF408" s="49">
        <v>44816.550787037035</v>
      </c>
      <c r="AG408" s="10">
        <v>307799.24000000005</v>
      </c>
      <c r="AQ408"/>
    </row>
    <row r="409" spans="32:43" x14ac:dyDescent="0.3">
      <c r="AF409" s="49">
        <v>44818.51489583333</v>
      </c>
      <c r="AG409" s="10">
        <v>306932.25000000006</v>
      </c>
      <c r="AQ409"/>
    </row>
    <row r="410" spans="32:43" x14ac:dyDescent="0.3">
      <c r="AF410" s="49">
        <v>44818.559652777774</v>
      </c>
      <c r="AG410" s="10">
        <v>307487.25000000006</v>
      </c>
      <c r="AQ410"/>
    </row>
    <row r="411" spans="32:43" x14ac:dyDescent="0.3">
      <c r="AF411" s="49">
        <v>44819.432002314818</v>
      </c>
      <c r="AG411" s="10">
        <v>307610.25000000006</v>
      </c>
      <c r="AQ411"/>
    </row>
    <row r="412" spans="32:43" x14ac:dyDescent="0.3">
      <c r="AF412" s="49">
        <v>44819.432037037041</v>
      </c>
      <c r="AG412" s="10">
        <v>307750.13000000006</v>
      </c>
      <c r="AQ412"/>
    </row>
    <row r="413" spans="32:43" x14ac:dyDescent="0.3">
      <c r="AF413" s="49">
        <v>44820.461770833332</v>
      </c>
      <c r="AG413" s="10">
        <v>308386.13000000006</v>
      </c>
      <c r="AQ413"/>
    </row>
    <row r="414" spans="32:43" x14ac:dyDescent="0.3">
      <c r="AF414" s="49">
        <v>44820.461840277778</v>
      </c>
      <c r="AG414" s="10">
        <v>308998.13000000006</v>
      </c>
      <c r="AQ414"/>
    </row>
    <row r="415" spans="32:43" x14ac:dyDescent="0.3">
      <c r="AF415" s="49">
        <v>44820.545532407406</v>
      </c>
      <c r="AG415" s="10">
        <v>308326.00000000006</v>
      </c>
      <c r="AQ415"/>
    </row>
    <row r="416" spans="32:43" x14ac:dyDescent="0.3">
      <c r="AF416" s="49">
        <v>44820.761689814812</v>
      </c>
      <c r="AG416" s="10">
        <v>308905.03000000009</v>
      </c>
      <c r="AQ416"/>
    </row>
    <row r="417" spans="32:43" x14ac:dyDescent="0.3">
      <c r="AF417" s="49">
        <v>44820.956226851849</v>
      </c>
      <c r="AG417" s="10">
        <v>308818.03000000009</v>
      </c>
      <c r="AQ417"/>
    </row>
    <row r="418" spans="32:43" x14ac:dyDescent="0.3">
      <c r="AF418" s="49">
        <v>44823.882777777777</v>
      </c>
      <c r="AG418" s="10">
        <v>308770.03000000009</v>
      </c>
      <c r="AQ418"/>
    </row>
    <row r="419" spans="32:43" x14ac:dyDescent="0.3">
      <c r="AF419" s="49">
        <v>44823.8828125</v>
      </c>
      <c r="AG419" s="10">
        <v>308435.25000000006</v>
      </c>
      <c r="AQ419"/>
    </row>
    <row r="420" spans="32:43" x14ac:dyDescent="0.3">
      <c r="AF420" s="49">
        <v>44824.644652777781</v>
      </c>
      <c r="AG420" s="10">
        <v>309551.25000000006</v>
      </c>
      <c r="AQ420"/>
    </row>
    <row r="421" spans="32:43" x14ac:dyDescent="0.3">
      <c r="AF421" s="49">
        <v>44824.646331018521</v>
      </c>
      <c r="AG421" s="10">
        <v>311171.25000000006</v>
      </c>
      <c r="AQ421"/>
    </row>
    <row r="422" spans="32:43" x14ac:dyDescent="0.3">
      <c r="AF422" s="49">
        <v>44826.744166666664</v>
      </c>
      <c r="AG422" s="10">
        <v>311421.25000000006</v>
      </c>
      <c r="AQ422"/>
    </row>
    <row r="423" spans="32:43" x14ac:dyDescent="0.3">
      <c r="AF423" s="49">
        <v>44826.747881944444</v>
      </c>
      <c r="AG423" s="10">
        <v>311939.25000000006</v>
      </c>
      <c r="AQ423"/>
    </row>
    <row r="424" spans="32:43" x14ac:dyDescent="0.3">
      <c r="AF424" s="49">
        <v>44830.823136574072</v>
      </c>
      <c r="AG424" s="10">
        <v>312103.25000000006</v>
      </c>
      <c r="AQ424"/>
    </row>
    <row r="425" spans="32:43" x14ac:dyDescent="0.3">
      <c r="AF425" s="49">
        <v>44831.500277777777</v>
      </c>
      <c r="AG425" s="10">
        <v>312368.75000000006</v>
      </c>
      <c r="AQ425"/>
    </row>
    <row r="426" spans="32:43" x14ac:dyDescent="0.3">
      <c r="AF426" s="49">
        <v>44831.7109375</v>
      </c>
      <c r="AG426" s="10">
        <v>312976.25000000006</v>
      </c>
      <c r="AQ426"/>
    </row>
    <row r="427" spans="32:43" x14ac:dyDescent="0.3">
      <c r="AF427" s="49">
        <v>44831.768831018519</v>
      </c>
      <c r="AG427" s="10">
        <v>313125.25000000006</v>
      </c>
      <c r="AQ427"/>
    </row>
    <row r="428" spans="32:43" x14ac:dyDescent="0.3">
      <c r="AF428" s="49">
        <v>44831.768888888888</v>
      </c>
      <c r="AG428" s="10">
        <v>313197.25000000006</v>
      </c>
      <c r="AQ428"/>
    </row>
    <row r="429" spans="32:43" x14ac:dyDescent="0.3">
      <c r="AF429" s="49">
        <v>44831.831284722219</v>
      </c>
      <c r="AG429" s="10">
        <v>313615.25000000006</v>
      </c>
      <c r="AQ429"/>
    </row>
    <row r="430" spans="32:43" x14ac:dyDescent="0.3">
      <c r="AF430" s="49">
        <v>44833.504027777781</v>
      </c>
      <c r="AG430" s="10">
        <v>312754.25000000006</v>
      </c>
      <c r="AQ430"/>
    </row>
    <row r="431" spans="32:43" x14ac:dyDescent="0.3">
      <c r="AF431" s="49">
        <v>44833.692604166667</v>
      </c>
      <c r="AG431" s="10">
        <v>314334.25000000006</v>
      </c>
      <c r="AQ431"/>
    </row>
    <row r="432" spans="32:43" x14ac:dyDescent="0.3">
      <c r="AF432" s="49">
        <v>44837.613645833335</v>
      </c>
      <c r="AG432" s="10">
        <v>314403.25000000006</v>
      </c>
      <c r="AQ432"/>
    </row>
    <row r="433" spans="32:43" x14ac:dyDescent="0.3">
      <c r="AF433" s="49">
        <v>44837.762118055558</v>
      </c>
      <c r="AG433" s="10">
        <v>314646.25000000006</v>
      </c>
      <c r="AQ433"/>
    </row>
    <row r="434" spans="32:43" x14ac:dyDescent="0.3">
      <c r="AF434" s="49">
        <v>44837.958078703705</v>
      </c>
      <c r="AG434" s="10">
        <v>314643.25000000006</v>
      </c>
      <c r="AQ434"/>
    </row>
    <row r="435" spans="32:43" x14ac:dyDescent="0.3">
      <c r="AF435" s="49">
        <v>44839.828449074077</v>
      </c>
      <c r="AG435" s="10">
        <v>317443.25000000006</v>
      </c>
      <c r="AQ435"/>
    </row>
    <row r="436" spans="32:43" x14ac:dyDescent="0.3">
      <c r="AF436" s="49">
        <v>44839.867037037038</v>
      </c>
      <c r="AG436" s="10">
        <v>323203.25000000006</v>
      </c>
      <c r="AQ436"/>
    </row>
    <row r="437" spans="32:43" x14ac:dyDescent="0.3">
      <c r="AF437" s="49">
        <v>44840.584097222221</v>
      </c>
      <c r="AG437" s="10">
        <v>323381.75000000006</v>
      </c>
      <c r="AQ437"/>
    </row>
    <row r="438" spans="32:43" x14ac:dyDescent="0.3">
      <c r="AF438" s="49">
        <v>44840.633611111109</v>
      </c>
      <c r="AG438" s="10">
        <v>323912.75000000006</v>
      </c>
      <c r="AQ438"/>
    </row>
    <row r="439" spans="32:43" x14ac:dyDescent="0.3">
      <c r="AF439" s="49">
        <v>44841.074652777781</v>
      </c>
      <c r="AG439" s="10">
        <v>328442.75000000006</v>
      </c>
      <c r="AQ439"/>
    </row>
    <row r="440" spans="32:43" x14ac:dyDescent="0.3">
      <c r="AF440" s="49">
        <v>44845.651597222219</v>
      </c>
      <c r="AG440" s="10">
        <v>329111.75000000006</v>
      </c>
      <c r="AQ440"/>
    </row>
    <row r="441" spans="32:43" x14ac:dyDescent="0.3">
      <c r="AF441" s="49">
        <v>44846.734756944446</v>
      </c>
      <c r="AG441" s="10">
        <v>329486.75000000006</v>
      </c>
      <c r="AQ441"/>
    </row>
    <row r="442" spans="32:43" x14ac:dyDescent="0.3">
      <c r="AF442" s="49">
        <v>44847.613310185188</v>
      </c>
      <c r="AG442" s="10">
        <v>330185.75000000006</v>
      </c>
      <c r="AQ442"/>
    </row>
    <row r="443" spans="32:43" x14ac:dyDescent="0.3">
      <c r="AF443" s="49">
        <v>44847.613865740743</v>
      </c>
      <c r="AG443" s="10">
        <v>330809.75000000006</v>
      </c>
      <c r="AQ443"/>
    </row>
    <row r="444" spans="32:43" x14ac:dyDescent="0.3">
      <c r="AF444" s="49">
        <v>44847.64675925926</v>
      </c>
      <c r="AG444" s="10">
        <v>332799.63000000006</v>
      </c>
      <c r="AQ444"/>
    </row>
    <row r="445" spans="32:43" x14ac:dyDescent="0.3">
      <c r="AF445" s="49">
        <v>44847.988495370373</v>
      </c>
      <c r="AG445" s="10">
        <v>332817.63000000006</v>
      </c>
      <c r="AQ445"/>
    </row>
    <row r="446" spans="32:43" x14ac:dyDescent="0.3">
      <c r="AF446" s="49">
        <v>44848.878668981481</v>
      </c>
      <c r="AG446" s="10">
        <v>332718.63000000006</v>
      </c>
      <c r="AQ446"/>
    </row>
    <row r="447" spans="32:43" x14ac:dyDescent="0.3">
      <c r="AF447" s="49">
        <v>44852.577199074076</v>
      </c>
      <c r="AG447" s="10">
        <v>333300.63000000006</v>
      </c>
      <c r="AQ447"/>
    </row>
    <row r="448" spans="32:43" x14ac:dyDescent="0.3">
      <c r="AF448" s="49">
        <v>44852.60083333333</v>
      </c>
      <c r="AG448" s="10">
        <v>333436.63000000006</v>
      </c>
      <c r="AQ448"/>
    </row>
    <row r="449" spans="32:43" x14ac:dyDescent="0.3">
      <c r="AF449" s="49">
        <v>44852.600868055553</v>
      </c>
      <c r="AG449" s="10">
        <v>333501.63000000006</v>
      </c>
      <c r="AQ449"/>
    </row>
    <row r="450" spans="32:43" x14ac:dyDescent="0.3">
      <c r="AF450" s="49">
        <v>44852.722719907404</v>
      </c>
      <c r="AG450" s="10">
        <v>332928.63000000006</v>
      </c>
      <c r="AQ450"/>
    </row>
    <row r="451" spans="32:43" x14ac:dyDescent="0.3">
      <c r="AF451" s="49">
        <v>44852.745879629627</v>
      </c>
      <c r="AG451" s="10">
        <v>333237.63000000006</v>
      </c>
      <c r="AQ451"/>
    </row>
    <row r="452" spans="32:43" x14ac:dyDescent="0.3">
      <c r="AF452" s="49">
        <v>44852.789120370369</v>
      </c>
      <c r="AG452" s="10">
        <v>333039.63000000006</v>
      </c>
      <c r="AQ452"/>
    </row>
    <row r="453" spans="32:43" x14ac:dyDescent="0.3">
      <c r="AF453" s="49">
        <v>44852.793275462966</v>
      </c>
      <c r="AG453" s="10">
        <v>333003.63000000006</v>
      </c>
      <c r="AQ453"/>
    </row>
    <row r="454" spans="32:43" x14ac:dyDescent="0.3">
      <c r="AF454" s="49">
        <v>44852.912129629629</v>
      </c>
      <c r="AG454" s="10">
        <v>333045.63000000006</v>
      </c>
    </row>
    <row r="455" spans="32:43" x14ac:dyDescent="0.3">
      <c r="AF455" s="49">
        <v>44853.290891203702</v>
      </c>
      <c r="AG455" s="10">
        <v>333378.63000000006</v>
      </c>
    </row>
    <row r="456" spans="32:43" x14ac:dyDescent="0.3">
      <c r="AF456" s="49">
        <v>44853.411469907405</v>
      </c>
      <c r="AG456" s="10">
        <v>333426.63000000006</v>
      </c>
    </row>
    <row r="457" spans="32:43" x14ac:dyDescent="0.3">
      <c r="AF457" s="49">
        <v>44853.434675925928</v>
      </c>
      <c r="AG457" s="10">
        <v>333477.63000000006</v>
      </c>
    </row>
    <row r="458" spans="32:43" x14ac:dyDescent="0.3">
      <c r="AF458" s="49">
        <v>44853.47284722222</v>
      </c>
      <c r="AG458" s="10">
        <v>333840.63000000006</v>
      </c>
    </row>
    <row r="459" spans="32:43" x14ac:dyDescent="0.3">
      <c r="AF459" s="49">
        <v>44853.649097222224</v>
      </c>
      <c r="AG459" s="10">
        <v>333939.63000000006</v>
      </c>
    </row>
    <row r="460" spans="32:43" x14ac:dyDescent="0.3">
      <c r="AF460" s="49">
        <v>44853.701874999999</v>
      </c>
      <c r="AG460" s="10">
        <v>334332.63000000006</v>
      </c>
    </row>
    <row r="461" spans="32:43" x14ac:dyDescent="0.3">
      <c r="AF461" s="49">
        <v>44853.708240740743</v>
      </c>
      <c r="AG461" s="10">
        <v>334389.63000000006</v>
      </c>
    </row>
    <row r="462" spans="32:43" x14ac:dyDescent="0.3">
      <c r="AF462" s="49">
        <v>44853.709166666667</v>
      </c>
      <c r="AG462" s="10">
        <v>334551.63000000006</v>
      </c>
    </row>
    <row r="463" spans="32:43" x14ac:dyDescent="0.3">
      <c r="AF463" s="49">
        <v>44853.722696759258</v>
      </c>
      <c r="AG463" s="10">
        <v>334659.63000000006</v>
      </c>
    </row>
    <row r="464" spans="32:43" x14ac:dyDescent="0.3">
      <c r="AF464" s="49">
        <v>44853.756585648145</v>
      </c>
      <c r="AG464" s="10">
        <v>334920.63000000006</v>
      </c>
    </row>
    <row r="465" spans="32:33" x14ac:dyDescent="0.3">
      <c r="AF465" s="49">
        <v>44853.758993055555</v>
      </c>
      <c r="AG465" s="10">
        <v>335049.63000000006</v>
      </c>
    </row>
    <row r="466" spans="32:33" x14ac:dyDescent="0.3">
      <c r="AF466" s="49">
        <v>44853.875532407408</v>
      </c>
      <c r="AG466" s="10">
        <v>334776.63000000006</v>
      </c>
    </row>
    <row r="467" spans="32:33" x14ac:dyDescent="0.3">
      <c r="AF467" s="49">
        <v>44853.876620370371</v>
      </c>
      <c r="AG467" s="10">
        <v>334389.63000000006</v>
      </c>
    </row>
    <row r="468" spans="32:33" x14ac:dyDescent="0.3">
      <c r="AF468" s="49">
        <v>44853.911585648151</v>
      </c>
      <c r="AG468" s="10">
        <v>334632.63000000006</v>
      </c>
    </row>
    <row r="469" spans="32:33" x14ac:dyDescent="0.3">
      <c r="AF469" s="49">
        <v>44853.917002314818</v>
      </c>
      <c r="AG469" s="10">
        <v>334920.63000000006</v>
      </c>
    </row>
    <row r="470" spans="32:33" x14ac:dyDescent="0.3">
      <c r="AF470" s="49">
        <v>44854.416909722226</v>
      </c>
      <c r="AG470" s="10">
        <v>335034.63000000006</v>
      </c>
    </row>
    <row r="471" spans="32:33" x14ac:dyDescent="0.3">
      <c r="AF471" s="49">
        <v>44854.527928240743</v>
      </c>
      <c r="AG471" s="10">
        <v>335307.63000000006</v>
      </c>
    </row>
    <row r="472" spans="32:33" x14ac:dyDescent="0.3">
      <c r="AF472" s="49">
        <v>44854.560416666667</v>
      </c>
      <c r="AG472" s="10">
        <v>335280.63000000006</v>
      </c>
    </row>
    <row r="473" spans="32:33" x14ac:dyDescent="0.3">
      <c r="AF473" s="49">
        <v>44854.611539351848</v>
      </c>
      <c r="AG473" s="10">
        <v>335370.63000000006</v>
      </c>
    </row>
    <row r="474" spans="32:33" x14ac:dyDescent="0.3">
      <c r="AF474" s="49">
        <v>44854.641053240739</v>
      </c>
      <c r="AG474" s="10">
        <v>335907.63000000006</v>
      </c>
    </row>
    <row r="475" spans="32:33" x14ac:dyDescent="0.3">
      <c r="AF475" s="49">
        <v>44854.642199074071</v>
      </c>
      <c r="AG475" s="10">
        <v>336441.63000000006</v>
      </c>
    </row>
    <row r="476" spans="32:33" x14ac:dyDescent="0.3">
      <c r="AF476" s="49">
        <v>44854.72184027778</v>
      </c>
      <c r="AG476" s="10">
        <v>337194.63000000006</v>
      </c>
    </row>
    <row r="477" spans="32:33" x14ac:dyDescent="0.3">
      <c r="AF477" s="49">
        <v>44854.73951388889</v>
      </c>
      <c r="AG477" s="10">
        <v>337241.63000000006</v>
      </c>
    </row>
    <row r="478" spans="32:33" x14ac:dyDescent="0.3">
      <c r="AF478" s="49">
        <v>44854.872349537036</v>
      </c>
      <c r="AG478" s="10">
        <v>336710.63000000006</v>
      </c>
    </row>
    <row r="479" spans="32:33" x14ac:dyDescent="0.3">
      <c r="AF479" s="49">
        <v>44855.098645833335</v>
      </c>
      <c r="AG479" s="10">
        <v>336746.63000000006</v>
      </c>
    </row>
    <row r="480" spans="32:33" x14ac:dyDescent="0.3">
      <c r="AF480" s="49">
        <v>44855.432013888887</v>
      </c>
      <c r="AG480" s="10">
        <v>337118.63000000006</v>
      </c>
    </row>
    <row r="481" spans="32:33" x14ac:dyDescent="0.3">
      <c r="AF481" s="49">
        <v>44855.475023148145</v>
      </c>
      <c r="AG481" s="10">
        <v>337358.63000000006</v>
      </c>
    </row>
    <row r="482" spans="32:33" x14ac:dyDescent="0.3">
      <c r="AF482" s="49">
        <v>44855.475034722222</v>
      </c>
      <c r="AG482" s="10">
        <v>337386.63000000006</v>
      </c>
    </row>
    <row r="483" spans="32:33" x14ac:dyDescent="0.3">
      <c r="AF483" s="49">
        <v>44855.562314814815</v>
      </c>
      <c r="AG483" s="10">
        <v>337560.63000000006</v>
      </c>
    </row>
    <row r="484" spans="32:33" x14ac:dyDescent="0.3">
      <c r="AF484" s="49">
        <v>44855.634386574071</v>
      </c>
      <c r="AG484" s="10">
        <v>337893.63000000006</v>
      </c>
    </row>
    <row r="485" spans="32:33" x14ac:dyDescent="0.3">
      <c r="AF485" s="49">
        <v>44855.636307870373</v>
      </c>
      <c r="AG485" s="10">
        <v>338649.63000000006</v>
      </c>
    </row>
    <row r="486" spans="32:33" x14ac:dyDescent="0.3">
      <c r="AF486" s="49">
        <v>44855.725636574076</v>
      </c>
      <c r="AG486" s="10">
        <v>339399.63000000006</v>
      </c>
    </row>
    <row r="487" spans="32:33" x14ac:dyDescent="0.3">
      <c r="AF487" s="49">
        <v>44855.725648148145</v>
      </c>
      <c r="AG487" s="10">
        <v>342459.63000000006</v>
      </c>
    </row>
    <row r="488" spans="32:33" x14ac:dyDescent="0.3">
      <c r="AF488" s="49">
        <v>44855.728032407409</v>
      </c>
      <c r="AG488" s="10">
        <v>342156.63000000006</v>
      </c>
    </row>
    <row r="489" spans="32:33" x14ac:dyDescent="0.3">
      <c r="AF489" s="49">
        <v>44855.75304398148</v>
      </c>
      <c r="AG489" s="10">
        <v>342915.63000000006</v>
      </c>
    </row>
    <row r="490" spans="32:33" x14ac:dyDescent="0.3">
      <c r="AF490" s="49">
        <v>44855.753194444442</v>
      </c>
      <c r="AG490" s="10">
        <v>343668.63000000006</v>
      </c>
    </row>
    <row r="491" spans="32:33" x14ac:dyDescent="0.3">
      <c r="AF491" s="49">
        <v>44855.806469907409</v>
      </c>
      <c r="AG491" s="10">
        <v>344214.63000000006</v>
      </c>
    </row>
    <row r="492" spans="32:33" x14ac:dyDescent="0.3">
      <c r="AF492" s="49">
        <v>44855.812511574077</v>
      </c>
      <c r="AG492" s="10">
        <v>344774.63000000006</v>
      </c>
    </row>
    <row r="493" spans="32:33" x14ac:dyDescent="0.3">
      <c r="AF493" s="49">
        <v>44858.399953703702</v>
      </c>
      <c r="AG493" s="10">
        <v>344606.63000000006</v>
      </c>
    </row>
    <row r="494" spans="32:33" x14ac:dyDescent="0.3">
      <c r="AF494" s="49">
        <v>44858.642210648148</v>
      </c>
      <c r="AG494" s="10">
        <v>345876.63000000006</v>
      </c>
    </row>
    <row r="495" spans="32:33" x14ac:dyDescent="0.3">
      <c r="AF495" s="49">
        <v>44858.696932870371</v>
      </c>
      <c r="AG495" s="10">
        <v>348776.63000000006</v>
      </c>
    </row>
    <row r="496" spans="32:33" x14ac:dyDescent="0.3">
      <c r="AF496" s="49">
        <v>44858.714618055557</v>
      </c>
      <c r="AG496" s="10">
        <v>349616.63000000006</v>
      </c>
    </row>
    <row r="497" spans="32:33" x14ac:dyDescent="0.3">
      <c r="AF497" s="49">
        <v>44858.866168981483</v>
      </c>
      <c r="AG497" s="10">
        <v>349991.63000000006</v>
      </c>
    </row>
    <row r="498" spans="32:33" x14ac:dyDescent="0.3">
      <c r="AF498" s="49">
        <v>44859.545497685183</v>
      </c>
      <c r="AG498" s="10">
        <v>352571.63000000006</v>
      </c>
    </row>
    <row r="499" spans="32:33" x14ac:dyDescent="0.3">
      <c r="AF499" s="49">
        <v>44859.894166666665</v>
      </c>
      <c r="AG499" s="10">
        <v>352766.63000000006</v>
      </c>
    </row>
    <row r="500" spans="32:33" x14ac:dyDescent="0.3">
      <c r="AF500" s="49">
        <v>44859.917881944442</v>
      </c>
      <c r="AG500" s="10">
        <v>352931.63000000006</v>
      </c>
    </row>
    <row r="501" spans="32:33" x14ac:dyDescent="0.3">
      <c r="AF501" s="49">
        <v>44860.743900462963</v>
      </c>
      <c r="AG501" s="10">
        <v>353678.63000000006</v>
      </c>
    </row>
    <row r="502" spans="32:33" x14ac:dyDescent="0.3">
      <c r="AF502" s="49">
        <v>44861.605717592596</v>
      </c>
      <c r="AG502" s="10">
        <v>353117.63000000006</v>
      </c>
    </row>
    <row r="503" spans="32:33" x14ac:dyDescent="0.3">
      <c r="AF503" s="49">
        <v>44861.643182870372</v>
      </c>
      <c r="AG503" s="10">
        <v>354017.63000000006</v>
      </c>
    </row>
    <row r="504" spans="32:33" x14ac:dyDescent="0.3">
      <c r="AF504" s="49">
        <v>44861.783125000002</v>
      </c>
      <c r="AG504" s="10">
        <v>354662.63000000006</v>
      </c>
    </row>
    <row r="505" spans="32:33" x14ac:dyDescent="0.3">
      <c r="AF505" s="49">
        <v>44862.717395833337</v>
      </c>
      <c r="AG505" s="10">
        <v>355421.63000000006</v>
      </c>
    </row>
    <row r="506" spans="32:33" x14ac:dyDescent="0.3">
      <c r="AF506" s="49">
        <v>44862.724930555552</v>
      </c>
      <c r="AG506" s="10">
        <v>355496.63000000006</v>
      </c>
    </row>
    <row r="507" spans="32:33" x14ac:dyDescent="0.3">
      <c r="AF507" s="49">
        <v>44865.487280092595</v>
      </c>
      <c r="AG507" s="10">
        <v>355166.63000000006</v>
      </c>
    </row>
    <row r="508" spans="32:33" x14ac:dyDescent="0.3">
      <c r="AF508" s="49">
        <v>44865.624525462961</v>
      </c>
      <c r="AG508" s="10">
        <v>355925.63000000006</v>
      </c>
    </row>
    <row r="509" spans="32:33" x14ac:dyDescent="0.3">
      <c r="AF509" s="49">
        <v>44865.728692129633</v>
      </c>
      <c r="AG509" s="10">
        <v>358705.63000000006</v>
      </c>
    </row>
    <row r="510" spans="32:33" x14ac:dyDescent="0.3">
      <c r="AF510" s="49">
        <v>44865.929039351853</v>
      </c>
      <c r="AG510" s="10">
        <v>358583.63000000006</v>
      </c>
    </row>
    <row r="511" spans="32:33" x14ac:dyDescent="0.3">
      <c r="AF511" s="49">
        <v>44866.554131944446</v>
      </c>
      <c r="AG511" s="10">
        <v>358121.63000000006</v>
      </c>
    </row>
    <row r="512" spans="32:33" x14ac:dyDescent="0.3">
      <c r="AF512" s="49">
        <v>44866.624768518515</v>
      </c>
      <c r="AG512" s="10">
        <v>358526.63000000006</v>
      </c>
    </row>
    <row r="513" spans="32:33" x14ac:dyDescent="0.3">
      <c r="AF513" s="49">
        <v>44867.940775462965</v>
      </c>
      <c r="AG513" s="10">
        <v>358826.63000000006</v>
      </c>
    </row>
    <row r="514" spans="32:33" x14ac:dyDescent="0.3">
      <c r="AF514" s="49">
        <v>44870.807766203703</v>
      </c>
      <c r="AG514" s="10">
        <v>356906.63000000006</v>
      </c>
    </row>
    <row r="515" spans="32:33" x14ac:dyDescent="0.3">
      <c r="AF515" s="49">
        <v>44871.66846064815</v>
      </c>
      <c r="AG515" s="10">
        <v>357908.63000000006</v>
      </c>
    </row>
    <row r="516" spans="32:33" x14ac:dyDescent="0.3">
      <c r="AF516" s="49">
        <v>44871.705011574071</v>
      </c>
      <c r="AG516" s="10">
        <v>365708.63000000006</v>
      </c>
    </row>
    <row r="517" spans="32:33" x14ac:dyDescent="0.3">
      <c r="AF517" s="49">
        <v>44872.531400462962</v>
      </c>
      <c r="AG517" s="10">
        <v>365279.63000000006</v>
      </c>
    </row>
    <row r="518" spans="32:33" x14ac:dyDescent="0.3">
      <c r="AF518" s="49">
        <v>44872.622314814813</v>
      </c>
      <c r="AG518" s="10">
        <v>364229.63000000006</v>
      </c>
    </row>
    <row r="519" spans="32:33" x14ac:dyDescent="0.3">
      <c r="AF519" s="49">
        <v>44872.769305555557</v>
      </c>
      <c r="AG519" s="10">
        <v>365859.63000000006</v>
      </c>
    </row>
    <row r="520" spans="32:33" x14ac:dyDescent="0.3">
      <c r="AF520" s="49">
        <v>44872.82172453704</v>
      </c>
      <c r="AG520" s="10">
        <v>367371.63000000006</v>
      </c>
    </row>
    <row r="521" spans="32:33" x14ac:dyDescent="0.3">
      <c r="AF521" s="49">
        <v>44873.67396990741</v>
      </c>
      <c r="AG521" s="10">
        <v>368892.63000000006</v>
      </c>
    </row>
    <row r="522" spans="32:33" x14ac:dyDescent="0.3">
      <c r="AF522" s="49">
        <v>44879.559652777774</v>
      </c>
      <c r="AG522" s="10">
        <v>369447.63000000006</v>
      </c>
    </row>
    <row r="523" spans="32:33" x14ac:dyDescent="0.3">
      <c r="AF523" s="49">
        <v>44880.432002314818</v>
      </c>
      <c r="AG523" s="10">
        <v>369570.63000000006</v>
      </c>
    </row>
    <row r="524" spans="32:33" x14ac:dyDescent="0.3">
      <c r="AF524" s="49">
        <v>44880.432037037041</v>
      </c>
      <c r="AG524" s="10">
        <v>369710.51000000007</v>
      </c>
    </row>
    <row r="525" spans="32:33" x14ac:dyDescent="0.3">
      <c r="AF525" s="49">
        <v>44881.461770833332</v>
      </c>
      <c r="AG525" s="10">
        <v>370346.51000000007</v>
      </c>
    </row>
    <row r="526" spans="32:33" x14ac:dyDescent="0.3">
      <c r="AF526" s="49">
        <v>44881.461840277778</v>
      </c>
      <c r="AG526" s="10">
        <v>370958.51000000007</v>
      </c>
    </row>
    <row r="527" spans="32:33" x14ac:dyDescent="0.3">
      <c r="AF527" s="49">
        <v>44881.956226851849</v>
      </c>
      <c r="AG527" s="10">
        <v>370871.51000000007</v>
      </c>
    </row>
    <row r="528" spans="32:33" x14ac:dyDescent="0.3">
      <c r="AF528" s="49">
        <v>44884.882777777777</v>
      </c>
      <c r="AG528" s="10">
        <v>370823.51000000007</v>
      </c>
    </row>
    <row r="529" spans="32:33" x14ac:dyDescent="0.3">
      <c r="AF529" s="49">
        <v>44885.644652777781</v>
      </c>
      <c r="AG529" s="10">
        <v>371939.51000000007</v>
      </c>
    </row>
    <row r="530" spans="32:33" x14ac:dyDescent="0.3">
      <c r="AF530" s="49">
        <v>44887.744166666664</v>
      </c>
      <c r="AG530" s="10">
        <v>372189.51000000007</v>
      </c>
    </row>
    <row r="531" spans="32:33" x14ac:dyDescent="0.3">
      <c r="AF531" s="49">
        <v>44887.747881944444</v>
      </c>
      <c r="AG531" s="10">
        <v>372707.51000000007</v>
      </c>
    </row>
    <row r="532" spans="32:33" x14ac:dyDescent="0.3">
      <c r="AF532" s="49">
        <v>44891.823136574072</v>
      </c>
      <c r="AG532" s="10">
        <v>372871.51000000007</v>
      </c>
    </row>
    <row r="533" spans="32:33" x14ac:dyDescent="0.3">
      <c r="AF533" s="49">
        <v>44892.500277777777</v>
      </c>
      <c r="AG533" s="10">
        <v>373137.01000000007</v>
      </c>
    </row>
    <row r="534" spans="32:33" x14ac:dyDescent="0.3">
      <c r="AF534" s="49">
        <v>44892.7109375</v>
      </c>
      <c r="AG534" s="10">
        <v>373744.51000000007</v>
      </c>
    </row>
    <row r="535" spans="32:33" x14ac:dyDescent="0.3">
      <c r="AF535" s="49">
        <v>44894.692604166667</v>
      </c>
      <c r="AG535" s="10">
        <v>375324.51000000007</v>
      </c>
    </row>
    <row r="536" spans="32:33" x14ac:dyDescent="0.3">
      <c r="AF536" s="49">
        <v>44897.647928240738</v>
      </c>
      <c r="AG536" s="10">
        <v>376917.51000000007</v>
      </c>
    </row>
    <row r="537" spans="32:33" x14ac:dyDescent="0.3">
      <c r="AF537" s="49">
        <v>44902.722812499997</v>
      </c>
      <c r="AG537" s="10">
        <v>376374.51000000007</v>
      </c>
    </row>
    <row r="538" spans="32:33" x14ac:dyDescent="0.3">
      <c r="AF538" s="49">
        <v>44903.772511574076</v>
      </c>
      <c r="AG538" s="10">
        <v>377322.51000000007</v>
      </c>
    </row>
    <row r="539" spans="32:33" x14ac:dyDescent="0.3">
      <c r="AF539" s="49">
        <v>44907.646168981482</v>
      </c>
      <c r="AG539" s="10">
        <v>377547.51000000007</v>
      </c>
    </row>
    <row r="540" spans="32:33" x14ac:dyDescent="0.3">
      <c r="AF540" s="49">
        <v>44909.484085648146</v>
      </c>
      <c r="AG540" s="10">
        <v>378759.51000000007</v>
      </c>
    </row>
    <row r="541" spans="32:33" x14ac:dyDescent="0.3">
      <c r="AF541" s="49">
        <v>44911.777800925927</v>
      </c>
      <c r="AG541" s="10">
        <v>379347.51000000007</v>
      </c>
    </row>
    <row r="542" spans="32:33" x14ac:dyDescent="0.3">
      <c r="AF542" s="49">
        <v>44914.741111111114</v>
      </c>
      <c r="AG542" s="10">
        <v>380046.51000000007</v>
      </c>
    </row>
    <row r="543" spans="32:33" x14ac:dyDescent="0.3">
      <c r="AF543" s="49">
        <v>44922.969004629631</v>
      </c>
      <c r="AG543" s="10">
        <v>380472.51000000007</v>
      </c>
    </row>
    <row r="544" spans="32:33" x14ac:dyDescent="0.3">
      <c r="AF544" s="49">
        <v>44923.96429398148</v>
      </c>
      <c r="AG544" s="10">
        <v>380967.51000000007</v>
      </c>
    </row>
    <row r="545" spans="32:33" x14ac:dyDescent="0.3">
      <c r="AF545" s="49">
        <v>44924.649699074071</v>
      </c>
      <c r="AG545" s="10">
        <v>381582.51000000007</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vt:lpstr>
      <vt:lpstr>CleaningData</vt:lpstr>
      <vt:lpstr>Data</vt:lpstr>
      <vt:lpstr>Dashboard</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Forex Signals And Invest</dc:creator>
  <cp:lastModifiedBy>Forex Signals And Invest</cp:lastModifiedBy>
  <dcterms:created xsi:type="dcterms:W3CDTF">2022-10-10T08:58:18Z</dcterms:created>
  <dcterms:modified xsi:type="dcterms:W3CDTF">2023-03-18T10:04:32Z</dcterms:modified>
</cp:coreProperties>
</file>