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20" windowWidth="4200" windowHeight="346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44" i="1" l="1"/>
  <c r="G44" i="1"/>
  <c r="F44" i="1"/>
  <c r="D38" i="1"/>
  <c r="D39" i="1"/>
  <c r="D40" i="1"/>
  <c r="D41" i="1"/>
  <c r="D42" i="1"/>
  <c r="D43" i="1"/>
  <c r="D37" i="1"/>
  <c r="C38" i="1"/>
  <c r="C39" i="1"/>
  <c r="C40" i="1"/>
  <c r="C41" i="1"/>
  <c r="C42" i="1"/>
  <c r="C43" i="1"/>
  <c r="C37" i="1"/>
  <c r="B38" i="1"/>
  <c r="B39" i="1"/>
  <c r="B40" i="1"/>
  <c r="B41" i="1"/>
  <c r="B42" i="1"/>
  <c r="B43" i="1"/>
  <c r="B37" i="1"/>
  <c r="C21" i="1"/>
  <c r="C20" i="1"/>
  <c r="H33" i="1"/>
  <c r="G33" i="1"/>
  <c r="D27" i="1"/>
  <c r="D28" i="1"/>
  <c r="D29" i="1"/>
  <c r="D30" i="1"/>
  <c r="D31" i="1"/>
  <c r="D32" i="1"/>
  <c r="D26" i="1"/>
  <c r="C27" i="1"/>
  <c r="C28" i="1"/>
  <c r="C29" i="1"/>
  <c r="C30" i="1"/>
  <c r="C31" i="1"/>
  <c r="C32" i="1"/>
  <c r="C26" i="1"/>
  <c r="C10" i="1"/>
  <c r="F2" i="1"/>
  <c r="F13" i="1"/>
  <c r="F14" i="1"/>
  <c r="F15" i="1"/>
  <c r="F16" i="1"/>
  <c r="F17" i="1"/>
  <c r="F18" i="1"/>
  <c r="F19" i="1"/>
  <c r="F3" i="1"/>
  <c r="F4" i="1"/>
  <c r="F5" i="1"/>
  <c r="F6" i="1"/>
  <c r="F7" i="1"/>
  <c r="F8" i="1"/>
</calcChain>
</file>

<file path=xl/sharedStrings.xml><?xml version="1.0" encoding="utf-8"?>
<sst xmlns="http://schemas.openxmlformats.org/spreadsheetml/2006/main" count="32" uniqueCount="19">
  <si>
    <t>Year</t>
  </si>
  <si>
    <t>Registrations</t>
  </si>
  <si>
    <t>Purchases</t>
  </si>
  <si>
    <t>As a %</t>
  </si>
  <si>
    <t xml:space="preserve"> </t>
  </si>
  <si>
    <t>Mean</t>
  </si>
  <si>
    <t>133div7</t>
  </si>
  <si>
    <t>STDV</t>
  </si>
  <si>
    <t>Work for STDV before 2005</t>
  </si>
  <si>
    <t>X</t>
  </si>
  <si>
    <t>XBAR</t>
  </si>
  <si>
    <t>X-Xbar</t>
  </si>
  <si>
    <t>(x-Xbar) Squ</t>
  </si>
  <si>
    <t>Sum of (X-Xbar)Squ</t>
  </si>
  <si>
    <t xml:space="preserve"> /n</t>
  </si>
  <si>
    <t>n=7</t>
  </si>
  <si>
    <t>Square Rt</t>
  </si>
  <si>
    <t>279/7</t>
  </si>
  <si>
    <t>Work for STDV 2005 through 2011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</si>
</sst>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3" fontId="1" fillId="0" borderId="4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11" fontId="0" fillId="0" borderId="0" xfId="0" applyNumberFormat="1" applyAlignment="1">
      <alignment horizontal="left" indent="6"/>
    </xf>
    <xf numFmtId="0" fontId="0" fillId="0" borderId="0" xfId="0" applyAlignment="1">
      <alignment horizontal="center"/>
    </xf>
    <xf numFmtId="0" fontId="1" fillId="2" borderId="3" xfId="0" applyFont="1" applyFill="1" applyBorder="1" applyAlignment="1">
      <alignment horizontal="center" vertical="center" wrapText="1"/>
    </xf>
    <xf numFmtId="3" fontId="1" fillId="2" borderId="4" xfId="0" applyNumberFormat="1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tabSelected="1" zoomScale="80" zoomScaleNormal="80" workbookViewId="0">
      <selection activeCell="K12" sqref="K12"/>
    </sheetView>
  </sheetViews>
  <sheetFormatPr defaultRowHeight="15" x14ac:dyDescent="0.25"/>
  <cols>
    <col min="3" max="3" width="13.140625" bestFit="1" customWidth="1"/>
    <col min="6" max="6" width="28.42578125" customWidth="1"/>
  </cols>
  <sheetData>
    <row r="1" spans="1:6" ht="32.25" thickBot="1" x14ac:dyDescent="0.3">
      <c r="A1" s="1" t="s">
        <v>0</v>
      </c>
      <c r="B1" s="2" t="s">
        <v>1</v>
      </c>
      <c r="C1" s="2" t="s">
        <v>2</v>
      </c>
      <c r="F1" s="6" t="s">
        <v>3</v>
      </c>
    </row>
    <row r="2" spans="1:6" ht="16.5" thickBot="1" x14ac:dyDescent="0.3">
      <c r="A2" s="3">
        <v>1998</v>
      </c>
      <c r="B2" s="4">
        <v>447000</v>
      </c>
      <c r="C2" s="5">
        <v>13</v>
      </c>
      <c r="F2" s="7">
        <f>C2/B2</f>
        <v>2.9082774049217003E-5</v>
      </c>
    </row>
    <row r="3" spans="1:6" ht="16.5" thickBot="1" x14ac:dyDescent="0.3">
      <c r="A3" s="3">
        <v>1999</v>
      </c>
      <c r="B3" s="4">
        <v>460000</v>
      </c>
      <c r="C3" s="5">
        <v>21</v>
      </c>
      <c r="F3" s="7">
        <f t="shared" ref="F3:F19" si="0">C3/B3</f>
        <v>4.5652173913043481E-5</v>
      </c>
    </row>
    <row r="4" spans="1:6" ht="16.5" thickBot="1" x14ac:dyDescent="0.3">
      <c r="A4" s="3">
        <v>2000</v>
      </c>
      <c r="B4" s="4">
        <v>481000</v>
      </c>
      <c r="C4" s="5">
        <v>24</v>
      </c>
      <c r="F4" s="7">
        <f t="shared" si="0"/>
        <v>4.9896049896049896E-5</v>
      </c>
    </row>
    <row r="5" spans="1:6" ht="16.5" thickBot="1" x14ac:dyDescent="0.3">
      <c r="A5" s="3">
        <v>2001</v>
      </c>
      <c r="B5" s="4">
        <v>498000</v>
      </c>
      <c r="C5" s="5">
        <v>16</v>
      </c>
      <c r="F5" s="7">
        <f t="shared" si="0"/>
        <v>3.2128514056224903E-5</v>
      </c>
    </row>
    <row r="6" spans="1:6" ht="16.5" thickBot="1" x14ac:dyDescent="0.3">
      <c r="A6" s="3">
        <v>2002</v>
      </c>
      <c r="B6" s="4">
        <v>513000</v>
      </c>
      <c r="C6" s="5">
        <v>24</v>
      </c>
      <c r="F6" s="7">
        <f t="shared" si="0"/>
        <v>4.6783625730994155E-5</v>
      </c>
    </row>
    <row r="7" spans="1:6" ht="16.5" thickBot="1" x14ac:dyDescent="0.3">
      <c r="A7" s="3">
        <v>2003</v>
      </c>
      <c r="B7" s="4">
        <v>512000</v>
      </c>
      <c r="C7" s="5">
        <v>20</v>
      </c>
      <c r="F7" s="7">
        <f t="shared" si="0"/>
        <v>3.9062500000000001E-5</v>
      </c>
    </row>
    <row r="8" spans="1:6" ht="16.5" thickBot="1" x14ac:dyDescent="0.3">
      <c r="A8" s="3">
        <v>2004</v>
      </c>
      <c r="B8" s="4">
        <v>526000</v>
      </c>
      <c r="C8" s="5">
        <v>15</v>
      </c>
      <c r="F8" s="7">
        <f t="shared" si="0"/>
        <v>2.8517110266159696E-5</v>
      </c>
    </row>
    <row r="9" spans="1:6" ht="16.5" thickBot="1" x14ac:dyDescent="0.3">
      <c r="A9" s="9" t="s">
        <v>5</v>
      </c>
      <c r="B9" s="10" t="s">
        <v>6</v>
      </c>
      <c r="C9" s="11">
        <v>19</v>
      </c>
      <c r="F9" s="7" t="s">
        <v>4</v>
      </c>
    </row>
    <row r="10" spans="1:6" ht="16.5" thickBot="1" x14ac:dyDescent="0.3">
      <c r="A10" s="9" t="s">
        <v>7</v>
      </c>
      <c r="B10" s="4"/>
      <c r="C10" s="11">
        <f>_xlfn.STDEV.P(C2:C8)</f>
        <v>4.0708019567928595</v>
      </c>
      <c r="F10" s="7" t="s">
        <v>4</v>
      </c>
    </row>
    <row r="11" spans="1:6" ht="16.5" thickBot="1" x14ac:dyDescent="0.3">
      <c r="A11" s="3"/>
      <c r="B11" s="4"/>
      <c r="C11" s="5"/>
      <c r="F11" s="7" t="s">
        <v>4</v>
      </c>
    </row>
    <row r="12" spans="1:6" ht="16.5" thickBot="1" x14ac:dyDescent="0.3">
      <c r="A12" s="3"/>
      <c r="B12" s="4"/>
      <c r="C12" s="5"/>
      <c r="F12" s="7" t="s">
        <v>4</v>
      </c>
    </row>
    <row r="13" spans="1:6" ht="16.5" thickBot="1" x14ac:dyDescent="0.3">
      <c r="A13" s="3">
        <v>2005</v>
      </c>
      <c r="B13" s="4">
        <v>559000</v>
      </c>
      <c r="C13" s="5">
        <v>34</v>
      </c>
      <c r="F13" s="7">
        <f t="shared" si="0"/>
        <v>6.0822898032200355E-5</v>
      </c>
    </row>
    <row r="14" spans="1:6" ht="16.5" thickBot="1" x14ac:dyDescent="0.3">
      <c r="A14" s="3">
        <v>2006</v>
      </c>
      <c r="B14" s="4">
        <v>585000</v>
      </c>
      <c r="C14" s="5">
        <v>33</v>
      </c>
      <c r="F14" s="7">
        <f t="shared" si="0"/>
        <v>5.6410256410256407E-5</v>
      </c>
    </row>
    <row r="15" spans="1:6" ht="16.5" thickBot="1" x14ac:dyDescent="0.3">
      <c r="A15" s="3">
        <v>2007</v>
      </c>
      <c r="B15" s="4">
        <v>614000</v>
      </c>
      <c r="C15" s="5">
        <v>33</v>
      </c>
      <c r="F15" s="7">
        <f t="shared" si="0"/>
        <v>5.3745928338762214E-5</v>
      </c>
    </row>
    <row r="16" spans="1:6" ht="16.5" thickBot="1" x14ac:dyDescent="0.3">
      <c r="A16" s="3">
        <v>2008</v>
      </c>
      <c r="B16" s="4">
        <v>645000</v>
      </c>
      <c r="C16" s="5">
        <v>39</v>
      </c>
      <c r="F16" s="7">
        <f t="shared" si="0"/>
        <v>6.0465116279069765E-5</v>
      </c>
    </row>
    <row r="17" spans="1:8" ht="16.5" thickBot="1" x14ac:dyDescent="0.3">
      <c r="A17" s="3">
        <v>2009</v>
      </c>
      <c r="B17" s="4">
        <v>675000</v>
      </c>
      <c r="C17" s="5">
        <v>43</v>
      </c>
      <c r="F17" s="7">
        <f t="shared" si="0"/>
        <v>6.3703703703703703E-5</v>
      </c>
    </row>
    <row r="18" spans="1:8" ht="16.5" thickBot="1" x14ac:dyDescent="0.3">
      <c r="A18" s="3">
        <v>2010</v>
      </c>
      <c r="B18" s="4">
        <v>711000</v>
      </c>
      <c r="C18" s="5">
        <v>50</v>
      </c>
      <c r="F18" s="7">
        <f t="shared" si="0"/>
        <v>7.0323488045007034E-5</v>
      </c>
    </row>
    <row r="19" spans="1:8" ht="16.5" thickBot="1" x14ac:dyDescent="0.3">
      <c r="A19" s="3">
        <v>2011</v>
      </c>
      <c r="B19" s="4">
        <v>719000</v>
      </c>
      <c r="C19" s="5">
        <v>47</v>
      </c>
      <c r="F19" s="7">
        <f t="shared" si="0"/>
        <v>6.5368567454798335E-5</v>
      </c>
    </row>
    <row r="20" spans="1:8" x14ac:dyDescent="0.25">
      <c r="A20" s="12" t="s">
        <v>5</v>
      </c>
      <c r="B20" s="12" t="s">
        <v>17</v>
      </c>
      <c r="C20" s="12">
        <f>279/7</f>
        <v>39.857142857142854</v>
      </c>
    </row>
    <row r="21" spans="1:8" x14ac:dyDescent="0.25">
      <c r="A21" s="12" t="s">
        <v>7</v>
      </c>
      <c r="C21" s="12">
        <f>_xlfn.STDEV.P(C13:C19)</f>
        <v>6.4681322415267264</v>
      </c>
    </row>
    <row r="24" spans="1:8" x14ac:dyDescent="0.25">
      <c r="A24" s="8" t="s">
        <v>8</v>
      </c>
      <c r="B24" s="8"/>
      <c r="C24" s="8"/>
    </row>
    <row r="25" spans="1:8" x14ac:dyDescent="0.25">
      <c r="A25" t="s">
        <v>9</v>
      </c>
      <c r="B25" t="s">
        <v>10</v>
      </c>
      <c r="C25" t="s">
        <v>11</v>
      </c>
      <c r="D25" t="s">
        <v>12</v>
      </c>
      <c r="F25" t="s">
        <v>13</v>
      </c>
      <c r="G25" t="s">
        <v>14</v>
      </c>
      <c r="H25" t="s">
        <v>16</v>
      </c>
    </row>
    <row r="26" spans="1:8" ht="16.5" thickBot="1" x14ac:dyDescent="0.3">
      <c r="A26" s="5">
        <v>13</v>
      </c>
      <c r="B26">
        <v>19</v>
      </c>
      <c r="C26">
        <f>A26-B26</f>
        <v>-6</v>
      </c>
      <c r="D26">
        <f>C26*C26</f>
        <v>36</v>
      </c>
      <c r="G26" t="s">
        <v>15</v>
      </c>
    </row>
    <row r="27" spans="1:8" ht="16.5" thickBot="1" x14ac:dyDescent="0.3">
      <c r="A27" s="5">
        <v>21</v>
      </c>
      <c r="B27">
        <v>19</v>
      </c>
      <c r="C27">
        <f t="shared" ref="C27:C32" si="1">A27-B27</f>
        <v>2</v>
      </c>
      <c r="D27">
        <f t="shared" ref="D27:D32" si="2">C27*C27</f>
        <v>4</v>
      </c>
    </row>
    <row r="28" spans="1:8" ht="16.5" thickBot="1" x14ac:dyDescent="0.3">
      <c r="A28" s="5">
        <v>24</v>
      </c>
      <c r="B28">
        <v>19</v>
      </c>
      <c r="C28">
        <f t="shared" si="1"/>
        <v>5</v>
      </c>
      <c r="D28">
        <f t="shared" si="2"/>
        <v>25</v>
      </c>
    </row>
    <row r="29" spans="1:8" ht="16.5" thickBot="1" x14ac:dyDescent="0.3">
      <c r="A29" s="5">
        <v>16</v>
      </c>
      <c r="B29">
        <v>19</v>
      </c>
      <c r="C29">
        <f t="shared" si="1"/>
        <v>-3</v>
      </c>
      <c r="D29">
        <f t="shared" si="2"/>
        <v>9</v>
      </c>
    </row>
    <row r="30" spans="1:8" ht="16.5" thickBot="1" x14ac:dyDescent="0.3">
      <c r="A30" s="5">
        <v>24</v>
      </c>
      <c r="B30">
        <v>19</v>
      </c>
      <c r="C30">
        <f t="shared" si="1"/>
        <v>5</v>
      </c>
      <c r="D30">
        <f t="shared" si="2"/>
        <v>25</v>
      </c>
    </row>
    <row r="31" spans="1:8" ht="16.5" thickBot="1" x14ac:dyDescent="0.3">
      <c r="A31" s="5">
        <v>20</v>
      </c>
      <c r="B31">
        <v>19</v>
      </c>
      <c r="C31">
        <f t="shared" si="1"/>
        <v>1</v>
      </c>
      <c r="D31">
        <f t="shared" si="2"/>
        <v>1</v>
      </c>
    </row>
    <row r="32" spans="1:8" ht="16.5" thickBot="1" x14ac:dyDescent="0.3">
      <c r="A32" s="5">
        <v>15</v>
      </c>
      <c r="B32">
        <v>19</v>
      </c>
      <c r="C32">
        <f t="shared" si="1"/>
        <v>-4</v>
      </c>
      <c r="D32">
        <f t="shared" si="2"/>
        <v>16</v>
      </c>
    </row>
    <row r="33" spans="1:8" x14ac:dyDescent="0.25">
      <c r="F33">
        <v>116</v>
      </c>
      <c r="G33">
        <f>116/7</f>
        <v>16.571428571428573</v>
      </c>
      <c r="H33" s="12">
        <f>SQRT(G33)</f>
        <v>4.0708019567928595</v>
      </c>
    </row>
    <row r="35" spans="1:8" x14ac:dyDescent="0.25">
      <c r="A35" s="8" t="s">
        <v>18</v>
      </c>
      <c r="B35" s="8"/>
      <c r="C35" s="8"/>
    </row>
    <row r="36" spans="1:8" x14ac:dyDescent="0.25">
      <c r="A36" t="s">
        <v>9</v>
      </c>
      <c r="B36" t="s">
        <v>10</v>
      </c>
      <c r="C36" t="s">
        <v>11</v>
      </c>
      <c r="D36" t="s">
        <v>12</v>
      </c>
      <c r="F36" t="s">
        <v>13</v>
      </c>
      <c r="G36" t="s">
        <v>14</v>
      </c>
      <c r="H36" t="s">
        <v>16</v>
      </c>
    </row>
    <row r="37" spans="1:8" ht="16.5" thickBot="1" x14ac:dyDescent="0.3">
      <c r="A37" s="5">
        <v>34</v>
      </c>
      <c r="B37" s="13">
        <f>279/7</f>
        <v>39.857142857142854</v>
      </c>
      <c r="C37">
        <f t="shared" ref="C37:C43" si="3">A37-B37</f>
        <v>-5.8571428571428541</v>
      </c>
      <c r="D37">
        <f t="shared" ref="D37:D43" si="4">C37*C37</f>
        <v>34.306122448979558</v>
      </c>
      <c r="G37" t="s">
        <v>15</v>
      </c>
    </row>
    <row r="38" spans="1:8" ht="16.5" thickBot="1" x14ac:dyDescent="0.3">
      <c r="A38" s="5">
        <v>33</v>
      </c>
      <c r="B38" s="13">
        <f t="shared" ref="B38:B43" si="5">279/7</f>
        <v>39.857142857142854</v>
      </c>
      <c r="C38">
        <f t="shared" si="3"/>
        <v>-6.8571428571428541</v>
      </c>
      <c r="D38">
        <f t="shared" si="4"/>
        <v>47.020408163265266</v>
      </c>
    </row>
    <row r="39" spans="1:8" ht="16.5" thickBot="1" x14ac:dyDescent="0.3">
      <c r="A39" s="5">
        <v>33</v>
      </c>
      <c r="B39" s="13">
        <f t="shared" si="5"/>
        <v>39.857142857142854</v>
      </c>
      <c r="C39">
        <f t="shared" si="3"/>
        <v>-6.8571428571428541</v>
      </c>
      <c r="D39">
        <f t="shared" si="4"/>
        <v>47.020408163265266</v>
      </c>
    </row>
    <row r="40" spans="1:8" ht="16.5" thickBot="1" x14ac:dyDescent="0.3">
      <c r="A40" s="5">
        <v>39</v>
      </c>
      <c r="B40" s="13">
        <f t="shared" si="5"/>
        <v>39.857142857142854</v>
      </c>
      <c r="C40">
        <f t="shared" si="3"/>
        <v>-0.8571428571428541</v>
      </c>
      <c r="D40">
        <f t="shared" si="4"/>
        <v>0.73469387755101523</v>
      </c>
    </row>
    <row r="41" spans="1:8" ht="16.5" thickBot="1" x14ac:dyDescent="0.3">
      <c r="A41" s="5">
        <v>43</v>
      </c>
      <c r="B41" s="13">
        <f t="shared" si="5"/>
        <v>39.857142857142854</v>
      </c>
      <c r="C41">
        <f t="shared" si="3"/>
        <v>3.1428571428571459</v>
      </c>
      <c r="D41">
        <f t="shared" si="4"/>
        <v>9.8775510204081822</v>
      </c>
    </row>
    <row r="42" spans="1:8" ht="16.5" thickBot="1" x14ac:dyDescent="0.3">
      <c r="A42" s="5">
        <v>50</v>
      </c>
      <c r="B42" s="13">
        <f t="shared" si="5"/>
        <v>39.857142857142854</v>
      </c>
      <c r="C42">
        <f t="shared" si="3"/>
        <v>10.142857142857146</v>
      </c>
      <c r="D42">
        <f t="shared" si="4"/>
        <v>102.87755102040822</v>
      </c>
    </row>
    <row r="43" spans="1:8" ht="16.5" thickBot="1" x14ac:dyDescent="0.3">
      <c r="A43" s="5">
        <v>47</v>
      </c>
      <c r="B43" s="13">
        <f t="shared" si="5"/>
        <v>39.857142857142854</v>
      </c>
      <c r="C43">
        <f t="shared" si="3"/>
        <v>7.1428571428571459</v>
      </c>
      <c r="D43">
        <f t="shared" si="4"/>
        <v>51.020408163265351</v>
      </c>
    </row>
    <row r="44" spans="1:8" x14ac:dyDescent="0.25">
      <c r="F44">
        <f>SUM(D37:D43)</f>
        <v>292.85714285714289</v>
      </c>
      <c r="G44">
        <f>F44/7</f>
        <v>41.836734693877553</v>
      </c>
      <c r="H44" s="12">
        <f>SQRT(G44)</f>
        <v>6.4681322415267264</v>
      </c>
    </row>
  </sheetData>
  <mergeCells count="2">
    <mergeCell ref="A24:C24"/>
    <mergeCell ref="A35:C3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Prusinski</dc:creator>
  <cp:lastModifiedBy>Daniel Prusinski</cp:lastModifiedBy>
  <dcterms:created xsi:type="dcterms:W3CDTF">2012-07-23T18:25:02Z</dcterms:created>
  <dcterms:modified xsi:type="dcterms:W3CDTF">2012-07-24T13:23:23Z</dcterms:modified>
</cp:coreProperties>
</file>