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4755" windowHeight="13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1" i="1" l="1"/>
  <c r="L49" i="1"/>
  <c r="J49" i="1"/>
  <c r="H49" i="1"/>
  <c r="F48" i="1"/>
  <c r="D48" i="1"/>
  <c r="D45" i="1"/>
  <c r="L41" i="1"/>
  <c r="H16" i="1"/>
  <c r="G16" i="1"/>
  <c r="J13" i="1"/>
  <c r="J12" i="1"/>
  <c r="H32" i="2" l="1"/>
  <c r="I31" i="2"/>
  <c r="H24" i="2"/>
  <c r="H22" i="2"/>
  <c r="A34" i="2"/>
  <c r="B33" i="2"/>
  <c r="A33" i="2"/>
  <c r="A31" i="2"/>
  <c r="A29" i="2"/>
  <c r="B24" i="2"/>
  <c r="B21" i="2"/>
  <c r="B16" i="2"/>
  <c r="D13" i="1"/>
  <c r="D12" i="1"/>
  <c r="D41" i="1"/>
  <c r="E41" i="1" s="1"/>
  <c r="F41" i="1" s="1"/>
  <c r="B32" i="1"/>
  <c r="B41" i="1" s="1"/>
  <c r="B33" i="1"/>
  <c r="B34" i="1"/>
  <c r="B35" i="1"/>
  <c r="B36" i="1"/>
  <c r="B37" i="1"/>
  <c r="B38" i="1"/>
  <c r="B39" i="1"/>
  <c r="B40" i="1"/>
  <c r="B31" i="1"/>
  <c r="D29" i="1"/>
  <c r="E29" i="1" s="1"/>
  <c r="F29" i="1" s="1"/>
  <c r="B20" i="1"/>
  <c r="B29" i="1" s="1"/>
  <c r="H29" i="1" s="1"/>
  <c r="I29" i="1" s="1"/>
  <c r="B21" i="1"/>
  <c r="B22" i="1"/>
  <c r="B23" i="1"/>
  <c r="B24" i="1"/>
  <c r="B25" i="1"/>
  <c r="B26" i="1"/>
  <c r="B27" i="1"/>
  <c r="B28" i="1"/>
  <c r="B19" i="1"/>
  <c r="H41" i="1" l="1"/>
  <c r="I41" i="1" s="1"/>
</calcChain>
</file>

<file path=xl/sharedStrings.xml><?xml version="1.0" encoding="utf-8"?>
<sst xmlns="http://schemas.openxmlformats.org/spreadsheetml/2006/main" count="42" uniqueCount="36">
  <si>
    <t>Question 1</t>
  </si>
  <si>
    <t>Group 1</t>
  </si>
  <si>
    <t>Vets</t>
  </si>
  <si>
    <t>n</t>
  </si>
  <si>
    <t>Xbar</t>
  </si>
  <si>
    <t>Var</t>
  </si>
  <si>
    <t>F-obtained</t>
  </si>
  <si>
    <t>2.8-1.61</t>
  </si>
  <si>
    <t>F=</t>
  </si>
  <si>
    <t>Can Not Reject H0</t>
  </si>
  <si>
    <t>Xbar1 - Xbar2</t>
  </si>
  <si>
    <t>nasty formula</t>
  </si>
  <si>
    <t>easy formula</t>
  </si>
  <si>
    <t>denom</t>
  </si>
  <si>
    <t>num</t>
  </si>
  <si>
    <t>nasty form</t>
  </si>
  <si>
    <t>44.1/18</t>
  </si>
  <si>
    <t>2.45*.2</t>
  </si>
  <si>
    <t>Denom</t>
  </si>
  <si>
    <t>Reject at .05</t>
  </si>
  <si>
    <t>Question 1 of Handout</t>
  </si>
  <si>
    <t>Variance</t>
  </si>
  <si>
    <t>F=big/small</t>
  </si>
  <si>
    <t>F is not big enough reject HO, now the t-test must be done</t>
  </si>
  <si>
    <t>Must do the formula on Page 279</t>
  </si>
  <si>
    <t xml:space="preserve">num = Xbar1 - Xbar 2 </t>
  </si>
  <si>
    <t>4.3-5.5</t>
  </si>
  <si>
    <t>N1*S21+N2S22/n1+N2-2</t>
  </si>
  <si>
    <t>1/n1 + 1/n2</t>
  </si>
  <si>
    <t>.1+.1</t>
  </si>
  <si>
    <t>1.7*.2</t>
  </si>
  <si>
    <t>sqrt</t>
  </si>
  <si>
    <t>Denom=</t>
  </si>
  <si>
    <t>Num/Denom</t>
  </si>
  <si>
    <t>df=n1+n2-2</t>
  </si>
  <si>
    <t xml:space="preserve">T is not big enough can not reject H0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</si>
</sst>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workbookViewId="0">
      <selection activeCell="K54" sqref="K54"/>
    </sheetView>
  </sheetViews>
  <sheetFormatPr defaultRowHeight="15" x14ac:dyDescent="0.25"/>
  <sheetData>
    <row r="1" spans="1:10" x14ac:dyDescent="0.25">
      <c r="A1" s="1" t="s">
        <v>0</v>
      </c>
      <c r="B1" s="1"/>
      <c r="C1" s="1"/>
      <c r="D1" s="1"/>
      <c r="E1" s="1"/>
      <c r="G1" s="1" t="s">
        <v>20</v>
      </c>
      <c r="H1" s="1"/>
      <c r="I1" s="1"/>
    </row>
    <row r="2" spans="1:10" x14ac:dyDescent="0.25">
      <c r="A2">
        <v>2</v>
      </c>
      <c r="B2">
        <v>4</v>
      </c>
      <c r="G2">
        <v>2</v>
      </c>
      <c r="H2">
        <v>4</v>
      </c>
    </row>
    <row r="3" spans="1:10" x14ac:dyDescent="0.25">
      <c r="A3">
        <v>3</v>
      </c>
      <c r="B3">
        <v>4</v>
      </c>
      <c r="G3">
        <v>3</v>
      </c>
      <c r="H3">
        <v>4</v>
      </c>
    </row>
    <row r="4" spans="1:10" x14ac:dyDescent="0.25">
      <c r="A4">
        <v>3</v>
      </c>
      <c r="B4">
        <v>4</v>
      </c>
      <c r="G4">
        <v>3</v>
      </c>
      <c r="H4">
        <v>4</v>
      </c>
    </row>
    <row r="5" spans="1:10" x14ac:dyDescent="0.25">
      <c r="A5">
        <v>4</v>
      </c>
      <c r="B5">
        <v>5</v>
      </c>
      <c r="G5">
        <v>4</v>
      </c>
      <c r="H5">
        <v>5</v>
      </c>
    </row>
    <row r="6" spans="1:10" x14ac:dyDescent="0.25">
      <c r="A6">
        <v>4</v>
      </c>
      <c r="B6">
        <v>5</v>
      </c>
      <c r="G6">
        <v>4</v>
      </c>
      <c r="H6">
        <v>5</v>
      </c>
    </row>
    <row r="7" spans="1:10" x14ac:dyDescent="0.25">
      <c r="A7">
        <v>5</v>
      </c>
      <c r="B7">
        <v>6</v>
      </c>
      <c r="G7">
        <v>5</v>
      </c>
      <c r="H7">
        <v>6</v>
      </c>
    </row>
    <row r="8" spans="1:10" x14ac:dyDescent="0.25">
      <c r="A8">
        <v>5</v>
      </c>
      <c r="B8">
        <v>6</v>
      </c>
      <c r="G8">
        <v>5</v>
      </c>
      <c r="H8">
        <v>6</v>
      </c>
    </row>
    <row r="9" spans="1:10" x14ac:dyDescent="0.25">
      <c r="A9">
        <v>5</v>
      </c>
      <c r="B9">
        <v>7</v>
      </c>
      <c r="G9">
        <v>5</v>
      </c>
      <c r="H9">
        <v>7</v>
      </c>
    </row>
    <row r="10" spans="1:10" x14ac:dyDescent="0.25">
      <c r="A10">
        <v>6</v>
      </c>
      <c r="B10">
        <v>7</v>
      </c>
      <c r="G10">
        <v>6</v>
      </c>
      <c r="H10">
        <v>7</v>
      </c>
    </row>
    <row r="11" spans="1:10" x14ac:dyDescent="0.25">
      <c r="A11">
        <v>6</v>
      </c>
      <c r="B11">
        <v>7</v>
      </c>
      <c r="G11">
        <v>6</v>
      </c>
      <c r="H11">
        <v>7</v>
      </c>
    </row>
    <row r="12" spans="1:10" x14ac:dyDescent="0.25">
      <c r="D12">
        <f>_xlfn.VAR.P(A2:A11)</f>
        <v>1.61</v>
      </c>
      <c r="I12" t="s">
        <v>21</v>
      </c>
      <c r="J12">
        <f>_xlfn.VAR.P(G2:G11)</f>
        <v>1.61</v>
      </c>
    </row>
    <row r="13" spans="1:10" x14ac:dyDescent="0.25">
      <c r="D13">
        <f>_xlfn.VAR.P(B2:B11)</f>
        <v>1.45</v>
      </c>
      <c r="I13" t="s">
        <v>21</v>
      </c>
      <c r="J13">
        <f>_xlfn.VAR.P(H2:H11)</f>
        <v>1.45</v>
      </c>
    </row>
    <row r="16" spans="1:10" x14ac:dyDescent="0.25">
      <c r="A16">
        <v>4.3</v>
      </c>
      <c r="B16">
        <v>5.5</v>
      </c>
      <c r="D16">
        <v>1.2789999999999999</v>
      </c>
      <c r="G16">
        <f>AVERAGE(G2:G11)</f>
        <v>4.3</v>
      </c>
      <c r="H16">
        <f>AVERAGE(H2:H11)</f>
        <v>5.5</v>
      </c>
    </row>
    <row r="19" spans="1:9" x14ac:dyDescent="0.25">
      <c r="A19">
        <v>2</v>
      </c>
      <c r="B19">
        <f>A19*A19</f>
        <v>4</v>
      </c>
      <c r="D19">
        <v>2</v>
      </c>
    </row>
    <row r="20" spans="1:9" x14ac:dyDescent="0.25">
      <c r="A20">
        <v>3</v>
      </c>
      <c r="B20">
        <f t="shared" ref="B20:B28" si="0">A20*A20</f>
        <v>9</v>
      </c>
      <c r="D20">
        <v>3</v>
      </c>
    </row>
    <row r="21" spans="1:9" x14ac:dyDescent="0.25">
      <c r="A21">
        <v>3</v>
      </c>
      <c r="B21">
        <f t="shared" si="0"/>
        <v>9</v>
      </c>
      <c r="D21">
        <v>3</v>
      </c>
    </row>
    <row r="22" spans="1:9" x14ac:dyDescent="0.25">
      <c r="A22">
        <v>4</v>
      </c>
      <c r="B22">
        <f t="shared" si="0"/>
        <v>16</v>
      </c>
      <c r="D22">
        <v>4</v>
      </c>
    </row>
    <row r="23" spans="1:9" x14ac:dyDescent="0.25">
      <c r="A23">
        <v>4</v>
      </c>
      <c r="B23">
        <f t="shared" si="0"/>
        <v>16</v>
      </c>
      <c r="D23">
        <v>4</v>
      </c>
    </row>
    <row r="24" spans="1:9" x14ac:dyDescent="0.25">
      <c r="A24">
        <v>5</v>
      </c>
      <c r="B24">
        <f t="shared" si="0"/>
        <v>25</v>
      </c>
      <c r="D24">
        <v>5</v>
      </c>
    </row>
    <row r="25" spans="1:9" x14ac:dyDescent="0.25">
      <c r="A25">
        <v>5</v>
      </c>
      <c r="B25">
        <f t="shared" si="0"/>
        <v>25</v>
      </c>
      <c r="D25">
        <v>5</v>
      </c>
    </row>
    <row r="26" spans="1:9" x14ac:dyDescent="0.25">
      <c r="A26">
        <v>5</v>
      </c>
      <c r="B26">
        <f t="shared" si="0"/>
        <v>25</v>
      </c>
      <c r="D26">
        <v>5</v>
      </c>
    </row>
    <row r="27" spans="1:9" x14ac:dyDescent="0.25">
      <c r="A27">
        <v>6</v>
      </c>
      <c r="B27">
        <f t="shared" si="0"/>
        <v>36</v>
      </c>
      <c r="D27">
        <v>6</v>
      </c>
    </row>
    <row r="28" spans="1:9" x14ac:dyDescent="0.25">
      <c r="A28">
        <v>6</v>
      </c>
      <c r="B28">
        <f t="shared" si="0"/>
        <v>36</v>
      </c>
      <c r="D28">
        <v>6</v>
      </c>
    </row>
    <row r="29" spans="1:9" x14ac:dyDescent="0.25">
      <c r="B29">
        <f>SUM(B19:B28)</f>
        <v>201</v>
      </c>
      <c r="D29">
        <f>SUM(D19:D28)</f>
        <v>43</v>
      </c>
      <c r="E29">
        <f>D29*D29</f>
        <v>1849</v>
      </c>
      <c r="F29">
        <f>E29/10</f>
        <v>184.9</v>
      </c>
      <c r="H29">
        <f>B29-F29</f>
        <v>16.099999999999994</v>
      </c>
      <c r="I29">
        <f>H29/10</f>
        <v>1.6099999999999994</v>
      </c>
    </row>
    <row r="31" spans="1:9" x14ac:dyDescent="0.25">
      <c r="A31">
        <v>4</v>
      </c>
      <c r="B31">
        <f>A31*A31</f>
        <v>16</v>
      </c>
      <c r="D31">
        <v>4</v>
      </c>
    </row>
    <row r="32" spans="1:9" x14ac:dyDescent="0.25">
      <c r="A32">
        <v>4</v>
      </c>
      <c r="B32">
        <f t="shared" ref="B32:B40" si="1">A32*A32</f>
        <v>16</v>
      </c>
      <c r="D32">
        <v>4</v>
      </c>
    </row>
    <row r="33" spans="1:13" x14ac:dyDescent="0.25">
      <c r="A33">
        <v>4</v>
      </c>
      <c r="B33">
        <f t="shared" si="1"/>
        <v>16</v>
      </c>
      <c r="D33">
        <v>4</v>
      </c>
    </row>
    <row r="34" spans="1:13" x14ac:dyDescent="0.25">
      <c r="A34">
        <v>5</v>
      </c>
      <c r="B34">
        <f t="shared" si="1"/>
        <v>25</v>
      </c>
      <c r="D34">
        <v>5</v>
      </c>
    </row>
    <row r="35" spans="1:13" x14ac:dyDescent="0.25">
      <c r="A35">
        <v>5</v>
      </c>
      <c r="B35">
        <f t="shared" si="1"/>
        <v>25</v>
      </c>
      <c r="D35">
        <v>5</v>
      </c>
    </row>
    <row r="36" spans="1:13" x14ac:dyDescent="0.25">
      <c r="A36">
        <v>6</v>
      </c>
      <c r="B36">
        <f t="shared" si="1"/>
        <v>36</v>
      </c>
      <c r="D36">
        <v>6</v>
      </c>
    </row>
    <row r="37" spans="1:13" x14ac:dyDescent="0.25">
      <c r="A37">
        <v>6</v>
      </c>
      <c r="B37">
        <f t="shared" si="1"/>
        <v>36</v>
      </c>
      <c r="D37">
        <v>6</v>
      </c>
    </row>
    <row r="38" spans="1:13" x14ac:dyDescent="0.25">
      <c r="A38">
        <v>7</v>
      </c>
      <c r="B38">
        <f t="shared" si="1"/>
        <v>49</v>
      </c>
      <c r="D38">
        <v>7</v>
      </c>
    </row>
    <row r="39" spans="1:13" x14ac:dyDescent="0.25">
      <c r="A39">
        <v>7</v>
      </c>
      <c r="B39">
        <f t="shared" si="1"/>
        <v>49</v>
      </c>
      <c r="D39">
        <v>7</v>
      </c>
    </row>
    <row r="40" spans="1:13" x14ac:dyDescent="0.25">
      <c r="A40">
        <v>7</v>
      </c>
      <c r="B40">
        <f t="shared" si="1"/>
        <v>49</v>
      </c>
      <c r="D40">
        <v>7</v>
      </c>
    </row>
    <row r="41" spans="1:13" x14ac:dyDescent="0.25">
      <c r="B41">
        <f>SUM(B31:B40)</f>
        <v>317</v>
      </c>
      <c r="D41">
        <f>SUM(D31:D40)</f>
        <v>55</v>
      </c>
      <c r="E41">
        <f>D41*D41</f>
        <v>3025</v>
      </c>
      <c r="F41">
        <f>E41/10</f>
        <v>302.5</v>
      </c>
      <c r="H41">
        <f>B41-F41</f>
        <v>14.5</v>
      </c>
      <c r="I41">
        <f>H41/10</f>
        <v>1.45</v>
      </c>
      <c r="J41" s="1" t="s">
        <v>22</v>
      </c>
      <c r="K41" s="1"/>
      <c r="L41">
        <f>1.61/1.45</f>
        <v>1.1103448275862069</v>
      </c>
      <c r="M41" t="s">
        <v>23</v>
      </c>
    </row>
    <row r="43" spans="1:13" x14ac:dyDescent="0.25">
      <c r="A43" t="s">
        <v>24</v>
      </c>
    </row>
    <row r="45" spans="1:13" x14ac:dyDescent="0.25">
      <c r="A45" s="1" t="s">
        <v>25</v>
      </c>
      <c r="B45" s="1"/>
      <c r="C45" t="s">
        <v>26</v>
      </c>
      <c r="D45">
        <f>4.3-5.5</f>
        <v>-1.2000000000000002</v>
      </c>
    </row>
    <row r="47" spans="1:13" x14ac:dyDescent="0.25">
      <c r="A47" t="s">
        <v>18</v>
      </c>
    </row>
    <row r="48" spans="1:13" x14ac:dyDescent="0.25">
      <c r="A48" t="s">
        <v>27</v>
      </c>
      <c r="D48">
        <f>(10*1.61)+(10*1.45)</f>
        <v>30.6</v>
      </c>
      <c r="E48">
        <v>18</v>
      </c>
      <c r="F48">
        <f>D48/E48</f>
        <v>1.7000000000000002</v>
      </c>
    </row>
    <row r="49" spans="1:13" x14ac:dyDescent="0.25">
      <c r="A49" t="s">
        <v>28</v>
      </c>
      <c r="C49" t="s">
        <v>29</v>
      </c>
      <c r="D49">
        <v>0.2</v>
      </c>
      <c r="G49" t="s">
        <v>30</v>
      </c>
      <c r="H49">
        <f>1.7*0.2</f>
        <v>0.34</v>
      </c>
      <c r="I49" t="s">
        <v>31</v>
      </c>
      <c r="J49">
        <f>SQRT(H49)</f>
        <v>0.5830951894845301</v>
      </c>
      <c r="K49" t="s">
        <v>32</v>
      </c>
      <c r="L49">
        <f>J49</f>
        <v>0.5830951894845301</v>
      </c>
    </row>
    <row r="51" spans="1:13" x14ac:dyDescent="0.25">
      <c r="K51" t="s">
        <v>33</v>
      </c>
      <c r="M51">
        <f>-1.2/0.583</f>
        <v>-2.0583190394511148</v>
      </c>
    </row>
    <row r="52" spans="1:13" x14ac:dyDescent="0.25">
      <c r="K52" t="s">
        <v>34</v>
      </c>
      <c r="M52">
        <v>18</v>
      </c>
    </row>
    <row r="53" spans="1:13" x14ac:dyDescent="0.25">
      <c r="K53" t="s">
        <v>35</v>
      </c>
    </row>
  </sheetData>
  <mergeCells count="4">
    <mergeCell ref="A1:E1"/>
    <mergeCell ref="G1:I1"/>
    <mergeCell ref="J41:K41"/>
    <mergeCell ref="A45:B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E10" sqref="E10"/>
    </sheetView>
  </sheetViews>
  <sheetFormatPr defaultRowHeight="15" x14ac:dyDescent="0.25"/>
  <cols>
    <col min="1" max="1" width="10" bestFit="1" customWidth="1"/>
  </cols>
  <sheetData>
    <row r="1" spans="1:6" x14ac:dyDescent="0.25">
      <c r="B1" s="1">
        <v>9.3000000000000007</v>
      </c>
      <c r="C1" s="1"/>
      <c r="D1" s="1"/>
      <c r="E1" s="1"/>
      <c r="F1" s="1"/>
    </row>
    <row r="2" spans="1:6" x14ac:dyDescent="0.25">
      <c r="B2" t="s">
        <v>1</v>
      </c>
      <c r="C2" t="s">
        <v>2</v>
      </c>
    </row>
    <row r="3" spans="1:6" x14ac:dyDescent="0.25">
      <c r="B3">
        <v>2</v>
      </c>
      <c r="C3">
        <v>4</v>
      </c>
    </row>
    <row r="4" spans="1:6" x14ac:dyDescent="0.25">
      <c r="B4">
        <v>3</v>
      </c>
      <c r="C4">
        <v>4</v>
      </c>
    </row>
    <row r="5" spans="1:6" x14ac:dyDescent="0.25">
      <c r="B5">
        <v>3</v>
      </c>
      <c r="C5">
        <v>4</v>
      </c>
    </row>
    <row r="6" spans="1:6" x14ac:dyDescent="0.25">
      <c r="B6">
        <v>4</v>
      </c>
      <c r="C6">
        <v>5</v>
      </c>
    </row>
    <row r="7" spans="1:6" x14ac:dyDescent="0.25">
      <c r="B7">
        <v>4</v>
      </c>
      <c r="C7">
        <v>5</v>
      </c>
    </row>
    <row r="8" spans="1:6" x14ac:dyDescent="0.25">
      <c r="B8">
        <v>5</v>
      </c>
      <c r="C8">
        <v>7</v>
      </c>
    </row>
    <row r="9" spans="1:6" x14ac:dyDescent="0.25">
      <c r="B9">
        <v>5</v>
      </c>
      <c r="C9">
        <v>7</v>
      </c>
    </row>
    <row r="10" spans="1:6" x14ac:dyDescent="0.25">
      <c r="B10">
        <v>5</v>
      </c>
      <c r="C10">
        <v>8</v>
      </c>
    </row>
    <row r="11" spans="1:6" x14ac:dyDescent="0.25">
      <c r="B11">
        <v>6</v>
      </c>
      <c r="C11">
        <v>8</v>
      </c>
    </row>
    <row r="12" spans="1:6" x14ac:dyDescent="0.25">
      <c r="B12">
        <v>6</v>
      </c>
      <c r="C12">
        <v>8</v>
      </c>
    </row>
    <row r="14" spans="1:6" x14ac:dyDescent="0.25">
      <c r="A14" t="s">
        <v>3</v>
      </c>
      <c r="B14">
        <v>10</v>
      </c>
    </row>
    <row r="15" spans="1:6" x14ac:dyDescent="0.25">
      <c r="A15" t="s">
        <v>4</v>
      </c>
      <c r="B15">
        <v>4.3</v>
      </c>
    </row>
    <row r="16" spans="1:6" x14ac:dyDescent="0.25">
      <c r="A16" t="s">
        <v>5</v>
      </c>
      <c r="B16">
        <f>_xlfn.VAR.P(B3:B12)</f>
        <v>1.61</v>
      </c>
    </row>
    <row r="18" spans="1:10" x14ac:dyDescent="0.25">
      <c r="A18" t="s">
        <v>2</v>
      </c>
    </row>
    <row r="19" spans="1:10" x14ac:dyDescent="0.25">
      <c r="A19" t="s">
        <v>3</v>
      </c>
      <c r="B19">
        <v>10</v>
      </c>
    </row>
    <row r="20" spans="1:10" x14ac:dyDescent="0.25">
      <c r="A20" t="s">
        <v>4</v>
      </c>
      <c r="B20">
        <v>6</v>
      </c>
    </row>
    <row r="21" spans="1:10" x14ac:dyDescent="0.25">
      <c r="A21" t="s">
        <v>5</v>
      </c>
      <c r="B21">
        <f>_xlfn.VAR.P(C3:C12)</f>
        <v>2.8</v>
      </c>
    </row>
    <row r="22" spans="1:10" x14ac:dyDescent="0.25">
      <c r="F22" t="s">
        <v>15</v>
      </c>
      <c r="H22">
        <f>16.1</f>
        <v>16.100000000000001</v>
      </c>
    </row>
    <row r="23" spans="1:10" x14ac:dyDescent="0.25">
      <c r="A23" t="s">
        <v>6</v>
      </c>
      <c r="B23" t="s">
        <v>7</v>
      </c>
      <c r="H23">
        <v>28</v>
      </c>
    </row>
    <row r="24" spans="1:10" x14ac:dyDescent="0.25">
      <c r="B24">
        <f>B21-B16</f>
        <v>1.1899999999999997</v>
      </c>
      <c r="H24">
        <f>SUM(H22:H23)</f>
        <v>44.1</v>
      </c>
    </row>
    <row r="25" spans="1:10" x14ac:dyDescent="0.25">
      <c r="A25" t="s">
        <v>8</v>
      </c>
      <c r="B25">
        <v>1.19</v>
      </c>
    </row>
    <row r="26" spans="1:10" x14ac:dyDescent="0.25">
      <c r="A26" s="1" t="s">
        <v>9</v>
      </c>
      <c r="B26" s="1"/>
      <c r="H26">
        <v>18</v>
      </c>
    </row>
    <row r="27" spans="1:10" x14ac:dyDescent="0.25">
      <c r="H27" t="s">
        <v>16</v>
      </c>
    </row>
    <row r="28" spans="1:10" x14ac:dyDescent="0.25">
      <c r="A28" s="1" t="s">
        <v>10</v>
      </c>
      <c r="B28" s="1"/>
      <c r="H28">
        <v>2.4500000000000002</v>
      </c>
    </row>
    <row r="29" spans="1:10" x14ac:dyDescent="0.25">
      <c r="A29">
        <f>4.3-6</f>
        <v>-1.7000000000000002</v>
      </c>
      <c r="C29" t="s">
        <v>14</v>
      </c>
      <c r="I29">
        <v>0.2</v>
      </c>
    </row>
    <row r="30" spans="1:10" x14ac:dyDescent="0.25">
      <c r="H30" t="s">
        <v>17</v>
      </c>
    </row>
    <row r="31" spans="1:10" x14ac:dyDescent="0.25">
      <c r="A31">
        <f>(10*1.61)+(10*2.8)/18</f>
        <v>17.655555555555559</v>
      </c>
      <c r="B31" t="s">
        <v>11</v>
      </c>
      <c r="H31">
        <v>0.49</v>
      </c>
      <c r="I31">
        <f>SQRT(H31)</f>
        <v>0.7</v>
      </c>
      <c r="J31" t="s">
        <v>18</v>
      </c>
    </row>
    <row r="32" spans="1:10" x14ac:dyDescent="0.25">
      <c r="A32">
        <v>0.2</v>
      </c>
      <c r="B32" t="s">
        <v>12</v>
      </c>
      <c r="H32">
        <f>-1.7/0.7</f>
        <v>-2.4285714285714288</v>
      </c>
    </row>
    <row r="33" spans="1:9" x14ac:dyDescent="0.25">
      <c r="A33">
        <f>A31*A32</f>
        <v>3.531111111111112</v>
      </c>
      <c r="B33">
        <f>SQRT(A33)</f>
        <v>1.8791250919273874</v>
      </c>
      <c r="C33" t="s">
        <v>13</v>
      </c>
      <c r="H33" s="1" t="s">
        <v>19</v>
      </c>
      <c r="I33" s="1"/>
    </row>
    <row r="34" spans="1:9" x14ac:dyDescent="0.25">
      <c r="A34">
        <f>A29/B33</f>
        <v>-0.90467633437662121</v>
      </c>
    </row>
  </sheetData>
  <mergeCells count="4">
    <mergeCell ref="B1:F1"/>
    <mergeCell ref="A26:B26"/>
    <mergeCell ref="A28:B28"/>
    <mergeCell ref="H33:I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Prusinski</dc:creator>
  <cp:lastModifiedBy>Daniel Prusinski</cp:lastModifiedBy>
  <dcterms:created xsi:type="dcterms:W3CDTF">2012-07-26T15:28:06Z</dcterms:created>
  <dcterms:modified xsi:type="dcterms:W3CDTF">2012-08-18T16:56:55Z</dcterms:modified>
</cp:coreProperties>
</file>