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30" windowWidth="16245" windowHeight="718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K38" i="1" l="1"/>
  <c r="J38" i="1"/>
  <c r="C34" i="1" l="1"/>
  <c r="I59" i="1" l="1"/>
  <c r="G59" i="1"/>
  <c r="E59" i="1"/>
  <c r="D59" i="1"/>
  <c r="C59" i="1"/>
  <c r="F57" i="1"/>
  <c r="G57" i="1"/>
  <c r="H57" i="1"/>
  <c r="I57" i="1"/>
  <c r="K57" i="1" s="1"/>
  <c r="C55" i="1"/>
  <c r="I55" i="1" s="1"/>
  <c r="K55" i="1" s="1"/>
  <c r="H56" i="1"/>
  <c r="F56" i="1"/>
  <c r="I56" i="1"/>
  <c r="K56" i="1" s="1"/>
  <c r="D38" i="1"/>
  <c r="H55" i="1"/>
  <c r="H59" i="1" s="1"/>
  <c r="F55" i="1"/>
  <c r="F59" i="1" s="1"/>
  <c r="C54" i="1"/>
  <c r="I54" i="1" s="1"/>
  <c r="C53" i="1"/>
  <c r="I53" i="1" s="1"/>
  <c r="C52" i="1"/>
  <c r="I52" i="1" s="1"/>
  <c r="C51" i="1"/>
  <c r="I51" i="1" s="1"/>
  <c r="C50" i="1"/>
  <c r="I50" i="1" s="1"/>
  <c r="C49" i="1"/>
  <c r="I49" i="1" s="1"/>
  <c r="C48" i="1"/>
  <c r="I48" i="1" s="1"/>
  <c r="K59" i="1" l="1"/>
  <c r="G55" i="1"/>
  <c r="G56" i="1"/>
  <c r="F48" i="1"/>
  <c r="H48" i="1"/>
  <c r="K48" i="1" s="1"/>
  <c r="F49" i="1"/>
  <c r="H49" i="1"/>
  <c r="K49" i="1" s="1"/>
  <c r="F50" i="1"/>
  <c r="H50" i="1"/>
  <c r="K50" i="1" s="1"/>
  <c r="F51" i="1"/>
  <c r="H51" i="1"/>
  <c r="K51" i="1" s="1"/>
  <c r="F52" i="1"/>
  <c r="H52" i="1"/>
  <c r="K52" i="1" s="1"/>
  <c r="F53" i="1"/>
  <c r="H53" i="1"/>
  <c r="K53" i="1" s="1"/>
  <c r="F54" i="1"/>
  <c r="H54" i="1"/>
  <c r="K54" i="1" s="1"/>
  <c r="G48" i="1"/>
  <c r="G49" i="1"/>
  <c r="G50" i="1"/>
  <c r="G51" i="1"/>
  <c r="G52" i="1"/>
  <c r="G53" i="1"/>
  <c r="G54" i="1"/>
  <c r="R13" i="2"/>
  <c r="R12" i="2"/>
  <c r="H34" i="1"/>
  <c r="C6" i="1"/>
  <c r="G36" i="1"/>
  <c r="H36" i="1"/>
  <c r="F36" i="1"/>
  <c r="E38" i="1"/>
  <c r="C35" i="1"/>
  <c r="I35" i="1" s="1"/>
  <c r="C33" i="1"/>
  <c r="I33" i="1" s="1"/>
  <c r="C32" i="1"/>
  <c r="F32" i="1" s="1"/>
  <c r="C31" i="1"/>
  <c r="G31" i="1" s="1"/>
  <c r="C30" i="1"/>
  <c r="H30" i="1" s="1"/>
  <c r="C29" i="1"/>
  <c r="I29" i="1" s="1"/>
  <c r="C20" i="1"/>
  <c r="I20" i="1" s="1"/>
  <c r="C19" i="1"/>
  <c r="F19" i="1" s="1"/>
  <c r="C18" i="1"/>
  <c r="G18" i="1" s="1"/>
  <c r="C17" i="1"/>
  <c r="H17" i="1" s="1"/>
  <c r="G30" i="1" l="1"/>
  <c r="H20" i="1"/>
  <c r="G29" i="1"/>
  <c r="G20" i="1"/>
  <c r="H29" i="1"/>
  <c r="F20" i="1"/>
  <c r="F29" i="1"/>
  <c r="F30" i="1"/>
  <c r="H32" i="1"/>
  <c r="G19" i="1"/>
  <c r="F35" i="1"/>
  <c r="H19" i="1"/>
  <c r="G33" i="1"/>
  <c r="H33" i="1"/>
  <c r="H35" i="1"/>
  <c r="I36" i="1"/>
  <c r="G35" i="1"/>
  <c r="F31" i="1"/>
  <c r="I32" i="1"/>
  <c r="I30" i="1"/>
  <c r="H31" i="1"/>
  <c r="G32" i="1"/>
  <c r="F33" i="1"/>
  <c r="I31" i="1"/>
  <c r="H18" i="1"/>
  <c r="I17" i="1"/>
  <c r="F17" i="1"/>
  <c r="I18" i="1"/>
  <c r="G17" i="1"/>
  <c r="F18" i="1"/>
  <c r="I19" i="1"/>
  <c r="I34" i="1"/>
  <c r="F34" i="1"/>
  <c r="G34" i="1"/>
  <c r="C38" i="1"/>
  <c r="E23" i="1"/>
  <c r="D23" i="1"/>
  <c r="C21" i="1"/>
  <c r="I21" i="1" s="1"/>
  <c r="D11" i="1"/>
  <c r="E11" i="1"/>
  <c r="C7" i="1"/>
  <c r="I7" i="1" s="1"/>
  <c r="C8" i="1"/>
  <c r="I8" i="1" s="1"/>
  <c r="C9" i="1"/>
  <c r="I9" i="1" s="1"/>
  <c r="I38" i="1" l="1"/>
  <c r="F38" i="1"/>
  <c r="H38" i="1"/>
  <c r="G38" i="1"/>
  <c r="I23" i="1"/>
  <c r="C23" i="1"/>
  <c r="F21" i="1"/>
  <c r="F23" i="1" s="1"/>
  <c r="H21" i="1"/>
  <c r="H23" i="1" s="1"/>
  <c r="G21" i="1"/>
  <c r="G23" i="1" s="1"/>
  <c r="C11" i="1"/>
  <c r="F9" i="1"/>
  <c r="F7" i="1"/>
  <c r="G9" i="1"/>
  <c r="G7" i="1"/>
  <c r="H9" i="1"/>
  <c r="H7" i="1"/>
  <c r="F6" i="1"/>
  <c r="F8" i="1"/>
  <c r="G6" i="1"/>
  <c r="G8" i="1"/>
  <c r="H6" i="1"/>
  <c r="H8" i="1"/>
  <c r="I6" i="1"/>
  <c r="I11" i="1" l="1"/>
  <c r="H11" i="1"/>
  <c r="G11" i="1"/>
  <c r="F11" i="1"/>
</calcChain>
</file>

<file path=xl/sharedStrings.xml><?xml version="1.0" encoding="utf-8"?>
<sst xmlns="http://schemas.openxmlformats.org/spreadsheetml/2006/main" count="118" uniqueCount="61">
  <si>
    <t>Step 1. You should develop the baseline for the entire project (see Fig 13.8), should be the cost baseline from Session 6.</t>
  </si>
  <si>
    <t>Step 2. You can pick a time period approximately 1/3 the way through the project. If your project is highly complicated, you might pick a shorter period of time; we just need a planned number to compare to.</t>
  </si>
  <si>
    <t>Step 3. You can introduce some problems that cause your project to be behind. Don't spend a great deal of time on developing this. Just create some delays or even some advances that change those actual costs.</t>
  </si>
  <si>
    <t>Step 4. Then calculate the SV, CV, SPI, &amp; CPI for the project at that point in time. See pages 463-472. Show it in a table like Table 13.2 on page 470.</t>
  </si>
  <si>
    <t>Step 5: Write a brief status report, 2-3 paragraphs, explaining the various EVA indices and variances and what they tell you about the status of the project at that time.</t>
  </si>
  <si>
    <t>Cost Variance</t>
  </si>
  <si>
    <t>CV=EV - AC</t>
  </si>
  <si>
    <t>Schedule Variance</t>
  </si>
  <si>
    <t>SV = EV - PV</t>
  </si>
  <si>
    <t>Status Report: Ending Period One</t>
  </si>
  <si>
    <t>Task</t>
  </si>
  <si>
    <t>A</t>
  </si>
  <si>
    <t>B</t>
  </si>
  <si>
    <t>C</t>
  </si>
  <si>
    <t>D</t>
  </si>
  <si>
    <t xml:space="preserve">Cumulative Total </t>
  </si>
  <si>
    <t xml:space="preserve">% Complete </t>
  </si>
  <si>
    <t>EV</t>
  </si>
  <si>
    <t>AC</t>
  </si>
  <si>
    <t>PV</t>
  </si>
  <si>
    <t>CV</t>
  </si>
  <si>
    <t>SV</t>
  </si>
  <si>
    <t>CPI</t>
  </si>
  <si>
    <t>SPI</t>
  </si>
  <si>
    <t xml:space="preserve"> </t>
  </si>
  <si>
    <t>Notes: Analysts finished work on time and looking forward to back documentation.</t>
  </si>
  <si>
    <t>E</t>
  </si>
  <si>
    <t xml:space="preserve">Notes: Back documentation is set in place and project is ready for dashboard design. </t>
  </si>
  <si>
    <t>Status Report: Ending Period Two</t>
  </si>
  <si>
    <t>Status Report: Ending Period Three</t>
  </si>
  <si>
    <t>F</t>
  </si>
  <si>
    <t>G</t>
  </si>
  <si>
    <t>H</t>
  </si>
  <si>
    <t>based on server connection issues. Please note that back documenting</t>
  </si>
  <si>
    <t xml:space="preserve">The issue is cleared up because the Microstrategy programmer  </t>
  </si>
  <si>
    <t>CPI%</t>
  </si>
  <si>
    <t>Express our progress on this weeks DB (a single 7-day activity) at end-of-day (EOD) Weds in terms of EV.</t>
  </si>
  <si>
    <t>Use 7 day activity duration, last week’s total TBD posts (PV) allocated evenly per day, dollarize posts - $1/post. Actual costs each day are A, B, C, D, E, F, S (M - Su). Use % complete as the # of posts EOD Weds (TBD).</t>
  </si>
  <si>
    <t>What is EV, CV, SV, CPI and SPI? What would a status report highlight?</t>
  </si>
  <si>
    <t>Responses are due no later than midnight Friday on this thread.</t>
  </si>
  <si>
    <t>ACT</t>
  </si>
  <si>
    <t>Mon</t>
  </si>
  <si>
    <t>Tue</t>
  </si>
  <si>
    <t>Wed</t>
  </si>
  <si>
    <t>Thu</t>
  </si>
  <si>
    <t>Fri</t>
  </si>
  <si>
    <t>Sat</t>
  </si>
  <si>
    <t>Sun</t>
  </si>
  <si>
    <t>Total Posts</t>
  </si>
  <si>
    <t>Status Report: Ending Period Four</t>
  </si>
  <si>
    <t>I</t>
  </si>
  <si>
    <t>J</t>
  </si>
  <si>
    <t>Notes: The design for MicroStrategy has taken longer than expected</t>
  </si>
  <si>
    <t>is still on track because the Tableau design has finished first and project slack.</t>
  </si>
  <si>
    <t xml:space="preserve">put in an extra hour during the time period, and slack was available.  </t>
  </si>
  <si>
    <t xml:space="preserve">Notes: The server set back the Microstrategy dashboard design, but extra hours by the </t>
  </si>
  <si>
    <t>programmer as well as project slack did not cause an overall adverse affect on the project.</t>
  </si>
  <si>
    <t xml:space="preserve">The Senior Analyst need to spend an additional hour in period four back documenting the </t>
  </si>
  <si>
    <t xml:space="preserve">process, but the ADW and EDW data wharehouse connections were not delayed. The project </t>
  </si>
  <si>
    <t xml:space="preserve">slack and ability to add extra hours to the project has quelled the overall server issue. </t>
  </si>
  <si>
    <t>SPI%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</si>
</sst>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theme="1"/>
      <name val="Calibri"/>
      <family val="2"/>
      <scheme val="minor"/>
    </font>
    <font>
      <sz val="11"/>
      <color rgb="FF000000"/>
      <name val="Inherit"/>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Border="1"/>
    <xf numFmtId="9" fontId="0" fillId="0" borderId="0" xfId="1" applyFont="1" applyBorder="1"/>
    <xf numFmtId="0" fontId="0" fillId="0" borderId="0" xfId="0" applyFill="1" applyBorder="1"/>
    <xf numFmtId="0" fontId="0" fillId="2" borderId="0" xfId="0" applyFill="1" applyBorder="1"/>
    <xf numFmtId="9" fontId="0" fillId="2" borderId="0" xfId="1" applyFont="1" applyFill="1" applyBorder="1"/>
    <xf numFmtId="9" fontId="0" fillId="0" borderId="0" xfId="1" applyFont="1" applyFill="1" applyBorder="1"/>
    <xf numFmtId="0" fontId="0" fillId="2" borderId="1" xfId="0" applyFill="1" applyBorder="1"/>
    <xf numFmtId="9" fontId="0" fillId="2" borderId="2" xfId="1" applyFont="1" applyFill="1" applyBorder="1"/>
    <xf numFmtId="0" fontId="0" fillId="2" borderId="2" xfId="0" applyFill="1" applyBorder="1"/>
    <xf numFmtId="0" fontId="0" fillId="2" borderId="3" xfId="0" applyFill="1" applyBorder="1"/>
    <xf numFmtId="0" fontId="2" fillId="0" borderId="0" xfId="0" applyFont="1" applyAlignment="1">
      <alignment horizontal="left" vertical="center" indent="3"/>
    </xf>
    <xf numFmtId="0" fontId="0" fillId="3" borderId="4" xfId="0" applyFill="1" applyBorder="1" applyAlignment="1">
      <alignment horizontal="left" vertical="center" indent="3"/>
    </xf>
    <xf numFmtId="2" fontId="0" fillId="2" borderId="3"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171450</xdr:colOff>
      <xdr:row>21</xdr:row>
      <xdr:rowOff>85726</xdr:rowOff>
    </xdr:from>
    <xdr:to>
      <xdr:col>20</xdr:col>
      <xdr:colOff>523875</xdr:colOff>
      <xdr:row>50</xdr:row>
      <xdr:rowOff>19050</xdr:rowOff>
    </xdr:to>
    <xdr:sp macro="" textlink="">
      <xdr:nvSpPr>
        <xdr:cNvPr id="2" name="TextBox 1"/>
        <xdr:cNvSpPr txBox="1"/>
      </xdr:nvSpPr>
      <xdr:spPr>
        <a:xfrm>
          <a:off x="5867400" y="4086226"/>
          <a:ext cx="5229225" cy="5267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u="sng"/>
            <a:t>Status</a:t>
          </a:r>
          <a:r>
            <a:rPr lang="en-US" sz="1100" u="sng" baseline="0"/>
            <a:t> Report 1.4</a:t>
          </a:r>
        </a:p>
        <a:p>
          <a:pPr algn="l"/>
          <a:endParaRPr lang="en-US" sz="1100" u="none" baseline="0"/>
        </a:p>
        <a:p>
          <a:pPr algn="l"/>
          <a:r>
            <a:rPr lang="en-US" sz="1100" u="none" baseline="0"/>
            <a:t>Period one finished without any issue, there was five hours of slack for activities A and B but there was no need to utilize the slack.  Period two introduced the backwriting component of the project and serves as a natural check for code writing.  The third period suffered a server issue that resulted in the activity cose being hire and completion was delayed. </a:t>
          </a:r>
        </a:p>
        <a:p>
          <a:pPr algn="l"/>
          <a:r>
            <a:rPr lang="en-US" sz="1100" u="none" baseline="0"/>
            <a:t>Server issues at Target are not an uncommon issue, especially in the data structure for MicroStrategy. Many buyers and senior buyers at Target query from this server , which is why the delay and issues persist. The initial planned value whas only $400 because this is the easiest dashboard to create and design for the overall project. At the end of the  third time period only 80% of the activity was completed, which resulted in the earned value equalling $320. GIven the project structure, there was slack for this activity and one hour was used in this instance, which resulted in the actual cost being an extra $100. The cost variance is a negative $180 becuase an extra hour was added and the activity was only 80% complete. In addition, the schedule variance  was  behind -80.  The CPI and SPI metrics show this activity is behind schedule  and overcost. I created a percentage metric that simply takes 1 minus the CPI and SPI values. This shows for the cumalative CPI  the project is over budget by 5% and the schedule is behind by 3% compared to the current planned value. </a:t>
          </a:r>
        </a:p>
        <a:p>
          <a:pPr algn="l"/>
          <a:r>
            <a:rPr lang="en-US" sz="1100" u="none" baseline="0"/>
            <a:t>Period four shows that the server issue did not proceed into this time period except for an additional hour of documentation for the senior analyst. This back documentation does not inhibit the work for the ADW and EDW data wharehouse connections, becuase the re was slack for activity F.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topLeftCell="B26" zoomScaleNormal="100" workbookViewId="0">
      <selection activeCell="A4" sqref="A4:K64"/>
    </sheetView>
  </sheetViews>
  <sheetFormatPr defaultRowHeight="15"/>
  <cols>
    <col min="2" max="2" width="13.140625" customWidth="1"/>
    <col min="3" max="3" width="8.85546875" customWidth="1"/>
    <col min="4" max="4" width="5.140625" customWidth="1"/>
    <col min="5" max="5" width="6.7109375" customWidth="1"/>
    <col min="6" max="6" width="5.85546875" customWidth="1"/>
    <col min="7" max="7" width="6.42578125" customWidth="1"/>
    <col min="8" max="8" width="6.140625" customWidth="1"/>
    <col min="9" max="10" width="5.7109375" customWidth="1"/>
  </cols>
  <sheetData>
    <row r="1" spans="1:12">
      <c r="A1" t="s">
        <v>5</v>
      </c>
      <c r="C1" t="s">
        <v>6</v>
      </c>
    </row>
    <row r="2" spans="1:12">
      <c r="A2" t="s">
        <v>7</v>
      </c>
      <c r="C2" t="s">
        <v>8</v>
      </c>
    </row>
    <row r="4" spans="1:12">
      <c r="A4" s="1" t="s">
        <v>9</v>
      </c>
      <c r="B4" s="1"/>
      <c r="C4" s="1"/>
      <c r="D4" s="1"/>
      <c r="E4" s="1"/>
      <c r="F4" s="1"/>
      <c r="G4" s="1"/>
      <c r="H4" s="1"/>
      <c r="I4" s="1"/>
      <c r="J4" s="1"/>
      <c r="K4" s="1"/>
      <c r="L4" s="1"/>
    </row>
    <row r="5" spans="1:12">
      <c r="A5" s="1" t="s">
        <v>10</v>
      </c>
      <c r="B5" s="1" t="s">
        <v>16</v>
      </c>
      <c r="C5" s="1" t="s">
        <v>17</v>
      </c>
      <c r="D5" s="1" t="s">
        <v>18</v>
      </c>
      <c r="E5" s="1" t="s">
        <v>19</v>
      </c>
      <c r="F5" s="1" t="s">
        <v>20</v>
      </c>
      <c r="G5" s="1" t="s">
        <v>21</v>
      </c>
      <c r="H5" s="1" t="s">
        <v>22</v>
      </c>
      <c r="I5" s="1" t="s">
        <v>23</v>
      </c>
      <c r="J5" s="1"/>
      <c r="K5" s="1"/>
      <c r="L5" s="1"/>
    </row>
    <row r="6" spans="1:12">
      <c r="A6" s="1" t="s">
        <v>11</v>
      </c>
      <c r="B6" s="2">
        <v>1</v>
      </c>
      <c r="C6" s="1">
        <f>B6*E6</f>
        <v>500</v>
      </c>
      <c r="D6" s="1">
        <v>500</v>
      </c>
      <c r="E6" s="1">
        <v>500</v>
      </c>
      <c r="F6" s="1">
        <f>C6-D6</f>
        <v>0</v>
      </c>
      <c r="G6" s="1">
        <f>C6-E6</f>
        <v>0</v>
      </c>
      <c r="H6" s="1">
        <f>C6/D6</f>
        <v>1</v>
      </c>
      <c r="I6" s="1">
        <f>C6/E6</f>
        <v>1</v>
      </c>
      <c r="J6" s="1"/>
      <c r="K6" s="1"/>
      <c r="L6" s="1"/>
    </row>
    <row r="7" spans="1:12">
      <c r="A7" s="1" t="s">
        <v>12</v>
      </c>
      <c r="B7" s="2">
        <v>1</v>
      </c>
      <c r="C7" s="1">
        <f>B7*E7</f>
        <v>500</v>
      </c>
      <c r="D7" s="1">
        <v>500</v>
      </c>
      <c r="E7" s="1">
        <v>500</v>
      </c>
      <c r="F7" s="1">
        <f>C7-D7</f>
        <v>0</v>
      </c>
      <c r="G7" s="1">
        <f>C7-E7</f>
        <v>0</v>
      </c>
      <c r="H7" s="1">
        <f>C7/D7</f>
        <v>1</v>
      </c>
      <c r="I7" s="1">
        <f>C7/E7</f>
        <v>1</v>
      </c>
      <c r="J7" s="1"/>
      <c r="K7" s="1"/>
      <c r="L7" s="1"/>
    </row>
    <row r="8" spans="1:12">
      <c r="A8" s="1" t="s">
        <v>13</v>
      </c>
      <c r="B8" s="2">
        <v>1</v>
      </c>
      <c r="C8" s="1">
        <f>B8*E8</f>
        <v>1000</v>
      </c>
      <c r="D8" s="1">
        <v>1000</v>
      </c>
      <c r="E8" s="1">
        <v>1000</v>
      </c>
      <c r="F8" s="1">
        <f>C8-D8</f>
        <v>0</v>
      </c>
      <c r="G8" s="1">
        <f>C8-E8</f>
        <v>0</v>
      </c>
      <c r="H8" s="1">
        <f>C8/D8</f>
        <v>1</v>
      </c>
      <c r="I8" s="1">
        <f>C8/E8</f>
        <v>1</v>
      </c>
      <c r="J8" s="1"/>
      <c r="K8" s="1"/>
      <c r="L8" s="1"/>
    </row>
    <row r="9" spans="1:12">
      <c r="A9" s="1" t="s">
        <v>14</v>
      </c>
      <c r="B9" s="2">
        <v>1</v>
      </c>
      <c r="C9" s="1">
        <f>B9*E9</f>
        <v>1000</v>
      </c>
      <c r="D9" s="1">
        <v>1000</v>
      </c>
      <c r="E9" s="1">
        <v>1000</v>
      </c>
      <c r="F9" s="1">
        <f>C9-D9</f>
        <v>0</v>
      </c>
      <c r="G9" s="1">
        <f>C9-E9</f>
        <v>0</v>
      </c>
      <c r="H9" s="1">
        <f>C9/D9</f>
        <v>1</v>
      </c>
      <c r="I9" s="1">
        <f>C9/E9</f>
        <v>1</v>
      </c>
      <c r="J9" s="1"/>
      <c r="K9" s="1"/>
      <c r="L9" s="1"/>
    </row>
    <row r="10" spans="1:12">
      <c r="A10" s="1" t="s">
        <v>24</v>
      </c>
      <c r="B10" s="2"/>
      <c r="C10" s="1"/>
      <c r="D10" s="1"/>
      <c r="E10" s="1"/>
      <c r="F10" s="1"/>
      <c r="G10" s="1"/>
      <c r="H10" s="1"/>
      <c r="I10" s="1"/>
      <c r="J10" s="1"/>
      <c r="K10" s="1"/>
      <c r="L10" s="1"/>
    </row>
    <row r="11" spans="1:12">
      <c r="A11" s="1" t="s">
        <v>15</v>
      </c>
      <c r="B11" s="1"/>
      <c r="C11" s="1">
        <f>SUM(C6:C9)</f>
        <v>3000</v>
      </c>
      <c r="D11" s="1">
        <f t="shared" ref="D11:G11" si="0">SUM(D6:D9)</f>
        <v>3000</v>
      </c>
      <c r="E11" s="1">
        <f t="shared" si="0"/>
        <v>3000</v>
      </c>
      <c r="F11" s="1">
        <f t="shared" si="0"/>
        <v>0</v>
      </c>
      <c r="G11" s="1">
        <f t="shared" si="0"/>
        <v>0</v>
      </c>
      <c r="H11" s="1">
        <f>AVERAGE(H6:H9)</f>
        <v>1</v>
      </c>
      <c r="I11" s="1">
        <f>AVERAGE(I6:I9)</f>
        <v>1</v>
      </c>
      <c r="J11" s="1"/>
      <c r="K11" s="1"/>
      <c r="L11" s="1"/>
    </row>
    <row r="12" spans="1:12">
      <c r="A12" s="1" t="s">
        <v>25</v>
      </c>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t="s">
        <v>28</v>
      </c>
      <c r="B15" s="1"/>
      <c r="C15" s="1"/>
      <c r="D15" s="1"/>
      <c r="E15" s="1"/>
      <c r="F15" s="1"/>
      <c r="G15" s="1"/>
      <c r="H15" s="1"/>
      <c r="I15" s="1"/>
      <c r="J15" s="1"/>
      <c r="K15" s="1"/>
      <c r="L15" s="1"/>
    </row>
    <row r="16" spans="1:12">
      <c r="A16" s="1" t="s">
        <v>10</v>
      </c>
      <c r="B16" s="1" t="s">
        <v>16</v>
      </c>
      <c r="C16" s="1" t="s">
        <v>17</v>
      </c>
      <c r="D16" s="1" t="s">
        <v>18</v>
      </c>
      <c r="E16" s="1" t="s">
        <v>19</v>
      </c>
      <c r="F16" s="1" t="s">
        <v>20</v>
      </c>
      <c r="G16" s="1" t="s">
        <v>21</v>
      </c>
      <c r="H16" s="1" t="s">
        <v>22</v>
      </c>
      <c r="I16" s="1" t="s">
        <v>23</v>
      </c>
      <c r="J16" s="1"/>
      <c r="K16" s="1"/>
      <c r="L16" s="1"/>
    </row>
    <row r="17" spans="1:13">
      <c r="A17" s="1" t="s">
        <v>11</v>
      </c>
      <c r="B17" s="2">
        <v>1</v>
      </c>
      <c r="C17" s="1">
        <f>B17*E17</f>
        <v>500</v>
      </c>
      <c r="D17" s="1">
        <v>500</v>
      </c>
      <c r="E17" s="1">
        <v>500</v>
      </c>
      <c r="F17" s="1">
        <f>C17-D17</f>
        <v>0</v>
      </c>
      <c r="G17" s="1">
        <f>C17-E17</f>
        <v>0</v>
      </c>
      <c r="H17" s="1">
        <f>C17/D17</f>
        <v>1</v>
      </c>
      <c r="I17" s="1">
        <f>C17/E17</f>
        <v>1</v>
      </c>
      <c r="J17" s="1"/>
      <c r="K17" s="1"/>
      <c r="L17" s="1"/>
    </row>
    <row r="18" spans="1:13">
      <c r="A18" s="1" t="s">
        <v>12</v>
      </c>
      <c r="B18" s="2">
        <v>1</v>
      </c>
      <c r="C18" s="1">
        <f>B18*E18</f>
        <v>500</v>
      </c>
      <c r="D18" s="1">
        <v>500</v>
      </c>
      <c r="E18" s="1">
        <v>500</v>
      </c>
      <c r="F18" s="1">
        <f>C18-D18</f>
        <v>0</v>
      </c>
      <c r="G18" s="1">
        <f>C18-E18</f>
        <v>0</v>
      </c>
      <c r="H18" s="1">
        <f>C18/D18</f>
        <v>1</v>
      </c>
      <c r="I18" s="1">
        <f>C18/E18</f>
        <v>1</v>
      </c>
      <c r="J18" s="1"/>
      <c r="K18" s="1"/>
      <c r="L18" s="1"/>
      <c r="M18" t="s">
        <v>4</v>
      </c>
    </row>
    <row r="19" spans="1:13">
      <c r="A19" s="1" t="s">
        <v>13</v>
      </c>
      <c r="B19" s="2">
        <v>1</v>
      </c>
      <c r="C19" s="1">
        <f>B19*E19</f>
        <v>1000</v>
      </c>
      <c r="D19" s="1">
        <v>1000</v>
      </c>
      <c r="E19" s="1">
        <v>1000</v>
      </c>
      <c r="F19" s="1">
        <f>C19-D19</f>
        <v>0</v>
      </c>
      <c r="G19" s="1">
        <f>C19-E19</f>
        <v>0</v>
      </c>
      <c r="H19" s="1">
        <f>C19/D19</f>
        <v>1</v>
      </c>
      <c r="I19" s="1">
        <f>C19/E19</f>
        <v>1</v>
      </c>
      <c r="J19" s="1"/>
      <c r="K19" s="1"/>
      <c r="L19" s="1"/>
    </row>
    <row r="20" spans="1:13">
      <c r="A20" s="1" t="s">
        <v>14</v>
      </c>
      <c r="B20" s="2">
        <v>1</v>
      </c>
      <c r="C20" s="1">
        <f>B20*E20</f>
        <v>1000</v>
      </c>
      <c r="D20" s="1">
        <v>1000</v>
      </c>
      <c r="E20" s="1">
        <v>1000</v>
      </c>
      <c r="F20" s="1">
        <f>C20-D20</f>
        <v>0</v>
      </c>
      <c r="G20" s="1">
        <f>C20-E20</f>
        <v>0</v>
      </c>
      <c r="H20" s="1">
        <f>C20/D20</f>
        <v>1</v>
      </c>
      <c r="I20" s="1">
        <f>C20/E20</f>
        <v>1</v>
      </c>
      <c r="J20" s="1"/>
      <c r="K20" s="1"/>
      <c r="L20" s="1"/>
    </row>
    <row r="21" spans="1:13">
      <c r="A21" s="3" t="s">
        <v>26</v>
      </c>
      <c r="B21" s="6">
        <v>1</v>
      </c>
      <c r="C21" s="3">
        <f>B21*E21</f>
        <v>1000</v>
      </c>
      <c r="D21" s="3">
        <v>1000</v>
      </c>
      <c r="E21" s="3">
        <v>1000</v>
      </c>
      <c r="F21" s="3">
        <f>C21-D21</f>
        <v>0</v>
      </c>
      <c r="G21" s="3">
        <f>C21-E21</f>
        <v>0</v>
      </c>
      <c r="H21" s="3">
        <f>C21/D21</f>
        <v>1</v>
      </c>
      <c r="I21" s="3">
        <f>C21/E21</f>
        <v>1</v>
      </c>
      <c r="J21" s="3"/>
      <c r="K21" s="1"/>
      <c r="L21" s="1"/>
    </row>
    <row r="22" spans="1:13">
      <c r="A22" s="1"/>
      <c r="B22" s="1"/>
      <c r="C22" s="1"/>
      <c r="D22" s="1"/>
      <c r="E22" s="1"/>
      <c r="F22" s="1"/>
      <c r="G22" s="1"/>
      <c r="H22" s="1"/>
      <c r="I22" s="1"/>
      <c r="J22" s="1"/>
      <c r="K22" s="1"/>
      <c r="L22" s="1"/>
    </row>
    <row r="23" spans="1:13">
      <c r="A23" s="1" t="s">
        <v>15</v>
      </c>
      <c r="B23" s="1"/>
      <c r="C23" s="1">
        <f>SUM(C14:C21)</f>
        <v>4000</v>
      </c>
      <c r="D23" s="1">
        <f>SUM(D14:D21)</f>
        <v>4000</v>
      </c>
      <c r="E23" s="1">
        <f>SUM(E14:E21)</f>
        <v>4000</v>
      </c>
      <c r="F23" s="1">
        <f>SUM(F14:F21)</f>
        <v>0</v>
      </c>
      <c r="G23" s="1">
        <f>SUM(G14:G21)</f>
        <v>0</v>
      </c>
      <c r="H23" s="1">
        <f>AVERAGE(H14:H21)</f>
        <v>1</v>
      </c>
      <c r="I23" s="1">
        <f>AVERAGE(I14:I21)</f>
        <v>1</v>
      </c>
      <c r="J23" s="1"/>
      <c r="K23" s="1"/>
      <c r="L23" s="1"/>
    </row>
    <row r="24" spans="1:13">
      <c r="A24" s="1" t="s">
        <v>27</v>
      </c>
      <c r="B24" s="1"/>
      <c r="C24" s="1"/>
      <c r="D24" s="1"/>
      <c r="E24" s="1"/>
      <c r="F24" s="1"/>
      <c r="G24" s="1"/>
      <c r="H24" s="1"/>
      <c r="I24" s="1"/>
      <c r="J24" s="1"/>
      <c r="K24" s="1"/>
      <c r="L24" s="1"/>
    </row>
    <row r="25" spans="1:13">
      <c r="A25" s="1"/>
      <c r="B25" s="1"/>
      <c r="C25" s="1"/>
      <c r="D25" s="1"/>
      <c r="E25" s="1"/>
      <c r="F25" s="1"/>
      <c r="G25" s="1"/>
      <c r="H25" s="1"/>
      <c r="I25" s="1"/>
      <c r="J25" s="1"/>
      <c r="K25" s="1"/>
      <c r="L25" s="1"/>
    </row>
    <row r="26" spans="1:13">
      <c r="A26" s="1"/>
      <c r="B26" s="1"/>
      <c r="C26" s="1"/>
      <c r="D26" s="1"/>
      <c r="E26" s="1"/>
      <c r="F26" s="1"/>
      <c r="G26" s="1"/>
      <c r="H26" s="1"/>
      <c r="I26" s="1"/>
      <c r="J26" s="1"/>
      <c r="K26" s="1"/>
      <c r="L26" s="1"/>
    </row>
    <row r="27" spans="1:13">
      <c r="A27" s="1" t="s">
        <v>29</v>
      </c>
      <c r="B27" s="1"/>
      <c r="C27" s="1"/>
      <c r="D27" s="1"/>
      <c r="E27" s="1"/>
      <c r="F27" s="1"/>
      <c r="G27" s="1"/>
      <c r="H27" s="1"/>
      <c r="I27" s="1"/>
      <c r="J27" s="1"/>
      <c r="K27" s="1"/>
      <c r="L27" s="1"/>
    </row>
    <row r="28" spans="1:13">
      <c r="A28" s="1" t="s">
        <v>10</v>
      </c>
      <c r="B28" s="1" t="s">
        <v>16</v>
      </c>
      <c r="C28" s="1" t="s">
        <v>17</v>
      </c>
      <c r="D28" s="1" t="s">
        <v>18</v>
      </c>
      <c r="E28" s="1" t="s">
        <v>19</v>
      </c>
      <c r="F28" s="1" t="s">
        <v>20</v>
      </c>
      <c r="G28" s="1" t="s">
        <v>21</v>
      </c>
      <c r="H28" s="1" t="s">
        <v>22</v>
      </c>
      <c r="I28" s="1" t="s">
        <v>23</v>
      </c>
      <c r="J28" s="3" t="s">
        <v>35</v>
      </c>
      <c r="K28" s="3" t="s">
        <v>60</v>
      </c>
      <c r="L28" s="1"/>
    </row>
    <row r="29" spans="1:13">
      <c r="A29" s="1" t="s">
        <v>11</v>
      </c>
      <c r="B29" s="2">
        <v>1</v>
      </c>
      <c r="C29" s="1">
        <f t="shared" ref="C29:C35" si="1">B29*E29</f>
        <v>500</v>
      </c>
      <c r="D29" s="1">
        <v>500</v>
      </c>
      <c r="E29" s="1">
        <v>500</v>
      </c>
      <c r="F29" s="1">
        <f t="shared" ref="F29:F36" si="2">C29-D29</f>
        <v>0</v>
      </c>
      <c r="G29" s="1">
        <f t="shared" ref="G29:G36" si="3">C29-E29</f>
        <v>0</v>
      </c>
      <c r="H29" s="1">
        <f t="shared" ref="H29:H36" si="4">C29/D29</f>
        <v>1</v>
      </c>
      <c r="I29" s="1">
        <f t="shared" ref="I29:I36" si="5">C29/E29</f>
        <v>1</v>
      </c>
      <c r="J29" s="1"/>
      <c r="K29" s="2"/>
      <c r="L29" s="1"/>
    </row>
    <row r="30" spans="1:13">
      <c r="A30" s="1" t="s">
        <v>12</v>
      </c>
      <c r="B30" s="2">
        <v>1</v>
      </c>
      <c r="C30" s="1">
        <f t="shared" si="1"/>
        <v>500</v>
      </c>
      <c r="D30" s="1">
        <v>500</v>
      </c>
      <c r="E30" s="1">
        <v>500</v>
      </c>
      <c r="F30" s="1">
        <f t="shared" si="2"/>
        <v>0</v>
      </c>
      <c r="G30" s="1">
        <f t="shared" si="3"/>
        <v>0</v>
      </c>
      <c r="H30" s="1">
        <f t="shared" si="4"/>
        <v>1</v>
      </c>
      <c r="I30" s="1">
        <f t="shared" si="5"/>
        <v>1</v>
      </c>
      <c r="J30" s="1"/>
      <c r="K30" s="2"/>
      <c r="L30" s="1"/>
    </row>
    <row r="31" spans="1:13">
      <c r="A31" s="1" t="s">
        <v>13</v>
      </c>
      <c r="B31" s="2">
        <v>1</v>
      </c>
      <c r="C31" s="1">
        <f t="shared" si="1"/>
        <v>1000</v>
      </c>
      <c r="D31" s="1">
        <v>1000</v>
      </c>
      <c r="E31" s="1">
        <v>1000</v>
      </c>
      <c r="F31" s="1">
        <f t="shared" si="2"/>
        <v>0</v>
      </c>
      <c r="G31" s="1">
        <f t="shared" si="3"/>
        <v>0</v>
      </c>
      <c r="H31" s="1">
        <f t="shared" si="4"/>
        <v>1</v>
      </c>
      <c r="I31" s="1">
        <f t="shared" si="5"/>
        <v>1</v>
      </c>
      <c r="J31" s="1"/>
      <c r="K31" s="2"/>
      <c r="L31" s="1"/>
    </row>
    <row r="32" spans="1:13">
      <c r="A32" s="1" t="s">
        <v>14</v>
      </c>
      <c r="B32" s="2">
        <v>1</v>
      </c>
      <c r="C32" s="1">
        <f t="shared" si="1"/>
        <v>1000</v>
      </c>
      <c r="D32" s="1">
        <v>1000</v>
      </c>
      <c r="E32" s="1">
        <v>1000</v>
      </c>
      <c r="F32" s="1">
        <f t="shared" si="2"/>
        <v>0</v>
      </c>
      <c r="G32" s="1">
        <f t="shared" si="3"/>
        <v>0</v>
      </c>
      <c r="H32" s="1">
        <f t="shared" si="4"/>
        <v>1</v>
      </c>
      <c r="I32" s="1">
        <f t="shared" si="5"/>
        <v>1</v>
      </c>
      <c r="J32" s="3"/>
      <c r="K32" s="2"/>
      <c r="L32" s="1"/>
    </row>
    <row r="33" spans="1:12">
      <c r="A33" s="3" t="s">
        <v>26</v>
      </c>
      <c r="B33" s="6">
        <v>1</v>
      </c>
      <c r="C33" s="3">
        <f t="shared" si="1"/>
        <v>1000</v>
      </c>
      <c r="D33" s="3">
        <v>1000</v>
      </c>
      <c r="E33" s="3">
        <v>1000</v>
      </c>
      <c r="F33" s="3">
        <f t="shared" si="2"/>
        <v>0</v>
      </c>
      <c r="G33" s="3">
        <f t="shared" si="3"/>
        <v>0</v>
      </c>
      <c r="H33" s="3">
        <f t="shared" si="4"/>
        <v>1</v>
      </c>
      <c r="I33" s="3">
        <f t="shared" si="5"/>
        <v>1</v>
      </c>
      <c r="J33" s="3"/>
      <c r="K33" s="2"/>
      <c r="L33" s="1"/>
    </row>
    <row r="34" spans="1:12">
      <c r="A34" s="7" t="s">
        <v>30</v>
      </c>
      <c r="B34" s="8">
        <v>0.8</v>
      </c>
      <c r="C34" s="9">
        <f>B34*E34</f>
        <v>320</v>
      </c>
      <c r="D34" s="9">
        <v>500</v>
      </c>
      <c r="E34" s="9">
        <v>400</v>
      </c>
      <c r="F34" s="9">
        <f t="shared" si="2"/>
        <v>-180</v>
      </c>
      <c r="G34" s="9">
        <f t="shared" si="3"/>
        <v>-80</v>
      </c>
      <c r="H34" s="9">
        <f t="shared" si="4"/>
        <v>0.64</v>
      </c>
      <c r="I34" s="13">
        <f t="shared" si="5"/>
        <v>0.8</v>
      </c>
      <c r="J34" s="4"/>
      <c r="K34" s="2"/>
      <c r="L34" s="1"/>
    </row>
    <row r="35" spans="1:12">
      <c r="A35" s="4" t="s">
        <v>31</v>
      </c>
      <c r="B35" s="5">
        <v>1</v>
      </c>
      <c r="C35" s="4">
        <f t="shared" si="1"/>
        <v>600</v>
      </c>
      <c r="D35" s="4">
        <v>600</v>
      </c>
      <c r="E35" s="4">
        <v>600</v>
      </c>
      <c r="F35" s="4">
        <f t="shared" si="2"/>
        <v>0</v>
      </c>
      <c r="G35" s="4">
        <f t="shared" si="3"/>
        <v>0</v>
      </c>
      <c r="H35" s="4">
        <f t="shared" si="4"/>
        <v>1</v>
      </c>
      <c r="I35" s="4">
        <f t="shared" si="5"/>
        <v>1</v>
      </c>
      <c r="J35" s="4"/>
      <c r="K35" s="2"/>
      <c r="L35" s="1"/>
    </row>
    <row r="36" spans="1:12">
      <c r="A36" s="4" t="s">
        <v>32</v>
      </c>
      <c r="B36" s="5">
        <v>1</v>
      </c>
      <c r="C36" s="4">
        <v>400</v>
      </c>
      <c r="D36" s="4">
        <v>400</v>
      </c>
      <c r="E36" s="4">
        <v>400</v>
      </c>
      <c r="F36" s="4">
        <f t="shared" si="2"/>
        <v>0</v>
      </c>
      <c r="G36" s="4">
        <f t="shared" si="3"/>
        <v>0</v>
      </c>
      <c r="H36" s="4">
        <f t="shared" si="4"/>
        <v>1</v>
      </c>
      <c r="I36" s="4">
        <f t="shared" si="5"/>
        <v>1</v>
      </c>
      <c r="J36" s="4"/>
      <c r="K36" s="2"/>
      <c r="L36" s="1"/>
    </row>
    <row r="37" spans="1:12">
      <c r="A37" s="1"/>
      <c r="B37" s="1"/>
      <c r="C37" s="1"/>
      <c r="D37" s="1"/>
      <c r="E37" s="1"/>
      <c r="F37" s="1"/>
      <c r="G37" s="1"/>
      <c r="H37" s="1"/>
      <c r="I37" s="1"/>
      <c r="J37" s="1"/>
      <c r="K37" s="2"/>
      <c r="L37" s="1"/>
    </row>
    <row r="38" spans="1:12">
      <c r="A38" s="1" t="s">
        <v>15</v>
      </c>
      <c r="B38" s="1"/>
      <c r="C38" s="1">
        <f>SUM(C26:C34)</f>
        <v>4320</v>
      </c>
      <c r="D38" s="1">
        <f>SUM(D26:D36)</f>
        <v>5500</v>
      </c>
      <c r="E38" s="1">
        <f>SUM(E26:E35)</f>
        <v>5000</v>
      </c>
      <c r="F38" s="1">
        <f>SUM(F26:F35)</f>
        <v>-180</v>
      </c>
      <c r="G38" s="1">
        <f>SUM(G26:G35)</f>
        <v>-80</v>
      </c>
      <c r="H38" s="1">
        <f>AVERAGE(H26:H35)</f>
        <v>0.94857142857142851</v>
      </c>
      <c r="I38" s="1">
        <f>AVERAGE(I26:I35)</f>
        <v>0.97142857142857142</v>
      </c>
      <c r="J38" s="2">
        <f>1-H38</f>
        <v>5.142857142857149E-2</v>
      </c>
      <c r="K38" s="2">
        <f>1-I38</f>
        <v>2.8571428571428581E-2</v>
      </c>
      <c r="L38" s="1"/>
    </row>
    <row r="39" spans="1:12">
      <c r="A39" s="1" t="s">
        <v>52</v>
      </c>
      <c r="B39" s="1"/>
      <c r="C39" s="1"/>
      <c r="D39" s="1"/>
      <c r="E39" s="1"/>
      <c r="F39" s="1"/>
      <c r="G39" s="1"/>
      <c r="H39" s="1"/>
      <c r="I39" s="1"/>
      <c r="J39" s="1"/>
      <c r="K39" s="1"/>
      <c r="L39" s="1"/>
    </row>
    <row r="40" spans="1:12">
      <c r="A40" s="3" t="s">
        <v>33</v>
      </c>
      <c r="B40" s="1"/>
      <c r="C40" s="1"/>
      <c r="D40" s="1"/>
      <c r="E40" s="1"/>
      <c r="F40" s="1"/>
      <c r="G40" s="1"/>
      <c r="H40" s="1"/>
      <c r="I40" s="1"/>
      <c r="J40" s="1"/>
      <c r="K40" s="1"/>
      <c r="L40" s="1"/>
    </row>
    <row r="41" spans="1:12">
      <c r="A41" s="3" t="s">
        <v>53</v>
      </c>
      <c r="B41" s="1"/>
      <c r="C41" s="1"/>
      <c r="D41" s="1"/>
      <c r="E41" s="1"/>
      <c r="F41" s="1"/>
      <c r="G41" s="1"/>
      <c r="H41" s="1"/>
      <c r="I41" s="1"/>
      <c r="J41" s="1"/>
      <c r="K41" s="1"/>
      <c r="L41" s="1"/>
    </row>
    <row r="42" spans="1:12">
      <c r="A42" s="3" t="s">
        <v>34</v>
      </c>
      <c r="B42" s="1"/>
      <c r="C42" s="1"/>
      <c r="D42" s="1"/>
      <c r="E42" s="1"/>
      <c r="F42" s="1"/>
      <c r="G42" s="1"/>
      <c r="H42" s="1"/>
      <c r="I42" s="1"/>
      <c r="J42" s="1"/>
      <c r="K42" s="1"/>
      <c r="L42" s="1"/>
    </row>
    <row r="43" spans="1:12">
      <c r="A43" s="3" t="s">
        <v>54</v>
      </c>
      <c r="B43" s="1"/>
      <c r="C43" s="1"/>
      <c r="D43" s="1"/>
      <c r="E43" s="1"/>
      <c r="F43" s="1"/>
      <c r="G43" s="1"/>
      <c r="H43" s="1"/>
      <c r="I43" s="1"/>
      <c r="J43" s="1"/>
      <c r="K43" s="1"/>
      <c r="L43" s="1"/>
    </row>
    <row r="44" spans="1:12">
      <c r="A44" s="3"/>
      <c r="B44" s="1"/>
      <c r="C44" s="1"/>
      <c r="D44" s="1"/>
      <c r="E44" s="1"/>
      <c r="F44" s="1"/>
      <c r="G44" s="1"/>
      <c r="H44" s="1"/>
      <c r="I44" s="1"/>
      <c r="J44" s="1"/>
      <c r="K44" s="1"/>
      <c r="L44" s="1"/>
    </row>
    <row r="45" spans="1:12">
      <c r="A45" s="3"/>
      <c r="B45" s="1"/>
      <c r="C45" s="1"/>
      <c r="D45" s="1"/>
      <c r="E45" s="1"/>
      <c r="F45" s="1"/>
      <c r="G45" s="1"/>
      <c r="H45" s="1"/>
      <c r="I45" s="1"/>
      <c r="J45" s="1"/>
      <c r="K45" s="1"/>
      <c r="L45" s="1"/>
    </row>
    <row r="46" spans="1:12">
      <c r="A46" s="1" t="s">
        <v>49</v>
      </c>
      <c r="B46" s="1"/>
      <c r="C46" s="1"/>
      <c r="D46" s="1"/>
      <c r="E46" s="1"/>
      <c r="F46" s="1"/>
      <c r="G46" s="1"/>
      <c r="H46" s="1"/>
      <c r="I46" s="1"/>
      <c r="J46" s="1"/>
      <c r="K46" s="1"/>
      <c r="L46" s="1"/>
    </row>
    <row r="47" spans="1:12">
      <c r="A47" s="1" t="s">
        <v>10</v>
      </c>
      <c r="B47" s="1" t="s">
        <v>16</v>
      </c>
      <c r="C47" s="1" t="s">
        <v>17</v>
      </c>
      <c r="D47" s="1" t="s">
        <v>18</v>
      </c>
      <c r="E47" s="1" t="s">
        <v>19</v>
      </c>
      <c r="F47" s="1" t="s">
        <v>20</v>
      </c>
      <c r="G47" s="1" t="s">
        <v>21</v>
      </c>
      <c r="H47" s="1" t="s">
        <v>22</v>
      </c>
      <c r="I47" s="1" t="s">
        <v>23</v>
      </c>
      <c r="J47" s="1"/>
      <c r="K47" s="3" t="s">
        <v>35</v>
      </c>
      <c r="L47" s="1"/>
    </row>
    <row r="48" spans="1:12">
      <c r="A48" s="1" t="s">
        <v>11</v>
      </c>
      <c r="B48" s="2">
        <v>1</v>
      </c>
      <c r="C48" s="1">
        <f t="shared" ref="C48:C55" si="6">B48*E48</f>
        <v>500</v>
      </c>
      <c r="D48" s="1">
        <v>500</v>
      </c>
      <c r="E48" s="1">
        <v>500</v>
      </c>
      <c r="F48" s="1">
        <f t="shared" ref="F48:F55" si="7">C48-D48</f>
        <v>0</v>
      </c>
      <c r="G48" s="1">
        <f t="shared" ref="G48:G55" si="8">C48-E48</f>
        <v>0</v>
      </c>
      <c r="H48" s="1">
        <f t="shared" ref="H48:H55" si="9">C48/D48</f>
        <v>1</v>
      </c>
      <c r="I48" s="1">
        <f t="shared" ref="I48:I55" si="10">C48/E48</f>
        <v>1</v>
      </c>
      <c r="J48" s="1">
        <v>1</v>
      </c>
      <c r="K48" s="2">
        <f t="shared" ref="K48:K52" si="11">I48-H48</f>
        <v>0</v>
      </c>
      <c r="L48" s="1"/>
    </row>
    <row r="49" spans="1:12">
      <c r="A49" s="1" t="s">
        <v>12</v>
      </c>
      <c r="B49" s="2">
        <v>1</v>
      </c>
      <c r="C49" s="1">
        <f t="shared" si="6"/>
        <v>500</v>
      </c>
      <c r="D49" s="1">
        <v>500</v>
      </c>
      <c r="E49" s="1">
        <v>500</v>
      </c>
      <c r="F49" s="1">
        <f t="shared" si="7"/>
        <v>0</v>
      </c>
      <c r="G49" s="1">
        <f t="shared" si="8"/>
        <v>0</v>
      </c>
      <c r="H49" s="1">
        <f t="shared" si="9"/>
        <v>1</v>
      </c>
      <c r="I49" s="1">
        <f t="shared" si="10"/>
        <v>1</v>
      </c>
      <c r="J49" s="1">
        <v>1</v>
      </c>
      <c r="K49" s="2">
        <f t="shared" si="11"/>
        <v>0</v>
      </c>
      <c r="L49" s="1"/>
    </row>
    <row r="50" spans="1:12">
      <c r="A50" s="1" t="s">
        <v>13</v>
      </c>
      <c r="B50" s="2">
        <v>1</v>
      </c>
      <c r="C50" s="1">
        <f t="shared" si="6"/>
        <v>1000</v>
      </c>
      <c r="D50" s="1">
        <v>1000</v>
      </c>
      <c r="E50" s="1">
        <v>1000</v>
      </c>
      <c r="F50" s="1">
        <f t="shared" si="7"/>
        <v>0</v>
      </c>
      <c r="G50" s="1">
        <f t="shared" si="8"/>
        <v>0</v>
      </c>
      <c r="H50" s="1">
        <f t="shared" si="9"/>
        <v>1</v>
      </c>
      <c r="I50" s="1">
        <f t="shared" si="10"/>
        <v>1</v>
      </c>
      <c r="J50" s="1">
        <v>1</v>
      </c>
      <c r="K50" s="2">
        <f t="shared" si="11"/>
        <v>0</v>
      </c>
      <c r="L50" s="1"/>
    </row>
    <row r="51" spans="1:12">
      <c r="A51" s="1" t="s">
        <v>14</v>
      </c>
      <c r="B51" s="2">
        <v>1</v>
      </c>
      <c r="C51" s="1">
        <f t="shared" si="6"/>
        <v>1000</v>
      </c>
      <c r="D51" s="1">
        <v>1000</v>
      </c>
      <c r="E51" s="1">
        <v>1000</v>
      </c>
      <c r="F51" s="1">
        <f t="shared" si="7"/>
        <v>0</v>
      </c>
      <c r="G51" s="1">
        <f t="shared" si="8"/>
        <v>0</v>
      </c>
      <c r="H51" s="1">
        <f t="shared" si="9"/>
        <v>1</v>
      </c>
      <c r="I51" s="1">
        <f t="shared" si="10"/>
        <v>1</v>
      </c>
      <c r="J51" s="3">
        <v>1</v>
      </c>
      <c r="K51" s="2">
        <f t="shared" si="11"/>
        <v>0</v>
      </c>
      <c r="L51" s="1"/>
    </row>
    <row r="52" spans="1:12">
      <c r="A52" s="3" t="s">
        <v>26</v>
      </c>
      <c r="B52" s="6">
        <v>1</v>
      </c>
      <c r="C52" s="3">
        <f t="shared" si="6"/>
        <v>1000</v>
      </c>
      <c r="D52" s="3">
        <v>1000</v>
      </c>
      <c r="E52" s="3">
        <v>1000</v>
      </c>
      <c r="F52" s="3">
        <f t="shared" si="7"/>
        <v>0</v>
      </c>
      <c r="G52" s="3">
        <f t="shared" si="8"/>
        <v>0</v>
      </c>
      <c r="H52" s="3">
        <f t="shared" si="9"/>
        <v>1</v>
      </c>
      <c r="I52" s="3">
        <f t="shared" si="10"/>
        <v>1</v>
      </c>
      <c r="J52" s="3">
        <v>1</v>
      </c>
      <c r="K52" s="2">
        <f t="shared" si="11"/>
        <v>0</v>
      </c>
      <c r="L52" s="1"/>
    </row>
    <row r="53" spans="1:12">
      <c r="A53" s="7" t="s">
        <v>30</v>
      </c>
      <c r="B53" s="8">
        <v>1</v>
      </c>
      <c r="C53" s="9">
        <f t="shared" si="6"/>
        <v>400</v>
      </c>
      <c r="D53" s="9">
        <v>600</v>
      </c>
      <c r="E53" s="9">
        <v>400</v>
      </c>
      <c r="F53" s="9">
        <f t="shared" si="7"/>
        <v>-200</v>
      </c>
      <c r="G53" s="9">
        <f t="shared" si="8"/>
        <v>0</v>
      </c>
      <c r="H53" s="9">
        <f t="shared" si="9"/>
        <v>0.66666666666666663</v>
      </c>
      <c r="I53" s="10">
        <f t="shared" si="10"/>
        <v>1</v>
      </c>
      <c r="J53" s="4">
        <v>1</v>
      </c>
      <c r="K53" s="5">
        <f>I53-H53</f>
        <v>0.33333333333333337</v>
      </c>
      <c r="L53" s="1"/>
    </row>
    <row r="54" spans="1:12">
      <c r="A54" s="3" t="s">
        <v>31</v>
      </c>
      <c r="B54" s="6">
        <v>1</v>
      </c>
      <c r="C54" s="3">
        <f t="shared" si="6"/>
        <v>600</v>
      </c>
      <c r="D54" s="3">
        <v>600</v>
      </c>
      <c r="E54" s="3">
        <v>600</v>
      </c>
      <c r="F54" s="3">
        <f t="shared" si="7"/>
        <v>0</v>
      </c>
      <c r="G54" s="3">
        <f t="shared" si="8"/>
        <v>0</v>
      </c>
      <c r="H54" s="3">
        <f t="shared" si="9"/>
        <v>1</v>
      </c>
      <c r="I54" s="3">
        <f t="shared" si="10"/>
        <v>1</v>
      </c>
      <c r="J54" s="3">
        <v>1</v>
      </c>
      <c r="K54" s="2">
        <f t="shared" ref="K54:K55" si="12">I54-H54</f>
        <v>0</v>
      </c>
      <c r="L54" s="1"/>
    </row>
    <row r="55" spans="1:12">
      <c r="A55" s="4" t="s">
        <v>32</v>
      </c>
      <c r="B55" s="5">
        <v>1</v>
      </c>
      <c r="C55" s="4">
        <f t="shared" si="6"/>
        <v>800</v>
      </c>
      <c r="D55" s="4">
        <v>900</v>
      </c>
      <c r="E55" s="4">
        <v>800</v>
      </c>
      <c r="F55" s="4">
        <f t="shared" si="7"/>
        <v>-100</v>
      </c>
      <c r="G55" s="4">
        <f t="shared" si="8"/>
        <v>0</v>
      </c>
      <c r="H55" s="4">
        <f t="shared" si="9"/>
        <v>0.88888888888888884</v>
      </c>
      <c r="I55" s="4">
        <f t="shared" si="10"/>
        <v>1</v>
      </c>
      <c r="J55" s="4">
        <v>1</v>
      </c>
      <c r="K55" s="5">
        <f t="shared" si="12"/>
        <v>0.11111111111111116</v>
      </c>
      <c r="L55" s="1"/>
    </row>
    <row r="56" spans="1:12">
      <c r="A56" s="3" t="s">
        <v>50</v>
      </c>
      <c r="B56" s="6">
        <v>0.8</v>
      </c>
      <c r="C56" s="3">
        <v>600</v>
      </c>
      <c r="D56" s="3">
        <v>600</v>
      </c>
      <c r="E56" s="3">
        <v>600</v>
      </c>
      <c r="F56" s="3">
        <f t="shared" ref="F56:F57" si="13">C56-D56</f>
        <v>0</v>
      </c>
      <c r="G56" s="3">
        <f t="shared" ref="G56:G57" si="14">C56-E56</f>
        <v>0</v>
      </c>
      <c r="H56" s="3">
        <f t="shared" ref="H56:H57" si="15">C56/D56</f>
        <v>1</v>
      </c>
      <c r="I56" s="3">
        <f t="shared" ref="I56:I57" si="16">C56/E56</f>
        <v>1</v>
      </c>
      <c r="J56" s="3">
        <v>1</v>
      </c>
      <c r="K56" s="2">
        <f t="shared" ref="K56:K57" si="17">I56-H56</f>
        <v>0</v>
      </c>
      <c r="L56" s="1"/>
    </row>
    <row r="57" spans="1:12">
      <c r="A57" s="3" t="s">
        <v>51</v>
      </c>
      <c r="B57" s="6">
        <v>0.8</v>
      </c>
      <c r="C57">
        <v>600</v>
      </c>
      <c r="D57" s="3">
        <v>600</v>
      </c>
      <c r="E57" s="3">
        <v>600</v>
      </c>
      <c r="F57" s="3">
        <f t="shared" si="13"/>
        <v>0</v>
      </c>
      <c r="G57" s="3">
        <f t="shared" si="14"/>
        <v>0</v>
      </c>
      <c r="H57" s="3">
        <f t="shared" si="15"/>
        <v>1</v>
      </c>
      <c r="I57" s="3">
        <f t="shared" si="16"/>
        <v>1</v>
      </c>
      <c r="K57" s="6">
        <f t="shared" si="17"/>
        <v>0</v>
      </c>
    </row>
    <row r="59" spans="1:12">
      <c r="A59" s="1" t="s">
        <v>15</v>
      </c>
      <c r="B59" s="1"/>
      <c r="C59" s="1">
        <f>SUM(C47:C55)</f>
        <v>5800</v>
      </c>
      <c r="D59" s="1">
        <f>SUM(D47:D57)</f>
        <v>7300</v>
      </c>
      <c r="E59" s="1">
        <f>SUM(E47:E56)</f>
        <v>6400</v>
      </c>
      <c r="F59" s="1">
        <f>SUM(F47:F56)</f>
        <v>-300</v>
      </c>
      <c r="G59" s="1">
        <f>SUM(G47:G56)</f>
        <v>0</v>
      </c>
      <c r="H59" s="1">
        <f>AVERAGE(H47:H56)</f>
        <v>0.95061728395061729</v>
      </c>
      <c r="I59" s="1">
        <f>AVERAGE(I47:I56)</f>
        <v>1</v>
      </c>
      <c r="J59" s="2">
        <v>0</v>
      </c>
      <c r="K59" s="2">
        <f t="shared" ref="K59" si="18">I59-H59</f>
        <v>4.9382716049382713E-2</v>
      </c>
      <c r="L59" s="1"/>
    </row>
    <row r="60" spans="1:12">
      <c r="A60" s="3" t="s">
        <v>55</v>
      </c>
      <c r="B60" s="1"/>
      <c r="C60" s="1"/>
      <c r="D60" s="1"/>
      <c r="E60" s="1"/>
      <c r="F60" s="1"/>
      <c r="G60" s="1"/>
      <c r="H60" s="1"/>
      <c r="I60" s="1"/>
      <c r="J60" s="1"/>
      <c r="K60" s="2"/>
      <c r="L60" s="1"/>
    </row>
    <row r="61" spans="1:12">
      <c r="A61" s="3" t="s">
        <v>56</v>
      </c>
      <c r="B61" s="1"/>
      <c r="C61" s="1"/>
      <c r="D61" s="1"/>
      <c r="E61" s="1"/>
      <c r="F61" s="1"/>
      <c r="G61" s="1"/>
      <c r="H61" s="1"/>
      <c r="I61" s="1"/>
      <c r="J61" s="1"/>
      <c r="K61" s="2"/>
      <c r="L61" s="1"/>
    </row>
    <row r="62" spans="1:12">
      <c r="A62" s="3" t="s">
        <v>57</v>
      </c>
      <c r="B62" s="1"/>
      <c r="C62" s="1"/>
      <c r="D62" s="1"/>
      <c r="E62" s="1"/>
      <c r="F62" s="1"/>
      <c r="G62" s="1"/>
      <c r="H62" s="1"/>
      <c r="I62" s="1"/>
      <c r="J62" s="1"/>
      <c r="K62" s="2"/>
      <c r="L62" s="1"/>
    </row>
    <row r="63" spans="1:12">
      <c r="A63" s="3" t="s">
        <v>58</v>
      </c>
      <c r="B63" s="1"/>
      <c r="C63" s="1"/>
      <c r="D63" s="1"/>
      <c r="E63" s="1"/>
      <c r="F63" s="1"/>
      <c r="G63" s="1"/>
      <c r="H63" s="1"/>
      <c r="I63" s="1"/>
      <c r="J63" s="1"/>
      <c r="K63" s="2"/>
      <c r="L63" s="1"/>
    </row>
    <row r="64" spans="1:12">
      <c r="A64" s="3" t="s">
        <v>59</v>
      </c>
      <c r="B64" s="1"/>
      <c r="C64" s="1"/>
      <c r="D64" s="1"/>
      <c r="E64" s="1"/>
      <c r="F64" s="1"/>
      <c r="G64" s="1"/>
      <c r="H64" s="1"/>
      <c r="I64" s="1"/>
      <c r="J64" s="1"/>
      <c r="K64" s="2"/>
      <c r="L64" s="1"/>
    </row>
    <row r="65" spans="1:12">
      <c r="A65" s="1"/>
      <c r="B65" s="1"/>
      <c r="C65" s="1"/>
      <c r="D65" s="1"/>
      <c r="E65" s="1"/>
      <c r="F65" s="1"/>
      <c r="G65" s="1"/>
      <c r="H65" s="1"/>
      <c r="I65" s="1"/>
      <c r="J65" s="1"/>
      <c r="K65" s="2"/>
      <c r="L65" s="1"/>
    </row>
    <row r="66" spans="1:12">
      <c r="A66" s="1"/>
      <c r="B66" s="1"/>
      <c r="C66" s="1"/>
      <c r="D66" s="1"/>
      <c r="E66" s="1"/>
      <c r="F66" s="1"/>
      <c r="G66" s="1"/>
      <c r="H66" s="1"/>
      <c r="I66" s="1"/>
      <c r="J66" s="1"/>
      <c r="K66" s="2"/>
      <c r="L66" s="1"/>
    </row>
    <row r="67" spans="1:12">
      <c r="A67" s="1"/>
      <c r="B67" s="1"/>
      <c r="C67" s="1"/>
      <c r="D67" s="1"/>
      <c r="E67" s="1"/>
      <c r="F67" s="1"/>
      <c r="G67" s="1"/>
      <c r="H67" s="1"/>
      <c r="I67" s="1"/>
      <c r="J67" s="1"/>
      <c r="K67" s="2"/>
      <c r="L67" s="1"/>
    </row>
    <row r="68" spans="1:12">
      <c r="A68" s="1"/>
      <c r="B68" s="1"/>
      <c r="C68" s="1"/>
      <c r="D68" s="1"/>
      <c r="E68" s="1"/>
      <c r="F68" s="1"/>
      <c r="G68" s="1"/>
      <c r="H68" s="1"/>
      <c r="I68" s="1"/>
      <c r="J68" s="1"/>
      <c r="K68" s="2"/>
      <c r="L68" s="1"/>
    </row>
    <row r="69" spans="1:12">
      <c r="A69" s="1"/>
      <c r="B69" s="1"/>
      <c r="C69" s="1"/>
      <c r="D69" s="1"/>
      <c r="E69" s="1"/>
      <c r="F69" s="1"/>
      <c r="G69" s="1"/>
      <c r="H69" s="1"/>
      <c r="I69" s="1"/>
      <c r="J69" s="1"/>
      <c r="K69" s="2"/>
      <c r="L69" s="1"/>
    </row>
    <row r="70" spans="1:12">
      <c r="A70" s="1"/>
      <c r="B70" s="1"/>
      <c r="C70" s="1"/>
      <c r="D70" s="1"/>
      <c r="E70" s="1"/>
      <c r="F70" s="1"/>
      <c r="G70" s="1"/>
      <c r="H70" s="1"/>
      <c r="I70" s="1"/>
      <c r="J70" s="1"/>
      <c r="K70" s="2"/>
      <c r="L70" s="1"/>
    </row>
    <row r="84" spans="1:1">
      <c r="A84" t="s">
        <v>0</v>
      </c>
    </row>
    <row r="86" spans="1:1">
      <c r="A86" t="s">
        <v>1</v>
      </c>
    </row>
    <row r="88" spans="1:1">
      <c r="A88" t="s">
        <v>2</v>
      </c>
    </row>
    <row r="90" spans="1:1">
      <c r="A90" t="s">
        <v>3</v>
      </c>
    </row>
    <row r="92" spans="1:1">
      <c r="A92" t="s">
        <v>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R25"/>
  <sheetViews>
    <sheetView workbookViewId="0">
      <selection activeCell="H5" sqref="H5"/>
    </sheetView>
  </sheetViews>
  <sheetFormatPr defaultRowHeight="15"/>
  <cols>
    <col min="4" max="4" width="10.5703125" bestFit="1" customWidth="1"/>
  </cols>
  <sheetData>
    <row r="2" spans="4:18">
      <c r="E2" t="s">
        <v>40</v>
      </c>
      <c r="F2" t="s">
        <v>19</v>
      </c>
    </row>
    <row r="3" spans="4:18">
      <c r="D3" t="s">
        <v>41</v>
      </c>
      <c r="E3" t="s">
        <v>11</v>
      </c>
      <c r="F3">
        <v>73</v>
      </c>
    </row>
    <row r="4" spans="4:18">
      <c r="D4" t="s">
        <v>42</v>
      </c>
      <c r="E4" t="s">
        <v>12</v>
      </c>
      <c r="F4">
        <v>73</v>
      </c>
    </row>
    <row r="5" spans="4:18">
      <c r="D5" t="s">
        <v>43</v>
      </c>
      <c r="E5" t="s">
        <v>13</v>
      </c>
      <c r="F5">
        <v>73</v>
      </c>
    </row>
    <row r="6" spans="4:18">
      <c r="D6" t="s">
        <v>44</v>
      </c>
      <c r="E6" t="s">
        <v>14</v>
      </c>
      <c r="F6">
        <v>73</v>
      </c>
      <c r="R6">
        <v>148</v>
      </c>
    </row>
    <row r="7" spans="4:18">
      <c r="D7" t="s">
        <v>45</v>
      </c>
      <c r="E7" t="s">
        <v>26</v>
      </c>
      <c r="F7">
        <v>73</v>
      </c>
      <c r="R7">
        <v>108</v>
      </c>
    </row>
    <row r="8" spans="4:18">
      <c r="D8" t="s">
        <v>46</v>
      </c>
      <c r="E8" t="s">
        <v>30</v>
      </c>
      <c r="F8">
        <v>73</v>
      </c>
      <c r="R8">
        <v>163</v>
      </c>
    </row>
    <row r="9" spans="4:18">
      <c r="D9" t="s">
        <v>47</v>
      </c>
      <c r="E9" t="s">
        <v>31</v>
      </c>
      <c r="F9">
        <v>73</v>
      </c>
      <c r="R9">
        <v>91</v>
      </c>
    </row>
    <row r="10" spans="4:18">
      <c r="R10">
        <v>3</v>
      </c>
    </row>
    <row r="11" spans="4:18">
      <c r="R11">
        <v>1</v>
      </c>
    </row>
    <row r="12" spans="4:18">
      <c r="D12" t="s">
        <v>48</v>
      </c>
      <c r="E12">
        <v>514</v>
      </c>
      <c r="R12">
        <f>SUM(R6:R11)</f>
        <v>514</v>
      </c>
    </row>
    <row r="13" spans="4:18">
      <c r="R13">
        <f>R12/7</f>
        <v>73.428571428571431</v>
      </c>
    </row>
    <row r="19" spans="3:3" ht="15.75" thickBot="1">
      <c r="C19" s="11" t="s">
        <v>36</v>
      </c>
    </row>
    <row r="20" spans="3:3" ht="15.75" thickBot="1">
      <c r="C20" s="12"/>
    </row>
    <row r="21" spans="3:3" ht="15.75" thickBot="1">
      <c r="C21" s="11" t="s">
        <v>37</v>
      </c>
    </row>
    <row r="22" spans="3:3" ht="15.75" thickBot="1">
      <c r="C22" s="12"/>
    </row>
    <row r="23" spans="3:3" ht="15.75" thickBot="1">
      <c r="C23" s="11" t="s">
        <v>38</v>
      </c>
    </row>
    <row r="24" spans="3:3" ht="15.75" thickBot="1">
      <c r="C24" s="12"/>
    </row>
    <row r="25" spans="3:3">
      <c r="C25" s="11" t="s">
        <v>39</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filesw</dc:creator>
  <cp:lastModifiedBy>MY filesw</cp:lastModifiedBy>
  <cp:lastPrinted>2014-03-01T12:16:34Z</cp:lastPrinted>
  <dcterms:created xsi:type="dcterms:W3CDTF">2014-02-25T23:55:55Z</dcterms:created>
  <dcterms:modified xsi:type="dcterms:W3CDTF">2014-03-08T19:24:09Z</dcterms:modified>
</cp:coreProperties>
</file>