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Branches\WEFN\01_RawData\"/>
    </mc:Choice>
  </mc:AlternateContent>
  <xr:revisionPtr revIDLastSave="0" documentId="13_ncr:1_{BA1A15B6-CC68-46E8-91B8-5B873A0FE0A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Source" sheetId="2" r:id="rId2"/>
  </sheets>
  <definedNames>
    <definedName name="_xlnm._FilterDatabase" localSheetId="0" hidden="1">Data!$A$1:$M$2</definedName>
  </definedNames>
  <calcPr calcId="181029" iterate="1" iterateCount="30000" iterateDelta="1E-8"/>
</workbook>
</file>

<file path=xl/calcChain.xml><?xml version="1.0" encoding="utf-8"?>
<calcChain xmlns="http://schemas.openxmlformats.org/spreadsheetml/2006/main">
  <c r="I2" i="1" l="1"/>
  <c r="H2" i="1"/>
  <c r="G2" i="1"/>
  <c r="D2" i="1"/>
  <c r="C2" i="1"/>
  <c r="B2" i="1" s="1"/>
  <c r="F2" i="1" l="1"/>
</calcChain>
</file>

<file path=xl/sharedStrings.xml><?xml version="1.0" encoding="utf-8"?>
<sst xmlns="http://schemas.openxmlformats.org/spreadsheetml/2006/main" count="54" uniqueCount="41">
  <si>
    <t>F1</t>
    <phoneticPr fontId="19" type="noConversion"/>
  </si>
  <si>
    <t>F2</t>
  </si>
  <si>
    <t>F3</t>
  </si>
  <si>
    <t>F4</t>
  </si>
  <si>
    <t>Country</t>
    <phoneticPr fontId="19" type="noConversion"/>
  </si>
  <si>
    <t>F3.1</t>
    <phoneticPr fontId="19" type="noConversion"/>
  </si>
  <si>
    <t>F3.2</t>
  </si>
  <si>
    <t>F3.3</t>
  </si>
  <si>
    <t>Name</t>
    <phoneticPr fontId="19" type="noConversion"/>
  </si>
  <si>
    <t>Feature</t>
    <phoneticPr fontId="19" type="noConversion"/>
  </si>
  <si>
    <t>Source</t>
    <phoneticPr fontId="19" type="noConversion"/>
  </si>
  <si>
    <t>Year</t>
    <phoneticPr fontId="19" type="noConversion"/>
  </si>
  <si>
    <t>Population</t>
    <phoneticPr fontId="19" type="noConversion"/>
  </si>
  <si>
    <t>Renewable Internal Freshwater Resources per Capita (Cubic Meters)</t>
    <phoneticPr fontId="19" type="noConversion"/>
  </si>
  <si>
    <t>Taiwan</t>
    <phoneticPr fontId="19" type="noConversion"/>
  </si>
  <si>
    <t>F1.1</t>
    <phoneticPr fontId="19" type="noConversion"/>
  </si>
  <si>
    <t>F1.2</t>
  </si>
  <si>
    <t>F1.3</t>
  </si>
  <si>
    <t>Surface Water Production (Cubic Meters)</t>
    <phoneticPr fontId="19" type="noConversion"/>
  </si>
  <si>
    <t>Ground Water Production (Cubic Meters)</t>
    <phoneticPr fontId="19" type="noConversion"/>
  </si>
  <si>
    <t>https://www.wra.gov.tw/News_Content.aspx?n=2953&amp;s=67450</t>
    <phoneticPr fontId="19" type="noConversion"/>
  </si>
  <si>
    <t>https://www.ris.gov.tw/app/portal/346</t>
    <phoneticPr fontId="19" type="noConversion"/>
  </si>
  <si>
    <t>F1.2</t>
    <phoneticPr fontId="19" type="noConversion"/>
  </si>
  <si>
    <t>F1=(F1.1+F1.2)/F1.3</t>
    <phoneticPr fontId="19" type="noConversion"/>
  </si>
  <si>
    <t>F1.1</t>
    <phoneticPr fontId="19" type="noConversion"/>
  </si>
  <si>
    <t>F2.1</t>
    <phoneticPr fontId="19" type="noConversion"/>
  </si>
  <si>
    <t>F2.2</t>
  </si>
  <si>
    <t>Active Working Population in Agriculture</t>
    <phoneticPr fontId="19" type="noConversion"/>
  </si>
  <si>
    <t>Active Working Population (Total)</t>
    <phoneticPr fontId="19" type="noConversion"/>
  </si>
  <si>
    <t>F2=F2.1/F2.2</t>
    <phoneticPr fontId="19" type="noConversion"/>
  </si>
  <si>
    <t>F2.1</t>
    <phoneticPr fontId="19" type="noConversion"/>
  </si>
  <si>
    <t>https://statview.coa.gov.tw/aqsys_on/importantArgiGoal_lv3_1_6_2.html</t>
    <phoneticPr fontId="19" type="noConversion"/>
  </si>
  <si>
    <t>https://agrstat.coa.gov.tw/sdweb/public/trade/TradeReport.aspx</t>
    <phoneticPr fontId="19" type="noConversion"/>
  </si>
  <si>
    <t>F3</t>
    <phoneticPr fontId="19" type="noConversion"/>
  </si>
  <si>
    <t>F3.3</t>
    <phoneticPr fontId="19" type="noConversion"/>
  </si>
  <si>
    <t>F3=(F3.1-F3.2)/F3.3</t>
    <phoneticPr fontId="19" type="noConversion"/>
  </si>
  <si>
    <t>Agricultural Products Net Import Value (Import-Export) per Capita</t>
    <phoneticPr fontId="19" type="noConversion"/>
  </si>
  <si>
    <t>Agricultural Products Import Value (1000 USD)</t>
    <phoneticPr fontId="19" type="noConversion"/>
  </si>
  <si>
    <t>Agricultural Products Export Value (1000 USD)</t>
    <phoneticPr fontId="19" type="noConversion"/>
  </si>
  <si>
    <t>Yearly Population Increase Percentage (%)</t>
    <phoneticPr fontId="19" type="noConversion"/>
  </si>
  <si>
    <t>Active Working Population in Agriculture Percentage (%)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</si>
</sst>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%"/>
  </numFmts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5" tint="-0.249977111117893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42">
      <alignment vertical="center"/>
    </xf>
    <xf numFmtId="1" fontId="0" fillId="0" borderId="0" xfId="0" applyNumberFormat="1">
      <alignment vertical="center"/>
    </xf>
    <xf numFmtId="0" fontId="22" fillId="0" borderId="0" xfId="0" applyFont="1">
      <alignment vertical="center"/>
    </xf>
    <xf numFmtId="176" fontId="0" fillId="0" borderId="0" xfId="0" applyNumberFormat="1">
      <alignment vertical="center"/>
    </xf>
    <xf numFmtId="10" fontId="0" fillId="0" borderId="0" xfId="43" applyNumberFormat="1" applyFont="1">
      <alignment vertical="center"/>
    </xf>
    <xf numFmtId="177" fontId="0" fillId="0" borderId="0" xfId="43" applyNumberFormat="1" applyFont="1">
      <alignment vertical="center"/>
    </xf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3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is.gov.tw/app/portal/346" TargetMode="External"/><Relationship Id="rId3" Type="http://schemas.openxmlformats.org/officeDocument/2006/relationships/hyperlink" Target="https://www.ris.gov.tw/app/portal/346" TargetMode="External"/><Relationship Id="rId7" Type="http://schemas.openxmlformats.org/officeDocument/2006/relationships/hyperlink" Target="https://agrstat.coa.gov.tw/sdweb/public/trade/TradeReport.aspx" TargetMode="External"/><Relationship Id="rId2" Type="http://schemas.openxmlformats.org/officeDocument/2006/relationships/hyperlink" Target="https://www.wra.gov.tw/News_Content.aspx?n=2953&amp;s=67450" TargetMode="External"/><Relationship Id="rId1" Type="http://schemas.openxmlformats.org/officeDocument/2006/relationships/hyperlink" Target="https://www.wra.gov.tw/News_Content.aspx?n=2953&amp;s=67450" TargetMode="External"/><Relationship Id="rId6" Type="http://schemas.openxmlformats.org/officeDocument/2006/relationships/hyperlink" Target="https://agrstat.coa.gov.tw/sdweb/public/trade/TradeReport.aspx" TargetMode="External"/><Relationship Id="rId5" Type="http://schemas.openxmlformats.org/officeDocument/2006/relationships/hyperlink" Target="https://statview.coa.gov.tw/aqsys_on/importantArgiGoal_lv3_1_6_2.html" TargetMode="External"/><Relationship Id="rId4" Type="http://schemas.openxmlformats.org/officeDocument/2006/relationships/hyperlink" Target="https://statview.coa.gov.tw/aqsys_on/importantArgiGoal_lv3_1_6_2.html" TargetMode="External"/><Relationship Id="rId9" Type="http://schemas.openxmlformats.org/officeDocument/2006/relationships/hyperlink" Target="https://www.ris.gov.tw/app/portal/3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6.2" x14ac:dyDescent="0.3"/>
  <cols>
    <col min="1" max="1" width="27.6640625" bestFit="1" customWidth="1"/>
    <col min="2" max="2" width="8.21875" bestFit="1" customWidth="1"/>
    <col min="3" max="3" width="13.21875" bestFit="1" customWidth="1"/>
    <col min="4" max="4" width="12.109375" bestFit="1" customWidth="1"/>
    <col min="5" max="5" width="9.88671875" bestFit="1" customWidth="1"/>
    <col min="6" max="6" width="6.88671875" bestFit="1" customWidth="1"/>
    <col min="7" max="7" width="7.88671875" bestFit="1" customWidth="1"/>
    <col min="8" max="8" width="9.88671875" bestFit="1" customWidth="1"/>
    <col min="9" max="9" width="9.88671875" customWidth="1"/>
    <col min="10" max="10" width="13.21875" bestFit="1" customWidth="1"/>
    <col min="11" max="11" width="12.109375" bestFit="1" customWidth="1"/>
    <col min="12" max="12" width="10.33203125" customWidth="1"/>
    <col min="13" max="13" width="12.77734375" customWidth="1"/>
    <col min="15" max="15" width="10.5546875" bestFit="1" customWidth="1"/>
  </cols>
  <sheetData>
    <row r="1" spans="1:13" s="1" customFormat="1" x14ac:dyDescent="0.3">
      <c r="A1" s="1" t="s">
        <v>4</v>
      </c>
      <c r="B1" s="1" t="s">
        <v>0</v>
      </c>
      <c r="C1" s="1" t="s">
        <v>24</v>
      </c>
      <c r="D1" s="1" t="s">
        <v>16</v>
      </c>
      <c r="E1" s="1" t="s">
        <v>17</v>
      </c>
      <c r="F1" s="1" t="s">
        <v>1</v>
      </c>
      <c r="G1" s="1" t="s">
        <v>30</v>
      </c>
      <c r="H1" s="1" t="s">
        <v>26</v>
      </c>
      <c r="I1" s="1" t="s">
        <v>33</v>
      </c>
      <c r="J1" s="1" t="s">
        <v>5</v>
      </c>
      <c r="K1" s="1" t="s">
        <v>6</v>
      </c>
      <c r="L1" s="1" t="s">
        <v>34</v>
      </c>
      <c r="M1" s="1" t="s">
        <v>3</v>
      </c>
    </row>
    <row r="2" spans="1:13" x14ac:dyDescent="0.3">
      <c r="A2" t="s">
        <v>14</v>
      </c>
      <c r="B2" s="6">
        <f>(C2+D2)/E2</f>
        <v>708.14566763768698</v>
      </c>
      <c r="C2" s="4">
        <f>112.81*10^8</f>
        <v>11281000000</v>
      </c>
      <c r="D2" s="4">
        <f>54.234*10^8</f>
        <v>5423400000</v>
      </c>
      <c r="E2" s="4">
        <v>23588932</v>
      </c>
      <c r="F2" s="7">
        <f>G2/H2</f>
        <v>4.9064194507608884E-2</v>
      </c>
      <c r="G2" s="4">
        <f>56.1*10^4</f>
        <v>561000</v>
      </c>
      <c r="H2" s="4">
        <f xml:space="preserve"> 1143.4*10^4</f>
        <v>11434000</v>
      </c>
      <c r="I2" s="6">
        <f>(J2-K2)/L2</f>
        <v>0.43891440273769072</v>
      </c>
      <c r="J2">
        <v>15816708</v>
      </c>
      <c r="K2">
        <v>5463186</v>
      </c>
      <c r="L2" s="4">
        <v>23588932</v>
      </c>
      <c r="M2" s="8">
        <v>7.5000000000000002E-4</v>
      </c>
    </row>
  </sheetData>
  <autoFilter ref="A1:M2" xr:uid="{310B61F1-95D4-474A-8900-BF06A39A164C}">
    <sortState xmlns:xlrd2="http://schemas.microsoft.com/office/spreadsheetml/2017/richdata2" ref="A2:M2">
      <sortCondition ref="A1:A2"/>
    </sortState>
  </autoFilter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4FFB-0FC1-404F-8536-4A80A54A69F6}">
  <dimension ref="A1:D13"/>
  <sheetViews>
    <sheetView zoomScale="115" zoomScaleNormal="115" workbookViewId="0">
      <selection activeCell="B17" sqref="B17"/>
    </sheetView>
  </sheetViews>
  <sheetFormatPr defaultRowHeight="16.2" x14ac:dyDescent="0.3"/>
  <cols>
    <col min="2" max="2" width="63.77734375" bestFit="1" customWidth="1"/>
    <col min="4" max="4" width="70.109375" bestFit="1" customWidth="1"/>
  </cols>
  <sheetData>
    <row r="1" spans="1:4" s="1" customFormat="1" x14ac:dyDescent="0.3">
      <c r="A1" s="1" t="s">
        <v>9</v>
      </c>
      <c r="B1" s="1" t="s">
        <v>8</v>
      </c>
      <c r="C1" s="1" t="s">
        <v>11</v>
      </c>
      <c r="D1" s="1" t="s">
        <v>10</v>
      </c>
    </row>
    <row r="2" spans="1:4" x14ac:dyDescent="0.3">
      <c r="A2" s="2" t="s">
        <v>0</v>
      </c>
      <c r="B2" t="s">
        <v>13</v>
      </c>
      <c r="C2">
        <v>2018</v>
      </c>
      <c r="D2" t="s">
        <v>23</v>
      </c>
    </row>
    <row r="3" spans="1:4" x14ac:dyDescent="0.3">
      <c r="A3" s="2" t="s">
        <v>15</v>
      </c>
      <c r="B3" t="s">
        <v>18</v>
      </c>
      <c r="C3">
        <v>2018</v>
      </c>
      <c r="D3" s="3" t="s">
        <v>20</v>
      </c>
    </row>
    <row r="4" spans="1:4" x14ac:dyDescent="0.3">
      <c r="A4" s="2" t="s">
        <v>22</v>
      </c>
      <c r="B4" t="s">
        <v>19</v>
      </c>
      <c r="C4">
        <v>2018</v>
      </c>
      <c r="D4" s="3" t="s">
        <v>20</v>
      </c>
    </row>
    <row r="5" spans="1:4" x14ac:dyDescent="0.3">
      <c r="A5" s="2" t="s">
        <v>17</v>
      </c>
      <c r="B5" t="s">
        <v>12</v>
      </c>
      <c r="C5">
        <v>2018</v>
      </c>
      <c r="D5" s="3" t="s">
        <v>21</v>
      </c>
    </row>
    <row r="6" spans="1:4" x14ac:dyDescent="0.3">
      <c r="A6" s="2" t="s">
        <v>1</v>
      </c>
      <c r="B6" t="s">
        <v>40</v>
      </c>
      <c r="C6">
        <v>2018</v>
      </c>
      <c r="D6" t="s">
        <v>29</v>
      </c>
    </row>
    <row r="7" spans="1:4" x14ac:dyDescent="0.3">
      <c r="A7" s="2" t="s">
        <v>25</v>
      </c>
      <c r="B7" t="s">
        <v>27</v>
      </c>
      <c r="C7">
        <v>2018</v>
      </c>
      <c r="D7" s="3" t="s">
        <v>31</v>
      </c>
    </row>
    <row r="8" spans="1:4" x14ac:dyDescent="0.3">
      <c r="A8" s="2" t="s">
        <v>26</v>
      </c>
      <c r="B8" t="s">
        <v>28</v>
      </c>
      <c r="C8">
        <v>2018</v>
      </c>
      <c r="D8" s="3" t="s">
        <v>31</v>
      </c>
    </row>
    <row r="9" spans="1:4" x14ac:dyDescent="0.3">
      <c r="A9" s="2" t="s">
        <v>2</v>
      </c>
      <c r="B9" t="s">
        <v>36</v>
      </c>
      <c r="C9">
        <v>2018</v>
      </c>
      <c r="D9" t="s">
        <v>35</v>
      </c>
    </row>
    <row r="10" spans="1:4" x14ac:dyDescent="0.3">
      <c r="A10" s="2" t="s">
        <v>5</v>
      </c>
      <c r="B10" t="s">
        <v>37</v>
      </c>
      <c r="C10">
        <v>2018</v>
      </c>
      <c r="D10" s="3" t="s">
        <v>32</v>
      </c>
    </row>
    <row r="11" spans="1:4" x14ac:dyDescent="0.3">
      <c r="A11" s="2" t="s">
        <v>6</v>
      </c>
      <c r="B11" t="s">
        <v>38</v>
      </c>
      <c r="C11">
        <v>2018</v>
      </c>
      <c r="D11" s="3" t="s">
        <v>32</v>
      </c>
    </row>
    <row r="12" spans="1:4" s="5" customFormat="1" x14ac:dyDescent="0.3">
      <c r="A12" s="2" t="s">
        <v>7</v>
      </c>
      <c r="B12" t="s">
        <v>12</v>
      </c>
      <c r="C12">
        <v>2018</v>
      </c>
      <c r="D12" s="3" t="s">
        <v>21</v>
      </c>
    </row>
    <row r="13" spans="1:4" x14ac:dyDescent="0.3">
      <c r="A13" s="2" t="s">
        <v>3</v>
      </c>
      <c r="B13" t="s">
        <v>39</v>
      </c>
      <c r="C13">
        <v>2018</v>
      </c>
      <c r="D13" s="3" t="s">
        <v>21</v>
      </c>
    </row>
  </sheetData>
  <phoneticPr fontId="19" type="noConversion"/>
  <hyperlinks>
    <hyperlink ref="D3" r:id="rId1" xr:uid="{89899B48-9EBE-43BA-BBB0-4EA2A0DC4C00}"/>
    <hyperlink ref="D4" r:id="rId2" xr:uid="{AF3410B5-0F5A-4F0D-95B1-4983DFE03191}"/>
    <hyperlink ref="D5" r:id="rId3" xr:uid="{89D4D2B0-359C-482F-8057-903166B93C86}"/>
    <hyperlink ref="D7" r:id="rId4" xr:uid="{7CAA7FFF-1DFA-4CF3-94C4-BA53C4BE0500}"/>
    <hyperlink ref="D8" r:id="rId5" xr:uid="{2509CFF0-2E1F-4603-842E-4BE87DB588DE}"/>
    <hyperlink ref="D10" r:id="rId6" xr:uid="{B847A30A-23FB-4CBC-AAA2-07C1BD7A84B3}"/>
    <hyperlink ref="D11" r:id="rId7" xr:uid="{15EAC638-7CDD-451A-8D9F-2EACD6DDC8D6}"/>
    <hyperlink ref="D12" r:id="rId8" xr:uid="{CDA20D0B-940C-4681-A351-88CD3170CD91}"/>
    <hyperlink ref="D13" r:id="rId9" xr:uid="{95BEE6D3-CA39-4516-9C31-F1B509C5A3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林睿安</dc:creator>
  <cp:lastModifiedBy>林睿安</cp:lastModifiedBy>
  <dcterms:created xsi:type="dcterms:W3CDTF">2021-04-14T13:50:33Z</dcterms:created>
  <dcterms:modified xsi:type="dcterms:W3CDTF">2021-05-14T09:39:51Z</dcterms:modified>
</cp:coreProperties>
</file>