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เอกสารงานเจดีย์\"/>
    </mc:Choice>
  </mc:AlternateContent>
  <xr:revisionPtr revIDLastSave="0" documentId="13_ncr:1_{C7056F3B-07D5-4D73-BF74-740EF7A6CA9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นิมนต์" sheetId="6" r:id="rId1"/>
    <sheet name="นิมนต์ พิธี special" sheetId="9" r:id="rId2"/>
    <sheet name="นิมนต์ นอกสาขา฿&amp;ตปท" sheetId="8" r:id="rId3"/>
    <sheet name="Sheet2" sheetId="10" r:id="rId4"/>
    <sheet name="consol" sheetId="4" state="hidden" r:id="rId5"/>
    <sheet name="mapping" sheetId="5" state="hidden" r:id="rId6"/>
    <sheet name="original convert&gt;&gt;" sheetId="7" state="hidden" r:id="rId7"/>
    <sheet name="Table 1" sheetId="1" state="hidden" r:id="rId8"/>
    <sheet name="Table 2" sheetId="2" state="hidden" r:id="rId9"/>
    <sheet name="Table 3" sheetId="3" state="hidden" r:id="rId10"/>
  </sheets>
  <definedNames>
    <definedName name="_xlnm._FilterDatabase" localSheetId="4" hidden="1">consol!$A$2:$M$2</definedName>
    <definedName name="_xlnm._FilterDatabase" localSheetId="5" hidden="1">mapping!$A$1:$Q$73</definedName>
    <definedName name="_xlnm._FilterDatabase" localSheetId="0" hidden="1">นิมนต์!$A$2:$U$2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6" l="1"/>
  <c r="G3" i="6"/>
  <c r="H397" i="6"/>
  <c r="H374" i="6"/>
  <c r="H361" i="6"/>
  <c r="H235" i="6"/>
  <c r="H214" i="6"/>
  <c r="H170" i="6"/>
  <c r="H157" i="6"/>
  <c r="H139" i="6"/>
  <c r="H117" i="6"/>
  <c r="H115" i="6"/>
  <c r="H111" i="6"/>
  <c r="H100" i="6"/>
  <c r="H67" i="6"/>
  <c r="H44" i="6"/>
  <c r="H11" i="6"/>
  <c r="H55" i="6"/>
  <c r="A6" i="9"/>
  <c r="A7" i="9" s="1"/>
  <c r="A8" i="9" s="1"/>
  <c r="A9" i="9" s="1"/>
  <c r="A10" i="9" s="1"/>
  <c r="A11" i="9" s="1"/>
  <c r="A12" i="9" s="1"/>
  <c r="N45" i="6"/>
  <c r="R45" i="6" s="1"/>
  <c r="M424" i="6"/>
  <c r="A4" i="8"/>
  <c r="A5" i="8"/>
  <c r="A6" i="8"/>
  <c r="A7" i="8"/>
  <c r="A8" i="8"/>
  <c r="A9" i="8"/>
  <c r="A10" i="8"/>
  <c r="A11" i="8"/>
  <c r="A3" i="8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3" i="5"/>
  <c r="S5" i="6"/>
  <c r="T5" i="6" s="1"/>
  <c r="P5" i="6" s="1"/>
  <c r="S6" i="6"/>
  <c r="T6" i="6" s="1"/>
  <c r="P6" i="6" s="1"/>
  <c r="S7" i="6"/>
  <c r="T7" i="6" s="1"/>
  <c r="P7" i="6" s="1"/>
  <c r="S8" i="6"/>
  <c r="T8" i="6" s="1"/>
  <c r="P8" i="6" s="1"/>
  <c r="S9" i="6"/>
  <c r="T9" i="6" s="1"/>
  <c r="P9" i="6" s="1"/>
  <c r="S10" i="6"/>
  <c r="T10" i="6" s="1"/>
  <c r="P10" i="6" s="1"/>
  <c r="S11" i="6"/>
  <c r="T11" i="6" s="1"/>
  <c r="P11" i="6" s="1"/>
  <c r="S12" i="6"/>
  <c r="T12" i="6" s="1"/>
  <c r="P12" i="6" s="1"/>
  <c r="S13" i="6"/>
  <c r="T13" i="6" s="1"/>
  <c r="P13" i="6" s="1"/>
  <c r="S14" i="6"/>
  <c r="T14" i="6" s="1"/>
  <c r="P14" i="6" s="1"/>
  <c r="S15" i="6"/>
  <c r="T15" i="6" s="1"/>
  <c r="P15" i="6" s="1"/>
  <c r="S16" i="6"/>
  <c r="T16" i="6" s="1"/>
  <c r="P16" i="6" s="1"/>
  <c r="S17" i="6"/>
  <c r="T17" i="6" s="1"/>
  <c r="P17" i="6" s="1"/>
  <c r="S18" i="6"/>
  <c r="T18" i="6" s="1"/>
  <c r="P18" i="6" s="1"/>
  <c r="S19" i="6"/>
  <c r="T19" i="6" s="1"/>
  <c r="P19" i="6" s="1"/>
  <c r="S20" i="6"/>
  <c r="T20" i="6" s="1"/>
  <c r="P20" i="6" s="1"/>
  <c r="S21" i="6"/>
  <c r="T21" i="6" s="1"/>
  <c r="P21" i="6" s="1"/>
  <c r="S22" i="6"/>
  <c r="T22" i="6" s="1"/>
  <c r="P22" i="6" s="1"/>
  <c r="S23" i="6"/>
  <c r="T23" i="6" s="1"/>
  <c r="P23" i="6" s="1"/>
  <c r="S24" i="6"/>
  <c r="T24" i="6" s="1"/>
  <c r="P24" i="6" s="1"/>
  <c r="S25" i="6"/>
  <c r="T25" i="6" s="1"/>
  <c r="P25" i="6" s="1"/>
  <c r="S26" i="6"/>
  <c r="T26" i="6" s="1"/>
  <c r="P26" i="6" s="1"/>
  <c r="S27" i="6"/>
  <c r="T27" i="6" s="1"/>
  <c r="P27" i="6" s="1"/>
  <c r="S28" i="6"/>
  <c r="T28" i="6" s="1"/>
  <c r="P28" i="6" s="1"/>
  <c r="S29" i="6"/>
  <c r="T29" i="6" s="1"/>
  <c r="P29" i="6" s="1"/>
  <c r="S30" i="6"/>
  <c r="T30" i="6" s="1"/>
  <c r="P30" i="6" s="1"/>
  <c r="S31" i="6"/>
  <c r="T31" i="6" s="1"/>
  <c r="P31" i="6" s="1"/>
  <c r="S32" i="6"/>
  <c r="T32" i="6" s="1"/>
  <c r="P32" i="6" s="1"/>
  <c r="S33" i="6"/>
  <c r="T33" i="6" s="1"/>
  <c r="P33" i="6" s="1"/>
  <c r="S34" i="6"/>
  <c r="T34" i="6" s="1"/>
  <c r="P34" i="6" s="1"/>
  <c r="S35" i="6"/>
  <c r="T35" i="6" s="1"/>
  <c r="P35" i="6" s="1"/>
  <c r="S36" i="6"/>
  <c r="T36" i="6" s="1"/>
  <c r="P36" i="6" s="1"/>
  <c r="S37" i="6"/>
  <c r="T37" i="6" s="1"/>
  <c r="P37" i="6" s="1"/>
  <c r="S38" i="6"/>
  <c r="T38" i="6" s="1"/>
  <c r="P38" i="6" s="1"/>
  <c r="S39" i="6"/>
  <c r="T39" i="6" s="1"/>
  <c r="P39" i="6" s="1"/>
  <c r="S40" i="6"/>
  <c r="T40" i="6" s="1"/>
  <c r="P40" i="6" s="1"/>
  <c r="S41" i="6"/>
  <c r="T41" i="6" s="1"/>
  <c r="P41" i="6" s="1"/>
  <c r="S42" i="6"/>
  <c r="T42" i="6" s="1"/>
  <c r="P42" i="6" s="1"/>
  <c r="S43" i="6"/>
  <c r="T43" i="6" s="1"/>
  <c r="P43" i="6" s="1"/>
  <c r="S44" i="6"/>
  <c r="T44" i="6" s="1"/>
  <c r="P44" i="6" s="1"/>
  <c r="S45" i="6"/>
  <c r="T45" i="6" s="1"/>
  <c r="P45" i="6" s="1"/>
  <c r="S46" i="6"/>
  <c r="T46" i="6" s="1"/>
  <c r="P46" i="6" s="1"/>
  <c r="S47" i="6"/>
  <c r="T47" i="6" s="1"/>
  <c r="P47" i="6" s="1"/>
  <c r="S48" i="6"/>
  <c r="T48" i="6" s="1"/>
  <c r="P48" i="6" s="1"/>
  <c r="S49" i="6"/>
  <c r="T49" i="6" s="1"/>
  <c r="P49" i="6" s="1"/>
  <c r="S50" i="6"/>
  <c r="T50" i="6" s="1"/>
  <c r="P50" i="6" s="1"/>
  <c r="S51" i="6"/>
  <c r="T51" i="6" s="1"/>
  <c r="P51" i="6" s="1"/>
  <c r="S52" i="6"/>
  <c r="T52" i="6" s="1"/>
  <c r="P52" i="6" s="1"/>
  <c r="S53" i="6"/>
  <c r="T53" i="6" s="1"/>
  <c r="P53" i="6" s="1"/>
  <c r="S54" i="6"/>
  <c r="T54" i="6" s="1"/>
  <c r="P54" i="6" s="1"/>
  <c r="S55" i="6"/>
  <c r="T55" i="6" s="1"/>
  <c r="P55" i="6" s="1"/>
  <c r="S56" i="6"/>
  <c r="T56" i="6" s="1"/>
  <c r="P56" i="6" s="1"/>
  <c r="S57" i="6"/>
  <c r="T57" i="6" s="1"/>
  <c r="P57" i="6" s="1"/>
  <c r="S58" i="6"/>
  <c r="T58" i="6" s="1"/>
  <c r="P58" i="6" s="1"/>
  <c r="S59" i="6"/>
  <c r="T59" i="6" s="1"/>
  <c r="P59" i="6" s="1"/>
  <c r="S60" i="6"/>
  <c r="T60" i="6" s="1"/>
  <c r="P60" i="6" s="1"/>
  <c r="S61" i="6"/>
  <c r="T61" i="6" s="1"/>
  <c r="P61" i="6" s="1"/>
  <c r="S62" i="6"/>
  <c r="T62" i="6" s="1"/>
  <c r="P62" i="6" s="1"/>
  <c r="S63" i="6"/>
  <c r="T63" i="6" s="1"/>
  <c r="P63" i="6" s="1"/>
  <c r="S64" i="6"/>
  <c r="T64" i="6" s="1"/>
  <c r="P64" i="6" s="1"/>
  <c r="S65" i="6"/>
  <c r="T65" i="6" s="1"/>
  <c r="P65" i="6" s="1"/>
  <c r="S66" i="6"/>
  <c r="T66" i="6" s="1"/>
  <c r="P66" i="6" s="1"/>
  <c r="S67" i="6"/>
  <c r="T67" i="6" s="1"/>
  <c r="P67" i="6" s="1"/>
  <c r="S68" i="6"/>
  <c r="T68" i="6" s="1"/>
  <c r="P68" i="6" s="1"/>
  <c r="S69" i="6"/>
  <c r="T69" i="6" s="1"/>
  <c r="P69" i="6" s="1"/>
  <c r="S70" i="6"/>
  <c r="T70" i="6" s="1"/>
  <c r="P70" i="6" s="1"/>
  <c r="S71" i="6"/>
  <c r="T71" i="6" s="1"/>
  <c r="P71" i="6" s="1"/>
  <c r="S72" i="6"/>
  <c r="T72" i="6" s="1"/>
  <c r="P72" i="6" s="1"/>
  <c r="S73" i="6"/>
  <c r="T73" i="6" s="1"/>
  <c r="P73" i="6" s="1"/>
  <c r="S74" i="6"/>
  <c r="T74" i="6" s="1"/>
  <c r="P74" i="6" s="1"/>
  <c r="S75" i="6"/>
  <c r="T75" i="6" s="1"/>
  <c r="P75" i="6" s="1"/>
  <c r="S76" i="6"/>
  <c r="T76" i="6" s="1"/>
  <c r="P76" i="6" s="1"/>
  <c r="S77" i="6"/>
  <c r="T77" i="6" s="1"/>
  <c r="P77" i="6" s="1"/>
  <c r="S78" i="6"/>
  <c r="T78" i="6" s="1"/>
  <c r="P78" i="6" s="1"/>
  <c r="S79" i="6"/>
  <c r="T79" i="6" s="1"/>
  <c r="P79" i="6" s="1"/>
  <c r="S80" i="6"/>
  <c r="T80" i="6" s="1"/>
  <c r="P80" i="6" s="1"/>
  <c r="S81" i="6"/>
  <c r="T81" i="6" s="1"/>
  <c r="P81" i="6" s="1"/>
  <c r="S82" i="6"/>
  <c r="T82" i="6" s="1"/>
  <c r="P82" i="6" s="1"/>
  <c r="S83" i="6"/>
  <c r="T83" i="6" s="1"/>
  <c r="P83" i="6" s="1"/>
  <c r="S84" i="6"/>
  <c r="T84" i="6" s="1"/>
  <c r="P84" i="6" s="1"/>
  <c r="S85" i="6"/>
  <c r="T85" i="6" s="1"/>
  <c r="P85" i="6" s="1"/>
  <c r="S86" i="6"/>
  <c r="T86" i="6" s="1"/>
  <c r="P86" i="6" s="1"/>
  <c r="S87" i="6"/>
  <c r="T87" i="6" s="1"/>
  <c r="P87" i="6" s="1"/>
  <c r="S88" i="6"/>
  <c r="T88" i="6" s="1"/>
  <c r="P88" i="6" s="1"/>
  <c r="S89" i="6"/>
  <c r="T89" i="6" s="1"/>
  <c r="P89" i="6" s="1"/>
  <c r="S90" i="6"/>
  <c r="T90" i="6" s="1"/>
  <c r="P90" i="6" s="1"/>
  <c r="S91" i="6"/>
  <c r="T91" i="6" s="1"/>
  <c r="P91" i="6" s="1"/>
  <c r="S92" i="6"/>
  <c r="T92" i="6" s="1"/>
  <c r="P92" i="6" s="1"/>
  <c r="S93" i="6"/>
  <c r="T93" i="6" s="1"/>
  <c r="P93" i="6" s="1"/>
  <c r="S94" i="6"/>
  <c r="T94" i="6" s="1"/>
  <c r="P94" i="6" s="1"/>
  <c r="S95" i="6"/>
  <c r="T95" i="6" s="1"/>
  <c r="P95" i="6" s="1"/>
  <c r="S96" i="6"/>
  <c r="T96" i="6" s="1"/>
  <c r="P96" i="6" s="1"/>
  <c r="S97" i="6"/>
  <c r="T97" i="6" s="1"/>
  <c r="P97" i="6" s="1"/>
  <c r="S98" i="6"/>
  <c r="T98" i="6" s="1"/>
  <c r="P98" i="6" s="1"/>
  <c r="S99" i="6"/>
  <c r="T99" i="6" s="1"/>
  <c r="P99" i="6" s="1"/>
  <c r="S100" i="6"/>
  <c r="T100" i="6" s="1"/>
  <c r="P100" i="6" s="1"/>
  <c r="S101" i="6"/>
  <c r="T101" i="6" s="1"/>
  <c r="P101" i="6" s="1"/>
  <c r="S102" i="6"/>
  <c r="T102" i="6" s="1"/>
  <c r="P102" i="6" s="1"/>
  <c r="S103" i="6"/>
  <c r="T103" i="6" s="1"/>
  <c r="P103" i="6" s="1"/>
  <c r="S104" i="6"/>
  <c r="T104" i="6" s="1"/>
  <c r="P104" i="6" s="1"/>
  <c r="S105" i="6"/>
  <c r="T105" i="6" s="1"/>
  <c r="P105" i="6" s="1"/>
  <c r="S106" i="6"/>
  <c r="T106" i="6" s="1"/>
  <c r="P106" i="6" s="1"/>
  <c r="S107" i="6"/>
  <c r="T107" i="6" s="1"/>
  <c r="P107" i="6" s="1"/>
  <c r="S108" i="6"/>
  <c r="T108" i="6" s="1"/>
  <c r="P108" i="6" s="1"/>
  <c r="S109" i="6"/>
  <c r="T109" i="6" s="1"/>
  <c r="P109" i="6" s="1"/>
  <c r="S110" i="6"/>
  <c r="T110" i="6" s="1"/>
  <c r="P110" i="6" s="1"/>
  <c r="S111" i="6"/>
  <c r="T111" i="6" s="1"/>
  <c r="P111" i="6" s="1"/>
  <c r="S112" i="6"/>
  <c r="T112" i="6" s="1"/>
  <c r="P112" i="6" s="1"/>
  <c r="S113" i="6"/>
  <c r="T113" i="6" s="1"/>
  <c r="P113" i="6" s="1"/>
  <c r="S114" i="6"/>
  <c r="T114" i="6" s="1"/>
  <c r="P114" i="6" s="1"/>
  <c r="S115" i="6"/>
  <c r="T115" i="6" s="1"/>
  <c r="P115" i="6" s="1"/>
  <c r="S116" i="6"/>
  <c r="T116" i="6" s="1"/>
  <c r="P116" i="6" s="1"/>
  <c r="S117" i="6"/>
  <c r="T117" i="6" s="1"/>
  <c r="P117" i="6" s="1"/>
  <c r="S118" i="6"/>
  <c r="T118" i="6" s="1"/>
  <c r="P118" i="6" s="1"/>
  <c r="S119" i="6"/>
  <c r="T119" i="6" s="1"/>
  <c r="P119" i="6" s="1"/>
  <c r="S120" i="6"/>
  <c r="T120" i="6" s="1"/>
  <c r="P120" i="6" s="1"/>
  <c r="S121" i="6"/>
  <c r="T121" i="6" s="1"/>
  <c r="P121" i="6" s="1"/>
  <c r="S122" i="6"/>
  <c r="T122" i="6" s="1"/>
  <c r="P122" i="6" s="1"/>
  <c r="S123" i="6"/>
  <c r="T123" i="6" s="1"/>
  <c r="P123" i="6" s="1"/>
  <c r="S124" i="6"/>
  <c r="T124" i="6" s="1"/>
  <c r="P124" i="6" s="1"/>
  <c r="S125" i="6"/>
  <c r="T125" i="6" s="1"/>
  <c r="P125" i="6" s="1"/>
  <c r="S126" i="6"/>
  <c r="T126" i="6" s="1"/>
  <c r="P126" i="6" s="1"/>
  <c r="S127" i="6"/>
  <c r="T127" i="6" s="1"/>
  <c r="P127" i="6" s="1"/>
  <c r="S128" i="6"/>
  <c r="T128" i="6" s="1"/>
  <c r="P128" i="6" s="1"/>
  <c r="S129" i="6"/>
  <c r="T129" i="6" s="1"/>
  <c r="P129" i="6" s="1"/>
  <c r="S130" i="6"/>
  <c r="T130" i="6" s="1"/>
  <c r="P130" i="6" s="1"/>
  <c r="S131" i="6"/>
  <c r="T131" i="6" s="1"/>
  <c r="P131" i="6" s="1"/>
  <c r="S132" i="6"/>
  <c r="T132" i="6" s="1"/>
  <c r="P132" i="6" s="1"/>
  <c r="S133" i="6"/>
  <c r="T133" i="6" s="1"/>
  <c r="P133" i="6" s="1"/>
  <c r="S134" i="6"/>
  <c r="T134" i="6" s="1"/>
  <c r="P134" i="6" s="1"/>
  <c r="S135" i="6"/>
  <c r="T135" i="6" s="1"/>
  <c r="P135" i="6" s="1"/>
  <c r="S136" i="6"/>
  <c r="T136" i="6" s="1"/>
  <c r="P136" i="6" s="1"/>
  <c r="S137" i="6"/>
  <c r="T137" i="6" s="1"/>
  <c r="P137" i="6" s="1"/>
  <c r="S138" i="6"/>
  <c r="T138" i="6" s="1"/>
  <c r="P138" i="6" s="1"/>
  <c r="S139" i="6"/>
  <c r="T139" i="6" s="1"/>
  <c r="P139" i="6" s="1"/>
  <c r="S140" i="6"/>
  <c r="T140" i="6" s="1"/>
  <c r="P140" i="6" s="1"/>
  <c r="S141" i="6"/>
  <c r="T141" i="6" s="1"/>
  <c r="P141" i="6" s="1"/>
  <c r="S142" i="6"/>
  <c r="T142" i="6" s="1"/>
  <c r="P142" i="6" s="1"/>
  <c r="S143" i="6"/>
  <c r="T143" i="6" s="1"/>
  <c r="P143" i="6" s="1"/>
  <c r="S144" i="6"/>
  <c r="T144" i="6" s="1"/>
  <c r="P144" i="6" s="1"/>
  <c r="S145" i="6"/>
  <c r="T145" i="6" s="1"/>
  <c r="P145" i="6" s="1"/>
  <c r="S146" i="6"/>
  <c r="T146" i="6" s="1"/>
  <c r="P146" i="6" s="1"/>
  <c r="S147" i="6"/>
  <c r="T147" i="6" s="1"/>
  <c r="P147" i="6" s="1"/>
  <c r="S148" i="6"/>
  <c r="T148" i="6" s="1"/>
  <c r="P148" i="6" s="1"/>
  <c r="S149" i="6"/>
  <c r="T149" i="6" s="1"/>
  <c r="P149" i="6" s="1"/>
  <c r="S150" i="6"/>
  <c r="T150" i="6" s="1"/>
  <c r="P150" i="6" s="1"/>
  <c r="S151" i="6"/>
  <c r="T151" i="6" s="1"/>
  <c r="P151" i="6" s="1"/>
  <c r="S152" i="6"/>
  <c r="T152" i="6" s="1"/>
  <c r="P152" i="6" s="1"/>
  <c r="S153" i="6"/>
  <c r="T153" i="6" s="1"/>
  <c r="P153" i="6" s="1"/>
  <c r="S154" i="6"/>
  <c r="T154" i="6" s="1"/>
  <c r="P154" i="6" s="1"/>
  <c r="S155" i="6"/>
  <c r="T155" i="6" s="1"/>
  <c r="P155" i="6" s="1"/>
  <c r="S156" i="6"/>
  <c r="T156" i="6" s="1"/>
  <c r="P156" i="6" s="1"/>
  <c r="S157" i="6"/>
  <c r="T157" i="6" s="1"/>
  <c r="P157" i="6" s="1"/>
  <c r="S158" i="6"/>
  <c r="T158" i="6" s="1"/>
  <c r="P158" i="6" s="1"/>
  <c r="S159" i="6"/>
  <c r="T159" i="6" s="1"/>
  <c r="P159" i="6" s="1"/>
  <c r="S160" i="6"/>
  <c r="T160" i="6" s="1"/>
  <c r="P160" i="6" s="1"/>
  <c r="S161" i="6"/>
  <c r="T161" i="6" s="1"/>
  <c r="P161" i="6" s="1"/>
  <c r="S162" i="6"/>
  <c r="T162" i="6" s="1"/>
  <c r="P162" i="6" s="1"/>
  <c r="S163" i="6"/>
  <c r="T163" i="6" s="1"/>
  <c r="P163" i="6" s="1"/>
  <c r="S164" i="6"/>
  <c r="T164" i="6" s="1"/>
  <c r="P164" i="6" s="1"/>
  <c r="S165" i="6"/>
  <c r="T165" i="6" s="1"/>
  <c r="P165" i="6" s="1"/>
  <c r="S166" i="6"/>
  <c r="T166" i="6" s="1"/>
  <c r="P166" i="6" s="1"/>
  <c r="S167" i="6"/>
  <c r="T167" i="6" s="1"/>
  <c r="P167" i="6" s="1"/>
  <c r="S168" i="6"/>
  <c r="T168" i="6" s="1"/>
  <c r="P168" i="6" s="1"/>
  <c r="S169" i="6"/>
  <c r="T169" i="6" s="1"/>
  <c r="P169" i="6" s="1"/>
  <c r="S170" i="6"/>
  <c r="T170" i="6" s="1"/>
  <c r="P170" i="6" s="1"/>
  <c r="S171" i="6"/>
  <c r="T171" i="6" s="1"/>
  <c r="P171" i="6" s="1"/>
  <c r="S172" i="6"/>
  <c r="T172" i="6" s="1"/>
  <c r="P172" i="6" s="1"/>
  <c r="S173" i="6"/>
  <c r="T173" i="6" s="1"/>
  <c r="P173" i="6" s="1"/>
  <c r="S174" i="6"/>
  <c r="T174" i="6" s="1"/>
  <c r="P174" i="6" s="1"/>
  <c r="S175" i="6"/>
  <c r="T175" i="6" s="1"/>
  <c r="P175" i="6" s="1"/>
  <c r="S176" i="6"/>
  <c r="T176" i="6" s="1"/>
  <c r="P176" i="6" s="1"/>
  <c r="S177" i="6"/>
  <c r="T177" i="6" s="1"/>
  <c r="P177" i="6" s="1"/>
  <c r="S178" i="6"/>
  <c r="T178" i="6" s="1"/>
  <c r="P178" i="6" s="1"/>
  <c r="S179" i="6"/>
  <c r="T179" i="6" s="1"/>
  <c r="P179" i="6" s="1"/>
  <c r="S180" i="6"/>
  <c r="T180" i="6" s="1"/>
  <c r="P180" i="6" s="1"/>
  <c r="S181" i="6"/>
  <c r="T181" i="6" s="1"/>
  <c r="P181" i="6" s="1"/>
  <c r="S182" i="6"/>
  <c r="T182" i="6" s="1"/>
  <c r="P182" i="6" s="1"/>
  <c r="S183" i="6"/>
  <c r="T183" i="6" s="1"/>
  <c r="P183" i="6" s="1"/>
  <c r="S184" i="6"/>
  <c r="T184" i="6" s="1"/>
  <c r="P184" i="6" s="1"/>
  <c r="S185" i="6"/>
  <c r="T185" i="6" s="1"/>
  <c r="P185" i="6" s="1"/>
  <c r="S186" i="6"/>
  <c r="T186" i="6" s="1"/>
  <c r="P186" i="6" s="1"/>
  <c r="S187" i="6"/>
  <c r="T187" i="6" s="1"/>
  <c r="P187" i="6" s="1"/>
  <c r="S188" i="6"/>
  <c r="T188" i="6" s="1"/>
  <c r="P188" i="6" s="1"/>
  <c r="S189" i="6"/>
  <c r="T189" i="6" s="1"/>
  <c r="P189" i="6" s="1"/>
  <c r="S190" i="6"/>
  <c r="T190" i="6" s="1"/>
  <c r="P190" i="6" s="1"/>
  <c r="S191" i="6"/>
  <c r="T191" i="6" s="1"/>
  <c r="P191" i="6" s="1"/>
  <c r="S192" i="6"/>
  <c r="T192" i="6" s="1"/>
  <c r="P192" i="6" s="1"/>
  <c r="S193" i="6"/>
  <c r="T193" i="6" s="1"/>
  <c r="P193" i="6" s="1"/>
  <c r="S194" i="6"/>
  <c r="T194" i="6" s="1"/>
  <c r="P194" i="6" s="1"/>
  <c r="S195" i="6"/>
  <c r="T195" i="6"/>
  <c r="P195" i="6" s="1"/>
  <c r="S196" i="6"/>
  <c r="T196" i="6" s="1"/>
  <c r="P196" i="6" s="1"/>
  <c r="S197" i="6"/>
  <c r="T197" i="6" s="1"/>
  <c r="P197" i="6" s="1"/>
  <c r="S198" i="6"/>
  <c r="T198" i="6" s="1"/>
  <c r="P198" i="6" s="1"/>
  <c r="S199" i="6"/>
  <c r="T199" i="6" s="1"/>
  <c r="P199" i="6" s="1"/>
  <c r="S200" i="6"/>
  <c r="T200" i="6" s="1"/>
  <c r="P200" i="6" s="1"/>
  <c r="S201" i="6"/>
  <c r="T201" i="6" s="1"/>
  <c r="P201" i="6" s="1"/>
  <c r="S202" i="6"/>
  <c r="T202" i="6" s="1"/>
  <c r="P202" i="6" s="1"/>
  <c r="S203" i="6"/>
  <c r="T203" i="6" s="1"/>
  <c r="P203" i="6" s="1"/>
  <c r="S204" i="6"/>
  <c r="T204" i="6" s="1"/>
  <c r="P204" i="6" s="1"/>
  <c r="S205" i="6"/>
  <c r="T205" i="6" s="1"/>
  <c r="P205" i="6" s="1"/>
  <c r="S206" i="6"/>
  <c r="T206" i="6" s="1"/>
  <c r="P206" i="6" s="1"/>
  <c r="S207" i="6"/>
  <c r="T207" i="6" s="1"/>
  <c r="P207" i="6" s="1"/>
  <c r="S208" i="6"/>
  <c r="T208" i="6" s="1"/>
  <c r="P208" i="6" s="1"/>
  <c r="S209" i="6"/>
  <c r="T209" i="6" s="1"/>
  <c r="P209" i="6" s="1"/>
  <c r="S210" i="6"/>
  <c r="T210" i="6" s="1"/>
  <c r="P210" i="6" s="1"/>
  <c r="S211" i="6"/>
  <c r="T211" i="6" s="1"/>
  <c r="P211" i="6" s="1"/>
  <c r="S212" i="6"/>
  <c r="T212" i="6" s="1"/>
  <c r="P212" i="6" s="1"/>
  <c r="S213" i="6"/>
  <c r="T213" i="6" s="1"/>
  <c r="P213" i="6" s="1"/>
  <c r="S214" i="6"/>
  <c r="T214" i="6" s="1"/>
  <c r="P214" i="6" s="1"/>
  <c r="S215" i="6"/>
  <c r="T215" i="6" s="1"/>
  <c r="P215" i="6" s="1"/>
  <c r="S216" i="6"/>
  <c r="T216" i="6" s="1"/>
  <c r="P216" i="6" s="1"/>
  <c r="S217" i="6"/>
  <c r="T217" i="6" s="1"/>
  <c r="P217" i="6" s="1"/>
  <c r="S218" i="6"/>
  <c r="T218" i="6" s="1"/>
  <c r="P218" i="6" s="1"/>
  <c r="S219" i="6"/>
  <c r="T219" i="6" s="1"/>
  <c r="P219" i="6" s="1"/>
  <c r="S220" i="6"/>
  <c r="T220" i="6" s="1"/>
  <c r="P220" i="6" s="1"/>
  <c r="S221" i="6"/>
  <c r="T221" i="6" s="1"/>
  <c r="P221" i="6" s="1"/>
  <c r="S222" i="6"/>
  <c r="T222" i="6" s="1"/>
  <c r="P222" i="6" s="1"/>
  <c r="S223" i="6"/>
  <c r="T223" i="6" s="1"/>
  <c r="P223" i="6" s="1"/>
  <c r="S224" i="6"/>
  <c r="T224" i="6" s="1"/>
  <c r="P224" i="6" s="1"/>
  <c r="S225" i="6"/>
  <c r="T225" i="6" s="1"/>
  <c r="P225" i="6" s="1"/>
  <c r="S226" i="6"/>
  <c r="T226" i="6" s="1"/>
  <c r="P226" i="6" s="1"/>
  <c r="S227" i="6"/>
  <c r="T227" i="6" s="1"/>
  <c r="P227" i="6" s="1"/>
  <c r="S228" i="6"/>
  <c r="T228" i="6" s="1"/>
  <c r="P228" i="6" s="1"/>
  <c r="S229" i="6"/>
  <c r="T229" i="6" s="1"/>
  <c r="P229" i="6" s="1"/>
  <c r="S230" i="6"/>
  <c r="T230" i="6" s="1"/>
  <c r="P230" i="6" s="1"/>
  <c r="S231" i="6"/>
  <c r="T231" i="6" s="1"/>
  <c r="P231" i="6" s="1"/>
  <c r="S232" i="6"/>
  <c r="T232" i="6" s="1"/>
  <c r="P232" i="6" s="1"/>
  <c r="S233" i="6"/>
  <c r="T233" i="6" s="1"/>
  <c r="P233" i="6" s="1"/>
  <c r="S234" i="6"/>
  <c r="T234" i="6" s="1"/>
  <c r="P234" i="6" s="1"/>
  <c r="S235" i="6"/>
  <c r="T235" i="6" s="1"/>
  <c r="P235" i="6" s="1"/>
  <c r="S236" i="6"/>
  <c r="T236" i="6" s="1"/>
  <c r="P236" i="6" s="1"/>
  <c r="S237" i="6"/>
  <c r="T237" i="6" s="1"/>
  <c r="P237" i="6" s="1"/>
  <c r="S238" i="6"/>
  <c r="T238" i="6" s="1"/>
  <c r="P238" i="6" s="1"/>
  <c r="S239" i="6"/>
  <c r="T239" i="6" s="1"/>
  <c r="P239" i="6" s="1"/>
  <c r="S240" i="6"/>
  <c r="T240" i="6" s="1"/>
  <c r="P240" i="6" s="1"/>
  <c r="S241" i="6"/>
  <c r="T241" i="6" s="1"/>
  <c r="P241" i="6" s="1"/>
  <c r="S242" i="6"/>
  <c r="T242" i="6" s="1"/>
  <c r="P242" i="6" s="1"/>
  <c r="S243" i="6"/>
  <c r="T243" i="6" s="1"/>
  <c r="P243" i="6" s="1"/>
  <c r="S244" i="6"/>
  <c r="T244" i="6" s="1"/>
  <c r="P244" i="6" s="1"/>
  <c r="S245" i="6"/>
  <c r="T245" i="6" s="1"/>
  <c r="P245" i="6" s="1"/>
  <c r="S246" i="6"/>
  <c r="T246" i="6" s="1"/>
  <c r="P246" i="6" s="1"/>
  <c r="S247" i="6"/>
  <c r="T247" i="6" s="1"/>
  <c r="P247" i="6" s="1"/>
  <c r="S248" i="6"/>
  <c r="T248" i="6" s="1"/>
  <c r="P248" i="6" s="1"/>
  <c r="S249" i="6"/>
  <c r="T249" i="6" s="1"/>
  <c r="P249" i="6" s="1"/>
  <c r="S250" i="6"/>
  <c r="T250" i="6" s="1"/>
  <c r="P250" i="6" s="1"/>
  <c r="S251" i="6"/>
  <c r="T251" i="6" s="1"/>
  <c r="P251" i="6" s="1"/>
  <c r="S252" i="6"/>
  <c r="T252" i="6" s="1"/>
  <c r="P252" i="6" s="1"/>
  <c r="S253" i="6"/>
  <c r="T253" i="6" s="1"/>
  <c r="P253" i="6" s="1"/>
  <c r="S254" i="6"/>
  <c r="T254" i="6" s="1"/>
  <c r="P254" i="6" s="1"/>
  <c r="S255" i="6"/>
  <c r="T255" i="6" s="1"/>
  <c r="P255" i="6" s="1"/>
  <c r="S256" i="6"/>
  <c r="T256" i="6" s="1"/>
  <c r="P256" i="6" s="1"/>
  <c r="S257" i="6"/>
  <c r="T257" i="6" s="1"/>
  <c r="P257" i="6" s="1"/>
  <c r="S258" i="6"/>
  <c r="T258" i="6" s="1"/>
  <c r="P258" i="6" s="1"/>
  <c r="S259" i="6"/>
  <c r="T259" i="6" s="1"/>
  <c r="P259" i="6" s="1"/>
  <c r="S260" i="6"/>
  <c r="T260" i="6" s="1"/>
  <c r="P260" i="6" s="1"/>
  <c r="S261" i="6"/>
  <c r="T261" i="6" s="1"/>
  <c r="P261" i="6" s="1"/>
  <c r="S262" i="6"/>
  <c r="T262" i="6" s="1"/>
  <c r="P262" i="6" s="1"/>
  <c r="S263" i="6"/>
  <c r="T263" i="6" s="1"/>
  <c r="P263" i="6" s="1"/>
  <c r="S264" i="6"/>
  <c r="T264" i="6" s="1"/>
  <c r="P264" i="6" s="1"/>
  <c r="S265" i="6"/>
  <c r="T265" i="6" s="1"/>
  <c r="P265" i="6" s="1"/>
  <c r="S266" i="6"/>
  <c r="T266" i="6" s="1"/>
  <c r="P266" i="6" s="1"/>
  <c r="S267" i="6"/>
  <c r="T267" i="6" s="1"/>
  <c r="P267" i="6" s="1"/>
  <c r="S268" i="6"/>
  <c r="T268" i="6" s="1"/>
  <c r="P268" i="6" s="1"/>
  <c r="S269" i="6"/>
  <c r="T269" i="6" s="1"/>
  <c r="P269" i="6" s="1"/>
  <c r="S270" i="6"/>
  <c r="T270" i="6" s="1"/>
  <c r="P270" i="6" s="1"/>
  <c r="S271" i="6"/>
  <c r="T271" i="6" s="1"/>
  <c r="P271" i="6" s="1"/>
  <c r="S272" i="6"/>
  <c r="T272" i="6" s="1"/>
  <c r="P272" i="6" s="1"/>
  <c r="S273" i="6"/>
  <c r="T273" i="6" s="1"/>
  <c r="P273" i="6" s="1"/>
  <c r="S274" i="6"/>
  <c r="T274" i="6" s="1"/>
  <c r="P274" i="6" s="1"/>
  <c r="S275" i="6"/>
  <c r="T275" i="6" s="1"/>
  <c r="P275" i="6" s="1"/>
  <c r="S276" i="6"/>
  <c r="T276" i="6" s="1"/>
  <c r="P276" i="6" s="1"/>
  <c r="S277" i="6"/>
  <c r="T277" i="6" s="1"/>
  <c r="P277" i="6" s="1"/>
  <c r="S278" i="6"/>
  <c r="T278" i="6" s="1"/>
  <c r="P278" i="6" s="1"/>
  <c r="S279" i="6"/>
  <c r="T279" i="6" s="1"/>
  <c r="P279" i="6" s="1"/>
  <c r="S280" i="6"/>
  <c r="T280" i="6" s="1"/>
  <c r="P280" i="6" s="1"/>
  <c r="S281" i="6"/>
  <c r="T281" i="6" s="1"/>
  <c r="P281" i="6" s="1"/>
  <c r="S282" i="6"/>
  <c r="T282" i="6" s="1"/>
  <c r="P282" i="6" s="1"/>
  <c r="S283" i="6"/>
  <c r="T283" i="6" s="1"/>
  <c r="P283" i="6" s="1"/>
  <c r="S284" i="6"/>
  <c r="T284" i="6" s="1"/>
  <c r="P284" i="6" s="1"/>
  <c r="S285" i="6"/>
  <c r="T285" i="6" s="1"/>
  <c r="P285" i="6" s="1"/>
  <c r="S286" i="6"/>
  <c r="T286" i="6" s="1"/>
  <c r="P286" i="6" s="1"/>
  <c r="S287" i="6"/>
  <c r="T287" i="6" s="1"/>
  <c r="P287" i="6" s="1"/>
  <c r="S288" i="6"/>
  <c r="T288" i="6" s="1"/>
  <c r="P288" i="6" s="1"/>
  <c r="S289" i="6"/>
  <c r="T289" i="6" s="1"/>
  <c r="P289" i="6" s="1"/>
  <c r="S290" i="6"/>
  <c r="T290" i="6" s="1"/>
  <c r="P290" i="6" s="1"/>
  <c r="S291" i="6"/>
  <c r="T291" i="6" s="1"/>
  <c r="P291" i="6" s="1"/>
  <c r="S292" i="6"/>
  <c r="T292" i="6" s="1"/>
  <c r="P292" i="6" s="1"/>
  <c r="S293" i="6"/>
  <c r="T293" i="6" s="1"/>
  <c r="P293" i="6" s="1"/>
  <c r="S294" i="6"/>
  <c r="T294" i="6" s="1"/>
  <c r="P294" i="6" s="1"/>
  <c r="S295" i="6"/>
  <c r="T295" i="6" s="1"/>
  <c r="P295" i="6" s="1"/>
  <c r="S296" i="6"/>
  <c r="T296" i="6" s="1"/>
  <c r="P296" i="6" s="1"/>
  <c r="S297" i="6"/>
  <c r="T297" i="6" s="1"/>
  <c r="P297" i="6" s="1"/>
  <c r="S298" i="6"/>
  <c r="T298" i="6" s="1"/>
  <c r="P298" i="6" s="1"/>
  <c r="S299" i="6"/>
  <c r="T299" i="6" s="1"/>
  <c r="P299" i="6" s="1"/>
  <c r="S300" i="6"/>
  <c r="T300" i="6" s="1"/>
  <c r="P300" i="6" s="1"/>
  <c r="S301" i="6"/>
  <c r="T301" i="6" s="1"/>
  <c r="P301" i="6" s="1"/>
  <c r="S302" i="6"/>
  <c r="T302" i="6" s="1"/>
  <c r="P302" i="6" s="1"/>
  <c r="S303" i="6"/>
  <c r="T303" i="6" s="1"/>
  <c r="P303" i="6" s="1"/>
  <c r="S304" i="6"/>
  <c r="T304" i="6" s="1"/>
  <c r="P304" i="6" s="1"/>
  <c r="S305" i="6"/>
  <c r="T305" i="6" s="1"/>
  <c r="P305" i="6" s="1"/>
  <c r="S306" i="6"/>
  <c r="T306" i="6" s="1"/>
  <c r="P306" i="6" s="1"/>
  <c r="S307" i="6"/>
  <c r="T307" i="6" s="1"/>
  <c r="P307" i="6" s="1"/>
  <c r="S308" i="6"/>
  <c r="T308" i="6" s="1"/>
  <c r="P308" i="6" s="1"/>
  <c r="S309" i="6"/>
  <c r="T309" i="6" s="1"/>
  <c r="P309" i="6" s="1"/>
  <c r="S310" i="6"/>
  <c r="T310" i="6" s="1"/>
  <c r="P310" i="6" s="1"/>
  <c r="S311" i="6"/>
  <c r="T311" i="6" s="1"/>
  <c r="P311" i="6" s="1"/>
  <c r="S312" i="6"/>
  <c r="T312" i="6" s="1"/>
  <c r="P312" i="6" s="1"/>
  <c r="S313" i="6"/>
  <c r="T313" i="6" s="1"/>
  <c r="P313" i="6" s="1"/>
  <c r="S314" i="6"/>
  <c r="T314" i="6" s="1"/>
  <c r="P314" i="6" s="1"/>
  <c r="S315" i="6"/>
  <c r="T315" i="6" s="1"/>
  <c r="P315" i="6" s="1"/>
  <c r="S316" i="6"/>
  <c r="T316" i="6" s="1"/>
  <c r="P316" i="6" s="1"/>
  <c r="S317" i="6"/>
  <c r="T317" i="6" s="1"/>
  <c r="P317" i="6" s="1"/>
  <c r="S318" i="6"/>
  <c r="T318" i="6" s="1"/>
  <c r="P318" i="6" s="1"/>
  <c r="S319" i="6"/>
  <c r="T319" i="6" s="1"/>
  <c r="P319" i="6" s="1"/>
  <c r="S320" i="6"/>
  <c r="T320" i="6" s="1"/>
  <c r="P320" i="6" s="1"/>
  <c r="S321" i="6"/>
  <c r="T321" i="6" s="1"/>
  <c r="P321" i="6" s="1"/>
  <c r="S322" i="6"/>
  <c r="T322" i="6" s="1"/>
  <c r="P322" i="6" s="1"/>
  <c r="S323" i="6"/>
  <c r="T323" i="6" s="1"/>
  <c r="P323" i="6" s="1"/>
  <c r="S324" i="6"/>
  <c r="T324" i="6" s="1"/>
  <c r="P324" i="6" s="1"/>
  <c r="S325" i="6"/>
  <c r="T325" i="6" s="1"/>
  <c r="P325" i="6" s="1"/>
  <c r="S326" i="6"/>
  <c r="T326" i="6" s="1"/>
  <c r="P326" i="6" s="1"/>
  <c r="S327" i="6"/>
  <c r="T327" i="6" s="1"/>
  <c r="P327" i="6" s="1"/>
  <c r="S328" i="6"/>
  <c r="T328" i="6" s="1"/>
  <c r="P328" i="6" s="1"/>
  <c r="S329" i="6"/>
  <c r="T329" i="6" s="1"/>
  <c r="P329" i="6" s="1"/>
  <c r="S330" i="6"/>
  <c r="T330" i="6" s="1"/>
  <c r="P330" i="6" s="1"/>
  <c r="S331" i="6"/>
  <c r="T331" i="6" s="1"/>
  <c r="P331" i="6" s="1"/>
  <c r="S332" i="6"/>
  <c r="T332" i="6" s="1"/>
  <c r="P332" i="6" s="1"/>
  <c r="S333" i="6"/>
  <c r="T333" i="6" s="1"/>
  <c r="P333" i="6" s="1"/>
  <c r="S334" i="6"/>
  <c r="T334" i="6" s="1"/>
  <c r="P334" i="6" s="1"/>
  <c r="S335" i="6"/>
  <c r="T335" i="6" s="1"/>
  <c r="P335" i="6" s="1"/>
  <c r="S336" i="6"/>
  <c r="T336" i="6" s="1"/>
  <c r="P336" i="6" s="1"/>
  <c r="S337" i="6"/>
  <c r="T337" i="6" s="1"/>
  <c r="P337" i="6" s="1"/>
  <c r="S338" i="6"/>
  <c r="T338" i="6" s="1"/>
  <c r="P338" i="6" s="1"/>
  <c r="S339" i="6"/>
  <c r="T339" i="6" s="1"/>
  <c r="P339" i="6" s="1"/>
  <c r="S340" i="6"/>
  <c r="T340" i="6" s="1"/>
  <c r="P340" i="6" s="1"/>
  <c r="S341" i="6"/>
  <c r="T341" i="6" s="1"/>
  <c r="P341" i="6" s="1"/>
  <c r="S342" i="6"/>
  <c r="T342" i="6" s="1"/>
  <c r="P342" i="6" s="1"/>
  <c r="S343" i="6"/>
  <c r="T343" i="6" s="1"/>
  <c r="P343" i="6" s="1"/>
  <c r="S344" i="6"/>
  <c r="T344" i="6" s="1"/>
  <c r="P344" i="6" s="1"/>
  <c r="S345" i="6"/>
  <c r="T345" i="6" s="1"/>
  <c r="P345" i="6" s="1"/>
  <c r="S346" i="6"/>
  <c r="T346" i="6" s="1"/>
  <c r="P346" i="6" s="1"/>
  <c r="S347" i="6"/>
  <c r="T347" i="6" s="1"/>
  <c r="P347" i="6" s="1"/>
  <c r="S348" i="6"/>
  <c r="T348" i="6" s="1"/>
  <c r="P348" i="6" s="1"/>
  <c r="S349" i="6"/>
  <c r="T349" i="6" s="1"/>
  <c r="P349" i="6" s="1"/>
  <c r="S350" i="6"/>
  <c r="T350" i="6" s="1"/>
  <c r="P350" i="6" s="1"/>
  <c r="S351" i="6"/>
  <c r="T351" i="6" s="1"/>
  <c r="P351" i="6" s="1"/>
  <c r="S352" i="6"/>
  <c r="T352" i="6" s="1"/>
  <c r="P352" i="6" s="1"/>
  <c r="S353" i="6"/>
  <c r="T353" i="6" s="1"/>
  <c r="P353" i="6" s="1"/>
  <c r="S354" i="6"/>
  <c r="T354" i="6" s="1"/>
  <c r="P354" i="6" s="1"/>
  <c r="S355" i="6"/>
  <c r="T355" i="6" s="1"/>
  <c r="P355" i="6" s="1"/>
  <c r="S356" i="6"/>
  <c r="T356" i="6" s="1"/>
  <c r="P356" i="6" s="1"/>
  <c r="S357" i="6"/>
  <c r="T357" i="6" s="1"/>
  <c r="P357" i="6" s="1"/>
  <c r="S358" i="6"/>
  <c r="T358" i="6" s="1"/>
  <c r="P358" i="6" s="1"/>
  <c r="S359" i="6"/>
  <c r="T359" i="6" s="1"/>
  <c r="P359" i="6" s="1"/>
  <c r="S360" i="6"/>
  <c r="T360" i="6" s="1"/>
  <c r="P360" i="6" s="1"/>
  <c r="S361" i="6"/>
  <c r="T361" i="6" s="1"/>
  <c r="P361" i="6" s="1"/>
  <c r="S362" i="6"/>
  <c r="T362" i="6" s="1"/>
  <c r="P362" i="6" s="1"/>
  <c r="S363" i="6"/>
  <c r="T363" i="6" s="1"/>
  <c r="P363" i="6" s="1"/>
  <c r="S364" i="6"/>
  <c r="T364" i="6" s="1"/>
  <c r="P364" i="6" s="1"/>
  <c r="S365" i="6"/>
  <c r="T365" i="6" s="1"/>
  <c r="P365" i="6" s="1"/>
  <c r="S366" i="6"/>
  <c r="T366" i="6" s="1"/>
  <c r="P366" i="6" s="1"/>
  <c r="S367" i="6"/>
  <c r="T367" i="6" s="1"/>
  <c r="P367" i="6" s="1"/>
  <c r="S368" i="6"/>
  <c r="T368" i="6" s="1"/>
  <c r="P368" i="6" s="1"/>
  <c r="S369" i="6"/>
  <c r="T369" i="6" s="1"/>
  <c r="P369" i="6" s="1"/>
  <c r="S370" i="6"/>
  <c r="T370" i="6" s="1"/>
  <c r="P370" i="6" s="1"/>
  <c r="S371" i="6"/>
  <c r="T371" i="6" s="1"/>
  <c r="P371" i="6" s="1"/>
  <c r="S372" i="6"/>
  <c r="T372" i="6" s="1"/>
  <c r="P372" i="6" s="1"/>
  <c r="S373" i="6"/>
  <c r="T373" i="6" s="1"/>
  <c r="P373" i="6" s="1"/>
  <c r="S374" i="6"/>
  <c r="T374" i="6" s="1"/>
  <c r="P374" i="6" s="1"/>
  <c r="S375" i="6"/>
  <c r="T375" i="6" s="1"/>
  <c r="P375" i="6" s="1"/>
  <c r="S376" i="6"/>
  <c r="T376" i="6" s="1"/>
  <c r="P376" i="6" s="1"/>
  <c r="S377" i="6"/>
  <c r="T377" i="6" s="1"/>
  <c r="P377" i="6" s="1"/>
  <c r="S378" i="6"/>
  <c r="T378" i="6" s="1"/>
  <c r="P378" i="6" s="1"/>
  <c r="S379" i="6"/>
  <c r="T379" i="6" s="1"/>
  <c r="P379" i="6" s="1"/>
  <c r="S380" i="6"/>
  <c r="T380" i="6" s="1"/>
  <c r="P380" i="6" s="1"/>
  <c r="S381" i="6"/>
  <c r="T381" i="6" s="1"/>
  <c r="P381" i="6" s="1"/>
  <c r="S382" i="6"/>
  <c r="T382" i="6" s="1"/>
  <c r="P382" i="6" s="1"/>
  <c r="S383" i="6"/>
  <c r="T383" i="6" s="1"/>
  <c r="P383" i="6" s="1"/>
  <c r="S384" i="6"/>
  <c r="T384" i="6" s="1"/>
  <c r="P384" i="6" s="1"/>
  <c r="S385" i="6"/>
  <c r="T385" i="6" s="1"/>
  <c r="P385" i="6" s="1"/>
  <c r="S386" i="6"/>
  <c r="T386" i="6" s="1"/>
  <c r="P386" i="6" s="1"/>
  <c r="S387" i="6"/>
  <c r="T387" i="6" s="1"/>
  <c r="P387" i="6" s="1"/>
  <c r="S388" i="6"/>
  <c r="T388" i="6" s="1"/>
  <c r="P388" i="6" s="1"/>
  <c r="S389" i="6"/>
  <c r="T389" i="6" s="1"/>
  <c r="P389" i="6" s="1"/>
  <c r="S390" i="6"/>
  <c r="T390" i="6" s="1"/>
  <c r="P390" i="6" s="1"/>
  <c r="S391" i="6"/>
  <c r="T391" i="6" s="1"/>
  <c r="P391" i="6" s="1"/>
  <c r="S392" i="6"/>
  <c r="T392" i="6" s="1"/>
  <c r="P392" i="6" s="1"/>
  <c r="S393" i="6"/>
  <c r="T393" i="6" s="1"/>
  <c r="P393" i="6" s="1"/>
  <c r="S394" i="6"/>
  <c r="T394" i="6" s="1"/>
  <c r="P394" i="6" s="1"/>
  <c r="S395" i="6"/>
  <c r="T395" i="6" s="1"/>
  <c r="P395" i="6" s="1"/>
  <c r="S396" i="6"/>
  <c r="T396" i="6" s="1"/>
  <c r="P396" i="6" s="1"/>
  <c r="S397" i="6"/>
  <c r="T397" i="6" s="1"/>
  <c r="P397" i="6" s="1"/>
  <c r="S398" i="6"/>
  <c r="T398" i="6" s="1"/>
  <c r="P398" i="6" s="1"/>
  <c r="S399" i="6"/>
  <c r="T399" i="6" s="1"/>
  <c r="P399" i="6" s="1"/>
  <c r="S400" i="6"/>
  <c r="T400" i="6" s="1"/>
  <c r="P400" i="6" s="1"/>
  <c r="S401" i="6"/>
  <c r="T401" i="6" s="1"/>
  <c r="P401" i="6" s="1"/>
  <c r="S402" i="6"/>
  <c r="T402" i="6" s="1"/>
  <c r="P402" i="6" s="1"/>
  <c r="S403" i="6"/>
  <c r="T403" i="6" s="1"/>
  <c r="P403" i="6" s="1"/>
  <c r="S404" i="6"/>
  <c r="T404" i="6" s="1"/>
  <c r="P404" i="6" s="1"/>
  <c r="S405" i="6"/>
  <c r="T405" i="6" s="1"/>
  <c r="P405" i="6" s="1"/>
  <c r="S406" i="6"/>
  <c r="T406" i="6" s="1"/>
  <c r="P406" i="6" s="1"/>
  <c r="S407" i="6"/>
  <c r="T407" i="6" s="1"/>
  <c r="P407" i="6" s="1"/>
  <c r="S408" i="6"/>
  <c r="T408" i="6" s="1"/>
  <c r="P408" i="6" s="1"/>
  <c r="S409" i="6"/>
  <c r="T409" i="6" s="1"/>
  <c r="P409" i="6" s="1"/>
  <c r="S410" i="6"/>
  <c r="T410" i="6" s="1"/>
  <c r="P410" i="6" s="1"/>
  <c r="S411" i="6"/>
  <c r="T411" i="6" s="1"/>
  <c r="P411" i="6" s="1"/>
  <c r="S412" i="6"/>
  <c r="T412" i="6" s="1"/>
  <c r="P412" i="6" s="1"/>
  <c r="S413" i="6"/>
  <c r="T413" i="6" s="1"/>
  <c r="P413" i="6" s="1"/>
  <c r="S414" i="6"/>
  <c r="T414" i="6" s="1"/>
  <c r="P414" i="6" s="1"/>
  <c r="S415" i="6"/>
  <c r="T415" i="6" s="1"/>
  <c r="P415" i="6" s="1"/>
  <c r="S416" i="6"/>
  <c r="T416" i="6" s="1"/>
  <c r="P416" i="6" s="1"/>
  <c r="S417" i="6"/>
  <c r="T417" i="6" s="1"/>
  <c r="P417" i="6" s="1"/>
  <c r="S418" i="6"/>
  <c r="T418" i="6" s="1"/>
  <c r="P418" i="6" s="1"/>
  <c r="S419" i="6"/>
  <c r="T419" i="6" s="1"/>
  <c r="P419" i="6" s="1"/>
  <c r="S420" i="6"/>
  <c r="T420" i="6" s="1"/>
  <c r="P420" i="6" s="1"/>
  <c r="S421" i="6"/>
  <c r="T421" i="6" s="1"/>
  <c r="P421" i="6" s="1"/>
  <c r="S422" i="6"/>
  <c r="T422" i="6" s="1"/>
  <c r="P422" i="6" s="1"/>
  <c r="S423" i="6"/>
  <c r="T423" i="6" s="1"/>
  <c r="P423" i="6" s="1"/>
  <c r="S424" i="6"/>
  <c r="T424" i="6" s="1"/>
  <c r="P424" i="6" s="1"/>
  <c r="S3" i="6"/>
  <c r="T3" i="6" s="1"/>
  <c r="P3" i="6" s="1"/>
  <c r="S4" i="6"/>
  <c r="T4" i="6" s="1"/>
  <c r="P4" i="6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M98" i="6"/>
  <c r="M95" i="6"/>
  <c r="M83" i="6"/>
  <c r="M79" i="6"/>
  <c r="M78" i="6"/>
  <c r="M77" i="6"/>
  <c r="M71" i="6"/>
  <c r="M68" i="6"/>
  <c r="M61" i="6"/>
  <c r="M49" i="6"/>
  <c r="M35" i="6"/>
  <c r="M33" i="6"/>
  <c r="M23" i="6"/>
  <c r="M17" i="6"/>
  <c r="M13" i="6"/>
  <c r="M9" i="6"/>
  <c r="M6" i="6"/>
  <c r="M7" i="6"/>
  <c r="M8" i="6"/>
  <c r="M10" i="6"/>
  <c r="M11" i="6"/>
  <c r="M12" i="6"/>
  <c r="M14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6" i="6"/>
  <c r="H114" i="6"/>
  <c r="H113" i="6"/>
  <c r="H112" i="6"/>
  <c r="H110" i="6"/>
  <c r="H109" i="6"/>
  <c r="H108" i="6"/>
  <c r="H107" i="6"/>
  <c r="H106" i="6"/>
  <c r="H105" i="6"/>
  <c r="H104" i="6"/>
  <c r="H103" i="6"/>
  <c r="H102" i="6"/>
  <c r="H101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6" i="6"/>
  <c r="H65" i="6"/>
  <c r="H64" i="6"/>
  <c r="H63" i="6"/>
  <c r="H62" i="6"/>
  <c r="H61" i="6"/>
  <c r="H60" i="6"/>
  <c r="H59" i="6"/>
  <c r="H58" i="6"/>
  <c r="H57" i="6"/>
  <c r="H56" i="6"/>
  <c r="H54" i="6"/>
  <c r="H53" i="6"/>
  <c r="H52" i="6"/>
  <c r="H51" i="6"/>
  <c r="H50" i="6"/>
  <c r="H49" i="6"/>
  <c r="H48" i="6"/>
  <c r="H47" i="6"/>
  <c r="H46" i="6"/>
  <c r="H45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0" i="6"/>
  <c r="H9" i="6"/>
  <c r="H8" i="6"/>
  <c r="H7" i="6"/>
  <c r="H6" i="6"/>
  <c r="H5" i="6"/>
  <c r="H4" i="6"/>
  <c r="H3" i="6"/>
  <c r="O3" i="6"/>
  <c r="N96" i="6"/>
  <c r="R96" i="6" s="1"/>
  <c r="M96" i="6"/>
  <c r="L96" i="6"/>
  <c r="O96" i="6" s="1"/>
  <c r="K96" i="6"/>
  <c r="J96" i="6"/>
  <c r="I96" i="6"/>
  <c r="G96" i="6"/>
  <c r="E96" i="6"/>
  <c r="N402" i="6"/>
  <c r="R402" i="6" s="1"/>
  <c r="M402" i="6"/>
  <c r="L402" i="6"/>
  <c r="O402" i="6" s="1"/>
  <c r="K402" i="6"/>
  <c r="J402" i="6"/>
  <c r="I402" i="6"/>
  <c r="G402" i="6"/>
  <c r="E402" i="6"/>
  <c r="N357" i="6"/>
  <c r="R357" i="6" s="1"/>
  <c r="M357" i="6"/>
  <c r="L357" i="6"/>
  <c r="O357" i="6" s="1"/>
  <c r="K357" i="6"/>
  <c r="J357" i="6"/>
  <c r="I357" i="6"/>
  <c r="G357" i="6"/>
  <c r="E357" i="6"/>
  <c r="N93" i="6"/>
  <c r="R93" i="6" s="1"/>
  <c r="M93" i="6"/>
  <c r="L93" i="6"/>
  <c r="O93" i="6" s="1"/>
  <c r="K93" i="6"/>
  <c r="J93" i="6"/>
  <c r="I93" i="6"/>
  <c r="G93" i="6"/>
  <c r="E93" i="6"/>
  <c r="N87" i="6"/>
  <c r="R87" i="6" s="1"/>
  <c r="M87" i="6"/>
  <c r="L87" i="6"/>
  <c r="O87" i="6" s="1"/>
  <c r="K87" i="6"/>
  <c r="J87" i="6"/>
  <c r="I87" i="6"/>
  <c r="G87" i="6"/>
  <c r="E87" i="6"/>
  <c r="N102" i="6"/>
  <c r="R102" i="6" s="1"/>
  <c r="M102" i="6"/>
  <c r="L102" i="6"/>
  <c r="O102" i="6" s="1"/>
  <c r="K102" i="6"/>
  <c r="J102" i="6"/>
  <c r="I102" i="6"/>
  <c r="G102" i="6"/>
  <c r="E102" i="6"/>
  <c r="N405" i="6"/>
  <c r="R405" i="6" s="1"/>
  <c r="M405" i="6"/>
  <c r="L405" i="6"/>
  <c r="O405" i="6" s="1"/>
  <c r="K405" i="6"/>
  <c r="J405" i="6"/>
  <c r="I405" i="6"/>
  <c r="G405" i="6"/>
  <c r="E405" i="6"/>
  <c r="N374" i="6"/>
  <c r="R374" i="6" s="1"/>
  <c r="M374" i="6"/>
  <c r="L374" i="6"/>
  <c r="O374" i="6" s="1"/>
  <c r="K374" i="6"/>
  <c r="J374" i="6"/>
  <c r="I374" i="6"/>
  <c r="G374" i="6"/>
  <c r="E374" i="6"/>
  <c r="N94" i="6"/>
  <c r="R94" i="6" s="1"/>
  <c r="M94" i="6"/>
  <c r="L94" i="6"/>
  <c r="O94" i="6" s="1"/>
  <c r="K94" i="6"/>
  <c r="J94" i="6"/>
  <c r="I94" i="6"/>
  <c r="G94" i="6"/>
  <c r="E94" i="6"/>
  <c r="N100" i="6"/>
  <c r="R100" i="6" s="1"/>
  <c r="M100" i="6"/>
  <c r="L100" i="6"/>
  <c r="O100" i="6" s="1"/>
  <c r="K100" i="6"/>
  <c r="J100" i="6"/>
  <c r="I100" i="6"/>
  <c r="G100" i="6"/>
  <c r="E100" i="6"/>
  <c r="N404" i="6"/>
  <c r="R404" i="6" s="1"/>
  <c r="M404" i="6"/>
  <c r="L404" i="6"/>
  <c r="O404" i="6" s="1"/>
  <c r="K404" i="6"/>
  <c r="J404" i="6"/>
  <c r="I404" i="6"/>
  <c r="G404" i="6"/>
  <c r="E404" i="6"/>
  <c r="N373" i="6"/>
  <c r="R373" i="6" s="1"/>
  <c r="M373" i="6"/>
  <c r="L373" i="6"/>
  <c r="O373" i="6" s="1"/>
  <c r="K373" i="6"/>
  <c r="J373" i="6"/>
  <c r="I373" i="6"/>
  <c r="G373" i="6"/>
  <c r="E373" i="6"/>
  <c r="N393" i="6"/>
  <c r="R393" i="6" s="1"/>
  <c r="M393" i="6"/>
  <c r="L393" i="6"/>
  <c r="O393" i="6" s="1"/>
  <c r="K393" i="6"/>
  <c r="J393" i="6"/>
  <c r="I393" i="6"/>
  <c r="G393" i="6"/>
  <c r="E393" i="6"/>
  <c r="N401" i="6"/>
  <c r="R401" i="6" s="1"/>
  <c r="M401" i="6"/>
  <c r="L401" i="6"/>
  <c r="O401" i="6" s="1"/>
  <c r="K401" i="6"/>
  <c r="J401" i="6"/>
  <c r="I401" i="6"/>
  <c r="G401" i="6"/>
  <c r="E401" i="6"/>
  <c r="N88" i="6"/>
  <c r="R88" i="6" s="1"/>
  <c r="M88" i="6"/>
  <c r="L88" i="6"/>
  <c r="O88" i="6" s="1"/>
  <c r="K88" i="6"/>
  <c r="J88" i="6"/>
  <c r="I88" i="6"/>
  <c r="G88" i="6"/>
  <c r="E88" i="6"/>
  <c r="N90" i="6"/>
  <c r="R90" i="6" s="1"/>
  <c r="M90" i="6"/>
  <c r="L90" i="6"/>
  <c r="O90" i="6" s="1"/>
  <c r="K90" i="6"/>
  <c r="J90" i="6"/>
  <c r="I90" i="6"/>
  <c r="G90" i="6"/>
  <c r="E90" i="6"/>
  <c r="N348" i="6"/>
  <c r="R348" i="6" s="1"/>
  <c r="M348" i="6"/>
  <c r="L348" i="6"/>
  <c r="O348" i="6" s="1"/>
  <c r="K348" i="6"/>
  <c r="J348" i="6"/>
  <c r="I348" i="6"/>
  <c r="G348" i="6"/>
  <c r="E348" i="6"/>
  <c r="N283" i="6"/>
  <c r="R283" i="6" s="1"/>
  <c r="M283" i="6"/>
  <c r="L283" i="6"/>
  <c r="O283" i="6" s="1"/>
  <c r="K283" i="6"/>
  <c r="J283" i="6"/>
  <c r="I283" i="6"/>
  <c r="G283" i="6"/>
  <c r="E283" i="6"/>
  <c r="N347" i="6"/>
  <c r="R347" i="6" s="1"/>
  <c r="M347" i="6"/>
  <c r="L347" i="6"/>
  <c r="O347" i="6" s="1"/>
  <c r="K347" i="6"/>
  <c r="J347" i="6"/>
  <c r="I347" i="6"/>
  <c r="G347" i="6"/>
  <c r="E347" i="6"/>
  <c r="N84" i="6"/>
  <c r="R84" i="6" s="1"/>
  <c r="M84" i="6"/>
  <c r="L84" i="6"/>
  <c r="O84" i="6" s="1"/>
  <c r="K84" i="6"/>
  <c r="J84" i="6"/>
  <c r="I84" i="6"/>
  <c r="G84" i="6"/>
  <c r="E84" i="6"/>
  <c r="N269" i="6"/>
  <c r="R269" i="6" s="1"/>
  <c r="M269" i="6"/>
  <c r="L269" i="6"/>
  <c r="O269" i="6" s="1"/>
  <c r="K269" i="6"/>
  <c r="J269" i="6"/>
  <c r="I269" i="6"/>
  <c r="G269" i="6"/>
  <c r="E269" i="6"/>
  <c r="N326" i="6"/>
  <c r="R326" i="6" s="1"/>
  <c r="M326" i="6"/>
  <c r="L326" i="6"/>
  <c r="O326" i="6" s="1"/>
  <c r="K326" i="6"/>
  <c r="J326" i="6"/>
  <c r="I326" i="6"/>
  <c r="G326" i="6"/>
  <c r="E326" i="6"/>
  <c r="N92" i="6"/>
  <c r="R92" i="6" s="1"/>
  <c r="M92" i="6"/>
  <c r="L92" i="6"/>
  <c r="O92" i="6" s="1"/>
  <c r="K92" i="6"/>
  <c r="J92" i="6"/>
  <c r="I92" i="6"/>
  <c r="G92" i="6"/>
  <c r="E92" i="6"/>
  <c r="N298" i="6"/>
  <c r="R298" i="6" s="1"/>
  <c r="M298" i="6"/>
  <c r="L298" i="6"/>
  <c r="O298" i="6" s="1"/>
  <c r="K298" i="6"/>
  <c r="J298" i="6"/>
  <c r="I298" i="6"/>
  <c r="G298" i="6"/>
  <c r="E298" i="6"/>
  <c r="N101" i="6"/>
  <c r="R101" i="6" s="1"/>
  <c r="M101" i="6"/>
  <c r="L101" i="6"/>
  <c r="O101" i="6" s="1"/>
  <c r="K101" i="6"/>
  <c r="J101" i="6"/>
  <c r="I101" i="6"/>
  <c r="G101" i="6"/>
  <c r="E101" i="6"/>
  <c r="N91" i="6"/>
  <c r="R91" i="6" s="1"/>
  <c r="M91" i="6"/>
  <c r="L91" i="6"/>
  <c r="O91" i="6" s="1"/>
  <c r="K91" i="6"/>
  <c r="J91" i="6"/>
  <c r="I91" i="6"/>
  <c r="G91" i="6"/>
  <c r="E91" i="6"/>
  <c r="N104" i="6"/>
  <c r="R104" i="6" s="1"/>
  <c r="M104" i="6"/>
  <c r="L104" i="6"/>
  <c r="O104" i="6" s="1"/>
  <c r="K104" i="6"/>
  <c r="J104" i="6"/>
  <c r="I104" i="6"/>
  <c r="G104" i="6"/>
  <c r="E104" i="6"/>
  <c r="N82" i="6"/>
  <c r="R82" i="6" s="1"/>
  <c r="M82" i="6"/>
  <c r="L82" i="6"/>
  <c r="O82" i="6" s="1"/>
  <c r="K82" i="6"/>
  <c r="J82" i="6"/>
  <c r="I82" i="6"/>
  <c r="G82" i="6"/>
  <c r="E82" i="6"/>
  <c r="N372" i="6"/>
  <c r="R372" i="6" s="1"/>
  <c r="M372" i="6"/>
  <c r="L372" i="6"/>
  <c r="O372" i="6" s="1"/>
  <c r="K372" i="6"/>
  <c r="J372" i="6"/>
  <c r="I372" i="6"/>
  <c r="G372" i="6"/>
  <c r="E372" i="6"/>
  <c r="N239" i="6"/>
  <c r="R239" i="6" s="1"/>
  <c r="M239" i="6"/>
  <c r="L239" i="6"/>
  <c r="O239" i="6" s="1"/>
  <c r="K239" i="6"/>
  <c r="J239" i="6"/>
  <c r="I239" i="6"/>
  <c r="G239" i="6"/>
  <c r="E239" i="6"/>
  <c r="N249" i="6"/>
  <c r="R249" i="6" s="1"/>
  <c r="M249" i="6"/>
  <c r="L249" i="6"/>
  <c r="O249" i="6" s="1"/>
  <c r="K249" i="6"/>
  <c r="J249" i="6"/>
  <c r="I249" i="6"/>
  <c r="G249" i="6"/>
  <c r="E249" i="6"/>
  <c r="N67" i="6"/>
  <c r="R67" i="6" s="1"/>
  <c r="M67" i="6"/>
  <c r="L67" i="6"/>
  <c r="O67" i="6" s="1"/>
  <c r="K67" i="6"/>
  <c r="J67" i="6"/>
  <c r="I67" i="6"/>
  <c r="G67" i="6"/>
  <c r="E67" i="6"/>
  <c r="N73" i="6"/>
  <c r="R73" i="6" s="1"/>
  <c r="M73" i="6"/>
  <c r="L73" i="6"/>
  <c r="O73" i="6" s="1"/>
  <c r="K73" i="6"/>
  <c r="J73" i="6"/>
  <c r="I73" i="6"/>
  <c r="G73" i="6"/>
  <c r="E73" i="6"/>
  <c r="N366" i="6"/>
  <c r="R366" i="6" s="1"/>
  <c r="M366" i="6"/>
  <c r="L366" i="6"/>
  <c r="O366" i="6" s="1"/>
  <c r="K366" i="6"/>
  <c r="J366" i="6"/>
  <c r="I366" i="6"/>
  <c r="G366" i="6"/>
  <c r="E366" i="6"/>
  <c r="N346" i="6"/>
  <c r="R346" i="6" s="1"/>
  <c r="M346" i="6"/>
  <c r="L346" i="6"/>
  <c r="O346" i="6" s="1"/>
  <c r="K346" i="6"/>
  <c r="J346" i="6"/>
  <c r="I346" i="6"/>
  <c r="G346" i="6"/>
  <c r="E346" i="6"/>
  <c r="N382" i="6"/>
  <c r="R382" i="6" s="1"/>
  <c r="M382" i="6"/>
  <c r="L382" i="6"/>
  <c r="O382" i="6" s="1"/>
  <c r="K382" i="6"/>
  <c r="J382" i="6"/>
  <c r="I382" i="6"/>
  <c r="G382" i="6"/>
  <c r="E382" i="6"/>
  <c r="N414" i="6"/>
  <c r="R414" i="6" s="1"/>
  <c r="M414" i="6"/>
  <c r="L414" i="6"/>
  <c r="O414" i="6" s="1"/>
  <c r="K414" i="6"/>
  <c r="J414" i="6"/>
  <c r="I414" i="6"/>
  <c r="G414" i="6"/>
  <c r="E414" i="6"/>
  <c r="N103" i="6"/>
  <c r="R103" i="6" s="1"/>
  <c r="M103" i="6"/>
  <c r="L103" i="6"/>
  <c r="O103" i="6" s="1"/>
  <c r="K103" i="6"/>
  <c r="J103" i="6"/>
  <c r="I103" i="6"/>
  <c r="G103" i="6"/>
  <c r="E103" i="6"/>
  <c r="N308" i="6"/>
  <c r="R308" i="6" s="1"/>
  <c r="M308" i="6"/>
  <c r="L308" i="6"/>
  <c r="O308" i="6" s="1"/>
  <c r="K308" i="6"/>
  <c r="J308" i="6"/>
  <c r="I308" i="6"/>
  <c r="G308" i="6"/>
  <c r="E308" i="6"/>
  <c r="N413" i="6"/>
  <c r="R413" i="6" s="1"/>
  <c r="M413" i="6"/>
  <c r="L413" i="6"/>
  <c r="O413" i="6" s="1"/>
  <c r="K413" i="6"/>
  <c r="J413" i="6"/>
  <c r="I413" i="6"/>
  <c r="G413" i="6"/>
  <c r="E413" i="6"/>
  <c r="N291" i="6"/>
  <c r="R291" i="6" s="1"/>
  <c r="M291" i="6"/>
  <c r="L291" i="6"/>
  <c r="O291" i="6" s="1"/>
  <c r="K291" i="6"/>
  <c r="J291" i="6"/>
  <c r="I291" i="6"/>
  <c r="G291" i="6"/>
  <c r="E291" i="6"/>
  <c r="N63" i="6"/>
  <c r="R63" i="6" s="1"/>
  <c r="M63" i="6"/>
  <c r="L63" i="6"/>
  <c r="O63" i="6" s="1"/>
  <c r="K63" i="6"/>
  <c r="J63" i="6"/>
  <c r="I63" i="6"/>
  <c r="G63" i="6"/>
  <c r="E63" i="6"/>
  <c r="N396" i="6"/>
  <c r="R396" i="6" s="1"/>
  <c r="M396" i="6"/>
  <c r="L396" i="6"/>
  <c r="O396" i="6" s="1"/>
  <c r="K396" i="6"/>
  <c r="J396" i="6"/>
  <c r="I396" i="6"/>
  <c r="G396" i="6"/>
  <c r="E396" i="6"/>
  <c r="N392" i="6"/>
  <c r="R392" i="6" s="1"/>
  <c r="M392" i="6"/>
  <c r="L392" i="6"/>
  <c r="O392" i="6" s="1"/>
  <c r="K392" i="6"/>
  <c r="J392" i="6"/>
  <c r="I392" i="6"/>
  <c r="G392" i="6"/>
  <c r="E392" i="6"/>
  <c r="N388" i="6"/>
  <c r="R388" i="6" s="1"/>
  <c r="M388" i="6"/>
  <c r="L388" i="6"/>
  <c r="O388" i="6" s="1"/>
  <c r="K388" i="6"/>
  <c r="J388" i="6"/>
  <c r="I388" i="6"/>
  <c r="G388" i="6"/>
  <c r="E388" i="6"/>
  <c r="N105" i="6"/>
  <c r="R105" i="6" s="1"/>
  <c r="M105" i="6"/>
  <c r="L105" i="6"/>
  <c r="O105" i="6" s="1"/>
  <c r="K105" i="6"/>
  <c r="J105" i="6"/>
  <c r="I105" i="6"/>
  <c r="G105" i="6"/>
  <c r="E105" i="6"/>
  <c r="N365" i="6"/>
  <c r="R365" i="6" s="1"/>
  <c r="M365" i="6"/>
  <c r="L365" i="6"/>
  <c r="O365" i="6" s="1"/>
  <c r="K365" i="6"/>
  <c r="J365" i="6"/>
  <c r="I365" i="6"/>
  <c r="G365" i="6"/>
  <c r="E365" i="6"/>
  <c r="N57" i="6"/>
  <c r="R57" i="6" s="1"/>
  <c r="M57" i="6"/>
  <c r="L57" i="6"/>
  <c r="O57" i="6" s="1"/>
  <c r="K57" i="6"/>
  <c r="J57" i="6"/>
  <c r="I57" i="6"/>
  <c r="G57" i="6"/>
  <c r="E57" i="6"/>
  <c r="N364" i="6"/>
  <c r="R364" i="6" s="1"/>
  <c r="M364" i="6"/>
  <c r="L364" i="6"/>
  <c r="O364" i="6" s="1"/>
  <c r="K364" i="6"/>
  <c r="J364" i="6"/>
  <c r="I364" i="6"/>
  <c r="G364" i="6"/>
  <c r="E364" i="6"/>
  <c r="N260" i="6"/>
  <c r="R260" i="6" s="1"/>
  <c r="M260" i="6"/>
  <c r="L260" i="6"/>
  <c r="O260" i="6" s="1"/>
  <c r="K260" i="6"/>
  <c r="J260" i="6"/>
  <c r="I260" i="6"/>
  <c r="G260" i="6"/>
  <c r="E260" i="6"/>
  <c r="N89" i="6"/>
  <c r="R89" i="6" s="1"/>
  <c r="M89" i="6"/>
  <c r="L89" i="6"/>
  <c r="O89" i="6" s="1"/>
  <c r="K89" i="6"/>
  <c r="J89" i="6"/>
  <c r="I89" i="6"/>
  <c r="G89" i="6"/>
  <c r="E89" i="6"/>
  <c r="N83" i="6"/>
  <c r="R83" i="6" s="1"/>
  <c r="L83" i="6"/>
  <c r="O83" i="6" s="1"/>
  <c r="K83" i="6"/>
  <c r="J83" i="6"/>
  <c r="I83" i="6"/>
  <c r="G83" i="6"/>
  <c r="E83" i="6"/>
  <c r="N400" i="6"/>
  <c r="R400" i="6" s="1"/>
  <c r="M400" i="6"/>
  <c r="L400" i="6"/>
  <c r="O400" i="6" s="1"/>
  <c r="K400" i="6"/>
  <c r="J400" i="6"/>
  <c r="I400" i="6"/>
  <c r="G400" i="6"/>
  <c r="E400" i="6"/>
  <c r="N395" i="6"/>
  <c r="R395" i="6" s="1"/>
  <c r="M395" i="6"/>
  <c r="L395" i="6"/>
  <c r="O395" i="6" s="1"/>
  <c r="K395" i="6"/>
  <c r="J395" i="6"/>
  <c r="I395" i="6"/>
  <c r="G395" i="6"/>
  <c r="E395" i="6"/>
  <c r="N86" i="6"/>
  <c r="R86" i="6" s="1"/>
  <c r="M86" i="6"/>
  <c r="L86" i="6"/>
  <c r="O86" i="6" s="1"/>
  <c r="K86" i="6"/>
  <c r="J86" i="6"/>
  <c r="I86" i="6"/>
  <c r="G86" i="6"/>
  <c r="E86" i="6"/>
  <c r="N99" i="6"/>
  <c r="R99" i="6" s="1"/>
  <c r="M99" i="6"/>
  <c r="L99" i="6"/>
  <c r="O99" i="6" s="1"/>
  <c r="K99" i="6"/>
  <c r="J99" i="6"/>
  <c r="I99" i="6"/>
  <c r="G99" i="6"/>
  <c r="E99" i="6"/>
  <c r="N78" i="6"/>
  <c r="R78" i="6" s="1"/>
  <c r="L78" i="6"/>
  <c r="O78" i="6" s="1"/>
  <c r="K78" i="6"/>
  <c r="J78" i="6"/>
  <c r="I78" i="6"/>
  <c r="G78" i="6"/>
  <c r="E78" i="6"/>
  <c r="N248" i="6"/>
  <c r="R248" i="6" s="1"/>
  <c r="M248" i="6"/>
  <c r="L248" i="6"/>
  <c r="O248" i="6" s="1"/>
  <c r="K248" i="6"/>
  <c r="J248" i="6"/>
  <c r="I248" i="6"/>
  <c r="G248" i="6"/>
  <c r="E248" i="6"/>
  <c r="N381" i="6"/>
  <c r="R381" i="6" s="1"/>
  <c r="M381" i="6"/>
  <c r="L381" i="6"/>
  <c r="O381" i="6" s="1"/>
  <c r="K381" i="6"/>
  <c r="J381" i="6"/>
  <c r="I381" i="6"/>
  <c r="G381" i="6"/>
  <c r="E381" i="6"/>
  <c r="N98" i="6"/>
  <c r="R98" i="6" s="1"/>
  <c r="L98" i="6"/>
  <c r="O98" i="6" s="1"/>
  <c r="K98" i="6"/>
  <c r="J98" i="6"/>
  <c r="I98" i="6"/>
  <c r="G98" i="6"/>
  <c r="E98" i="6"/>
  <c r="N80" i="6"/>
  <c r="R80" i="6" s="1"/>
  <c r="M80" i="6"/>
  <c r="L80" i="6"/>
  <c r="O80" i="6" s="1"/>
  <c r="K80" i="6"/>
  <c r="J80" i="6"/>
  <c r="I80" i="6"/>
  <c r="G80" i="6"/>
  <c r="E80" i="6"/>
  <c r="N386" i="6"/>
  <c r="R386" i="6" s="1"/>
  <c r="M386" i="6"/>
  <c r="L386" i="6"/>
  <c r="O386" i="6" s="1"/>
  <c r="K386" i="6"/>
  <c r="J386" i="6"/>
  <c r="I386" i="6"/>
  <c r="G386" i="6"/>
  <c r="E386" i="6"/>
  <c r="N363" i="6"/>
  <c r="R363" i="6" s="1"/>
  <c r="M363" i="6"/>
  <c r="L363" i="6"/>
  <c r="O363" i="6" s="1"/>
  <c r="K363" i="6"/>
  <c r="J363" i="6"/>
  <c r="I363" i="6"/>
  <c r="G363" i="6"/>
  <c r="E363" i="6"/>
  <c r="N282" i="6"/>
  <c r="R282" i="6" s="1"/>
  <c r="M282" i="6"/>
  <c r="L282" i="6"/>
  <c r="O282" i="6" s="1"/>
  <c r="K282" i="6"/>
  <c r="J282" i="6"/>
  <c r="I282" i="6"/>
  <c r="G282" i="6"/>
  <c r="E282" i="6"/>
  <c r="N233" i="6"/>
  <c r="R233" i="6" s="1"/>
  <c r="M233" i="6"/>
  <c r="L233" i="6"/>
  <c r="O233" i="6" s="1"/>
  <c r="K233" i="6"/>
  <c r="J233" i="6"/>
  <c r="I233" i="6"/>
  <c r="G233" i="6"/>
  <c r="E233" i="6"/>
  <c r="N56" i="6"/>
  <c r="R56" i="6" s="1"/>
  <c r="M56" i="6"/>
  <c r="L56" i="6"/>
  <c r="O56" i="6" s="1"/>
  <c r="K56" i="6"/>
  <c r="J56" i="6"/>
  <c r="I56" i="6"/>
  <c r="G56" i="6"/>
  <c r="E56" i="6"/>
  <c r="N69" i="6"/>
  <c r="R69" i="6" s="1"/>
  <c r="M69" i="6"/>
  <c r="L69" i="6"/>
  <c r="O69" i="6" s="1"/>
  <c r="K69" i="6"/>
  <c r="J69" i="6"/>
  <c r="I69" i="6"/>
  <c r="G69" i="6"/>
  <c r="E69" i="6"/>
  <c r="N345" i="6"/>
  <c r="R345" i="6" s="1"/>
  <c r="M345" i="6"/>
  <c r="L345" i="6"/>
  <c r="O345" i="6" s="1"/>
  <c r="K345" i="6"/>
  <c r="J345" i="6"/>
  <c r="I345" i="6"/>
  <c r="G345" i="6"/>
  <c r="E345" i="6"/>
  <c r="N268" i="6"/>
  <c r="R268" i="6" s="1"/>
  <c r="M268" i="6"/>
  <c r="L268" i="6"/>
  <c r="O268" i="6" s="1"/>
  <c r="K268" i="6"/>
  <c r="J268" i="6"/>
  <c r="I268" i="6"/>
  <c r="G268" i="6"/>
  <c r="E268" i="6"/>
  <c r="N360" i="6"/>
  <c r="R360" i="6" s="1"/>
  <c r="M360" i="6"/>
  <c r="L360" i="6"/>
  <c r="O360" i="6" s="1"/>
  <c r="K360" i="6"/>
  <c r="J360" i="6"/>
  <c r="I360" i="6"/>
  <c r="G360" i="6"/>
  <c r="E360" i="6"/>
  <c r="N79" i="6"/>
  <c r="R79" i="6" s="1"/>
  <c r="L79" i="6"/>
  <c r="O79" i="6" s="1"/>
  <c r="K79" i="6"/>
  <c r="J79" i="6"/>
  <c r="I79" i="6"/>
  <c r="G79" i="6"/>
  <c r="E79" i="6"/>
  <c r="N187" i="6"/>
  <c r="R187" i="6" s="1"/>
  <c r="M187" i="6"/>
  <c r="L187" i="6"/>
  <c r="O187" i="6" s="1"/>
  <c r="K187" i="6"/>
  <c r="J187" i="6"/>
  <c r="I187" i="6"/>
  <c r="G187" i="6"/>
  <c r="E187" i="6"/>
  <c r="N344" i="6"/>
  <c r="R344" i="6" s="1"/>
  <c r="M344" i="6"/>
  <c r="L344" i="6"/>
  <c r="O344" i="6" s="1"/>
  <c r="K344" i="6"/>
  <c r="J344" i="6"/>
  <c r="I344" i="6"/>
  <c r="G344" i="6"/>
  <c r="E344" i="6"/>
  <c r="N85" i="6"/>
  <c r="R85" i="6" s="1"/>
  <c r="M85" i="6"/>
  <c r="L85" i="6"/>
  <c r="O85" i="6" s="1"/>
  <c r="K85" i="6"/>
  <c r="J85" i="6"/>
  <c r="I85" i="6"/>
  <c r="G85" i="6"/>
  <c r="E85" i="6"/>
  <c r="N339" i="6"/>
  <c r="R339" i="6" s="1"/>
  <c r="M339" i="6"/>
  <c r="L339" i="6"/>
  <c r="O339" i="6" s="1"/>
  <c r="K339" i="6"/>
  <c r="J339" i="6"/>
  <c r="I339" i="6"/>
  <c r="G339" i="6"/>
  <c r="E339" i="6"/>
  <c r="N106" i="6"/>
  <c r="R106" i="6" s="1"/>
  <c r="M106" i="6"/>
  <c r="L106" i="6"/>
  <c r="O106" i="6" s="1"/>
  <c r="K106" i="6"/>
  <c r="J106" i="6"/>
  <c r="I106" i="6"/>
  <c r="G106" i="6"/>
  <c r="E106" i="6"/>
  <c r="N81" i="6"/>
  <c r="R81" i="6" s="1"/>
  <c r="M81" i="6"/>
  <c r="L81" i="6"/>
  <c r="O81" i="6" s="1"/>
  <c r="K81" i="6"/>
  <c r="J81" i="6"/>
  <c r="I81" i="6"/>
  <c r="G81" i="6"/>
  <c r="E81" i="6"/>
  <c r="N33" i="6"/>
  <c r="R33" i="6" s="1"/>
  <c r="L33" i="6"/>
  <c r="O33" i="6" s="1"/>
  <c r="K33" i="6"/>
  <c r="J33" i="6"/>
  <c r="I33" i="6"/>
  <c r="G33" i="6"/>
  <c r="E33" i="6"/>
  <c r="N97" i="6"/>
  <c r="R97" i="6" s="1"/>
  <c r="M97" i="6"/>
  <c r="L97" i="6"/>
  <c r="O97" i="6" s="1"/>
  <c r="K97" i="6"/>
  <c r="J97" i="6"/>
  <c r="I97" i="6"/>
  <c r="G97" i="6"/>
  <c r="E97" i="6"/>
  <c r="N191" i="6"/>
  <c r="R191" i="6" s="1"/>
  <c r="M191" i="6"/>
  <c r="L191" i="6"/>
  <c r="O191" i="6" s="1"/>
  <c r="K191" i="6"/>
  <c r="J191" i="6"/>
  <c r="I191" i="6"/>
  <c r="G191" i="6"/>
  <c r="E191" i="6"/>
  <c r="N297" i="6"/>
  <c r="R297" i="6" s="1"/>
  <c r="M297" i="6"/>
  <c r="L297" i="6"/>
  <c r="O297" i="6" s="1"/>
  <c r="K297" i="6"/>
  <c r="J297" i="6"/>
  <c r="I297" i="6"/>
  <c r="G297" i="6"/>
  <c r="E297" i="6"/>
  <c r="N296" i="6"/>
  <c r="R296" i="6" s="1"/>
  <c r="M296" i="6"/>
  <c r="L296" i="6"/>
  <c r="O296" i="6" s="1"/>
  <c r="K296" i="6"/>
  <c r="J296" i="6"/>
  <c r="I296" i="6"/>
  <c r="G296" i="6"/>
  <c r="E296" i="6"/>
  <c r="N72" i="6"/>
  <c r="R72" i="6" s="1"/>
  <c r="M72" i="6"/>
  <c r="L72" i="6"/>
  <c r="O72" i="6" s="1"/>
  <c r="K72" i="6"/>
  <c r="J72" i="6"/>
  <c r="I72" i="6"/>
  <c r="G72" i="6"/>
  <c r="E72" i="6"/>
  <c r="N64" i="6"/>
  <c r="R64" i="6" s="1"/>
  <c r="M64" i="6"/>
  <c r="L64" i="6"/>
  <c r="O64" i="6" s="1"/>
  <c r="K64" i="6"/>
  <c r="J64" i="6"/>
  <c r="I64" i="6"/>
  <c r="G64" i="6"/>
  <c r="E64" i="6"/>
  <c r="N385" i="6"/>
  <c r="R385" i="6" s="1"/>
  <c r="M385" i="6"/>
  <c r="L385" i="6"/>
  <c r="O385" i="6" s="1"/>
  <c r="K385" i="6"/>
  <c r="J385" i="6"/>
  <c r="I385" i="6"/>
  <c r="G385" i="6"/>
  <c r="E385" i="6"/>
  <c r="N424" i="6"/>
  <c r="R424" i="6" s="1"/>
  <c r="L424" i="6"/>
  <c r="O424" i="6" s="1"/>
  <c r="K424" i="6"/>
  <c r="J424" i="6"/>
  <c r="I424" i="6"/>
  <c r="G424" i="6"/>
  <c r="E424" i="6"/>
  <c r="N423" i="6"/>
  <c r="R423" i="6" s="1"/>
  <c r="M423" i="6"/>
  <c r="L423" i="6"/>
  <c r="O423" i="6" s="1"/>
  <c r="K423" i="6"/>
  <c r="J423" i="6"/>
  <c r="I423" i="6"/>
  <c r="G423" i="6"/>
  <c r="E423" i="6"/>
  <c r="N422" i="6"/>
  <c r="R422" i="6" s="1"/>
  <c r="M422" i="6"/>
  <c r="L422" i="6"/>
  <c r="O422" i="6" s="1"/>
  <c r="K422" i="6"/>
  <c r="J422" i="6"/>
  <c r="I422" i="6"/>
  <c r="G422" i="6"/>
  <c r="E422" i="6"/>
  <c r="N338" i="6"/>
  <c r="R338" i="6" s="1"/>
  <c r="M338" i="6"/>
  <c r="L338" i="6"/>
  <c r="O338" i="6" s="1"/>
  <c r="K338" i="6"/>
  <c r="J338" i="6"/>
  <c r="I338" i="6"/>
  <c r="G338" i="6"/>
  <c r="E338" i="6"/>
  <c r="N380" i="6"/>
  <c r="R380" i="6" s="1"/>
  <c r="M380" i="6"/>
  <c r="L380" i="6"/>
  <c r="O380" i="6" s="1"/>
  <c r="K380" i="6"/>
  <c r="J380" i="6"/>
  <c r="I380" i="6"/>
  <c r="G380" i="6"/>
  <c r="E380" i="6"/>
  <c r="N290" i="6"/>
  <c r="R290" i="6" s="1"/>
  <c r="M290" i="6"/>
  <c r="L290" i="6"/>
  <c r="O290" i="6" s="1"/>
  <c r="K290" i="6"/>
  <c r="J290" i="6"/>
  <c r="I290" i="6"/>
  <c r="G290" i="6"/>
  <c r="E290" i="6"/>
  <c r="N337" i="6"/>
  <c r="R337" i="6" s="1"/>
  <c r="M337" i="6"/>
  <c r="L337" i="6"/>
  <c r="O337" i="6" s="1"/>
  <c r="K337" i="6"/>
  <c r="J337" i="6"/>
  <c r="I337" i="6"/>
  <c r="G337" i="6"/>
  <c r="E337" i="6"/>
  <c r="N52" i="6"/>
  <c r="R52" i="6" s="1"/>
  <c r="M52" i="6"/>
  <c r="L52" i="6"/>
  <c r="O52" i="6" s="1"/>
  <c r="K52" i="6"/>
  <c r="J52" i="6"/>
  <c r="I52" i="6"/>
  <c r="G52" i="6"/>
  <c r="E52" i="6"/>
  <c r="N205" i="6"/>
  <c r="R205" i="6" s="1"/>
  <c r="M205" i="6"/>
  <c r="L205" i="6"/>
  <c r="O205" i="6" s="1"/>
  <c r="K205" i="6"/>
  <c r="J205" i="6"/>
  <c r="I205" i="6"/>
  <c r="G205" i="6"/>
  <c r="E205" i="6"/>
  <c r="N289" i="6"/>
  <c r="R289" i="6" s="1"/>
  <c r="M289" i="6"/>
  <c r="L289" i="6"/>
  <c r="O289" i="6" s="1"/>
  <c r="K289" i="6"/>
  <c r="J289" i="6"/>
  <c r="I289" i="6"/>
  <c r="G289" i="6"/>
  <c r="E289" i="6"/>
  <c r="N218" i="6"/>
  <c r="R218" i="6" s="1"/>
  <c r="M218" i="6"/>
  <c r="L218" i="6"/>
  <c r="O218" i="6" s="1"/>
  <c r="K218" i="6"/>
  <c r="J218" i="6"/>
  <c r="I218" i="6"/>
  <c r="G218" i="6"/>
  <c r="E218" i="6"/>
  <c r="N137" i="6"/>
  <c r="R137" i="6" s="1"/>
  <c r="M137" i="6"/>
  <c r="L137" i="6"/>
  <c r="O137" i="6" s="1"/>
  <c r="K137" i="6"/>
  <c r="J137" i="6"/>
  <c r="I137" i="6"/>
  <c r="G137" i="6"/>
  <c r="E137" i="6"/>
  <c r="N376" i="6"/>
  <c r="R376" i="6" s="1"/>
  <c r="M376" i="6"/>
  <c r="L376" i="6"/>
  <c r="O376" i="6" s="1"/>
  <c r="K376" i="6"/>
  <c r="J376" i="6"/>
  <c r="I376" i="6"/>
  <c r="G376" i="6"/>
  <c r="E376" i="6"/>
  <c r="N379" i="6"/>
  <c r="R379" i="6" s="1"/>
  <c r="M379" i="6"/>
  <c r="L379" i="6"/>
  <c r="O379" i="6" s="1"/>
  <c r="K379" i="6"/>
  <c r="J379" i="6"/>
  <c r="I379" i="6"/>
  <c r="G379" i="6"/>
  <c r="E379" i="6"/>
  <c r="N77" i="6"/>
  <c r="R77" i="6" s="1"/>
  <c r="L77" i="6"/>
  <c r="O77" i="6" s="1"/>
  <c r="K77" i="6"/>
  <c r="J77" i="6"/>
  <c r="I77" i="6"/>
  <c r="G77" i="6"/>
  <c r="E77" i="6"/>
  <c r="N71" i="6"/>
  <c r="R71" i="6" s="1"/>
  <c r="L71" i="6"/>
  <c r="O71" i="6" s="1"/>
  <c r="K71" i="6"/>
  <c r="J71" i="6"/>
  <c r="I71" i="6"/>
  <c r="G71" i="6"/>
  <c r="E71" i="6"/>
  <c r="N232" i="6"/>
  <c r="R232" i="6" s="1"/>
  <c r="M232" i="6"/>
  <c r="L232" i="6"/>
  <c r="O232" i="6" s="1"/>
  <c r="K232" i="6"/>
  <c r="J232" i="6"/>
  <c r="I232" i="6"/>
  <c r="G232" i="6"/>
  <c r="E232" i="6"/>
  <c r="N186" i="6"/>
  <c r="R186" i="6" s="1"/>
  <c r="M186" i="6"/>
  <c r="L186" i="6"/>
  <c r="O186" i="6" s="1"/>
  <c r="K186" i="6"/>
  <c r="J186" i="6"/>
  <c r="I186" i="6"/>
  <c r="G186" i="6"/>
  <c r="E186" i="6"/>
  <c r="N359" i="6"/>
  <c r="R359" i="6" s="1"/>
  <c r="M359" i="6"/>
  <c r="L359" i="6"/>
  <c r="O359" i="6" s="1"/>
  <c r="K359" i="6"/>
  <c r="J359" i="6"/>
  <c r="I359" i="6"/>
  <c r="G359" i="6"/>
  <c r="E359" i="6"/>
  <c r="N356" i="6"/>
  <c r="R356" i="6" s="1"/>
  <c r="M356" i="6"/>
  <c r="L356" i="6"/>
  <c r="O356" i="6" s="1"/>
  <c r="K356" i="6"/>
  <c r="J356" i="6"/>
  <c r="I356" i="6"/>
  <c r="G356" i="6"/>
  <c r="E356" i="6"/>
  <c r="N267" i="6"/>
  <c r="R267" i="6" s="1"/>
  <c r="M267" i="6"/>
  <c r="L267" i="6"/>
  <c r="O267" i="6" s="1"/>
  <c r="K267" i="6"/>
  <c r="J267" i="6"/>
  <c r="I267" i="6"/>
  <c r="G267" i="6"/>
  <c r="E267" i="6"/>
  <c r="N281" i="6"/>
  <c r="R281" i="6" s="1"/>
  <c r="M281" i="6"/>
  <c r="L281" i="6"/>
  <c r="O281" i="6" s="1"/>
  <c r="K281" i="6"/>
  <c r="J281" i="6"/>
  <c r="I281" i="6"/>
  <c r="G281" i="6"/>
  <c r="E281" i="6"/>
  <c r="N35" i="6"/>
  <c r="R35" i="6" s="1"/>
  <c r="L35" i="6"/>
  <c r="O35" i="6" s="1"/>
  <c r="K35" i="6"/>
  <c r="J35" i="6"/>
  <c r="I35" i="6"/>
  <c r="G35" i="6"/>
  <c r="E35" i="6"/>
  <c r="N325" i="6"/>
  <c r="R325" i="6" s="1"/>
  <c r="M325" i="6"/>
  <c r="L325" i="6"/>
  <c r="O325" i="6" s="1"/>
  <c r="K325" i="6"/>
  <c r="J325" i="6"/>
  <c r="I325" i="6"/>
  <c r="G325" i="6"/>
  <c r="E325" i="6"/>
  <c r="N247" i="6"/>
  <c r="R247" i="6" s="1"/>
  <c r="M247" i="6"/>
  <c r="L247" i="6"/>
  <c r="O247" i="6" s="1"/>
  <c r="K247" i="6"/>
  <c r="J247" i="6"/>
  <c r="I247" i="6"/>
  <c r="G247" i="6"/>
  <c r="E247" i="6"/>
  <c r="N336" i="6"/>
  <c r="R336" i="6" s="1"/>
  <c r="M336" i="6"/>
  <c r="L336" i="6"/>
  <c r="O336" i="6" s="1"/>
  <c r="K336" i="6"/>
  <c r="J336" i="6"/>
  <c r="I336" i="6"/>
  <c r="G336" i="6"/>
  <c r="E336" i="6"/>
  <c r="N355" i="6"/>
  <c r="R355" i="6" s="1"/>
  <c r="M355" i="6"/>
  <c r="L355" i="6"/>
  <c r="O355" i="6" s="1"/>
  <c r="K355" i="6"/>
  <c r="J355" i="6"/>
  <c r="I355" i="6"/>
  <c r="G355" i="6"/>
  <c r="E355" i="6"/>
  <c r="N145" i="6"/>
  <c r="R145" i="6" s="1"/>
  <c r="M145" i="6"/>
  <c r="L145" i="6"/>
  <c r="O145" i="6" s="1"/>
  <c r="K145" i="6"/>
  <c r="J145" i="6"/>
  <c r="I145" i="6"/>
  <c r="G145" i="6"/>
  <c r="E145" i="6"/>
  <c r="N335" i="6"/>
  <c r="R335" i="6" s="1"/>
  <c r="M335" i="6"/>
  <c r="L335" i="6"/>
  <c r="O335" i="6" s="1"/>
  <c r="K335" i="6"/>
  <c r="J335" i="6"/>
  <c r="I335" i="6"/>
  <c r="G335" i="6"/>
  <c r="E335" i="6"/>
  <c r="N307" i="6"/>
  <c r="R307" i="6" s="1"/>
  <c r="M307" i="6"/>
  <c r="L307" i="6"/>
  <c r="O307" i="6" s="1"/>
  <c r="K307" i="6"/>
  <c r="J307" i="6"/>
  <c r="I307" i="6"/>
  <c r="G307" i="6"/>
  <c r="E307" i="6"/>
  <c r="N288" i="6"/>
  <c r="R288" i="6" s="1"/>
  <c r="M288" i="6"/>
  <c r="L288" i="6"/>
  <c r="O288" i="6" s="1"/>
  <c r="K288" i="6"/>
  <c r="J288" i="6"/>
  <c r="I288" i="6"/>
  <c r="G288" i="6"/>
  <c r="E288" i="6"/>
  <c r="N217" i="6"/>
  <c r="R217" i="6" s="1"/>
  <c r="M217" i="6"/>
  <c r="L217" i="6"/>
  <c r="O217" i="6" s="1"/>
  <c r="K217" i="6"/>
  <c r="J217" i="6"/>
  <c r="I217" i="6"/>
  <c r="G217" i="6"/>
  <c r="E217" i="6"/>
  <c r="N306" i="6"/>
  <c r="R306" i="6" s="1"/>
  <c r="M306" i="6"/>
  <c r="L306" i="6"/>
  <c r="O306" i="6" s="1"/>
  <c r="K306" i="6"/>
  <c r="J306" i="6"/>
  <c r="I306" i="6"/>
  <c r="G306" i="6"/>
  <c r="E306" i="6"/>
  <c r="N384" i="6"/>
  <c r="R384" i="6" s="1"/>
  <c r="M384" i="6"/>
  <c r="L384" i="6"/>
  <c r="O384" i="6" s="1"/>
  <c r="K384" i="6"/>
  <c r="J384" i="6"/>
  <c r="I384" i="6"/>
  <c r="G384" i="6"/>
  <c r="E384" i="6"/>
  <c r="N95" i="6"/>
  <c r="R95" i="6" s="1"/>
  <c r="L95" i="6"/>
  <c r="O95" i="6" s="1"/>
  <c r="K95" i="6"/>
  <c r="J95" i="6"/>
  <c r="I95" i="6"/>
  <c r="G95" i="6"/>
  <c r="E95" i="6"/>
  <c r="N334" i="6"/>
  <c r="R334" i="6" s="1"/>
  <c r="M334" i="6"/>
  <c r="L334" i="6"/>
  <c r="O334" i="6" s="1"/>
  <c r="K334" i="6"/>
  <c r="J334" i="6"/>
  <c r="I334" i="6"/>
  <c r="G334" i="6"/>
  <c r="E334" i="6"/>
  <c r="N399" i="6"/>
  <c r="R399" i="6" s="1"/>
  <c r="M399" i="6"/>
  <c r="L399" i="6"/>
  <c r="O399" i="6" s="1"/>
  <c r="K399" i="6"/>
  <c r="J399" i="6"/>
  <c r="I399" i="6"/>
  <c r="G399" i="6"/>
  <c r="E399" i="6"/>
  <c r="N412" i="6"/>
  <c r="R412" i="6" s="1"/>
  <c r="M412" i="6"/>
  <c r="L412" i="6"/>
  <c r="O412" i="6" s="1"/>
  <c r="K412" i="6"/>
  <c r="J412" i="6"/>
  <c r="I412" i="6"/>
  <c r="G412" i="6"/>
  <c r="E412" i="6"/>
  <c r="N324" i="6"/>
  <c r="R324" i="6" s="1"/>
  <c r="M324" i="6"/>
  <c r="L324" i="6"/>
  <c r="O324" i="6" s="1"/>
  <c r="K324" i="6"/>
  <c r="J324" i="6"/>
  <c r="I324" i="6"/>
  <c r="G324" i="6"/>
  <c r="E324" i="6"/>
  <c r="N177" i="6"/>
  <c r="R177" i="6" s="1"/>
  <c r="M177" i="6"/>
  <c r="L177" i="6"/>
  <c r="O177" i="6" s="1"/>
  <c r="K177" i="6"/>
  <c r="J177" i="6"/>
  <c r="I177" i="6"/>
  <c r="G177" i="6"/>
  <c r="E177" i="6"/>
  <c r="N280" i="6"/>
  <c r="R280" i="6" s="1"/>
  <c r="M280" i="6"/>
  <c r="L280" i="6"/>
  <c r="O280" i="6" s="1"/>
  <c r="K280" i="6"/>
  <c r="J280" i="6"/>
  <c r="I280" i="6"/>
  <c r="G280" i="6"/>
  <c r="E280" i="6"/>
  <c r="N319" i="6"/>
  <c r="R319" i="6" s="1"/>
  <c r="M319" i="6"/>
  <c r="L319" i="6"/>
  <c r="O319" i="6" s="1"/>
  <c r="K319" i="6"/>
  <c r="J319" i="6"/>
  <c r="I319" i="6"/>
  <c r="G319" i="6"/>
  <c r="E319" i="6"/>
  <c r="N333" i="6"/>
  <c r="R333" i="6" s="1"/>
  <c r="M333" i="6"/>
  <c r="L333" i="6"/>
  <c r="O333" i="6" s="1"/>
  <c r="K333" i="6"/>
  <c r="J333" i="6"/>
  <c r="I333" i="6"/>
  <c r="G333" i="6"/>
  <c r="E333" i="6"/>
  <c r="N246" i="6"/>
  <c r="R246" i="6" s="1"/>
  <c r="M246" i="6"/>
  <c r="L246" i="6"/>
  <c r="O246" i="6" s="1"/>
  <c r="K246" i="6"/>
  <c r="J246" i="6"/>
  <c r="I246" i="6"/>
  <c r="G246" i="6"/>
  <c r="E246" i="6"/>
  <c r="N14" i="6"/>
  <c r="R14" i="6" s="1"/>
  <c r="L14" i="6"/>
  <c r="O14" i="6" s="1"/>
  <c r="K14" i="6"/>
  <c r="J14" i="6"/>
  <c r="I14" i="6"/>
  <c r="G14" i="6"/>
  <c r="E14" i="6"/>
  <c r="N231" i="6"/>
  <c r="R231" i="6" s="1"/>
  <c r="M231" i="6"/>
  <c r="L231" i="6"/>
  <c r="O231" i="6" s="1"/>
  <c r="K231" i="6"/>
  <c r="J231" i="6"/>
  <c r="I231" i="6"/>
  <c r="G231" i="6"/>
  <c r="E231" i="6"/>
  <c r="N371" i="6"/>
  <c r="R371" i="6" s="1"/>
  <c r="M371" i="6"/>
  <c r="L371" i="6"/>
  <c r="O371" i="6" s="1"/>
  <c r="K371" i="6"/>
  <c r="J371" i="6"/>
  <c r="I371" i="6"/>
  <c r="G371" i="6"/>
  <c r="E371" i="6"/>
  <c r="N266" i="6"/>
  <c r="R266" i="6" s="1"/>
  <c r="M266" i="6"/>
  <c r="L266" i="6"/>
  <c r="O266" i="6" s="1"/>
  <c r="K266" i="6"/>
  <c r="J266" i="6"/>
  <c r="I266" i="6"/>
  <c r="G266" i="6"/>
  <c r="E266" i="6"/>
  <c r="N171" i="6"/>
  <c r="R171" i="6" s="1"/>
  <c r="M171" i="6"/>
  <c r="L171" i="6"/>
  <c r="O171" i="6" s="1"/>
  <c r="K171" i="6"/>
  <c r="J171" i="6"/>
  <c r="I171" i="6"/>
  <c r="G171" i="6"/>
  <c r="E171" i="6"/>
  <c r="N305" i="6"/>
  <c r="R305" i="6" s="1"/>
  <c r="M305" i="6"/>
  <c r="L305" i="6"/>
  <c r="O305" i="6" s="1"/>
  <c r="K305" i="6"/>
  <c r="J305" i="6"/>
  <c r="I305" i="6"/>
  <c r="G305" i="6"/>
  <c r="E305" i="6"/>
  <c r="N115" i="6"/>
  <c r="R115" i="6" s="1"/>
  <c r="M115" i="6"/>
  <c r="L115" i="6"/>
  <c r="O115" i="6" s="1"/>
  <c r="K115" i="6"/>
  <c r="J115" i="6"/>
  <c r="I115" i="6"/>
  <c r="G115" i="6"/>
  <c r="E115" i="6"/>
  <c r="N279" i="6"/>
  <c r="R279" i="6" s="1"/>
  <c r="M279" i="6"/>
  <c r="L279" i="6"/>
  <c r="O279" i="6" s="1"/>
  <c r="K279" i="6"/>
  <c r="J279" i="6"/>
  <c r="I279" i="6"/>
  <c r="G279" i="6"/>
  <c r="E279" i="6"/>
  <c r="N216" i="6"/>
  <c r="R216" i="6" s="1"/>
  <c r="M216" i="6"/>
  <c r="L216" i="6"/>
  <c r="O216" i="6" s="1"/>
  <c r="K216" i="6"/>
  <c r="J216" i="6"/>
  <c r="I216" i="6"/>
  <c r="G216" i="6"/>
  <c r="E216" i="6"/>
  <c r="N61" i="6"/>
  <c r="R61" i="6" s="1"/>
  <c r="L61" i="6"/>
  <c r="O61" i="6" s="1"/>
  <c r="K61" i="6"/>
  <c r="J61" i="6"/>
  <c r="I61" i="6"/>
  <c r="G61" i="6"/>
  <c r="E61" i="6"/>
  <c r="N323" i="6"/>
  <c r="R323" i="6" s="1"/>
  <c r="M323" i="6"/>
  <c r="L323" i="6"/>
  <c r="O323" i="6" s="1"/>
  <c r="K323" i="6"/>
  <c r="J323" i="6"/>
  <c r="I323" i="6"/>
  <c r="G323" i="6"/>
  <c r="E323" i="6"/>
  <c r="N322" i="6"/>
  <c r="R322" i="6" s="1"/>
  <c r="M322" i="6"/>
  <c r="L322" i="6"/>
  <c r="O322" i="6" s="1"/>
  <c r="K322" i="6"/>
  <c r="J322" i="6"/>
  <c r="I322" i="6"/>
  <c r="G322" i="6"/>
  <c r="E322" i="6"/>
  <c r="N287" i="6"/>
  <c r="R287" i="6" s="1"/>
  <c r="M287" i="6"/>
  <c r="L287" i="6"/>
  <c r="O287" i="6" s="1"/>
  <c r="K287" i="6"/>
  <c r="J287" i="6"/>
  <c r="I287" i="6"/>
  <c r="G287" i="6"/>
  <c r="E287" i="6"/>
  <c r="N111" i="6"/>
  <c r="R111" i="6" s="1"/>
  <c r="M111" i="6"/>
  <c r="L111" i="6"/>
  <c r="O111" i="6" s="1"/>
  <c r="K111" i="6"/>
  <c r="J111" i="6"/>
  <c r="I111" i="6"/>
  <c r="G111" i="6"/>
  <c r="E111" i="6"/>
  <c r="N362" i="6"/>
  <c r="R362" i="6" s="1"/>
  <c r="M362" i="6"/>
  <c r="L362" i="6"/>
  <c r="O362" i="6" s="1"/>
  <c r="K362" i="6"/>
  <c r="J362" i="6"/>
  <c r="I362" i="6"/>
  <c r="G362" i="6"/>
  <c r="E362" i="6"/>
  <c r="N230" i="6"/>
  <c r="R230" i="6" s="1"/>
  <c r="M230" i="6"/>
  <c r="L230" i="6"/>
  <c r="O230" i="6" s="1"/>
  <c r="K230" i="6"/>
  <c r="J230" i="6"/>
  <c r="I230" i="6"/>
  <c r="G230" i="6"/>
  <c r="E230" i="6"/>
  <c r="N354" i="6"/>
  <c r="R354" i="6" s="1"/>
  <c r="M354" i="6"/>
  <c r="L354" i="6"/>
  <c r="O354" i="6" s="1"/>
  <c r="K354" i="6"/>
  <c r="J354" i="6"/>
  <c r="I354" i="6"/>
  <c r="G354" i="6"/>
  <c r="E354" i="6"/>
  <c r="N68" i="6"/>
  <c r="R68" i="6" s="1"/>
  <c r="L68" i="6"/>
  <c r="O68" i="6" s="1"/>
  <c r="K68" i="6"/>
  <c r="J68" i="6"/>
  <c r="I68" i="6"/>
  <c r="G68" i="6"/>
  <c r="E68" i="6"/>
  <c r="N204" i="6"/>
  <c r="R204" i="6" s="1"/>
  <c r="M204" i="6"/>
  <c r="L204" i="6"/>
  <c r="O204" i="6" s="1"/>
  <c r="K204" i="6"/>
  <c r="J204" i="6"/>
  <c r="I204" i="6"/>
  <c r="G204" i="6"/>
  <c r="E204" i="6"/>
  <c r="N203" i="6"/>
  <c r="R203" i="6" s="1"/>
  <c r="M203" i="6"/>
  <c r="L203" i="6"/>
  <c r="O203" i="6" s="1"/>
  <c r="K203" i="6"/>
  <c r="J203" i="6"/>
  <c r="I203" i="6"/>
  <c r="G203" i="6"/>
  <c r="E203" i="6"/>
  <c r="N304" i="6"/>
  <c r="R304" i="6" s="1"/>
  <c r="M304" i="6"/>
  <c r="L304" i="6"/>
  <c r="O304" i="6" s="1"/>
  <c r="K304" i="6"/>
  <c r="J304" i="6"/>
  <c r="I304" i="6"/>
  <c r="G304" i="6"/>
  <c r="E304" i="6"/>
  <c r="N303" i="6"/>
  <c r="R303" i="6" s="1"/>
  <c r="M303" i="6"/>
  <c r="L303" i="6"/>
  <c r="O303" i="6" s="1"/>
  <c r="K303" i="6"/>
  <c r="J303" i="6"/>
  <c r="I303" i="6"/>
  <c r="G303" i="6"/>
  <c r="E303" i="6"/>
  <c r="N259" i="6"/>
  <c r="R259" i="6" s="1"/>
  <c r="M259" i="6"/>
  <c r="L259" i="6"/>
  <c r="O259" i="6" s="1"/>
  <c r="K259" i="6"/>
  <c r="J259" i="6"/>
  <c r="I259" i="6"/>
  <c r="G259" i="6"/>
  <c r="E259" i="6"/>
  <c r="N245" i="6"/>
  <c r="R245" i="6" s="1"/>
  <c r="M245" i="6"/>
  <c r="L245" i="6"/>
  <c r="O245" i="6" s="1"/>
  <c r="K245" i="6"/>
  <c r="J245" i="6"/>
  <c r="I245" i="6"/>
  <c r="G245" i="6"/>
  <c r="E245" i="6"/>
  <c r="N62" i="6"/>
  <c r="R62" i="6" s="1"/>
  <c r="M62" i="6"/>
  <c r="L62" i="6"/>
  <c r="O62" i="6" s="1"/>
  <c r="K62" i="6"/>
  <c r="J62" i="6"/>
  <c r="I62" i="6"/>
  <c r="G62" i="6"/>
  <c r="E62" i="6"/>
  <c r="N229" i="6"/>
  <c r="R229" i="6" s="1"/>
  <c r="M229" i="6"/>
  <c r="L229" i="6"/>
  <c r="O229" i="6" s="1"/>
  <c r="K229" i="6"/>
  <c r="J229" i="6"/>
  <c r="I229" i="6"/>
  <c r="G229" i="6"/>
  <c r="E229" i="6"/>
  <c r="N185" i="6"/>
  <c r="R185" i="6" s="1"/>
  <c r="M185" i="6"/>
  <c r="L185" i="6"/>
  <c r="O185" i="6" s="1"/>
  <c r="K185" i="6"/>
  <c r="J185" i="6"/>
  <c r="I185" i="6"/>
  <c r="G185" i="6"/>
  <c r="E185" i="6"/>
  <c r="N125" i="6"/>
  <c r="R125" i="6" s="1"/>
  <c r="M125" i="6"/>
  <c r="L125" i="6"/>
  <c r="O125" i="6" s="1"/>
  <c r="K125" i="6"/>
  <c r="J125" i="6"/>
  <c r="I125" i="6"/>
  <c r="G125" i="6"/>
  <c r="E125" i="6"/>
  <c r="N170" i="6"/>
  <c r="R170" i="6" s="1"/>
  <c r="M170" i="6"/>
  <c r="L170" i="6"/>
  <c r="O170" i="6" s="1"/>
  <c r="K170" i="6"/>
  <c r="J170" i="6"/>
  <c r="I170" i="6"/>
  <c r="G170" i="6"/>
  <c r="E170" i="6"/>
  <c r="N148" i="6"/>
  <c r="R148" i="6" s="1"/>
  <c r="M148" i="6"/>
  <c r="L148" i="6"/>
  <c r="O148" i="6" s="1"/>
  <c r="K148" i="6"/>
  <c r="J148" i="6"/>
  <c r="I148" i="6"/>
  <c r="G148" i="6"/>
  <c r="E148" i="6"/>
  <c r="N318" i="6"/>
  <c r="R318" i="6" s="1"/>
  <c r="M318" i="6"/>
  <c r="L318" i="6"/>
  <c r="O318" i="6" s="1"/>
  <c r="K318" i="6"/>
  <c r="J318" i="6"/>
  <c r="I318" i="6"/>
  <c r="G318" i="6"/>
  <c r="E318" i="6"/>
  <c r="N258" i="6"/>
  <c r="R258" i="6" s="1"/>
  <c r="M258" i="6"/>
  <c r="L258" i="6"/>
  <c r="O258" i="6" s="1"/>
  <c r="K258" i="6"/>
  <c r="J258" i="6"/>
  <c r="I258" i="6"/>
  <c r="G258" i="6"/>
  <c r="E258" i="6"/>
  <c r="N411" i="6"/>
  <c r="R411" i="6" s="1"/>
  <c r="M411" i="6"/>
  <c r="L411" i="6"/>
  <c r="O411" i="6" s="1"/>
  <c r="K411" i="6"/>
  <c r="J411" i="6"/>
  <c r="I411" i="6"/>
  <c r="G411" i="6"/>
  <c r="E411" i="6"/>
  <c r="N238" i="6"/>
  <c r="R238" i="6" s="1"/>
  <c r="M238" i="6"/>
  <c r="L238" i="6"/>
  <c r="O238" i="6" s="1"/>
  <c r="K238" i="6"/>
  <c r="J238" i="6"/>
  <c r="I238" i="6"/>
  <c r="G238" i="6"/>
  <c r="E238" i="6"/>
  <c r="N129" i="6"/>
  <c r="R129" i="6" s="1"/>
  <c r="M129" i="6"/>
  <c r="L129" i="6"/>
  <c r="O129" i="6" s="1"/>
  <c r="K129" i="6"/>
  <c r="J129" i="6"/>
  <c r="I129" i="6"/>
  <c r="G129" i="6"/>
  <c r="E129" i="6"/>
  <c r="N237" i="6"/>
  <c r="R237" i="6" s="1"/>
  <c r="M237" i="6"/>
  <c r="L237" i="6"/>
  <c r="O237" i="6" s="1"/>
  <c r="K237" i="6"/>
  <c r="J237" i="6"/>
  <c r="I237" i="6"/>
  <c r="G237" i="6"/>
  <c r="E237" i="6"/>
  <c r="N421" i="6"/>
  <c r="R421" i="6" s="1"/>
  <c r="M421" i="6"/>
  <c r="L421" i="6"/>
  <c r="O421" i="6" s="1"/>
  <c r="K421" i="6"/>
  <c r="J421" i="6"/>
  <c r="I421" i="6"/>
  <c r="G421" i="6"/>
  <c r="E421" i="6"/>
  <c r="N265" i="6"/>
  <c r="R265" i="6" s="1"/>
  <c r="M265" i="6"/>
  <c r="L265" i="6"/>
  <c r="O265" i="6" s="1"/>
  <c r="K265" i="6"/>
  <c r="J265" i="6"/>
  <c r="I265" i="6"/>
  <c r="G265" i="6"/>
  <c r="E265" i="6"/>
  <c r="N278" i="6"/>
  <c r="R278" i="6" s="1"/>
  <c r="M278" i="6"/>
  <c r="L278" i="6"/>
  <c r="O278" i="6" s="1"/>
  <c r="K278" i="6"/>
  <c r="J278" i="6"/>
  <c r="I278" i="6"/>
  <c r="G278" i="6"/>
  <c r="E278" i="6"/>
  <c r="N257" i="6"/>
  <c r="R257" i="6" s="1"/>
  <c r="M257" i="6"/>
  <c r="L257" i="6"/>
  <c r="O257" i="6" s="1"/>
  <c r="K257" i="6"/>
  <c r="J257" i="6"/>
  <c r="I257" i="6"/>
  <c r="G257" i="6"/>
  <c r="E257" i="6"/>
  <c r="N361" i="6"/>
  <c r="R361" i="6" s="1"/>
  <c r="M361" i="6"/>
  <c r="L361" i="6"/>
  <c r="O361" i="6" s="1"/>
  <c r="K361" i="6"/>
  <c r="J361" i="6"/>
  <c r="I361" i="6"/>
  <c r="G361" i="6"/>
  <c r="E361" i="6"/>
  <c r="N317" i="6"/>
  <c r="R317" i="6" s="1"/>
  <c r="M317" i="6"/>
  <c r="L317" i="6"/>
  <c r="O317" i="6" s="1"/>
  <c r="K317" i="6"/>
  <c r="J317" i="6"/>
  <c r="I317" i="6"/>
  <c r="G317" i="6"/>
  <c r="E317" i="6"/>
  <c r="N391" i="6"/>
  <c r="R391" i="6" s="1"/>
  <c r="M391" i="6"/>
  <c r="L391" i="6"/>
  <c r="O391" i="6" s="1"/>
  <c r="K391" i="6"/>
  <c r="J391" i="6"/>
  <c r="I391" i="6"/>
  <c r="G391" i="6"/>
  <c r="E391" i="6"/>
  <c r="N343" i="6"/>
  <c r="R343" i="6" s="1"/>
  <c r="M343" i="6"/>
  <c r="L343" i="6"/>
  <c r="O343" i="6" s="1"/>
  <c r="K343" i="6"/>
  <c r="J343" i="6"/>
  <c r="I343" i="6"/>
  <c r="G343" i="6"/>
  <c r="E343" i="6"/>
  <c r="N184" i="6"/>
  <c r="R184" i="6" s="1"/>
  <c r="M184" i="6"/>
  <c r="L184" i="6"/>
  <c r="O184" i="6" s="1"/>
  <c r="K184" i="6"/>
  <c r="J184" i="6"/>
  <c r="I184" i="6"/>
  <c r="G184" i="6"/>
  <c r="E184" i="6"/>
  <c r="N147" i="6"/>
  <c r="R147" i="6" s="1"/>
  <c r="M147" i="6"/>
  <c r="L147" i="6"/>
  <c r="O147" i="6" s="1"/>
  <c r="K147" i="6"/>
  <c r="J147" i="6"/>
  <c r="I147" i="6"/>
  <c r="G147" i="6"/>
  <c r="E147" i="6"/>
  <c r="N264" i="6"/>
  <c r="R264" i="6" s="1"/>
  <c r="M264" i="6"/>
  <c r="L264" i="6"/>
  <c r="O264" i="6" s="1"/>
  <c r="K264" i="6"/>
  <c r="J264" i="6"/>
  <c r="I264" i="6"/>
  <c r="G264" i="6"/>
  <c r="E264" i="6"/>
  <c r="N408" i="6"/>
  <c r="R408" i="6" s="1"/>
  <c r="M408" i="6"/>
  <c r="L408" i="6"/>
  <c r="O408" i="6" s="1"/>
  <c r="K408" i="6"/>
  <c r="J408" i="6"/>
  <c r="I408" i="6"/>
  <c r="G408" i="6"/>
  <c r="E408" i="6"/>
  <c r="N263" i="6"/>
  <c r="R263" i="6" s="1"/>
  <c r="M263" i="6"/>
  <c r="L263" i="6"/>
  <c r="O263" i="6" s="1"/>
  <c r="K263" i="6"/>
  <c r="J263" i="6"/>
  <c r="I263" i="6"/>
  <c r="G263" i="6"/>
  <c r="E263" i="6"/>
  <c r="N302" i="6"/>
  <c r="R302" i="6" s="1"/>
  <c r="M302" i="6"/>
  <c r="L302" i="6"/>
  <c r="O302" i="6" s="1"/>
  <c r="K302" i="6"/>
  <c r="J302" i="6"/>
  <c r="I302" i="6"/>
  <c r="G302" i="6"/>
  <c r="E302" i="6"/>
  <c r="N215" i="6"/>
  <c r="R215" i="6" s="1"/>
  <c r="M215" i="6"/>
  <c r="L215" i="6"/>
  <c r="O215" i="6" s="1"/>
  <c r="K215" i="6"/>
  <c r="J215" i="6"/>
  <c r="I215" i="6"/>
  <c r="G215" i="6"/>
  <c r="E215" i="6"/>
  <c r="N157" i="6"/>
  <c r="R157" i="6" s="1"/>
  <c r="M157" i="6"/>
  <c r="L157" i="6"/>
  <c r="O157" i="6" s="1"/>
  <c r="K157" i="6"/>
  <c r="J157" i="6"/>
  <c r="I157" i="6"/>
  <c r="G157" i="6"/>
  <c r="E157" i="6"/>
  <c r="N228" i="6"/>
  <c r="R228" i="6" s="1"/>
  <c r="M228" i="6"/>
  <c r="L228" i="6"/>
  <c r="O228" i="6" s="1"/>
  <c r="K228" i="6"/>
  <c r="J228" i="6"/>
  <c r="I228" i="6"/>
  <c r="G228" i="6"/>
  <c r="E228" i="6"/>
  <c r="N144" i="6"/>
  <c r="R144" i="6" s="1"/>
  <c r="M144" i="6"/>
  <c r="L144" i="6"/>
  <c r="O144" i="6" s="1"/>
  <c r="K144" i="6"/>
  <c r="J144" i="6"/>
  <c r="I144" i="6"/>
  <c r="G144" i="6"/>
  <c r="E144" i="6"/>
  <c r="N143" i="6"/>
  <c r="R143" i="6" s="1"/>
  <c r="M143" i="6"/>
  <c r="L143" i="6"/>
  <c r="O143" i="6" s="1"/>
  <c r="K143" i="6"/>
  <c r="J143" i="6"/>
  <c r="I143" i="6"/>
  <c r="G143" i="6"/>
  <c r="E143" i="6"/>
  <c r="N277" i="6"/>
  <c r="R277" i="6" s="1"/>
  <c r="M277" i="6"/>
  <c r="L277" i="6"/>
  <c r="O277" i="6" s="1"/>
  <c r="K277" i="6"/>
  <c r="J277" i="6"/>
  <c r="I277" i="6"/>
  <c r="G277" i="6"/>
  <c r="E277" i="6"/>
  <c r="N124" i="6"/>
  <c r="R124" i="6" s="1"/>
  <c r="M124" i="6"/>
  <c r="L124" i="6"/>
  <c r="O124" i="6" s="1"/>
  <c r="K124" i="6"/>
  <c r="J124" i="6"/>
  <c r="I124" i="6"/>
  <c r="G124" i="6"/>
  <c r="E124" i="6"/>
  <c r="N214" i="6"/>
  <c r="R214" i="6" s="1"/>
  <c r="M214" i="6"/>
  <c r="L214" i="6"/>
  <c r="O214" i="6" s="1"/>
  <c r="K214" i="6"/>
  <c r="J214" i="6"/>
  <c r="I214" i="6"/>
  <c r="G214" i="6"/>
  <c r="E214" i="6"/>
  <c r="N169" i="6"/>
  <c r="R169" i="6" s="1"/>
  <c r="M169" i="6"/>
  <c r="L169" i="6"/>
  <c r="O169" i="6" s="1"/>
  <c r="K169" i="6"/>
  <c r="J169" i="6"/>
  <c r="I169" i="6"/>
  <c r="G169" i="6"/>
  <c r="E169" i="6"/>
  <c r="N301" i="6"/>
  <c r="R301" i="6" s="1"/>
  <c r="M301" i="6"/>
  <c r="L301" i="6"/>
  <c r="O301" i="6" s="1"/>
  <c r="K301" i="6"/>
  <c r="J301" i="6"/>
  <c r="I301" i="6"/>
  <c r="G301" i="6"/>
  <c r="E301" i="6"/>
  <c r="N168" i="6"/>
  <c r="R168" i="6" s="1"/>
  <c r="M168" i="6"/>
  <c r="L168" i="6"/>
  <c r="O168" i="6" s="1"/>
  <c r="K168" i="6"/>
  <c r="J168" i="6"/>
  <c r="I168" i="6"/>
  <c r="G168" i="6"/>
  <c r="E168" i="6"/>
  <c r="N202" i="6"/>
  <c r="R202" i="6" s="1"/>
  <c r="M202" i="6"/>
  <c r="L202" i="6"/>
  <c r="O202" i="6" s="1"/>
  <c r="K202" i="6"/>
  <c r="J202" i="6"/>
  <c r="I202" i="6"/>
  <c r="G202" i="6"/>
  <c r="E202" i="6"/>
  <c r="N390" i="6"/>
  <c r="R390" i="6" s="1"/>
  <c r="M390" i="6"/>
  <c r="L390" i="6"/>
  <c r="O390" i="6" s="1"/>
  <c r="K390" i="6"/>
  <c r="J390" i="6"/>
  <c r="I390" i="6"/>
  <c r="G390" i="6"/>
  <c r="E390" i="6"/>
  <c r="N420" i="6"/>
  <c r="R420" i="6" s="1"/>
  <c r="M420" i="6"/>
  <c r="L420" i="6"/>
  <c r="O420" i="6" s="1"/>
  <c r="K420" i="6"/>
  <c r="J420" i="6"/>
  <c r="I420" i="6"/>
  <c r="G420" i="6"/>
  <c r="E420" i="6"/>
  <c r="N213" i="6"/>
  <c r="R213" i="6" s="1"/>
  <c r="M213" i="6"/>
  <c r="L213" i="6"/>
  <c r="O213" i="6" s="1"/>
  <c r="K213" i="6"/>
  <c r="J213" i="6"/>
  <c r="I213" i="6"/>
  <c r="G213" i="6"/>
  <c r="E213" i="6"/>
  <c r="N353" i="6"/>
  <c r="R353" i="6" s="1"/>
  <c r="M353" i="6"/>
  <c r="L353" i="6"/>
  <c r="O353" i="6" s="1"/>
  <c r="K353" i="6"/>
  <c r="J353" i="6"/>
  <c r="I353" i="6"/>
  <c r="G353" i="6"/>
  <c r="E353" i="6"/>
  <c r="N419" i="6"/>
  <c r="R419" i="6" s="1"/>
  <c r="M419" i="6"/>
  <c r="L419" i="6"/>
  <c r="O419" i="6" s="1"/>
  <c r="K419" i="6"/>
  <c r="J419" i="6"/>
  <c r="I419" i="6"/>
  <c r="G419" i="6"/>
  <c r="E419" i="6"/>
  <c r="N378" i="6"/>
  <c r="R378" i="6" s="1"/>
  <c r="M378" i="6"/>
  <c r="L378" i="6"/>
  <c r="O378" i="6" s="1"/>
  <c r="K378" i="6"/>
  <c r="J378" i="6"/>
  <c r="I378" i="6"/>
  <c r="G378" i="6"/>
  <c r="E378" i="6"/>
  <c r="N201" i="6"/>
  <c r="R201" i="6" s="1"/>
  <c r="M201" i="6"/>
  <c r="L201" i="6"/>
  <c r="O201" i="6" s="1"/>
  <c r="K201" i="6"/>
  <c r="J201" i="6"/>
  <c r="I201" i="6"/>
  <c r="G201" i="6"/>
  <c r="E201" i="6"/>
  <c r="N227" i="6"/>
  <c r="R227" i="6" s="1"/>
  <c r="M227" i="6"/>
  <c r="L227" i="6"/>
  <c r="O227" i="6"/>
  <c r="K227" i="6"/>
  <c r="J227" i="6"/>
  <c r="I227" i="6"/>
  <c r="G227" i="6"/>
  <c r="E227" i="6"/>
  <c r="N332" i="6"/>
  <c r="R332" i="6" s="1"/>
  <c r="M332" i="6"/>
  <c r="L332" i="6"/>
  <c r="O332" i="6" s="1"/>
  <c r="K332" i="6"/>
  <c r="J332" i="6"/>
  <c r="I332" i="6"/>
  <c r="G332" i="6"/>
  <c r="E332" i="6"/>
  <c r="N244" i="6"/>
  <c r="R244" i="6" s="1"/>
  <c r="M244" i="6"/>
  <c r="L244" i="6"/>
  <c r="O244" i="6" s="1"/>
  <c r="K244" i="6"/>
  <c r="J244" i="6"/>
  <c r="I244" i="6"/>
  <c r="G244" i="6"/>
  <c r="E244" i="6"/>
  <c r="N276" i="6"/>
  <c r="R276" i="6" s="1"/>
  <c r="M276" i="6"/>
  <c r="L276" i="6"/>
  <c r="O276" i="6" s="1"/>
  <c r="K276" i="6"/>
  <c r="J276" i="6"/>
  <c r="I276" i="6"/>
  <c r="G276" i="6"/>
  <c r="E276" i="6"/>
  <c r="N398" i="6"/>
  <c r="R398" i="6" s="1"/>
  <c r="M398" i="6"/>
  <c r="L398" i="6"/>
  <c r="O398" i="6" s="1"/>
  <c r="K398" i="6"/>
  <c r="J398" i="6"/>
  <c r="I398" i="6"/>
  <c r="G398" i="6"/>
  <c r="E398" i="6"/>
  <c r="N407" i="6"/>
  <c r="R407" i="6" s="1"/>
  <c r="M407" i="6"/>
  <c r="L407" i="6"/>
  <c r="O407" i="6" s="1"/>
  <c r="K407" i="6"/>
  <c r="J407" i="6"/>
  <c r="I407" i="6"/>
  <c r="G407" i="6"/>
  <c r="E407" i="6"/>
  <c r="N275" i="6"/>
  <c r="R275" i="6" s="1"/>
  <c r="M275" i="6"/>
  <c r="L275" i="6"/>
  <c r="O275" i="6" s="1"/>
  <c r="K275" i="6"/>
  <c r="J275" i="6"/>
  <c r="I275" i="6"/>
  <c r="G275" i="6"/>
  <c r="E275" i="6"/>
  <c r="N262" i="6"/>
  <c r="R262" i="6" s="1"/>
  <c r="M262" i="6"/>
  <c r="L262" i="6"/>
  <c r="O262" i="6" s="1"/>
  <c r="K262" i="6"/>
  <c r="J262" i="6"/>
  <c r="I262" i="6"/>
  <c r="G262" i="6"/>
  <c r="E262" i="6"/>
  <c r="N243" i="6"/>
  <c r="R243" i="6" s="1"/>
  <c r="M243" i="6"/>
  <c r="L243" i="6"/>
  <c r="O243" i="6" s="1"/>
  <c r="K243" i="6"/>
  <c r="J243" i="6"/>
  <c r="I243" i="6"/>
  <c r="G243" i="6"/>
  <c r="E243" i="6"/>
  <c r="N377" i="6"/>
  <c r="R377" i="6" s="1"/>
  <c r="M377" i="6"/>
  <c r="L377" i="6"/>
  <c r="O377" i="6" s="1"/>
  <c r="K377" i="6"/>
  <c r="J377" i="6"/>
  <c r="I377" i="6"/>
  <c r="G377" i="6"/>
  <c r="E377" i="6"/>
  <c r="N190" i="6"/>
  <c r="R190" i="6" s="1"/>
  <c r="M190" i="6"/>
  <c r="L190" i="6"/>
  <c r="O190" i="6" s="1"/>
  <c r="K190" i="6"/>
  <c r="J190" i="6"/>
  <c r="I190" i="6"/>
  <c r="G190" i="6"/>
  <c r="E190" i="6"/>
  <c r="N226" i="6"/>
  <c r="R226" i="6" s="1"/>
  <c r="M226" i="6"/>
  <c r="L226" i="6"/>
  <c r="O226" i="6" s="1"/>
  <c r="K226" i="6"/>
  <c r="J226" i="6"/>
  <c r="I226" i="6"/>
  <c r="G226" i="6"/>
  <c r="E226" i="6"/>
  <c r="N256" i="6"/>
  <c r="R256" i="6" s="1"/>
  <c r="M256" i="6"/>
  <c r="L256" i="6"/>
  <c r="O256" i="6" s="1"/>
  <c r="K256" i="6"/>
  <c r="J256" i="6"/>
  <c r="I256" i="6"/>
  <c r="G256" i="6"/>
  <c r="E256" i="6"/>
  <c r="N183" i="6"/>
  <c r="R183" i="6" s="1"/>
  <c r="M183" i="6"/>
  <c r="L183" i="6"/>
  <c r="O183" i="6" s="1"/>
  <c r="K183" i="6"/>
  <c r="J183" i="6"/>
  <c r="I183" i="6"/>
  <c r="G183" i="6"/>
  <c r="E183" i="6"/>
  <c r="N274" i="6"/>
  <c r="R274" i="6" s="1"/>
  <c r="M274" i="6"/>
  <c r="L274" i="6"/>
  <c r="O274" i="6" s="1"/>
  <c r="K274" i="6"/>
  <c r="J274" i="6"/>
  <c r="I274" i="6"/>
  <c r="G274" i="6"/>
  <c r="E274" i="6"/>
  <c r="N176" i="6"/>
  <c r="R176" i="6" s="1"/>
  <c r="M176" i="6"/>
  <c r="L176" i="6"/>
  <c r="O176" i="6" s="1"/>
  <c r="K176" i="6"/>
  <c r="J176" i="6"/>
  <c r="I176" i="6"/>
  <c r="G176" i="6"/>
  <c r="E176" i="6"/>
  <c r="N167" i="6"/>
  <c r="R167" i="6" s="1"/>
  <c r="M167" i="6"/>
  <c r="L167" i="6"/>
  <c r="O167" i="6" s="1"/>
  <c r="K167" i="6"/>
  <c r="J167" i="6"/>
  <c r="I167" i="6"/>
  <c r="G167" i="6"/>
  <c r="E167" i="6"/>
  <c r="N295" i="6"/>
  <c r="R295" i="6" s="1"/>
  <c r="M295" i="6"/>
  <c r="L295" i="6"/>
  <c r="O295" i="6" s="1"/>
  <c r="K295" i="6"/>
  <c r="J295" i="6"/>
  <c r="I295" i="6"/>
  <c r="G295" i="6"/>
  <c r="E295" i="6"/>
  <c r="N383" i="6"/>
  <c r="R383" i="6" s="1"/>
  <c r="M383" i="6"/>
  <c r="L383" i="6"/>
  <c r="O383" i="6" s="1"/>
  <c r="K383" i="6"/>
  <c r="J383" i="6"/>
  <c r="I383" i="6"/>
  <c r="G383" i="6"/>
  <c r="E383" i="6"/>
  <c r="N120" i="6"/>
  <c r="R120" i="6" s="1"/>
  <c r="M120" i="6"/>
  <c r="L120" i="6"/>
  <c r="O120" i="6" s="1"/>
  <c r="K120" i="6"/>
  <c r="J120" i="6"/>
  <c r="I120" i="6"/>
  <c r="G120" i="6"/>
  <c r="E120" i="6"/>
  <c r="N182" i="6"/>
  <c r="R182" i="6" s="1"/>
  <c r="M182" i="6"/>
  <c r="L182" i="6"/>
  <c r="O182" i="6" s="1"/>
  <c r="K182" i="6"/>
  <c r="J182" i="6"/>
  <c r="I182" i="6"/>
  <c r="G182" i="6"/>
  <c r="E182" i="6"/>
  <c r="N273" i="6"/>
  <c r="R273" i="6" s="1"/>
  <c r="M273" i="6"/>
  <c r="L273" i="6"/>
  <c r="O273" i="6" s="1"/>
  <c r="K273" i="6"/>
  <c r="J273" i="6"/>
  <c r="I273" i="6"/>
  <c r="G273" i="6"/>
  <c r="E273" i="6"/>
  <c r="N212" i="6"/>
  <c r="R212" i="6" s="1"/>
  <c r="M212" i="6"/>
  <c r="L212" i="6"/>
  <c r="O212" i="6" s="1"/>
  <c r="K212" i="6"/>
  <c r="J212" i="6"/>
  <c r="I212" i="6"/>
  <c r="G212" i="6"/>
  <c r="E212" i="6"/>
  <c r="N166" i="6"/>
  <c r="R166" i="6" s="1"/>
  <c r="M166" i="6"/>
  <c r="L166" i="6"/>
  <c r="O166" i="6" s="1"/>
  <c r="K166" i="6"/>
  <c r="J166" i="6"/>
  <c r="I166" i="6"/>
  <c r="G166" i="6"/>
  <c r="E166" i="6"/>
  <c r="N316" i="6"/>
  <c r="R316" i="6" s="1"/>
  <c r="M316" i="6"/>
  <c r="L316" i="6"/>
  <c r="O316" i="6" s="1"/>
  <c r="K316" i="6"/>
  <c r="J316" i="6"/>
  <c r="I316" i="6"/>
  <c r="G316" i="6"/>
  <c r="E316" i="6"/>
  <c r="N165" i="6"/>
  <c r="R165" i="6" s="1"/>
  <c r="M165" i="6"/>
  <c r="L165" i="6"/>
  <c r="O165" i="6" s="1"/>
  <c r="K165" i="6"/>
  <c r="J165" i="6"/>
  <c r="I165" i="6"/>
  <c r="G165" i="6"/>
  <c r="E165" i="6"/>
  <c r="N418" i="6"/>
  <c r="R418" i="6" s="1"/>
  <c r="M418" i="6"/>
  <c r="L418" i="6"/>
  <c r="O418" i="6" s="1"/>
  <c r="K418" i="6"/>
  <c r="J418" i="6"/>
  <c r="I418" i="6"/>
  <c r="G418" i="6"/>
  <c r="E418" i="6"/>
  <c r="N25" i="6"/>
  <c r="R25" i="6" s="1"/>
  <c r="M25" i="6"/>
  <c r="L25" i="6"/>
  <c r="O25" i="6" s="1"/>
  <c r="K25" i="6"/>
  <c r="J25" i="6"/>
  <c r="I25" i="6"/>
  <c r="G25" i="6"/>
  <c r="E25" i="6"/>
  <c r="N352" i="6"/>
  <c r="R352" i="6" s="1"/>
  <c r="M352" i="6"/>
  <c r="L352" i="6"/>
  <c r="O352" i="6" s="1"/>
  <c r="K352" i="6"/>
  <c r="J352" i="6"/>
  <c r="I352" i="6"/>
  <c r="G352" i="6"/>
  <c r="E352" i="6"/>
  <c r="N255" i="6"/>
  <c r="R255" i="6" s="1"/>
  <c r="M255" i="6"/>
  <c r="L255" i="6"/>
  <c r="O255" i="6" s="1"/>
  <c r="K255" i="6"/>
  <c r="J255" i="6"/>
  <c r="I255" i="6"/>
  <c r="G255" i="6"/>
  <c r="E255" i="6"/>
  <c r="N48" i="6"/>
  <c r="R48" i="6" s="1"/>
  <c r="M48" i="6"/>
  <c r="L48" i="6"/>
  <c r="O48" i="6" s="1"/>
  <c r="K48" i="6"/>
  <c r="J48" i="6"/>
  <c r="I48" i="6"/>
  <c r="G48" i="6"/>
  <c r="E48" i="6"/>
  <c r="N351" i="6"/>
  <c r="R351" i="6" s="1"/>
  <c r="M351" i="6"/>
  <c r="L351" i="6"/>
  <c r="O351" i="6" s="1"/>
  <c r="K351" i="6"/>
  <c r="J351" i="6"/>
  <c r="I351" i="6"/>
  <c r="G351" i="6"/>
  <c r="E351" i="6"/>
  <c r="N236" i="6"/>
  <c r="R236" i="6" s="1"/>
  <c r="M236" i="6"/>
  <c r="L236" i="6"/>
  <c r="O236" i="6" s="1"/>
  <c r="K236" i="6"/>
  <c r="J236" i="6"/>
  <c r="I236" i="6"/>
  <c r="G236" i="6"/>
  <c r="E236" i="6"/>
  <c r="N164" i="6"/>
  <c r="R164" i="6" s="1"/>
  <c r="M164" i="6"/>
  <c r="L164" i="6"/>
  <c r="O164" i="6" s="1"/>
  <c r="K164" i="6"/>
  <c r="J164" i="6"/>
  <c r="I164" i="6"/>
  <c r="G164" i="6"/>
  <c r="E164" i="6"/>
  <c r="N76" i="6"/>
  <c r="R76" i="6" s="1"/>
  <c r="M76" i="6"/>
  <c r="L76" i="6"/>
  <c r="O76" i="6" s="1"/>
  <c r="K76" i="6"/>
  <c r="J76" i="6"/>
  <c r="I76" i="6"/>
  <c r="G76" i="6"/>
  <c r="E76" i="6"/>
  <c r="N254" i="6"/>
  <c r="R254" i="6" s="1"/>
  <c r="M254" i="6"/>
  <c r="L254" i="6"/>
  <c r="O254" i="6" s="1"/>
  <c r="K254" i="6"/>
  <c r="J254" i="6"/>
  <c r="I254" i="6"/>
  <c r="G254" i="6"/>
  <c r="E254" i="6"/>
  <c r="N321" i="6"/>
  <c r="R321" i="6" s="1"/>
  <c r="M321" i="6"/>
  <c r="L321" i="6"/>
  <c r="O321" i="6" s="1"/>
  <c r="K321" i="6"/>
  <c r="J321" i="6"/>
  <c r="I321" i="6"/>
  <c r="G321" i="6"/>
  <c r="E321" i="6"/>
  <c r="N340" i="6"/>
  <c r="R340" i="6" s="1"/>
  <c r="M340" i="6"/>
  <c r="L340" i="6"/>
  <c r="O340" i="6" s="1"/>
  <c r="K340" i="6"/>
  <c r="J340" i="6"/>
  <c r="I340" i="6"/>
  <c r="G340" i="6"/>
  <c r="E340" i="6"/>
  <c r="N350" i="6"/>
  <c r="R350" i="6" s="1"/>
  <c r="M350" i="6"/>
  <c r="L350" i="6"/>
  <c r="O350" i="6" s="1"/>
  <c r="K350" i="6"/>
  <c r="J350" i="6"/>
  <c r="I350" i="6"/>
  <c r="G350" i="6"/>
  <c r="E350" i="6"/>
  <c r="N331" i="6"/>
  <c r="R331" i="6" s="1"/>
  <c r="M331" i="6"/>
  <c r="L331" i="6"/>
  <c r="O331" i="6" s="1"/>
  <c r="K331" i="6"/>
  <c r="J331" i="6"/>
  <c r="I331" i="6"/>
  <c r="G331" i="6"/>
  <c r="E331" i="6"/>
  <c r="N342" i="6"/>
  <c r="R342" i="6" s="1"/>
  <c r="M342" i="6"/>
  <c r="L342" i="6"/>
  <c r="O342" i="6" s="1"/>
  <c r="K342" i="6"/>
  <c r="J342" i="6"/>
  <c r="I342" i="6"/>
  <c r="G342" i="6"/>
  <c r="E342" i="6"/>
  <c r="N128" i="6"/>
  <c r="R128" i="6" s="1"/>
  <c r="M128" i="6"/>
  <c r="L128" i="6"/>
  <c r="O128" i="6" s="1"/>
  <c r="K128" i="6"/>
  <c r="J128" i="6"/>
  <c r="I128" i="6"/>
  <c r="G128" i="6"/>
  <c r="E128" i="6"/>
  <c r="N225" i="6"/>
  <c r="R225" i="6" s="1"/>
  <c r="M225" i="6"/>
  <c r="L225" i="6"/>
  <c r="O225" i="6" s="1"/>
  <c r="K225" i="6"/>
  <c r="J225" i="6"/>
  <c r="I225" i="6"/>
  <c r="G225" i="6"/>
  <c r="E225" i="6"/>
  <c r="N200" i="6"/>
  <c r="R200" i="6" s="1"/>
  <c r="M200" i="6"/>
  <c r="L200" i="6"/>
  <c r="O200" i="6" s="1"/>
  <c r="K200" i="6"/>
  <c r="J200" i="6"/>
  <c r="I200" i="6"/>
  <c r="G200" i="6"/>
  <c r="E200" i="6"/>
  <c r="N370" i="6"/>
  <c r="R370" i="6" s="1"/>
  <c r="M370" i="6"/>
  <c r="L370" i="6"/>
  <c r="O370" i="6" s="1"/>
  <c r="K370" i="6"/>
  <c r="J370" i="6"/>
  <c r="I370" i="6"/>
  <c r="G370" i="6"/>
  <c r="E370" i="6"/>
  <c r="N315" i="6"/>
  <c r="R315" i="6" s="1"/>
  <c r="M315" i="6"/>
  <c r="L315" i="6"/>
  <c r="O315" i="6" s="1"/>
  <c r="K315" i="6"/>
  <c r="J315" i="6"/>
  <c r="I315" i="6"/>
  <c r="G315" i="6"/>
  <c r="E315" i="6"/>
  <c r="N32" i="6"/>
  <c r="R32" i="6" s="1"/>
  <c r="M32" i="6"/>
  <c r="L32" i="6"/>
  <c r="O32" i="6" s="1"/>
  <c r="K32" i="6"/>
  <c r="J32" i="6"/>
  <c r="I32" i="6"/>
  <c r="G32" i="6"/>
  <c r="E32" i="6"/>
  <c r="N175" i="6"/>
  <c r="R175" i="6" s="1"/>
  <c r="M175" i="6"/>
  <c r="L175" i="6"/>
  <c r="O175" i="6" s="1"/>
  <c r="K175" i="6"/>
  <c r="J175" i="6"/>
  <c r="I175" i="6"/>
  <c r="G175" i="6"/>
  <c r="E175" i="6"/>
  <c r="N181" i="6"/>
  <c r="R181" i="6" s="1"/>
  <c r="M181" i="6"/>
  <c r="L181" i="6"/>
  <c r="O181" i="6" s="1"/>
  <c r="K181" i="6"/>
  <c r="J181" i="6"/>
  <c r="I181" i="6"/>
  <c r="G181" i="6"/>
  <c r="E181" i="6"/>
  <c r="N156" i="6"/>
  <c r="R156" i="6" s="1"/>
  <c r="M156" i="6"/>
  <c r="L156" i="6"/>
  <c r="O156" i="6" s="1"/>
  <c r="K156" i="6"/>
  <c r="J156" i="6"/>
  <c r="I156" i="6"/>
  <c r="G156" i="6"/>
  <c r="E156" i="6"/>
  <c r="N211" i="6"/>
  <c r="R211" i="6" s="1"/>
  <c r="M211" i="6"/>
  <c r="L211" i="6"/>
  <c r="O211" i="6" s="1"/>
  <c r="K211" i="6"/>
  <c r="J211" i="6"/>
  <c r="I211" i="6"/>
  <c r="G211" i="6"/>
  <c r="E211" i="6"/>
  <c r="N142" i="6"/>
  <c r="R142" i="6" s="1"/>
  <c r="M142" i="6"/>
  <c r="L142" i="6"/>
  <c r="O142" i="6" s="1"/>
  <c r="K142" i="6"/>
  <c r="J142" i="6"/>
  <c r="I142" i="6"/>
  <c r="G142" i="6"/>
  <c r="E142" i="6"/>
  <c r="N330" i="6"/>
  <c r="R330" i="6" s="1"/>
  <c r="M330" i="6"/>
  <c r="L330" i="6"/>
  <c r="O330" i="6" s="1"/>
  <c r="K330" i="6"/>
  <c r="J330" i="6"/>
  <c r="I330" i="6"/>
  <c r="G330" i="6"/>
  <c r="E330" i="6"/>
  <c r="N174" i="6"/>
  <c r="R174" i="6" s="1"/>
  <c r="M174" i="6"/>
  <c r="L174" i="6"/>
  <c r="O174" i="6" s="1"/>
  <c r="K174" i="6"/>
  <c r="J174" i="6"/>
  <c r="I174" i="6"/>
  <c r="G174" i="6"/>
  <c r="E174" i="6"/>
  <c r="N163" i="6"/>
  <c r="R163" i="6" s="1"/>
  <c r="M163" i="6"/>
  <c r="L163" i="6"/>
  <c r="O163" i="6" s="1"/>
  <c r="K163" i="6"/>
  <c r="J163" i="6"/>
  <c r="I163" i="6"/>
  <c r="G163" i="6"/>
  <c r="E163" i="6"/>
  <c r="N253" i="6"/>
  <c r="R253" i="6" s="1"/>
  <c r="M253" i="6"/>
  <c r="L253" i="6"/>
  <c r="O253" i="6" s="1"/>
  <c r="K253" i="6"/>
  <c r="J253" i="6"/>
  <c r="I253" i="6"/>
  <c r="G253" i="6"/>
  <c r="E253" i="6"/>
  <c r="N314" i="6"/>
  <c r="R314" i="6" s="1"/>
  <c r="M314" i="6"/>
  <c r="L314" i="6"/>
  <c r="O314" i="6" s="1"/>
  <c r="K314" i="6"/>
  <c r="J314" i="6"/>
  <c r="I314" i="6"/>
  <c r="G314" i="6"/>
  <c r="E314" i="6"/>
  <c r="N199" i="6"/>
  <c r="R199" i="6" s="1"/>
  <c r="M199" i="6"/>
  <c r="L199" i="6"/>
  <c r="O199" i="6" s="1"/>
  <c r="K199" i="6"/>
  <c r="J199" i="6"/>
  <c r="I199" i="6"/>
  <c r="G199" i="6"/>
  <c r="E199" i="6"/>
  <c r="N162" i="6"/>
  <c r="R162" i="6" s="1"/>
  <c r="M162" i="6"/>
  <c r="L162" i="6"/>
  <c r="O162" i="6" s="1"/>
  <c r="K162" i="6"/>
  <c r="J162" i="6"/>
  <c r="I162" i="6"/>
  <c r="G162" i="6"/>
  <c r="E162" i="6"/>
  <c r="N51" i="6"/>
  <c r="R51" i="6" s="1"/>
  <c r="M51" i="6"/>
  <c r="L51" i="6"/>
  <c r="O51" i="6" s="1"/>
  <c r="K51" i="6"/>
  <c r="J51" i="6"/>
  <c r="I51" i="6"/>
  <c r="G51" i="6"/>
  <c r="E51" i="6"/>
  <c r="N155" i="6"/>
  <c r="R155" i="6" s="1"/>
  <c r="M155" i="6"/>
  <c r="L155" i="6"/>
  <c r="O155" i="6" s="1"/>
  <c r="K155" i="6"/>
  <c r="J155" i="6"/>
  <c r="I155" i="6"/>
  <c r="G155" i="6"/>
  <c r="E155" i="6"/>
  <c r="N136" i="6"/>
  <c r="R136" i="6" s="1"/>
  <c r="M136" i="6"/>
  <c r="L136" i="6"/>
  <c r="O136" i="6" s="1"/>
  <c r="K136" i="6"/>
  <c r="J136" i="6"/>
  <c r="I136" i="6"/>
  <c r="G136" i="6"/>
  <c r="E136" i="6"/>
  <c r="N154" i="6"/>
  <c r="R154" i="6" s="1"/>
  <c r="M154" i="6"/>
  <c r="L154" i="6"/>
  <c r="O154" i="6" s="1"/>
  <c r="K154" i="6"/>
  <c r="J154" i="6"/>
  <c r="I154" i="6"/>
  <c r="G154" i="6"/>
  <c r="E154" i="6"/>
  <c r="N189" i="6"/>
  <c r="R189" i="6" s="1"/>
  <c r="M189" i="6"/>
  <c r="L189" i="6"/>
  <c r="O189" i="6" s="1"/>
  <c r="K189" i="6"/>
  <c r="J189" i="6"/>
  <c r="I189" i="6"/>
  <c r="G189" i="6"/>
  <c r="E189" i="6"/>
  <c r="N286" i="6"/>
  <c r="R286" i="6" s="1"/>
  <c r="M286" i="6"/>
  <c r="L286" i="6"/>
  <c r="O286" i="6" s="1"/>
  <c r="K286" i="6"/>
  <c r="J286" i="6"/>
  <c r="I286" i="6"/>
  <c r="G286" i="6"/>
  <c r="E286" i="6"/>
  <c r="N55" i="6"/>
  <c r="R55" i="6" s="1"/>
  <c r="M55" i="6"/>
  <c r="L55" i="6"/>
  <c r="O55" i="6" s="1"/>
  <c r="K55" i="6"/>
  <c r="J55" i="6"/>
  <c r="I55" i="6"/>
  <c r="G55" i="6"/>
  <c r="E55" i="6"/>
  <c r="N403" i="6"/>
  <c r="R403" i="6" s="1"/>
  <c r="M403" i="6"/>
  <c r="L403" i="6"/>
  <c r="O403" i="6" s="1"/>
  <c r="K403" i="6"/>
  <c r="J403" i="6"/>
  <c r="I403" i="6"/>
  <c r="G403" i="6"/>
  <c r="E403" i="6"/>
  <c r="N173" i="6"/>
  <c r="R173" i="6" s="1"/>
  <c r="M173" i="6"/>
  <c r="L173" i="6"/>
  <c r="O173" i="6" s="1"/>
  <c r="K173" i="6"/>
  <c r="J173" i="6"/>
  <c r="I173" i="6"/>
  <c r="G173" i="6"/>
  <c r="E173" i="6"/>
  <c r="N47" i="6"/>
  <c r="R47" i="6" s="1"/>
  <c r="M47" i="6"/>
  <c r="L47" i="6"/>
  <c r="O47" i="6" s="1"/>
  <c r="K47" i="6"/>
  <c r="J47" i="6"/>
  <c r="I47" i="6"/>
  <c r="G47" i="6"/>
  <c r="E47" i="6"/>
  <c r="N50" i="6"/>
  <c r="R50" i="6" s="1"/>
  <c r="M50" i="6"/>
  <c r="L50" i="6"/>
  <c r="O50" i="6" s="1"/>
  <c r="K50" i="6"/>
  <c r="J50" i="6"/>
  <c r="I50" i="6"/>
  <c r="G50" i="6"/>
  <c r="E50" i="6"/>
  <c r="N42" i="6"/>
  <c r="R42" i="6" s="1"/>
  <c r="M42" i="6"/>
  <c r="L42" i="6"/>
  <c r="O42" i="6" s="1"/>
  <c r="K42" i="6"/>
  <c r="J42" i="6"/>
  <c r="I42" i="6"/>
  <c r="G42" i="6"/>
  <c r="E42" i="6"/>
  <c r="N389" i="6"/>
  <c r="R389" i="6" s="1"/>
  <c r="M389" i="6"/>
  <c r="L389" i="6"/>
  <c r="O389" i="6" s="1"/>
  <c r="K389" i="6"/>
  <c r="J389" i="6"/>
  <c r="I389" i="6"/>
  <c r="G389" i="6"/>
  <c r="E389" i="6"/>
  <c r="N39" i="6"/>
  <c r="R39" i="6" s="1"/>
  <c r="M39" i="6"/>
  <c r="L39" i="6"/>
  <c r="O39" i="6" s="1"/>
  <c r="K39" i="6"/>
  <c r="J39" i="6"/>
  <c r="I39" i="6"/>
  <c r="G39" i="6"/>
  <c r="E39" i="6"/>
  <c r="N153" i="6"/>
  <c r="R153" i="6" s="1"/>
  <c r="M153" i="6"/>
  <c r="L153" i="6"/>
  <c r="O153" i="6" s="1"/>
  <c r="K153" i="6"/>
  <c r="J153" i="6"/>
  <c r="I153" i="6"/>
  <c r="G153" i="6"/>
  <c r="E153" i="6"/>
  <c r="N272" i="6"/>
  <c r="R272" i="6" s="1"/>
  <c r="M272" i="6"/>
  <c r="L272" i="6"/>
  <c r="O272" i="6" s="1"/>
  <c r="K272" i="6"/>
  <c r="J272" i="6"/>
  <c r="I272" i="6"/>
  <c r="G272" i="6"/>
  <c r="E272" i="6"/>
  <c r="N320" i="6"/>
  <c r="R320" i="6" s="1"/>
  <c r="M320" i="6"/>
  <c r="L320" i="6"/>
  <c r="O320" i="6" s="1"/>
  <c r="K320" i="6"/>
  <c r="J320" i="6"/>
  <c r="I320" i="6"/>
  <c r="G320" i="6"/>
  <c r="E320" i="6"/>
  <c r="N34" i="6"/>
  <c r="R34" i="6" s="1"/>
  <c r="M34" i="6"/>
  <c r="L34" i="6"/>
  <c r="O34" i="6" s="1"/>
  <c r="K34" i="6"/>
  <c r="J34" i="6"/>
  <c r="I34" i="6"/>
  <c r="G34" i="6"/>
  <c r="E34" i="6"/>
  <c r="N132" i="6"/>
  <c r="R132" i="6" s="1"/>
  <c r="M132" i="6"/>
  <c r="L132" i="6"/>
  <c r="O132" i="6" s="1"/>
  <c r="K132" i="6"/>
  <c r="J132" i="6"/>
  <c r="I132" i="6"/>
  <c r="G132" i="6"/>
  <c r="E132" i="6"/>
  <c r="N300" i="6"/>
  <c r="R300" i="6" s="1"/>
  <c r="M300" i="6"/>
  <c r="L300" i="6"/>
  <c r="O300" i="6" s="1"/>
  <c r="K300" i="6"/>
  <c r="J300" i="6"/>
  <c r="I300" i="6"/>
  <c r="G300" i="6"/>
  <c r="E300" i="6"/>
  <c r="N19" i="6"/>
  <c r="R19" i="6" s="1"/>
  <c r="M19" i="6"/>
  <c r="L19" i="6"/>
  <c r="O19" i="6" s="1"/>
  <c r="K19" i="6"/>
  <c r="J19" i="6"/>
  <c r="I19" i="6"/>
  <c r="G19" i="6"/>
  <c r="E19" i="6"/>
  <c r="N161" i="6"/>
  <c r="R161" i="6" s="1"/>
  <c r="M161" i="6"/>
  <c r="L161" i="6"/>
  <c r="O161" i="6" s="1"/>
  <c r="K161" i="6"/>
  <c r="J161" i="6"/>
  <c r="I161" i="6"/>
  <c r="G161" i="6"/>
  <c r="E161" i="6"/>
  <c r="N123" i="6"/>
  <c r="R123" i="6" s="1"/>
  <c r="M123" i="6"/>
  <c r="L123" i="6"/>
  <c r="O123" i="6" s="1"/>
  <c r="K123" i="6"/>
  <c r="J123" i="6"/>
  <c r="I123" i="6"/>
  <c r="G123" i="6"/>
  <c r="E123" i="6"/>
  <c r="N160" i="6"/>
  <c r="R160" i="6" s="1"/>
  <c r="M160" i="6"/>
  <c r="L160" i="6"/>
  <c r="O160" i="6" s="1"/>
  <c r="K160" i="6"/>
  <c r="J160" i="6"/>
  <c r="I160" i="6"/>
  <c r="G160" i="6"/>
  <c r="E160" i="6"/>
  <c r="N397" i="6"/>
  <c r="R397" i="6" s="1"/>
  <c r="M397" i="6"/>
  <c r="L397" i="6"/>
  <c r="O397" i="6" s="1"/>
  <c r="K397" i="6"/>
  <c r="J397" i="6"/>
  <c r="I397" i="6"/>
  <c r="G397" i="6"/>
  <c r="E397" i="6"/>
  <c r="N29" i="6"/>
  <c r="R29" i="6" s="1"/>
  <c r="M29" i="6"/>
  <c r="L29" i="6"/>
  <c r="O29" i="6" s="1"/>
  <c r="K29" i="6"/>
  <c r="J29" i="6"/>
  <c r="I29" i="6"/>
  <c r="G29" i="6"/>
  <c r="E29" i="6"/>
  <c r="N242" i="6"/>
  <c r="R242" i="6" s="1"/>
  <c r="M242" i="6"/>
  <c r="L242" i="6"/>
  <c r="O242" i="6" s="1"/>
  <c r="K242" i="6"/>
  <c r="J242" i="6"/>
  <c r="I242" i="6"/>
  <c r="G242" i="6"/>
  <c r="E242" i="6"/>
  <c r="N180" i="6"/>
  <c r="R180" i="6" s="1"/>
  <c r="M180" i="6"/>
  <c r="L180" i="6"/>
  <c r="O180" i="6" s="1"/>
  <c r="K180" i="6"/>
  <c r="J180" i="6"/>
  <c r="I180" i="6"/>
  <c r="G180" i="6"/>
  <c r="E180" i="6"/>
  <c r="N135" i="6"/>
  <c r="R135" i="6" s="1"/>
  <c r="M135" i="6"/>
  <c r="L135" i="6"/>
  <c r="O135" i="6" s="1"/>
  <c r="K135" i="6"/>
  <c r="J135" i="6"/>
  <c r="I135" i="6"/>
  <c r="G135" i="6"/>
  <c r="E135" i="6"/>
  <c r="N313" i="6"/>
  <c r="R313" i="6" s="1"/>
  <c r="M313" i="6"/>
  <c r="L313" i="6"/>
  <c r="O313" i="6" s="1"/>
  <c r="K313" i="6"/>
  <c r="J313" i="6"/>
  <c r="I313" i="6"/>
  <c r="G313" i="6"/>
  <c r="E313" i="6"/>
  <c r="N41" i="6"/>
  <c r="R41" i="6" s="1"/>
  <c r="M41" i="6"/>
  <c r="L41" i="6"/>
  <c r="O41" i="6" s="1"/>
  <c r="K41" i="6"/>
  <c r="J41" i="6"/>
  <c r="I41" i="6"/>
  <c r="G41" i="6"/>
  <c r="E41" i="6"/>
  <c r="N113" i="6"/>
  <c r="R113" i="6" s="1"/>
  <c r="M113" i="6"/>
  <c r="L113" i="6"/>
  <c r="O113" i="6" s="1"/>
  <c r="K113" i="6"/>
  <c r="J113" i="6"/>
  <c r="I113" i="6"/>
  <c r="G113" i="6"/>
  <c r="E113" i="6"/>
  <c r="N141" i="6"/>
  <c r="R141" i="6" s="1"/>
  <c r="M141" i="6"/>
  <c r="L141" i="6"/>
  <c r="O141" i="6" s="1"/>
  <c r="K141" i="6"/>
  <c r="J141" i="6"/>
  <c r="I141" i="6"/>
  <c r="G141" i="6"/>
  <c r="E141" i="6"/>
  <c r="N54" i="6"/>
  <c r="R54" i="6" s="1"/>
  <c r="M54" i="6"/>
  <c r="L54" i="6"/>
  <c r="O54" i="6" s="1"/>
  <c r="K54" i="6"/>
  <c r="J54" i="6"/>
  <c r="I54" i="6"/>
  <c r="G54" i="6"/>
  <c r="E54" i="6"/>
  <c r="N31" i="6"/>
  <c r="R31" i="6" s="1"/>
  <c r="M31" i="6"/>
  <c r="L31" i="6"/>
  <c r="O31" i="6" s="1"/>
  <c r="K31" i="6"/>
  <c r="J31" i="6"/>
  <c r="I31" i="6"/>
  <c r="G31" i="6"/>
  <c r="E31" i="6"/>
  <c r="N410" i="6"/>
  <c r="R410" i="6" s="1"/>
  <c r="M410" i="6"/>
  <c r="L410" i="6"/>
  <c r="O410" i="6" s="1"/>
  <c r="K410" i="6"/>
  <c r="J410" i="6"/>
  <c r="I410" i="6"/>
  <c r="G410" i="6"/>
  <c r="E410" i="6"/>
  <c r="N122" i="6"/>
  <c r="R122" i="6" s="1"/>
  <c r="M122" i="6"/>
  <c r="L122" i="6"/>
  <c r="O122" i="6" s="1"/>
  <c r="K122" i="6"/>
  <c r="J122" i="6"/>
  <c r="I122" i="6"/>
  <c r="G122" i="6"/>
  <c r="E122" i="6"/>
  <c r="N387" i="6"/>
  <c r="R387" i="6" s="1"/>
  <c r="M387" i="6"/>
  <c r="L387" i="6"/>
  <c r="O387" i="6" s="1"/>
  <c r="K387" i="6"/>
  <c r="J387" i="6"/>
  <c r="I387" i="6"/>
  <c r="G387" i="6"/>
  <c r="E387" i="6"/>
  <c r="N118" i="6"/>
  <c r="R118" i="6" s="1"/>
  <c r="M118" i="6"/>
  <c r="L118" i="6"/>
  <c r="O118" i="6" s="1"/>
  <c r="K118" i="6"/>
  <c r="J118" i="6"/>
  <c r="I118" i="6"/>
  <c r="G118" i="6"/>
  <c r="E118" i="6"/>
  <c r="N179" i="6"/>
  <c r="R179" i="6" s="1"/>
  <c r="M179" i="6"/>
  <c r="L179" i="6"/>
  <c r="O179" i="6" s="1"/>
  <c r="K179" i="6"/>
  <c r="J179" i="6"/>
  <c r="I179" i="6"/>
  <c r="G179" i="6"/>
  <c r="E179" i="6"/>
  <c r="N198" i="6"/>
  <c r="R198" i="6" s="1"/>
  <c r="M198" i="6"/>
  <c r="L198" i="6"/>
  <c r="O198" i="6" s="1"/>
  <c r="K198" i="6"/>
  <c r="J198" i="6"/>
  <c r="I198" i="6"/>
  <c r="G198" i="6"/>
  <c r="E198" i="6"/>
  <c r="N24" i="6"/>
  <c r="R24" i="6" s="1"/>
  <c r="M24" i="6"/>
  <c r="L24" i="6"/>
  <c r="O24" i="6" s="1"/>
  <c r="K24" i="6"/>
  <c r="J24" i="6"/>
  <c r="I24" i="6"/>
  <c r="G24" i="6"/>
  <c r="E24" i="6"/>
  <c r="N349" i="6"/>
  <c r="R349" i="6" s="1"/>
  <c r="M349" i="6"/>
  <c r="L349" i="6"/>
  <c r="O349" i="6" s="1"/>
  <c r="K349" i="6"/>
  <c r="J349" i="6"/>
  <c r="I349" i="6"/>
  <c r="G349" i="6"/>
  <c r="E349" i="6"/>
  <c r="N417" i="6"/>
  <c r="R417" i="6" s="1"/>
  <c r="M417" i="6"/>
  <c r="L417" i="6"/>
  <c r="O417" i="6" s="1"/>
  <c r="K417" i="6"/>
  <c r="J417" i="6"/>
  <c r="I417" i="6"/>
  <c r="G417" i="6"/>
  <c r="E417" i="6"/>
  <c r="N241" i="6"/>
  <c r="R241" i="6" s="1"/>
  <c r="M241" i="6"/>
  <c r="L241" i="6"/>
  <c r="O241" i="6" s="1"/>
  <c r="K241" i="6"/>
  <c r="J241" i="6"/>
  <c r="I241" i="6"/>
  <c r="G241" i="6"/>
  <c r="E241" i="6"/>
  <c r="N127" i="6"/>
  <c r="R127" i="6" s="1"/>
  <c r="M127" i="6"/>
  <c r="L127" i="6"/>
  <c r="O127" i="6" s="1"/>
  <c r="K127" i="6"/>
  <c r="J127" i="6"/>
  <c r="I127" i="6"/>
  <c r="G127" i="6"/>
  <c r="E127" i="6"/>
  <c r="N252" i="6"/>
  <c r="R252" i="6" s="1"/>
  <c r="M252" i="6"/>
  <c r="L252" i="6"/>
  <c r="O252" i="6" s="1"/>
  <c r="K252" i="6"/>
  <c r="J252" i="6"/>
  <c r="I252" i="6"/>
  <c r="G252" i="6"/>
  <c r="E252" i="6"/>
  <c r="N75" i="6"/>
  <c r="R75" i="6" s="1"/>
  <c r="M75" i="6"/>
  <c r="L75" i="6"/>
  <c r="O75" i="6" s="1"/>
  <c r="K75" i="6"/>
  <c r="J75" i="6"/>
  <c r="I75" i="6"/>
  <c r="G75" i="6"/>
  <c r="E75" i="6"/>
  <c r="N152" i="6"/>
  <c r="R152" i="6" s="1"/>
  <c r="M152" i="6"/>
  <c r="L152" i="6"/>
  <c r="O152" i="6" s="1"/>
  <c r="K152" i="6"/>
  <c r="J152" i="6"/>
  <c r="I152" i="6"/>
  <c r="G152" i="6"/>
  <c r="E152" i="6"/>
  <c r="N38" i="6"/>
  <c r="R38" i="6" s="1"/>
  <c r="M38" i="6"/>
  <c r="L38" i="6"/>
  <c r="O38" i="6" s="1"/>
  <c r="K38" i="6"/>
  <c r="J38" i="6"/>
  <c r="I38" i="6"/>
  <c r="G38" i="6"/>
  <c r="E38" i="6"/>
  <c r="N271" i="6"/>
  <c r="R271" i="6" s="1"/>
  <c r="M271" i="6"/>
  <c r="L271" i="6"/>
  <c r="O271" i="6" s="1"/>
  <c r="K271" i="6"/>
  <c r="J271" i="6"/>
  <c r="I271" i="6"/>
  <c r="G271" i="6"/>
  <c r="E271" i="6"/>
  <c r="N140" i="6"/>
  <c r="R140" i="6" s="1"/>
  <c r="M140" i="6"/>
  <c r="L140" i="6"/>
  <c r="O140" i="6" s="1"/>
  <c r="K140" i="6"/>
  <c r="J140" i="6"/>
  <c r="I140" i="6"/>
  <c r="G140" i="6"/>
  <c r="E140" i="6"/>
  <c r="N224" i="6"/>
  <c r="R224" i="6" s="1"/>
  <c r="M224" i="6"/>
  <c r="L224" i="6"/>
  <c r="O224" i="6" s="1"/>
  <c r="K224" i="6"/>
  <c r="J224" i="6"/>
  <c r="I224" i="6"/>
  <c r="G224" i="6"/>
  <c r="E224" i="6"/>
  <c r="N44" i="6"/>
  <c r="R44" i="6" s="1"/>
  <c r="M44" i="6"/>
  <c r="L44" i="6"/>
  <c r="O44" i="6" s="1"/>
  <c r="K44" i="6"/>
  <c r="J44" i="6"/>
  <c r="I44" i="6"/>
  <c r="G44" i="6"/>
  <c r="E44" i="6"/>
  <c r="N117" i="6"/>
  <c r="R117" i="6" s="1"/>
  <c r="M117" i="6"/>
  <c r="L117" i="6"/>
  <c r="O117" i="6" s="1"/>
  <c r="K117" i="6"/>
  <c r="J117" i="6"/>
  <c r="I117" i="6"/>
  <c r="G117" i="6"/>
  <c r="E117" i="6"/>
  <c r="N223" i="6"/>
  <c r="R223" i="6" s="1"/>
  <c r="M223" i="6"/>
  <c r="L223" i="6"/>
  <c r="O223" i="6" s="1"/>
  <c r="K223" i="6"/>
  <c r="J223" i="6"/>
  <c r="I223" i="6"/>
  <c r="G223" i="6"/>
  <c r="E223" i="6"/>
  <c r="N134" i="6"/>
  <c r="R134" i="6" s="1"/>
  <c r="M134" i="6"/>
  <c r="L134" i="6"/>
  <c r="O134" i="6" s="1"/>
  <c r="K134" i="6"/>
  <c r="J134" i="6"/>
  <c r="I134" i="6"/>
  <c r="G134" i="6"/>
  <c r="E134" i="6"/>
  <c r="N285" i="6"/>
  <c r="R285" i="6" s="1"/>
  <c r="M285" i="6"/>
  <c r="L285" i="6"/>
  <c r="O285" i="6" s="1"/>
  <c r="K285" i="6"/>
  <c r="J285" i="6"/>
  <c r="I285" i="6"/>
  <c r="G285" i="6"/>
  <c r="E285" i="6"/>
  <c r="N60" i="6"/>
  <c r="R60" i="6" s="1"/>
  <c r="M60" i="6"/>
  <c r="L60" i="6"/>
  <c r="O60" i="6" s="1"/>
  <c r="K60" i="6"/>
  <c r="J60" i="6"/>
  <c r="I60" i="6"/>
  <c r="G60" i="6"/>
  <c r="E60" i="6"/>
  <c r="N251" i="6"/>
  <c r="R251" i="6" s="1"/>
  <c r="M251" i="6"/>
  <c r="L251" i="6"/>
  <c r="O251" i="6" s="1"/>
  <c r="K251" i="6"/>
  <c r="J251" i="6"/>
  <c r="I251" i="6"/>
  <c r="G251" i="6"/>
  <c r="E251" i="6"/>
  <c r="N299" i="6"/>
  <c r="R299" i="6" s="1"/>
  <c r="M299" i="6"/>
  <c r="L299" i="6"/>
  <c r="O299" i="6" s="1"/>
  <c r="K299" i="6"/>
  <c r="J299" i="6"/>
  <c r="I299" i="6"/>
  <c r="G299" i="6"/>
  <c r="E299" i="6"/>
  <c r="N197" i="6"/>
  <c r="R197" i="6" s="1"/>
  <c r="M197" i="6"/>
  <c r="L197" i="6"/>
  <c r="O197" i="6" s="1"/>
  <c r="K197" i="6"/>
  <c r="J197" i="6"/>
  <c r="I197" i="6"/>
  <c r="G197" i="6"/>
  <c r="E197" i="6"/>
  <c r="N139" i="6"/>
  <c r="R139" i="6" s="1"/>
  <c r="M139" i="6"/>
  <c r="L139" i="6"/>
  <c r="O139" i="6" s="1"/>
  <c r="K139" i="6"/>
  <c r="J139" i="6"/>
  <c r="I139" i="6"/>
  <c r="G139" i="6"/>
  <c r="E139" i="6"/>
  <c r="N358" i="6"/>
  <c r="R358" i="6" s="1"/>
  <c r="M358" i="6"/>
  <c r="L358" i="6"/>
  <c r="O358" i="6" s="1"/>
  <c r="K358" i="6"/>
  <c r="J358" i="6"/>
  <c r="I358" i="6"/>
  <c r="G358" i="6"/>
  <c r="E358" i="6"/>
  <c r="N196" i="6"/>
  <c r="R196" i="6" s="1"/>
  <c r="M196" i="6"/>
  <c r="L196" i="6"/>
  <c r="O196" i="6" s="1"/>
  <c r="K196" i="6"/>
  <c r="J196" i="6"/>
  <c r="I196" i="6"/>
  <c r="G196" i="6"/>
  <c r="E196" i="6"/>
  <c r="N53" i="6"/>
  <c r="R53" i="6" s="1"/>
  <c r="M53" i="6"/>
  <c r="L53" i="6"/>
  <c r="O53" i="6" s="1"/>
  <c r="K53" i="6"/>
  <c r="J53" i="6"/>
  <c r="I53" i="6"/>
  <c r="G53" i="6"/>
  <c r="E53" i="6"/>
  <c r="N151" i="6"/>
  <c r="R151" i="6" s="1"/>
  <c r="M151" i="6"/>
  <c r="L151" i="6"/>
  <c r="O151" i="6" s="1"/>
  <c r="K151" i="6"/>
  <c r="J151" i="6"/>
  <c r="I151" i="6"/>
  <c r="G151" i="6"/>
  <c r="E151" i="6"/>
  <c r="N150" i="6"/>
  <c r="R150" i="6" s="1"/>
  <c r="M150" i="6"/>
  <c r="L150" i="6"/>
  <c r="O150" i="6" s="1"/>
  <c r="K150" i="6"/>
  <c r="J150" i="6"/>
  <c r="I150" i="6"/>
  <c r="G150" i="6"/>
  <c r="E150" i="6"/>
  <c r="N195" i="6"/>
  <c r="R195" i="6" s="1"/>
  <c r="M195" i="6"/>
  <c r="L195" i="6"/>
  <c r="O195" i="6" s="1"/>
  <c r="K195" i="6"/>
  <c r="J195" i="6"/>
  <c r="I195" i="6"/>
  <c r="G195" i="6"/>
  <c r="E195" i="6"/>
  <c r="N194" i="6"/>
  <c r="R194" i="6" s="1"/>
  <c r="M194" i="6"/>
  <c r="L194" i="6"/>
  <c r="O194" i="6" s="1"/>
  <c r="K194" i="6"/>
  <c r="J194" i="6"/>
  <c r="I194" i="6"/>
  <c r="G194" i="6"/>
  <c r="E194" i="6"/>
  <c r="N28" i="6"/>
  <c r="R28" i="6" s="1"/>
  <c r="M28" i="6"/>
  <c r="L28" i="6"/>
  <c r="O28" i="6" s="1"/>
  <c r="K28" i="6"/>
  <c r="J28" i="6"/>
  <c r="I28" i="6"/>
  <c r="G28" i="6"/>
  <c r="E28" i="6"/>
  <c r="N193" i="6"/>
  <c r="R193" i="6" s="1"/>
  <c r="M193" i="6"/>
  <c r="L193" i="6"/>
  <c r="O193" i="6" s="1"/>
  <c r="K193" i="6"/>
  <c r="J193" i="6"/>
  <c r="I193" i="6"/>
  <c r="G193" i="6"/>
  <c r="E193" i="6"/>
  <c r="N210" i="6"/>
  <c r="R210" i="6" s="1"/>
  <c r="M210" i="6"/>
  <c r="L210" i="6"/>
  <c r="O210" i="6" s="1"/>
  <c r="K210" i="6"/>
  <c r="J210" i="6"/>
  <c r="I210" i="6"/>
  <c r="G210" i="6"/>
  <c r="E210" i="6"/>
  <c r="N116" i="6"/>
  <c r="R116" i="6" s="1"/>
  <c r="M116" i="6"/>
  <c r="L116" i="6"/>
  <c r="O116" i="6" s="1"/>
  <c r="K116" i="6"/>
  <c r="J116" i="6"/>
  <c r="I116" i="6"/>
  <c r="G116" i="6"/>
  <c r="E116" i="6"/>
  <c r="N146" i="6"/>
  <c r="R146" i="6" s="1"/>
  <c r="M146" i="6"/>
  <c r="L146" i="6"/>
  <c r="O146" i="6" s="1"/>
  <c r="K146" i="6"/>
  <c r="J146" i="6"/>
  <c r="I146" i="6"/>
  <c r="G146" i="6"/>
  <c r="E146" i="6"/>
  <c r="N270" i="6"/>
  <c r="R270" i="6" s="1"/>
  <c r="M270" i="6"/>
  <c r="L270" i="6"/>
  <c r="O270" i="6" s="1"/>
  <c r="K270" i="6"/>
  <c r="J270" i="6"/>
  <c r="I270" i="6"/>
  <c r="G270" i="6"/>
  <c r="E270" i="6"/>
  <c r="N27" i="6"/>
  <c r="R27" i="6" s="1"/>
  <c r="M27" i="6"/>
  <c r="L27" i="6"/>
  <c r="O27" i="6" s="1"/>
  <c r="K27" i="6"/>
  <c r="J27" i="6"/>
  <c r="I27" i="6"/>
  <c r="G27" i="6"/>
  <c r="E27" i="6"/>
  <c r="N37" i="6"/>
  <c r="R37" i="6" s="1"/>
  <c r="M37" i="6"/>
  <c r="L37" i="6"/>
  <c r="O37" i="6" s="1"/>
  <c r="K37" i="6"/>
  <c r="J37" i="6"/>
  <c r="I37" i="6"/>
  <c r="G37" i="6"/>
  <c r="E37" i="6"/>
  <c r="N312" i="6"/>
  <c r="R312" i="6" s="1"/>
  <c r="M312" i="6"/>
  <c r="L312" i="6"/>
  <c r="O312" i="6" s="1"/>
  <c r="K312" i="6"/>
  <c r="J312" i="6"/>
  <c r="I312" i="6"/>
  <c r="G312" i="6"/>
  <c r="E312" i="6"/>
  <c r="N235" i="6"/>
  <c r="R235" i="6" s="1"/>
  <c r="M235" i="6"/>
  <c r="L235" i="6"/>
  <c r="O235" i="6" s="1"/>
  <c r="K235" i="6"/>
  <c r="J235" i="6"/>
  <c r="I235" i="6"/>
  <c r="G235" i="6"/>
  <c r="E235" i="6"/>
  <c r="N138" i="6"/>
  <c r="R138" i="6" s="1"/>
  <c r="M138" i="6"/>
  <c r="L138" i="6"/>
  <c r="O138" i="6" s="1"/>
  <c r="K138" i="6"/>
  <c r="J138" i="6"/>
  <c r="I138" i="6"/>
  <c r="G138" i="6"/>
  <c r="E138" i="6"/>
  <c r="N159" i="6"/>
  <c r="R159" i="6" s="1"/>
  <c r="M159" i="6"/>
  <c r="L159" i="6"/>
  <c r="O159" i="6" s="1"/>
  <c r="K159" i="6"/>
  <c r="J159" i="6"/>
  <c r="I159" i="6"/>
  <c r="G159" i="6"/>
  <c r="E159" i="6"/>
  <c r="N16" i="6"/>
  <c r="R16" i="6" s="1"/>
  <c r="M16" i="6"/>
  <c r="L16" i="6"/>
  <c r="O16" i="6" s="1"/>
  <c r="K16" i="6"/>
  <c r="J16" i="6"/>
  <c r="I16" i="6"/>
  <c r="G16" i="6"/>
  <c r="E16" i="6"/>
  <c r="N416" i="6"/>
  <c r="R416" i="6" s="1"/>
  <c r="M416" i="6"/>
  <c r="L416" i="6"/>
  <c r="O416" i="6" s="1"/>
  <c r="K416" i="6"/>
  <c r="J416" i="6"/>
  <c r="I416" i="6"/>
  <c r="G416" i="6"/>
  <c r="E416" i="6"/>
  <c r="N121" i="6"/>
  <c r="R121" i="6" s="1"/>
  <c r="M121" i="6"/>
  <c r="L121" i="6"/>
  <c r="O121" i="6" s="1"/>
  <c r="K121" i="6"/>
  <c r="J121" i="6"/>
  <c r="I121" i="6"/>
  <c r="G121" i="6"/>
  <c r="E121" i="6"/>
  <c r="N222" i="6"/>
  <c r="R222" i="6" s="1"/>
  <c r="M222" i="6"/>
  <c r="L222" i="6"/>
  <c r="O222" i="6" s="1"/>
  <c r="K222" i="6"/>
  <c r="J222" i="6"/>
  <c r="I222" i="6"/>
  <c r="G222" i="6"/>
  <c r="E222" i="6"/>
  <c r="N311" i="6"/>
  <c r="R311" i="6" s="1"/>
  <c r="M311" i="6"/>
  <c r="L311" i="6"/>
  <c r="O311" i="6" s="1"/>
  <c r="K311" i="6"/>
  <c r="J311" i="6"/>
  <c r="I311" i="6"/>
  <c r="G311" i="6"/>
  <c r="E311" i="6"/>
  <c r="N234" i="6"/>
  <c r="R234" i="6" s="1"/>
  <c r="M234" i="6"/>
  <c r="L234" i="6"/>
  <c r="O234" i="6" s="1"/>
  <c r="K234" i="6"/>
  <c r="J234" i="6"/>
  <c r="I234" i="6"/>
  <c r="G234" i="6"/>
  <c r="E234" i="6"/>
  <c r="N43" i="6"/>
  <c r="R43" i="6" s="1"/>
  <c r="M43" i="6"/>
  <c r="L43" i="6"/>
  <c r="O43" i="6" s="1"/>
  <c r="K43" i="6"/>
  <c r="J43" i="6"/>
  <c r="I43" i="6"/>
  <c r="G43" i="6"/>
  <c r="E43" i="6"/>
  <c r="N221" i="6"/>
  <c r="R221" i="6" s="1"/>
  <c r="M221" i="6"/>
  <c r="L221" i="6"/>
  <c r="O221" i="6" s="1"/>
  <c r="K221" i="6"/>
  <c r="J221" i="6"/>
  <c r="I221" i="6"/>
  <c r="G221" i="6"/>
  <c r="E221" i="6"/>
  <c r="N70" i="6"/>
  <c r="R70" i="6" s="1"/>
  <c r="M70" i="6"/>
  <c r="L70" i="6"/>
  <c r="O70" i="6" s="1"/>
  <c r="K70" i="6"/>
  <c r="J70" i="6"/>
  <c r="I70" i="6"/>
  <c r="G70" i="6"/>
  <c r="E70" i="6"/>
  <c r="N23" i="6"/>
  <c r="R23" i="6" s="1"/>
  <c r="L23" i="6"/>
  <c r="O23" i="6" s="1"/>
  <c r="K23" i="6"/>
  <c r="J23" i="6"/>
  <c r="I23" i="6"/>
  <c r="G23" i="6"/>
  <c r="E23" i="6"/>
  <c r="N310" i="6"/>
  <c r="R310" i="6" s="1"/>
  <c r="M310" i="6"/>
  <c r="L310" i="6"/>
  <c r="O310" i="6" s="1"/>
  <c r="K310" i="6"/>
  <c r="J310" i="6"/>
  <c r="I310" i="6"/>
  <c r="G310" i="6"/>
  <c r="E310" i="6"/>
  <c r="N131" i="6"/>
  <c r="R131" i="6" s="1"/>
  <c r="M131" i="6"/>
  <c r="L131" i="6"/>
  <c r="O131" i="6" s="1"/>
  <c r="K131" i="6"/>
  <c r="J131" i="6"/>
  <c r="I131" i="6"/>
  <c r="G131" i="6"/>
  <c r="E131" i="6"/>
  <c r="N26" i="6"/>
  <c r="R26" i="6" s="1"/>
  <c r="M26" i="6"/>
  <c r="L26" i="6"/>
  <c r="O26" i="6" s="1"/>
  <c r="K26" i="6"/>
  <c r="J26" i="6"/>
  <c r="I26" i="6"/>
  <c r="G26" i="6"/>
  <c r="E26" i="6"/>
  <c r="N415" i="6"/>
  <c r="R415" i="6" s="1"/>
  <c r="M415" i="6"/>
  <c r="L415" i="6"/>
  <c r="O415" i="6" s="1"/>
  <c r="K415" i="6"/>
  <c r="J415" i="6"/>
  <c r="I415" i="6"/>
  <c r="G415" i="6"/>
  <c r="E415" i="6"/>
  <c r="N46" i="6"/>
  <c r="R46" i="6" s="1"/>
  <c r="M46" i="6"/>
  <c r="L46" i="6"/>
  <c r="O46" i="6" s="1"/>
  <c r="K46" i="6"/>
  <c r="J46" i="6"/>
  <c r="I46" i="6"/>
  <c r="G46" i="6"/>
  <c r="E46" i="6"/>
  <c r="N18" i="6"/>
  <c r="R18" i="6" s="1"/>
  <c r="M18" i="6"/>
  <c r="L18" i="6"/>
  <c r="O18" i="6" s="1"/>
  <c r="K18" i="6"/>
  <c r="J18" i="6"/>
  <c r="I18" i="6"/>
  <c r="G18" i="6"/>
  <c r="E18" i="6"/>
  <c r="N8" i="6"/>
  <c r="R8" i="6" s="1"/>
  <c r="L8" i="6"/>
  <c r="O8" i="6" s="1"/>
  <c r="K8" i="6"/>
  <c r="J8" i="6"/>
  <c r="I8" i="6"/>
  <c r="G8" i="6"/>
  <c r="E8" i="6"/>
  <c r="N375" i="6"/>
  <c r="R375" i="6" s="1"/>
  <c r="M375" i="6"/>
  <c r="L375" i="6"/>
  <c r="O375" i="6" s="1"/>
  <c r="K375" i="6"/>
  <c r="J375" i="6"/>
  <c r="I375" i="6"/>
  <c r="G375" i="6"/>
  <c r="E375" i="6"/>
  <c r="N149" i="6"/>
  <c r="R149" i="6" s="1"/>
  <c r="M149" i="6"/>
  <c r="L149" i="6"/>
  <c r="O149" i="6" s="1"/>
  <c r="K149" i="6"/>
  <c r="J149" i="6"/>
  <c r="I149" i="6"/>
  <c r="G149" i="6"/>
  <c r="E149" i="6"/>
  <c r="N110" i="6"/>
  <c r="R110" i="6" s="1"/>
  <c r="M110" i="6"/>
  <c r="L110" i="6"/>
  <c r="O110" i="6" s="1"/>
  <c r="K110" i="6"/>
  <c r="J110" i="6"/>
  <c r="I110" i="6"/>
  <c r="G110" i="6"/>
  <c r="E110" i="6"/>
  <c r="N369" i="6"/>
  <c r="R369" i="6" s="1"/>
  <c r="M369" i="6"/>
  <c r="L369" i="6"/>
  <c r="O369" i="6" s="1"/>
  <c r="K369" i="6"/>
  <c r="J369" i="6"/>
  <c r="I369" i="6"/>
  <c r="G369" i="6"/>
  <c r="E369" i="6"/>
  <c r="N112" i="6"/>
  <c r="R112" i="6" s="1"/>
  <c r="M112" i="6"/>
  <c r="L112" i="6"/>
  <c r="O112" i="6" s="1"/>
  <c r="K112" i="6"/>
  <c r="J112" i="6"/>
  <c r="I112" i="6"/>
  <c r="G112" i="6"/>
  <c r="E112" i="6"/>
  <c r="N66" i="6"/>
  <c r="R66" i="6" s="1"/>
  <c r="M66" i="6"/>
  <c r="L66" i="6"/>
  <c r="O66" i="6" s="1"/>
  <c r="K66" i="6"/>
  <c r="J66" i="6"/>
  <c r="I66" i="6"/>
  <c r="G66" i="6"/>
  <c r="E66" i="6"/>
  <c r="N294" i="6"/>
  <c r="R294" i="6" s="1"/>
  <c r="M294" i="6"/>
  <c r="L294" i="6"/>
  <c r="O294" i="6" s="1"/>
  <c r="K294" i="6"/>
  <c r="J294" i="6"/>
  <c r="I294" i="6"/>
  <c r="G294" i="6"/>
  <c r="E294" i="6"/>
  <c r="N368" i="6"/>
  <c r="R368" i="6" s="1"/>
  <c r="M368" i="6"/>
  <c r="L368" i="6"/>
  <c r="O368" i="6" s="1"/>
  <c r="K368" i="6"/>
  <c r="J368" i="6"/>
  <c r="I368" i="6"/>
  <c r="G368" i="6"/>
  <c r="E368" i="6"/>
  <c r="N192" i="6"/>
  <c r="R192" i="6" s="1"/>
  <c r="M192" i="6"/>
  <c r="L192" i="6"/>
  <c r="O192" i="6" s="1"/>
  <c r="K192" i="6"/>
  <c r="J192" i="6"/>
  <c r="I192" i="6"/>
  <c r="G192" i="6"/>
  <c r="E192" i="6"/>
  <c r="N209" i="6"/>
  <c r="R209" i="6" s="1"/>
  <c r="M209" i="6"/>
  <c r="L209" i="6"/>
  <c r="O209" i="6" s="1"/>
  <c r="K209" i="6"/>
  <c r="J209" i="6"/>
  <c r="I209" i="6"/>
  <c r="G209" i="6"/>
  <c r="E209" i="6"/>
  <c r="N20" i="6"/>
  <c r="R20" i="6" s="1"/>
  <c r="M20" i="6"/>
  <c r="L20" i="6"/>
  <c r="O20" i="6" s="1"/>
  <c r="K20" i="6"/>
  <c r="J20" i="6"/>
  <c r="I20" i="6"/>
  <c r="G20" i="6"/>
  <c r="E20" i="6"/>
  <c r="N188" i="6"/>
  <c r="R188" i="6" s="1"/>
  <c r="M188" i="6"/>
  <c r="L188" i="6"/>
  <c r="O188" i="6" s="1"/>
  <c r="K188" i="6"/>
  <c r="J188" i="6"/>
  <c r="I188" i="6"/>
  <c r="G188" i="6"/>
  <c r="E188" i="6"/>
  <c r="N178" i="6"/>
  <c r="R178" i="6" s="1"/>
  <c r="M178" i="6"/>
  <c r="L178" i="6"/>
  <c r="O178" i="6" s="1"/>
  <c r="K178" i="6"/>
  <c r="J178" i="6"/>
  <c r="I178" i="6"/>
  <c r="G178" i="6"/>
  <c r="E178" i="6"/>
  <c r="N59" i="6"/>
  <c r="R59" i="6" s="1"/>
  <c r="M59" i="6"/>
  <c r="L59" i="6"/>
  <c r="O59" i="6" s="1"/>
  <c r="K59" i="6"/>
  <c r="J59" i="6"/>
  <c r="I59" i="6"/>
  <c r="G59" i="6"/>
  <c r="E59" i="6"/>
  <c r="N284" i="6"/>
  <c r="R284" i="6" s="1"/>
  <c r="M284" i="6"/>
  <c r="L284" i="6"/>
  <c r="O284" i="6" s="1"/>
  <c r="K284" i="6"/>
  <c r="J284" i="6"/>
  <c r="I284" i="6"/>
  <c r="G284" i="6"/>
  <c r="E284" i="6"/>
  <c r="N220" i="6"/>
  <c r="R220" i="6" s="1"/>
  <c r="M220" i="6"/>
  <c r="L220" i="6"/>
  <c r="O220" i="6" s="1"/>
  <c r="K220" i="6"/>
  <c r="J220" i="6"/>
  <c r="I220" i="6"/>
  <c r="G220" i="6"/>
  <c r="E220" i="6"/>
  <c r="N293" i="6"/>
  <c r="R293" i="6" s="1"/>
  <c r="M293" i="6"/>
  <c r="L293" i="6"/>
  <c r="O293" i="6" s="1"/>
  <c r="K293" i="6"/>
  <c r="J293" i="6"/>
  <c r="I293" i="6"/>
  <c r="G293" i="6"/>
  <c r="E293" i="6"/>
  <c r="N58" i="6"/>
  <c r="R58" i="6" s="1"/>
  <c r="M58" i="6"/>
  <c r="L58" i="6"/>
  <c r="O58" i="6" s="1"/>
  <c r="K58" i="6"/>
  <c r="J58" i="6"/>
  <c r="I58" i="6"/>
  <c r="G58" i="6"/>
  <c r="E58" i="6"/>
  <c r="N367" i="6"/>
  <c r="R367" i="6" s="1"/>
  <c r="M367" i="6"/>
  <c r="L367" i="6"/>
  <c r="O367" i="6" s="1"/>
  <c r="K367" i="6"/>
  <c r="J367" i="6"/>
  <c r="I367" i="6"/>
  <c r="G367" i="6"/>
  <c r="E367" i="6"/>
  <c r="N130" i="6"/>
  <c r="R130" i="6" s="1"/>
  <c r="M130" i="6"/>
  <c r="L130" i="6"/>
  <c r="O130" i="6" s="1"/>
  <c r="K130" i="6"/>
  <c r="J130" i="6"/>
  <c r="I130" i="6"/>
  <c r="G130" i="6"/>
  <c r="E130" i="6"/>
  <c r="N341" i="6"/>
  <c r="R341" i="6" s="1"/>
  <c r="M341" i="6"/>
  <c r="L341" i="6"/>
  <c r="O341" i="6" s="1"/>
  <c r="K341" i="6"/>
  <c r="J341" i="6"/>
  <c r="I341" i="6"/>
  <c r="G341" i="6"/>
  <c r="E341" i="6"/>
  <c r="N22" i="6"/>
  <c r="R22" i="6" s="1"/>
  <c r="M22" i="6"/>
  <c r="L22" i="6"/>
  <c r="O22" i="6" s="1"/>
  <c r="K22" i="6"/>
  <c r="J22" i="6"/>
  <c r="I22" i="6"/>
  <c r="G22" i="6"/>
  <c r="E22" i="6"/>
  <c r="N126" i="6"/>
  <c r="R126" i="6" s="1"/>
  <c r="M126" i="6"/>
  <c r="L126" i="6"/>
  <c r="O126" i="6" s="1"/>
  <c r="K126" i="6"/>
  <c r="J126" i="6"/>
  <c r="I126" i="6"/>
  <c r="G126" i="6"/>
  <c r="E126" i="6"/>
  <c r="N114" i="6"/>
  <c r="R114" i="6" s="1"/>
  <c r="M114" i="6"/>
  <c r="L114" i="6"/>
  <c r="O114" i="6"/>
  <c r="K114" i="6"/>
  <c r="J114" i="6"/>
  <c r="I114" i="6"/>
  <c r="G114" i="6"/>
  <c r="E114" i="6"/>
  <c r="N208" i="6"/>
  <c r="R208" i="6" s="1"/>
  <c r="M208" i="6"/>
  <c r="L208" i="6"/>
  <c r="O208" i="6" s="1"/>
  <c r="K208" i="6"/>
  <c r="J208" i="6"/>
  <c r="I208" i="6"/>
  <c r="G208" i="6"/>
  <c r="E208" i="6"/>
  <c r="N65" i="6"/>
  <c r="R65" i="6" s="1"/>
  <c r="M65" i="6"/>
  <c r="L65" i="6"/>
  <c r="O65" i="6" s="1"/>
  <c r="K65" i="6"/>
  <c r="J65" i="6"/>
  <c r="I65" i="6"/>
  <c r="G65" i="6"/>
  <c r="E65" i="6"/>
  <c r="N207" i="6"/>
  <c r="R207" i="6" s="1"/>
  <c r="M207" i="6"/>
  <c r="L207" i="6"/>
  <c r="O207" i="6" s="1"/>
  <c r="K207" i="6"/>
  <c r="J207" i="6"/>
  <c r="I207" i="6"/>
  <c r="G207" i="6"/>
  <c r="E207" i="6"/>
  <c r="N49" i="6"/>
  <c r="R49" i="6" s="1"/>
  <c r="L49" i="6"/>
  <c r="O49" i="6" s="1"/>
  <c r="K49" i="6"/>
  <c r="J49" i="6"/>
  <c r="I49" i="6"/>
  <c r="G49" i="6"/>
  <c r="E49" i="6"/>
  <c r="N109" i="6"/>
  <c r="R109" i="6" s="1"/>
  <c r="M109" i="6"/>
  <c r="L109" i="6"/>
  <c r="O109" i="6" s="1"/>
  <c r="K109" i="6"/>
  <c r="J109" i="6"/>
  <c r="I109" i="6"/>
  <c r="G109" i="6"/>
  <c r="E109" i="6"/>
  <c r="N394" i="6"/>
  <c r="R394" i="6" s="1"/>
  <c r="M394" i="6"/>
  <c r="L394" i="6"/>
  <c r="O394" i="6" s="1"/>
  <c r="K394" i="6"/>
  <c r="J394" i="6"/>
  <c r="I394" i="6"/>
  <c r="G394" i="6"/>
  <c r="E394" i="6"/>
  <c r="N7" i="6"/>
  <c r="R7" i="6" s="1"/>
  <c r="L7" i="6"/>
  <c r="O7" i="6" s="1"/>
  <c r="K7" i="6"/>
  <c r="J7" i="6"/>
  <c r="I7" i="6"/>
  <c r="G7" i="6"/>
  <c r="E7" i="6"/>
  <c r="N21" i="6"/>
  <c r="R21" i="6" s="1"/>
  <c r="M21" i="6"/>
  <c r="L21" i="6"/>
  <c r="O21" i="6" s="1"/>
  <c r="K21" i="6"/>
  <c r="J21" i="6"/>
  <c r="I21" i="6"/>
  <c r="G21" i="6"/>
  <c r="E21" i="6"/>
  <c r="N119" i="6"/>
  <c r="R119" i="6" s="1"/>
  <c r="M119" i="6"/>
  <c r="L119" i="6"/>
  <c r="O119" i="6" s="1"/>
  <c r="K119" i="6"/>
  <c r="J119" i="6"/>
  <c r="I119" i="6"/>
  <c r="G119" i="6"/>
  <c r="E119" i="6"/>
  <c r="N309" i="6"/>
  <c r="R309" i="6" s="1"/>
  <c r="M309" i="6"/>
  <c r="L309" i="6"/>
  <c r="O309" i="6" s="1"/>
  <c r="K309" i="6"/>
  <c r="J309" i="6"/>
  <c r="I309" i="6"/>
  <c r="G309" i="6"/>
  <c r="E309" i="6"/>
  <c r="N15" i="6"/>
  <c r="R15" i="6" s="1"/>
  <c r="M15" i="6"/>
  <c r="L15" i="6"/>
  <c r="O15" i="6" s="1"/>
  <c r="K15" i="6"/>
  <c r="J15" i="6"/>
  <c r="I15" i="6"/>
  <c r="G15" i="6"/>
  <c r="E15" i="6"/>
  <c r="N10" i="6"/>
  <c r="R10" i="6" s="1"/>
  <c r="L10" i="6"/>
  <c r="O10" i="6" s="1"/>
  <c r="K10" i="6"/>
  <c r="J10" i="6"/>
  <c r="I10" i="6"/>
  <c r="G10" i="6"/>
  <c r="E10" i="6"/>
  <c r="N6" i="6"/>
  <c r="R6" i="6" s="1"/>
  <c r="L6" i="6"/>
  <c r="O6" i="6" s="1"/>
  <c r="K6" i="6"/>
  <c r="J6" i="6"/>
  <c r="I6" i="6"/>
  <c r="G6" i="6"/>
  <c r="E6" i="6"/>
  <c r="N206" i="6"/>
  <c r="R206" i="6" s="1"/>
  <c r="M206" i="6"/>
  <c r="L206" i="6"/>
  <c r="O206" i="6" s="1"/>
  <c r="K206" i="6"/>
  <c r="J206" i="6"/>
  <c r="I206" i="6"/>
  <c r="G206" i="6"/>
  <c r="E206" i="6"/>
  <c r="N329" i="6"/>
  <c r="R329" i="6" s="1"/>
  <c r="M329" i="6"/>
  <c r="L329" i="6"/>
  <c r="O329" i="6" s="1"/>
  <c r="K329" i="6"/>
  <c r="J329" i="6"/>
  <c r="I329" i="6"/>
  <c r="G329" i="6"/>
  <c r="E329" i="6"/>
  <c r="N5" i="6"/>
  <c r="R5" i="6" s="1"/>
  <c r="M5" i="6"/>
  <c r="L5" i="6"/>
  <c r="O5" i="6" s="1"/>
  <c r="K5" i="6"/>
  <c r="J5" i="6"/>
  <c r="I5" i="6"/>
  <c r="G5" i="6"/>
  <c r="E5" i="6"/>
  <c r="N12" i="6"/>
  <c r="R12" i="6" s="1"/>
  <c r="L12" i="6"/>
  <c r="O12" i="6" s="1"/>
  <c r="K12" i="6"/>
  <c r="J12" i="6"/>
  <c r="I12" i="6"/>
  <c r="G12" i="6"/>
  <c r="E12" i="6"/>
  <c r="N292" i="6"/>
  <c r="R292" i="6" s="1"/>
  <c r="M292" i="6"/>
  <c r="L292" i="6"/>
  <c r="O292" i="6" s="1"/>
  <c r="K292" i="6"/>
  <c r="J292" i="6"/>
  <c r="I292" i="6"/>
  <c r="G292" i="6"/>
  <c r="E292" i="6"/>
  <c r="N133" i="6"/>
  <c r="R133" i="6" s="1"/>
  <c r="M133" i="6"/>
  <c r="L133" i="6"/>
  <c r="O133" i="6" s="1"/>
  <c r="K133" i="6"/>
  <c r="J133" i="6"/>
  <c r="I133" i="6"/>
  <c r="G133" i="6"/>
  <c r="E133" i="6"/>
  <c r="N240" i="6"/>
  <c r="R240" i="6" s="1"/>
  <c r="M240" i="6"/>
  <c r="L240" i="6"/>
  <c r="O240" i="6" s="1"/>
  <c r="K240" i="6"/>
  <c r="J240" i="6"/>
  <c r="I240" i="6"/>
  <c r="G240" i="6"/>
  <c r="E240" i="6"/>
  <c r="N328" i="6"/>
  <c r="R328" i="6" s="1"/>
  <c r="M328" i="6"/>
  <c r="L328" i="6"/>
  <c r="O328" i="6" s="1"/>
  <c r="K328" i="6"/>
  <c r="J328" i="6"/>
  <c r="I328" i="6"/>
  <c r="G328" i="6"/>
  <c r="E328" i="6"/>
  <c r="N11" i="6"/>
  <c r="R11" i="6" s="1"/>
  <c r="L11" i="6"/>
  <c r="O11" i="6" s="1"/>
  <c r="K11" i="6"/>
  <c r="J11" i="6"/>
  <c r="I11" i="6"/>
  <c r="G11" i="6"/>
  <c r="E11" i="6"/>
  <c r="N74" i="6"/>
  <c r="R74" i="6" s="1"/>
  <c r="M74" i="6"/>
  <c r="L74" i="6"/>
  <c r="O74" i="6" s="1"/>
  <c r="K74" i="6"/>
  <c r="J74" i="6"/>
  <c r="I74" i="6"/>
  <c r="G74" i="6"/>
  <c r="E74" i="6"/>
  <c r="N172" i="6"/>
  <c r="R172" i="6" s="1"/>
  <c r="M172" i="6"/>
  <c r="L172" i="6"/>
  <c r="O172" i="6" s="1"/>
  <c r="K172" i="6"/>
  <c r="J172" i="6"/>
  <c r="I172" i="6"/>
  <c r="G172" i="6"/>
  <c r="E172" i="6"/>
  <c r="N219" i="6"/>
  <c r="R219" i="6" s="1"/>
  <c r="M219" i="6"/>
  <c r="L219" i="6"/>
  <c r="O219" i="6" s="1"/>
  <c r="K219" i="6"/>
  <c r="J219" i="6"/>
  <c r="I219" i="6"/>
  <c r="G219" i="6"/>
  <c r="E219" i="6"/>
  <c r="N406" i="6"/>
  <c r="R406" i="6" s="1"/>
  <c r="M406" i="6"/>
  <c r="L406" i="6"/>
  <c r="O406" i="6" s="1"/>
  <c r="K406" i="6"/>
  <c r="J406" i="6"/>
  <c r="I406" i="6"/>
  <c r="G406" i="6"/>
  <c r="E406" i="6"/>
  <c r="N13" i="6"/>
  <c r="R13" i="6" s="1"/>
  <c r="L13" i="6"/>
  <c r="O13" i="6" s="1"/>
  <c r="K13" i="6"/>
  <c r="J13" i="6"/>
  <c r="I13" i="6"/>
  <c r="G13" i="6"/>
  <c r="E13" i="6"/>
  <c r="N261" i="6"/>
  <c r="R261" i="6" s="1"/>
  <c r="M261" i="6"/>
  <c r="L261" i="6"/>
  <c r="O261" i="6" s="1"/>
  <c r="K261" i="6"/>
  <c r="J261" i="6"/>
  <c r="I261" i="6"/>
  <c r="G261" i="6"/>
  <c r="E261" i="6"/>
  <c r="N107" i="6"/>
  <c r="R107" i="6" s="1"/>
  <c r="M107" i="6"/>
  <c r="L107" i="6"/>
  <c r="O107" i="6" s="1"/>
  <c r="K107" i="6"/>
  <c r="J107" i="6"/>
  <c r="I107" i="6"/>
  <c r="G107" i="6"/>
  <c r="E107" i="6"/>
  <c r="N17" i="6"/>
  <c r="R17" i="6" s="1"/>
  <c r="L17" i="6"/>
  <c r="O17" i="6" s="1"/>
  <c r="K17" i="6"/>
  <c r="J17" i="6"/>
  <c r="I17" i="6"/>
  <c r="G17" i="6"/>
  <c r="E17" i="6"/>
  <c r="N158" i="6"/>
  <c r="R158" i="6" s="1"/>
  <c r="M158" i="6"/>
  <c r="L158" i="6"/>
  <c r="O158" i="6" s="1"/>
  <c r="K158" i="6"/>
  <c r="J158" i="6"/>
  <c r="I158" i="6"/>
  <c r="G158" i="6"/>
  <c r="E158" i="6"/>
  <c r="N9" i="6"/>
  <c r="R9" i="6" s="1"/>
  <c r="L9" i="6"/>
  <c r="O9" i="6"/>
  <c r="K9" i="6"/>
  <c r="J9" i="6"/>
  <c r="I9" i="6"/>
  <c r="G9" i="6"/>
  <c r="E9" i="6"/>
  <c r="N30" i="6"/>
  <c r="R30" i="6" s="1"/>
  <c r="M30" i="6"/>
  <c r="L30" i="6"/>
  <c r="O30" i="6" s="1"/>
  <c r="K30" i="6"/>
  <c r="J30" i="6"/>
  <c r="I30" i="6"/>
  <c r="G30" i="6"/>
  <c r="E30" i="6"/>
  <c r="N4" i="6"/>
  <c r="R4" i="6" s="1"/>
  <c r="M4" i="6"/>
  <c r="L4" i="6"/>
  <c r="O4" i="6" s="1"/>
  <c r="K4" i="6"/>
  <c r="J4" i="6"/>
  <c r="I4" i="6"/>
  <c r="G4" i="6"/>
  <c r="E4" i="6"/>
  <c r="N40" i="6"/>
  <c r="R40" i="6" s="1"/>
  <c r="M40" i="6"/>
  <c r="L40" i="6"/>
  <c r="O40" i="6" s="1"/>
  <c r="K40" i="6"/>
  <c r="J40" i="6"/>
  <c r="I40" i="6"/>
  <c r="G40" i="6"/>
  <c r="E40" i="6"/>
  <c r="N327" i="6"/>
  <c r="R327" i="6" s="1"/>
  <c r="M327" i="6"/>
  <c r="L327" i="6"/>
  <c r="O327" i="6" s="1"/>
  <c r="K327" i="6"/>
  <c r="J327" i="6"/>
  <c r="I327" i="6"/>
  <c r="G327" i="6"/>
  <c r="E327" i="6"/>
  <c r="N108" i="6"/>
  <c r="R108" i="6" s="1"/>
  <c r="M108" i="6"/>
  <c r="L108" i="6"/>
  <c r="O108" i="6" s="1"/>
  <c r="K108" i="6"/>
  <c r="J108" i="6"/>
  <c r="I108" i="6"/>
  <c r="G108" i="6"/>
  <c r="E108" i="6"/>
  <c r="N250" i="6"/>
  <c r="R250" i="6" s="1"/>
  <c r="M250" i="6"/>
  <c r="L250" i="6"/>
  <c r="O250" i="6" s="1"/>
  <c r="K250" i="6"/>
  <c r="J250" i="6"/>
  <c r="I250" i="6"/>
  <c r="G250" i="6"/>
  <c r="E250" i="6"/>
  <c r="M45" i="6"/>
  <c r="L45" i="6"/>
  <c r="O45" i="6" s="1"/>
  <c r="K45" i="6"/>
  <c r="J45" i="6"/>
  <c r="I45" i="6"/>
  <c r="G45" i="6"/>
  <c r="E45" i="6"/>
  <c r="N36" i="6"/>
  <c r="R36" i="6" s="1"/>
  <c r="M36" i="6"/>
  <c r="L36" i="6"/>
  <c r="O36" i="6" s="1"/>
  <c r="K36" i="6"/>
  <c r="J36" i="6"/>
  <c r="I36" i="6"/>
  <c r="G36" i="6"/>
  <c r="E36" i="6"/>
  <c r="N409" i="6"/>
  <c r="R409" i="6" s="1"/>
  <c r="M409" i="6"/>
  <c r="L409" i="6"/>
  <c r="O409" i="6" s="1"/>
  <c r="K409" i="6"/>
  <c r="J409" i="6"/>
  <c r="I409" i="6"/>
  <c r="G409" i="6"/>
  <c r="E409" i="6"/>
  <c r="N3" i="6"/>
  <c r="Q3" i="6" s="1"/>
  <c r="E3" i="6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4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3" i="4"/>
  <c r="M6" i="4"/>
  <c r="M5" i="4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1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1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1" i="1"/>
  <c r="D3" i="1"/>
  <c r="D4" i="1"/>
  <c r="D5" i="1"/>
  <c r="D2" i="1"/>
  <c r="Q45" i="6" l="1"/>
  <c r="Q5" i="6"/>
  <c r="Q17" i="6"/>
  <c r="Q29" i="6"/>
  <c r="Q41" i="6"/>
  <c r="Q53" i="6"/>
  <c r="Q65" i="6"/>
  <c r="Q77" i="6"/>
  <c r="Q89" i="6"/>
  <c r="Q101" i="6"/>
  <c r="Q113" i="6"/>
  <c r="Q125" i="6"/>
  <c r="Q137" i="6"/>
  <c r="Q149" i="6"/>
  <c r="Q161" i="6"/>
  <c r="Q173" i="6"/>
  <c r="Q185" i="6"/>
  <c r="Q197" i="6"/>
  <c r="Q209" i="6"/>
  <c r="Q221" i="6"/>
  <c r="Q233" i="6"/>
  <c r="Q245" i="6"/>
  <c r="Q257" i="6"/>
  <c r="Q269" i="6"/>
  <c r="Q281" i="6"/>
  <c r="Q293" i="6"/>
  <c r="Q305" i="6"/>
  <c r="Q317" i="6"/>
  <c r="Q329" i="6"/>
  <c r="Q341" i="6"/>
  <c r="Q353" i="6"/>
  <c r="Q365" i="6"/>
  <c r="Q377" i="6"/>
  <c r="Q389" i="6"/>
  <c r="Q401" i="6"/>
  <c r="Q413" i="6"/>
  <c r="Q6" i="6"/>
  <c r="Q18" i="6"/>
  <c r="Q30" i="6"/>
  <c r="Q42" i="6"/>
  <c r="Q54" i="6"/>
  <c r="Q66" i="6"/>
  <c r="Q78" i="6"/>
  <c r="Q90" i="6"/>
  <c r="Q102" i="6"/>
  <c r="Q114" i="6"/>
  <c r="Q126" i="6"/>
  <c r="Q138" i="6"/>
  <c r="Q150" i="6"/>
  <c r="Q162" i="6"/>
  <c r="Q174" i="6"/>
  <c r="Q186" i="6"/>
  <c r="Q198" i="6"/>
  <c r="Q210" i="6"/>
  <c r="Q222" i="6"/>
  <c r="Q234" i="6"/>
  <c r="Q246" i="6"/>
  <c r="Q258" i="6"/>
  <c r="Q270" i="6"/>
  <c r="Q282" i="6"/>
  <c r="Q294" i="6"/>
  <c r="Q306" i="6"/>
  <c r="Q318" i="6"/>
  <c r="Q330" i="6"/>
  <c r="Q342" i="6"/>
  <c r="Q354" i="6"/>
  <c r="Q366" i="6"/>
  <c r="Q378" i="6"/>
  <c r="Q390" i="6"/>
  <c r="Q402" i="6"/>
  <c r="Q414" i="6"/>
  <c r="Q7" i="6"/>
  <c r="Q19" i="6"/>
  <c r="Q31" i="6"/>
  <c r="Q43" i="6"/>
  <c r="Q55" i="6"/>
  <c r="Q67" i="6"/>
  <c r="Q79" i="6"/>
  <c r="Q91" i="6"/>
  <c r="Q103" i="6"/>
  <c r="Q115" i="6"/>
  <c r="Q127" i="6"/>
  <c r="Q139" i="6"/>
  <c r="Q151" i="6"/>
  <c r="Q163" i="6"/>
  <c r="Q175" i="6"/>
  <c r="Q187" i="6"/>
  <c r="Q199" i="6"/>
  <c r="Q211" i="6"/>
  <c r="Q223" i="6"/>
  <c r="Q235" i="6"/>
  <c r="Q247" i="6"/>
  <c r="Q259" i="6"/>
  <c r="Q271" i="6"/>
  <c r="Q283" i="6"/>
  <c r="Q295" i="6"/>
  <c r="Q307" i="6"/>
  <c r="Q319" i="6"/>
  <c r="Q331" i="6"/>
  <c r="Q343" i="6"/>
  <c r="Q355" i="6"/>
  <c r="Q367" i="6"/>
  <c r="Q379" i="6"/>
  <c r="Q391" i="6"/>
  <c r="Q403" i="6"/>
  <c r="Q415" i="6"/>
  <c r="Q8" i="6"/>
  <c r="Q20" i="6"/>
  <c r="Q32" i="6"/>
  <c r="Q44" i="6"/>
  <c r="Q56" i="6"/>
  <c r="Q68" i="6"/>
  <c r="Q80" i="6"/>
  <c r="Q92" i="6"/>
  <c r="Q104" i="6"/>
  <c r="Q116" i="6"/>
  <c r="Q128" i="6"/>
  <c r="Q140" i="6"/>
  <c r="Q152" i="6"/>
  <c r="Q164" i="6"/>
  <c r="Q176" i="6"/>
  <c r="Q188" i="6"/>
  <c r="Q200" i="6"/>
  <c r="Q212" i="6"/>
  <c r="Q224" i="6"/>
  <c r="Q236" i="6"/>
  <c r="Q248" i="6"/>
  <c r="Q260" i="6"/>
  <c r="Q272" i="6"/>
  <c r="Q284" i="6"/>
  <c r="Q296" i="6"/>
  <c r="Q308" i="6"/>
  <c r="Q320" i="6"/>
  <c r="Q332" i="6"/>
  <c r="Q344" i="6"/>
  <c r="Q356" i="6"/>
  <c r="Q368" i="6"/>
  <c r="Q380" i="6"/>
  <c r="Q392" i="6"/>
  <c r="Q404" i="6"/>
  <c r="Q416" i="6"/>
  <c r="Q9" i="6"/>
  <c r="Q21" i="6"/>
  <c r="Q33" i="6"/>
  <c r="Q57" i="6"/>
  <c r="Q69" i="6"/>
  <c r="Q81" i="6"/>
  <c r="Q93" i="6"/>
  <c r="Q105" i="6"/>
  <c r="Q117" i="6"/>
  <c r="Q129" i="6"/>
  <c r="Q141" i="6"/>
  <c r="Q153" i="6"/>
  <c r="Q165" i="6"/>
  <c r="Q177" i="6"/>
  <c r="Q189" i="6"/>
  <c r="Q201" i="6"/>
  <c r="Q213" i="6"/>
  <c r="Q225" i="6"/>
  <c r="Q237" i="6"/>
  <c r="Q249" i="6"/>
  <c r="Q261" i="6"/>
  <c r="Q273" i="6"/>
  <c r="Q285" i="6"/>
  <c r="Q297" i="6"/>
  <c r="Q309" i="6"/>
  <c r="Q321" i="6"/>
  <c r="Q333" i="6"/>
  <c r="Q345" i="6"/>
  <c r="Q357" i="6"/>
  <c r="Q369" i="6"/>
  <c r="Q381" i="6"/>
  <c r="Q393" i="6"/>
  <c r="Q405" i="6"/>
  <c r="Q417" i="6"/>
  <c r="Q10" i="6"/>
  <c r="Q22" i="6"/>
  <c r="Q34" i="6"/>
  <c r="Q46" i="6"/>
  <c r="Q58" i="6"/>
  <c r="Q70" i="6"/>
  <c r="Q82" i="6"/>
  <c r="Q94" i="6"/>
  <c r="Q106" i="6"/>
  <c r="Q118" i="6"/>
  <c r="Q130" i="6"/>
  <c r="Q142" i="6"/>
  <c r="Q154" i="6"/>
  <c r="Q166" i="6"/>
  <c r="Q178" i="6"/>
  <c r="Q190" i="6"/>
  <c r="Q202" i="6"/>
  <c r="Q214" i="6"/>
  <c r="Q226" i="6"/>
  <c r="Q238" i="6"/>
  <c r="Q250" i="6"/>
  <c r="Q262" i="6"/>
  <c r="Q274" i="6"/>
  <c r="Q286" i="6"/>
  <c r="Q298" i="6"/>
  <c r="Q310" i="6"/>
  <c r="Q322" i="6"/>
  <c r="Q334" i="6"/>
  <c r="Q346" i="6"/>
  <c r="Q358" i="6"/>
  <c r="Q370" i="6"/>
  <c r="Q382" i="6"/>
  <c r="Q394" i="6"/>
  <c r="Q406" i="6"/>
  <c r="Q418" i="6"/>
  <c r="Q11" i="6"/>
  <c r="Q23" i="6"/>
  <c r="Q35" i="6"/>
  <c r="Q47" i="6"/>
  <c r="Q59" i="6"/>
  <c r="Q71" i="6"/>
  <c r="Q83" i="6"/>
  <c r="Q95" i="6"/>
  <c r="Q107" i="6"/>
  <c r="Q119" i="6"/>
  <c r="Q131" i="6"/>
  <c r="Q143" i="6"/>
  <c r="Q155" i="6"/>
  <c r="Q167" i="6"/>
  <c r="Q179" i="6"/>
  <c r="Q191" i="6"/>
  <c r="Q203" i="6"/>
  <c r="Q215" i="6"/>
  <c r="Q227" i="6"/>
  <c r="Q239" i="6"/>
  <c r="Q251" i="6"/>
  <c r="Q263" i="6"/>
  <c r="Q275" i="6"/>
  <c r="Q287" i="6"/>
  <c r="Q299" i="6"/>
  <c r="Q311" i="6"/>
  <c r="Q323" i="6"/>
  <c r="Q335" i="6"/>
  <c r="Q347" i="6"/>
  <c r="Q359" i="6"/>
  <c r="Q371" i="6"/>
  <c r="Q383" i="6"/>
  <c r="Q395" i="6"/>
  <c r="Q407" i="6"/>
  <c r="Q419" i="6"/>
  <c r="Q12" i="6"/>
  <c r="Q24" i="6"/>
  <c r="Q36" i="6"/>
  <c r="Q48" i="6"/>
  <c r="Q60" i="6"/>
  <c r="Q72" i="6"/>
  <c r="Q84" i="6"/>
  <c r="Q96" i="6"/>
  <c r="Q108" i="6"/>
  <c r="Q120" i="6"/>
  <c r="Q132" i="6"/>
  <c r="Q144" i="6"/>
  <c r="Q156" i="6"/>
  <c r="Q168" i="6"/>
  <c r="Q180" i="6"/>
  <c r="Q192" i="6"/>
  <c r="Q204" i="6"/>
  <c r="Q216" i="6"/>
  <c r="Q228" i="6"/>
  <c r="Q240" i="6"/>
  <c r="Q252" i="6"/>
  <c r="Q264" i="6"/>
  <c r="Q276" i="6"/>
  <c r="Q288" i="6"/>
  <c r="Q300" i="6"/>
  <c r="Q312" i="6"/>
  <c r="Q324" i="6"/>
  <c r="Q336" i="6"/>
  <c r="Q348" i="6"/>
  <c r="Q360" i="6"/>
  <c r="Q372" i="6"/>
  <c r="Q384" i="6"/>
  <c r="Q396" i="6"/>
  <c r="Q408" i="6"/>
  <c r="Q420" i="6"/>
  <c r="Q13" i="6"/>
  <c r="Q25" i="6"/>
  <c r="Q37" i="6"/>
  <c r="Q49" i="6"/>
  <c r="Q61" i="6"/>
  <c r="Q73" i="6"/>
  <c r="Q85" i="6"/>
  <c r="Q97" i="6"/>
  <c r="Q109" i="6"/>
  <c r="Q121" i="6"/>
  <c r="Q133" i="6"/>
  <c r="Q145" i="6"/>
  <c r="Q157" i="6"/>
  <c r="Q169" i="6"/>
  <c r="Q181" i="6"/>
  <c r="Q193" i="6"/>
  <c r="Q205" i="6"/>
  <c r="Q217" i="6"/>
  <c r="Q229" i="6"/>
  <c r="Q241" i="6"/>
  <c r="Q253" i="6"/>
  <c r="Q265" i="6"/>
  <c r="Q277" i="6"/>
  <c r="Q289" i="6"/>
  <c r="Q301" i="6"/>
  <c r="Q313" i="6"/>
  <c r="Q325" i="6"/>
  <c r="Q337" i="6"/>
  <c r="Q349" i="6"/>
  <c r="Q361" i="6"/>
  <c r="Q373" i="6"/>
  <c r="Q385" i="6"/>
  <c r="Q397" i="6"/>
  <c r="Q409" i="6"/>
  <c r="Q421" i="6"/>
  <c r="Q14" i="6"/>
  <c r="Q26" i="6"/>
  <c r="Q38" i="6"/>
  <c r="Q50" i="6"/>
  <c r="Q62" i="6"/>
  <c r="Q74" i="6"/>
  <c r="Q86" i="6"/>
  <c r="Q98" i="6"/>
  <c r="Q110" i="6"/>
  <c r="Q122" i="6"/>
  <c r="Q134" i="6"/>
  <c r="Q146" i="6"/>
  <c r="Q158" i="6"/>
  <c r="Q170" i="6"/>
  <c r="Q182" i="6"/>
  <c r="Q194" i="6"/>
  <c r="Q206" i="6"/>
  <c r="Q218" i="6"/>
  <c r="Q230" i="6"/>
  <c r="Q242" i="6"/>
  <c r="Q254" i="6"/>
  <c r="Q266" i="6"/>
  <c r="Q278" i="6"/>
  <c r="Q290" i="6"/>
  <c r="Q302" i="6"/>
  <c r="Q314" i="6"/>
  <c r="Q326" i="6"/>
  <c r="Q338" i="6"/>
  <c r="Q350" i="6"/>
  <c r="Q362" i="6"/>
  <c r="Q374" i="6"/>
  <c r="Q386" i="6"/>
  <c r="Q398" i="6"/>
  <c r="Q410" i="6"/>
  <c r="Q422" i="6"/>
  <c r="R3" i="6"/>
  <c r="Q15" i="6"/>
  <c r="Q27" i="6"/>
  <c r="Q39" i="6"/>
  <c r="Q51" i="6"/>
  <c r="Q63" i="6"/>
  <c r="Q75" i="6"/>
  <c r="Q87" i="6"/>
  <c r="Q99" i="6"/>
  <c r="Q111" i="6"/>
  <c r="Q123" i="6"/>
  <c r="Q135" i="6"/>
  <c r="Q147" i="6"/>
  <c r="Q159" i="6"/>
  <c r="Q171" i="6"/>
  <c r="Q183" i="6"/>
  <c r="Q195" i="6"/>
  <c r="Q207" i="6"/>
  <c r="Q219" i="6"/>
  <c r="Q231" i="6"/>
  <c r="Q243" i="6"/>
  <c r="Q255" i="6"/>
  <c r="Q267" i="6"/>
  <c r="Q279" i="6"/>
  <c r="Q291" i="6"/>
  <c r="Q303" i="6"/>
  <c r="Q315" i="6"/>
  <c r="Q327" i="6"/>
  <c r="Q339" i="6"/>
  <c r="Q351" i="6"/>
  <c r="Q363" i="6"/>
  <c r="Q375" i="6"/>
  <c r="Q387" i="6"/>
  <c r="Q399" i="6"/>
  <c r="Q411" i="6"/>
  <c r="Q423" i="6"/>
  <c r="Q4" i="6"/>
  <c r="Q16" i="6"/>
  <c r="Q28" i="6"/>
  <c r="Q40" i="6"/>
  <c r="Q52" i="6"/>
  <c r="Q64" i="6"/>
  <c r="Q76" i="6"/>
  <c r="Q88" i="6"/>
  <c r="Q100" i="6"/>
  <c r="Q112" i="6"/>
  <c r="Q124" i="6"/>
  <c r="Q136" i="6"/>
  <c r="Q148" i="6"/>
  <c r="Q160" i="6"/>
  <c r="Q172" i="6"/>
  <c r="Q184" i="6"/>
  <c r="Q196" i="6"/>
  <c r="Q208" i="6"/>
  <c r="Q220" i="6"/>
  <c r="Q232" i="6"/>
  <c r="Q244" i="6"/>
  <c r="Q256" i="6"/>
  <c r="Q268" i="6"/>
  <c r="Q280" i="6"/>
  <c r="Q292" i="6"/>
  <c r="Q304" i="6"/>
  <c r="Q316" i="6"/>
  <c r="Q328" i="6"/>
  <c r="Q340" i="6"/>
  <c r="Q352" i="6"/>
  <c r="Q364" i="6"/>
  <c r="Q376" i="6"/>
  <c r="Q388" i="6"/>
  <c r="Q400" i="6"/>
  <c r="Q412" i="6"/>
  <c r="Q424" i="6"/>
</calcChain>
</file>

<file path=xl/sharedStrings.xml><?xml version="1.0" encoding="utf-8"?>
<sst xmlns="http://schemas.openxmlformats.org/spreadsheetml/2006/main" count="3090" uniqueCount="2429">
  <si>
    <r>
      <rPr>
        <sz val="16"/>
        <rFont val="Microsoft Sans Serif"/>
        <family val="2"/>
      </rPr>
      <t>วัดบูรพาจารย์</t>
    </r>
  </si>
  <si>
    <r>
      <rPr>
        <b/>
        <sz val="16"/>
        <rFont val="Tahoma"/>
        <family val="2"/>
      </rPr>
      <t xml:space="preserve">วัดหนองป่าพง
</t>
    </r>
    <r>
      <rPr>
        <sz val="12"/>
        <rFont val="Microsoft Sans Serif"/>
        <family val="2"/>
      </rPr>
      <t xml:space="preserve">หมู่ที่ ๑๐ บ้านพงสว่าง
</t>
    </r>
    <r>
      <rPr>
        <sz val="12"/>
        <rFont val="Microsoft Sans Serif"/>
        <family val="2"/>
      </rPr>
      <t xml:space="preserve">ต.โนนผึ้ง อ.วารินชำราบ จ.อุบลราชธานี ๓๔๑๙๐
</t>
    </r>
    <r>
      <rPr>
        <sz val="16"/>
        <rFont val="Microsoft Sans Serif"/>
        <family val="2"/>
      </rPr>
      <t xml:space="preserve">พระพร👉มวชิรญาณโสภณ (เลี่ยม ฐิตธมฺโม)
</t>
    </r>
    <r>
      <rPr>
        <sz val="12"/>
        <rFont val="Microsoft Sans Serif"/>
        <family val="2"/>
      </rPr>
      <t xml:space="preserve">อุปสมบท เมื่ออาย </t>
    </r>
    <r>
      <rPr>
        <u/>
        <sz val="12"/>
        <rFont val="Microsoft Sans Serif"/>
        <family val="2"/>
      </rPr>
      <t>๒๐ ปี วนที่ ๒๒ เมษายน ๒๕๐๔</t>
    </r>
    <r>
      <rPr>
        <sz val="12"/>
        <rFont val="Microsoft Sans Serif"/>
        <family val="2"/>
      </rPr>
      <t xml:space="preserve"> </t>
    </r>
    <r>
      <rPr>
        <u/>
        <sz val="12"/>
        <rFont val="Microsoft Sans Serif"/>
        <family val="2"/>
      </rPr>
      <t xml:space="preserve">(ผู้รับรอง)
</t>
    </r>
    <r>
      <rPr>
        <u/>
        <sz val="12"/>
        <rFont val="Microsoft Sans Serif"/>
        <family val="2"/>
      </rPr>
      <t>- (๐๘๘) ๗๕๖-๕๐๕๗,- (๐๙๖) ๗๓๖-๘๖๘๓,</t>
    </r>
  </si>
  <si>
    <r>
      <rPr>
        <b/>
        <u/>
        <sz val="16"/>
        <rFont val="Tahoma"/>
        <family val="2"/>
      </rPr>
      <t xml:space="preserve">วัดเก่าน้อย(อรัญญวาสี)
</t>
    </r>
    <r>
      <rPr>
        <sz val="12"/>
        <rFont val="Microsoft Sans Serif"/>
        <family val="2"/>
      </rPr>
      <t xml:space="preserve">บ้านเก่าน้อย
</t>
    </r>
    <r>
      <rPr>
        <sz val="12"/>
        <rFont val="Microsoft Sans Serif"/>
        <family val="2"/>
      </rPr>
      <t xml:space="preserve">ต.ธาตุ อ.วารินชำราบ จ.อุบลราชธานี ๓๔๑๙๐
</t>
    </r>
    <r>
      <rPr>
        <sz val="16"/>
        <rFont val="Microsoft Sans Serif"/>
        <family val="2"/>
      </rPr>
      <t xml:space="preserve">พระอาจารย์สถาพร สิริธมฺโม (รก.)
</t>
    </r>
    <r>
      <rPr>
        <sz val="12"/>
        <rFont val="Microsoft Sans Serif"/>
        <family val="2"/>
      </rPr>
      <t xml:space="preserve">อุปสมบท เมื่ออายุ ๔๗ ปี วันที่ ๕ กรกฎาคม ๒๕๖๓ (ผู้รับรอง)
</t>
    </r>
    <r>
      <rPr>
        <sz val="12"/>
        <rFont val="Microsoft Sans Serif"/>
        <family val="2"/>
      </rPr>
      <t>- (๐๘๗) ๒๕๓-๕๕๒๓,- (๐๘๐) ๑๖๖-๓๕๘๓,</t>
    </r>
  </si>
  <si>
    <r>
      <rPr>
        <sz val="16"/>
        <rFont val="Microsoft Sans Serif"/>
        <family val="2"/>
      </rPr>
      <t>สาขาที่ ๐๐๒</t>
    </r>
  </si>
  <si>
    <r>
      <rPr>
        <b/>
        <sz val="16"/>
        <rFont val="Tahoma"/>
        <family val="2"/>
      </rPr>
      <t xml:space="preserve">วัดบึงเขาหลวง
</t>
    </r>
    <r>
      <rPr>
        <sz val="12"/>
        <rFont val="Microsoft Sans Serif"/>
        <family val="2"/>
      </rPr>
      <t xml:space="preserve">๑๑๒ หมู่ที่ ๙ บ้านกลางใหญ่
</t>
    </r>
    <r>
      <rPr>
        <sz val="12"/>
        <rFont val="Microsoft Sans Serif"/>
        <family val="2"/>
      </rPr>
      <t xml:space="preserve">ต.กลางใหญ่ อ.เขื่องใน จ.อุบลราชธานี ๓๔๓๒๐
</t>
    </r>
    <r>
      <rPr>
        <sz val="16"/>
        <rFont val="Microsoft Sans Serif"/>
        <family val="2"/>
      </rPr>
      <t xml:space="preserve">พระครูบรรพตวรกิจ (บุญมี ปิยธมฺโม)
</t>
    </r>
    <r>
      <rPr>
        <sz val="12"/>
        <rFont val="Microsoft Sans Serif"/>
        <family val="2"/>
      </rPr>
      <t xml:space="preserve">อุปสมบท เมื่ออายุ ๒๔ ปี วันที่ ๕ กรกฎาคม ๒๕๒๔ (ผู้รับรอง)
</t>
    </r>
    <r>
      <rPr>
        <sz val="12"/>
        <rFont val="Microsoft Sans Serif"/>
        <family val="2"/>
      </rPr>
      <t>- (๐๘๕) ๕๖๔-๓๗๕๘,</t>
    </r>
  </si>
  <si>
    <r>
      <rPr>
        <sz val="16"/>
        <rFont val="Microsoft Sans Serif"/>
        <family val="2"/>
      </rPr>
      <t>สาขาที่ ๐๐๓</t>
    </r>
  </si>
  <si>
    <r>
      <rPr>
        <b/>
        <sz val="16"/>
        <rFont val="Tahoma"/>
        <family val="2"/>
      </rPr>
      <t xml:space="preserve">วัดโนนสำเริง
</t>
    </r>
    <r>
      <rPr>
        <sz val="12"/>
        <rFont val="Microsoft Sans Serif"/>
        <family val="2"/>
      </rPr>
      <t xml:space="preserve">๑๓๙ หมู่ที่ ๙ บ้านโนนสำเริง
</t>
    </r>
    <r>
      <rPr>
        <sz val="12"/>
        <rFont val="Microsoft Sans Serif"/>
        <family val="2"/>
      </rPr>
      <t xml:space="preserve">ต.น้ำอ้อม อ.กันทรลักษ์ จ.ศรีสะเกษ ๓๓๑๑๐
</t>
    </r>
    <r>
      <rPr>
        <sz val="16"/>
        <rFont val="Microsoft Sans Serif"/>
        <family val="2"/>
      </rPr>
      <t xml:space="preserve">พระครูสถิตอุดมคุณ (เสถียร กนฺตสีโล)
</t>
    </r>
    <r>
      <rPr>
        <sz val="12"/>
        <rFont val="Microsoft Sans Serif"/>
        <family val="2"/>
      </rPr>
      <t xml:space="preserve">อุปสมบท เมื่ออายุ ๒๓ ปี วันที่ ๘ กรกฎาคม ๒๕๒๗ (ผู้รับรอง)
</t>
    </r>
    <r>
      <rPr>
        <sz val="12"/>
        <rFont val="Microsoft Sans Serif"/>
        <family val="2"/>
      </rPr>
      <t>- (๐๘๑) ๘๗๖-๔๐๙๖,</t>
    </r>
  </si>
  <si>
    <r>
      <rPr>
        <sz val="16"/>
        <rFont val="Microsoft Sans Serif"/>
        <family val="2"/>
      </rPr>
      <t>สาขาที่ ๐๐๔</t>
    </r>
  </si>
  <si>
    <r>
      <rPr>
        <b/>
        <sz val="16"/>
        <rFont val="Tahoma"/>
        <family val="2"/>
      </rPr>
      <t xml:space="preserve">วัดป่าพุทธเจดีย์
</t>
    </r>
    <r>
      <rPr>
        <sz val="12"/>
        <rFont val="Microsoft Sans Serif"/>
        <family val="2"/>
      </rPr>
      <t xml:space="preserve">๗๓ หมู่ที่ ๑๑ บ้านตลาด
</t>
    </r>
    <r>
      <rPr>
        <sz val="12"/>
        <rFont val="Microsoft Sans Serif"/>
        <family val="2"/>
      </rPr>
      <t xml:space="preserve">ต.หนองไฮ อ.สำโรง จ.อุบลราชธานี ๓๔๓๖๐
</t>
    </r>
    <r>
      <rPr>
        <sz val="16"/>
        <rFont val="Microsoft Sans Serif"/>
        <family val="2"/>
      </rPr>
      <t xml:space="preserve">พระอธิการสุภี ชินฺวโร
</t>
    </r>
    <r>
      <rPr>
        <sz val="12"/>
        <rFont val="Microsoft Sans Serif"/>
        <family val="2"/>
      </rPr>
      <t xml:space="preserve">อุปสมบท เมื่ออายุ ๒๑ ปี วันที่ ๑๒ กุมภาพันธ์ ๒๕๓๙ (ผู้รับรอง)
</t>
    </r>
    <r>
      <rPr>
        <sz val="12"/>
        <rFont val="Microsoft Sans Serif"/>
        <family val="2"/>
      </rPr>
      <t>- (๐๘๑) ๐๖๒-๓๖๖๓,</t>
    </r>
  </si>
  <si>
    <r>
      <rPr>
        <sz val="16"/>
        <rFont val="Microsoft Sans Serif"/>
        <family val="2"/>
      </rPr>
      <t>สาขาที่ ๐๐๕</t>
    </r>
  </si>
  <si>
    <r>
      <rPr>
        <b/>
        <sz val="16"/>
        <rFont val="Tahoma"/>
        <family val="2"/>
      </rPr>
      <t xml:space="preserve">วัดสี่แยกแสงเพชร(บน)
</t>
    </r>
    <r>
      <rPr>
        <sz val="12"/>
        <rFont val="Microsoft Sans Serif"/>
        <family val="2"/>
      </rPr>
      <t xml:space="preserve">หมู่ที่ ๑๐ บ้านดงเจริญ
</t>
    </r>
    <r>
      <rPr>
        <sz val="12"/>
        <rFont val="Microsoft Sans Serif"/>
        <family val="2"/>
      </rPr>
      <t xml:space="preserve">ต.หนองมะแซว อ.เมือง จ.อำนาจเจริญ ๓๗๐๐๐
</t>
    </r>
    <r>
      <rPr>
        <sz val="16"/>
        <rFont val="Microsoft Sans Serif"/>
        <family val="2"/>
      </rPr>
      <t xml:space="preserve">พระครูวชิรธรรมรังษี (ทูล จตฺตสลฺโล)
</t>
    </r>
    <r>
      <rPr>
        <sz val="12"/>
        <rFont val="Microsoft Sans Serif"/>
        <family val="2"/>
      </rPr>
      <t xml:space="preserve">อุปสมบท เมื่ออายุ ๒๑ ปี วันที่ ๒๒ กรกฎาคม ๒๕๐๗ (ผู้รับรอง)
</t>
    </r>
    <r>
      <rPr>
        <sz val="12"/>
        <rFont val="Microsoft Sans Serif"/>
        <family val="2"/>
      </rPr>
      <t>- (๐๘๖) ๒๔๖-๐๕๑๓,๐๔๕๕๑๑๕๓๖,</t>
    </r>
  </si>
  <si>
    <r>
      <rPr>
        <sz val="16"/>
        <rFont val="Microsoft Sans Serif"/>
        <family val="2"/>
      </rPr>
      <t>สาขาที่ ๐๐๖</t>
    </r>
  </si>
  <si>
    <r>
      <rPr>
        <b/>
        <sz val="16"/>
        <rFont val="Tahoma"/>
        <family val="2"/>
      </rPr>
      <t xml:space="preserve">วัดกัทลิวัน (สวนกล้วย)
</t>
    </r>
    <r>
      <rPr>
        <sz val="12"/>
        <rFont val="Microsoft Sans Serif"/>
        <family val="2"/>
      </rPr>
      <t xml:space="preserve">๑๓ หมู่ที่ ๙ บ้านมะลิวัลย์
</t>
    </r>
    <r>
      <rPr>
        <sz val="12"/>
        <rFont val="Microsoft Sans Serif"/>
        <family val="2"/>
      </rPr>
      <t xml:space="preserve">ต.สวนกล้วย อ.กันทรลักษ์ จ.ศรีสะเกษ ๓๓๑๑๐
</t>
    </r>
    <r>
      <rPr>
        <sz val="16"/>
        <rFont val="Microsoft Sans Serif"/>
        <family val="2"/>
      </rPr>
      <t xml:space="preserve">พระอธิการมนตรี โชติปญฺโญ
</t>
    </r>
    <r>
      <rPr>
        <sz val="12"/>
        <rFont val="Microsoft Sans Serif"/>
        <family val="2"/>
      </rPr>
      <t xml:space="preserve">อุปสมบท เมื่ออายุ ๒๐ ปี วันที่ ๕ กรกฎาคม ๒๕๔๗ (ผู้รับรอง)
</t>
    </r>
    <r>
      <rPr>
        <sz val="12"/>
        <rFont val="Microsoft Sans Serif"/>
        <family val="2"/>
      </rPr>
      <t>- (๐๘๑) ๖๖๓-๘๘๔๐,</t>
    </r>
  </si>
  <si>
    <r>
      <rPr>
        <sz val="16"/>
        <rFont val="Microsoft Sans Serif"/>
        <family val="2"/>
      </rPr>
      <t>สาขาที่ ๐๐๗</t>
    </r>
  </si>
  <si>
    <r>
      <rPr>
        <b/>
        <sz val="16"/>
        <rFont val="Tahoma"/>
        <family val="2"/>
      </rPr>
      <t xml:space="preserve">วัดป่าวิเวก (ธรรมชาน์)
</t>
    </r>
    <r>
      <rPr>
        <sz val="12"/>
        <rFont val="Microsoft Sans Serif"/>
        <family val="2"/>
      </rPr>
      <t xml:space="preserve">๒๒๙ หมู่ที่ ๑ บ.ม่วงสามสิบ
</t>
    </r>
    <r>
      <rPr>
        <sz val="12"/>
        <rFont val="Microsoft Sans Serif"/>
        <family val="2"/>
      </rPr>
      <t xml:space="preserve">ต.ม่วงสามสิบ อ.ม่วงสามสิบ จ.อุบลราชธานี ๓๔๑๔๐
</t>
    </r>
    <r>
      <rPr>
        <sz val="16"/>
        <rFont val="Microsoft Sans Serif"/>
        <family val="2"/>
      </rPr>
      <t xml:space="preserve">พระครูปลัดสุวัฒนดิเรกคุณ (สว่าง กลฺยาโณ)
</t>
    </r>
    <r>
      <rPr>
        <sz val="12"/>
        <rFont val="Microsoft Sans Serif"/>
        <family val="2"/>
      </rPr>
      <t xml:space="preserve">อุปสมบท เมื่ออายุ ๒๑ ปี วันที่ ๒๗ พฤษภาคม ๒๕๒๕ (ผู้รับรอง)
</t>
    </r>
    <r>
      <rPr>
        <sz val="12"/>
        <rFont val="Microsoft Sans Serif"/>
        <family val="2"/>
      </rPr>
      <t>- (๐๘๑) ๙๕๘-๘๙๙๕,</t>
    </r>
  </si>
  <si>
    <r>
      <rPr>
        <sz val="16"/>
        <rFont val="Microsoft Sans Serif"/>
        <family val="2"/>
      </rPr>
      <t>สาขาที่ ๐๐๘</t>
    </r>
  </si>
  <si>
    <r>
      <rPr>
        <b/>
        <sz val="16"/>
        <rFont val="Tahoma"/>
        <family val="2"/>
      </rPr>
      <t xml:space="preserve">วัดป่าโพธิญาณ (วัดเขื่อน)
</t>
    </r>
    <r>
      <rPr>
        <sz val="12"/>
        <rFont val="Microsoft Sans Serif"/>
        <family val="2"/>
      </rPr>
      <t xml:space="preserve">๑๘๙ หมู่ ๑๒ บ้านดอนกลาง
</t>
    </r>
    <r>
      <rPr>
        <sz val="12"/>
        <rFont val="Microsoft Sans Serif"/>
        <family val="2"/>
      </rPr>
      <t xml:space="preserve">ต.ช่องเม็ก อ.สิรินธร จ.อุบลราชธานี ๓๔๓๕๐
</t>
    </r>
    <r>
      <rPr>
        <sz val="16"/>
        <rFont val="Microsoft Sans Serif"/>
        <family val="2"/>
      </rPr>
      <t xml:space="preserve">พระครูโพธิสารคุณวัฒน์ (บุญชู ฐิตคุโณ)
</t>
    </r>
    <r>
      <rPr>
        <sz val="12"/>
        <rFont val="Microsoft Sans Serif"/>
        <family val="2"/>
      </rPr>
      <t xml:space="preserve">อุปสมบท เมื่ออายุ ๒๐ ปี วันที่ ๑๕ มีนาคม ๒๕๐๕ (ผู้รับรอง)
</t>
    </r>
    <r>
      <rPr>
        <sz val="12"/>
        <rFont val="Microsoft Sans Serif"/>
        <family val="2"/>
      </rPr>
      <t>๐๘๑๔๕๐๐๔๖,- (๐๘๑) ๓๙๓-๕๙๒๙,</t>
    </r>
  </si>
  <si>
    <r>
      <rPr>
        <sz val="16"/>
        <rFont val="Microsoft Sans Serif"/>
        <family val="2"/>
      </rPr>
      <t>สาขาที่ ๐๐๙</t>
    </r>
  </si>
  <si>
    <r>
      <rPr>
        <b/>
        <sz val="16"/>
        <rFont val="Tahoma"/>
        <family val="2"/>
      </rPr>
      <t xml:space="preserve">วัดป่าสุภัททาราม
</t>
    </r>
    <r>
      <rPr>
        <sz val="12"/>
        <rFont val="Microsoft Sans Serif"/>
        <family val="2"/>
      </rPr>
      <t xml:space="preserve">๑๗๓ หมู่ที่ ๑ บ้านคำชะอี
</t>
    </r>
    <r>
      <rPr>
        <sz val="12"/>
        <rFont val="Microsoft Sans Serif"/>
        <family val="2"/>
      </rPr>
      <t xml:space="preserve">ต.คำชะอี อ.คำชะอี จ.มุกดาหาร ๔๙๑๑๐
</t>
    </r>
    <r>
      <rPr>
        <sz val="16"/>
        <rFont val="Microsoft Sans Serif"/>
        <family val="2"/>
      </rPr>
      <t xml:space="preserve">พระครูสุภัทรทีปคุณ (ทินกร ทีปธมฺโม)
</t>
    </r>
    <r>
      <rPr>
        <sz val="12"/>
        <rFont val="Microsoft Sans Serif"/>
        <family val="2"/>
      </rPr>
      <t xml:space="preserve">อุปสมบท เมื่ออายุ ๒๐ ปี วันที่ ๒๔ มิถุนายน ๒๕๒๑ (ผู้รับรอง)
</t>
    </r>
    <r>
      <rPr>
        <sz val="12"/>
        <rFont val="Microsoft Sans Serif"/>
        <family val="2"/>
      </rPr>
      <t>- (๐๘๑) ๗๙๙-๐๕๕๕,</t>
    </r>
  </si>
  <si>
    <r>
      <rPr>
        <sz val="16"/>
        <rFont val="Microsoft Sans Serif"/>
        <family val="2"/>
      </rPr>
      <t>สาขาที่ ๐๑๐</t>
    </r>
  </si>
  <si>
    <r>
      <rPr>
        <b/>
        <sz val="16"/>
        <rFont val="Tahoma"/>
        <family val="2"/>
      </rPr>
      <t xml:space="preserve">วัดป่าไทรงาม
</t>
    </r>
    <r>
      <rPr>
        <sz val="12"/>
        <rFont val="Microsoft Sans Serif"/>
        <family val="2"/>
      </rPr>
      <t xml:space="preserve">๓๙๕ หมู่ ๓๕ บ้านทุ่งไทรงาม
</t>
    </r>
    <r>
      <rPr>
        <sz val="12"/>
        <rFont val="Microsoft Sans Serif"/>
        <family val="2"/>
      </rPr>
      <t xml:space="preserve">ต.เมืองเดช อ.เดชอุดม จ.อุบลราชธานี ๓๔๑๖๐
</t>
    </r>
    <r>
      <rPr>
        <sz val="16"/>
        <rFont val="Microsoft Sans Serif"/>
        <family val="2"/>
      </rPr>
      <t xml:space="preserve">พระราชภาวนาวัชรมุนี (เอนก ยสทินฺโน)
</t>
    </r>
    <r>
      <rPr>
        <sz val="12"/>
        <rFont val="Microsoft Sans Serif"/>
        <family val="2"/>
      </rPr>
      <t xml:space="preserve">อุปสมบท เมื่ออายุ ๒๐ ปี วันที่ ๙ มิถุนายน ๒๕๑๐ (ผู้รับรอง)
</t>
    </r>
    <r>
      <rPr>
        <sz val="12"/>
        <rFont val="Microsoft Sans Serif"/>
        <family val="2"/>
      </rPr>
      <t>๐๘๖๗๘๙ ๗๙๓๙,๐๘๑๙๙๗ ๗๕๘๒,</t>
    </r>
  </si>
  <si>
    <r>
      <rPr>
        <sz val="16"/>
        <rFont val="Microsoft Sans Serif"/>
        <family val="2"/>
      </rPr>
      <t>สาขาที่ ๐๑๑</t>
    </r>
  </si>
  <si>
    <r>
      <rPr>
        <b/>
        <sz val="16"/>
        <rFont val="Tahoma"/>
        <family val="2"/>
      </rPr>
      <t xml:space="preserve">วัดไทยพัฒนา
</t>
    </r>
    <r>
      <rPr>
        <sz val="12"/>
        <rFont val="Microsoft Sans Serif"/>
        <family val="2"/>
      </rPr>
      <t xml:space="preserve">๒๙๑ หมู่ที่ ๓ บ้านไทยพัฒนา
</t>
    </r>
    <r>
      <rPr>
        <sz val="12"/>
        <rFont val="Microsoft Sans Serif"/>
        <family val="2"/>
      </rPr>
      <t xml:space="preserve">ต.นากระแซง อ.เดชอุดม จ.อุบลราชธานี ๓๔๑๖๐
</t>
    </r>
    <r>
      <rPr>
        <sz val="16"/>
        <rFont val="Microsoft Sans Serif"/>
        <family val="2"/>
      </rPr>
      <t xml:space="preserve">พระครูอุบลกาญจนวัฒน์ (ทองลา รตนปุตฺโต)
</t>
    </r>
    <r>
      <rPr>
        <sz val="12"/>
        <rFont val="Microsoft Sans Serif"/>
        <family val="2"/>
      </rPr>
      <t xml:space="preserve">อุปสมบท เมื่ออายุ ๒๐ ปี วันที่ ๙ กันยายน ๒๕๓๐ (ผู้รับรอง)
</t>
    </r>
    <r>
      <rPr>
        <sz val="12"/>
        <rFont val="Microsoft Sans Serif"/>
        <family val="2"/>
      </rPr>
      <t>- (๐๘๓) ๓๓๕-๕๗๕๕,</t>
    </r>
  </si>
  <si>
    <r>
      <rPr>
        <sz val="16"/>
        <rFont val="Microsoft Sans Serif"/>
        <family val="2"/>
      </rPr>
      <t>สาขาที่ ๐๑๒</t>
    </r>
  </si>
  <si>
    <r>
      <rPr>
        <b/>
        <sz val="16"/>
        <rFont val="Tahoma"/>
        <family val="2"/>
      </rPr>
      <t xml:space="preserve">วัดป่าหนองแวง
</t>
    </r>
    <r>
      <rPr>
        <sz val="12"/>
        <rFont val="Microsoft Sans Serif"/>
        <family val="2"/>
      </rPr>
      <t xml:space="preserve">๒๔๔ หมู่ที่ ๔ บ้านหนองแวง
</t>
    </r>
    <r>
      <rPr>
        <sz val="12"/>
        <rFont val="Microsoft Sans Serif"/>
        <family val="2"/>
      </rPr>
      <t xml:space="preserve">ต.หนองแวง อ.กันทรารมย์ จ.ศรีสะเกษ ๓๓๑๓๐
</t>
    </r>
    <r>
      <rPr>
        <sz val="16"/>
        <rFont val="Microsoft Sans Serif"/>
        <family val="2"/>
      </rPr>
      <t xml:space="preserve">พระครูนิมิตวิริยานุกูล (สุบิน อุตฺตโม)
</t>
    </r>
    <r>
      <rPr>
        <sz val="12"/>
        <rFont val="Microsoft Sans Serif"/>
        <family val="2"/>
      </rPr>
      <t xml:space="preserve">อุปสมบท เมื่ออายุ ๒๓ ปี วันที่ ๑๙ มกราคม ๒๕๑๖ (ผู้รับรอง)
</t>
    </r>
    <r>
      <rPr>
        <sz val="12"/>
        <rFont val="Microsoft Sans Serif"/>
        <family val="2"/>
      </rPr>
      <t>๐๘๑๘๗๘ ๒๘๔๒,</t>
    </r>
  </si>
  <si>
    <r>
      <rPr>
        <sz val="16"/>
        <rFont val="Microsoft Sans Serif"/>
        <family val="2"/>
      </rPr>
      <t>สาขาที่ ๐๑๓</t>
    </r>
  </si>
  <si>
    <r>
      <rPr>
        <b/>
        <sz val="16"/>
        <rFont val="Tahoma"/>
        <family val="2"/>
      </rPr>
      <t xml:space="preserve">วัดป่าศรีมงคล
</t>
    </r>
    <r>
      <rPr>
        <sz val="12"/>
        <rFont val="Microsoft Sans Serif"/>
        <family val="2"/>
      </rPr>
      <t xml:space="preserve">บ้านเปือย
</t>
    </r>
    <r>
      <rPr>
        <sz val="12"/>
        <rFont val="Microsoft Sans Serif"/>
        <family val="2"/>
      </rPr>
      <t xml:space="preserve">ต.โนนกาเล็น อ.สำโรง จ.อุบลราชธานี ๓๔๓๖๐
</t>
    </r>
    <r>
      <rPr>
        <sz val="16"/>
        <rFont val="Microsoft Sans Serif"/>
        <family val="2"/>
      </rPr>
      <t xml:space="preserve">พระราชวัชรสิริมงคล (สี สิริญาโณ)
</t>
    </r>
    <r>
      <rPr>
        <sz val="12"/>
        <rFont val="Microsoft Sans Serif"/>
        <family val="2"/>
      </rPr>
      <t xml:space="preserve">อุปสมบท เมื่ออายุ ๒๑ ปี วันที่ ๑๙ กรกฎาคม ๒๔๘๘ (ผู้รับรอง)
</t>
    </r>
    <r>
      <rPr>
        <sz val="12"/>
        <rFont val="Microsoft Sans Serif"/>
        <family val="2"/>
      </rPr>
      <t>- (๐๘๑) ๒๖๕-๑๙๑๕,- (๐๘๙) ๙๔๗-๘๘๘๑,</t>
    </r>
  </si>
  <si>
    <r>
      <rPr>
        <sz val="16"/>
        <rFont val="Microsoft Sans Serif"/>
        <family val="2"/>
      </rPr>
      <t>สาขาที่ ๐๑๔</t>
    </r>
  </si>
  <si>
    <r>
      <rPr>
        <b/>
        <sz val="16"/>
        <rFont val="Tahoma"/>
        <family val="2"/>
      </rPr>
      <t xml:space="preserve">วัดป่าพูนสิน
</t>
    </r>
    <r>
      <rPr>
        <sz val="12"/>
        <rFont val="Microsoft Sans Serif"/>
        <family val="2"/>
      </rPr>
      <t xml:space="preserve">๖ บ้านปากกุดหวาย
</t>
    </r>
    <r>
      <rPr>
        <sz val="12"/>
        <rFont val="Microsoft Sans Serif"/>
        <family val="2"/>
      </rPr>
      <t xml:space="preserve">ต.หนองกินเพล อ.วารินชำราบ จ.อุบลราชธานี ๓๔๑๙๐
</t>
    </r>
    <r>
      <rPr>
        <sz val="16"/>
        <rFont val="Microsoft Sans Serif"/>
        <family val="2"/>
      </rPr>
      <t xml:space="preserve">พระอธิการสมบัติ กลฺยาโณ
</t>
    </r>
    <r>
      <rPr>
        <sz val="12"/>
        <rFont val="Microsoft Sans Serif"/>
        <family val="2"/>
      </rPr>
      <t xml:space="preserve">อุปสมบท เมื่ออายุ ๒๙ ปี วันที่ ๖ กรกฎาคม ๒๕๔๐ (ผู้รับรอง)
</t>
    </r>
    <r>
      <rPr>
        <sz val="12"/>
        <rFont val="Microsoft Sans Serif"/>
        <family val="2"/>
      </rPr>
      <t>- (๐๘๑) ๒๖๕-๑๙๑๕,</t>
    </r>
  </si>
  <si>
    <r>
      <rPr>
        <sz val="16"/>
        <rFont val="Microsoft Sans Serif"/>
        <family val="2"/>
      </rPr>
      <t>สาขาที่ ๐๑๕</t>
    </r>
  </si>
  <si>
    <r>
      <rPr>
        <b/>
        <sz val="16"/>
        <rFont val="Tahoma"/>
        <family val="2"/>
      </rPr>
      <t xml:space="preserve">วัดป่าค้อเจริญธรรม
</t>
    </r>
    <r>
      <rPr>
        <sz val="12"/>
        <rFont val="Microsoft Sans Serif"/>
        <family val="2"/>
      </rPr>
      <t xml:space="preserve">๒๓ หมู่ ๖ บ้านพืชอุดม
</t>
    </r>
    <r>
      <rPr>
        <sz val="12"/>
        <rFont val="Microsoft Sans Serif"/>
        <family val="2"/>
      </rPr>
      <t xml:space="preserve">ต.ปุเปื่อย อ.น้ำยืน จ.อุบลราชธานี ๓๔๓๒๐
</t>
    </r>
    <r>
      <rPr>
        <sz val="16"/>
        <rFont val="Microsoft Sans Serif"/>
        <family val="2"/>
      </rPr>
      <t xml:space="preserve">พระครูวิบูลญาณคุณ (บรรจง กมโล)
</t>
    </r>
    <r>
      <rPr>
        <sz val="12"/>
        <rFont val="Microsoft Sans Serif"/>
        <family val="2"/>
      </rPr>
      <t xml:space="preserve">อุปสมบท เมื่ออายุ ๒๑ ปี วันที่ ๘ กุมภาพันธ์ ๒๕๑๓ (ผู้รับรอง)
</t>
    </r>
    <r>
      <rPr>
        <sz val="12"/>
        <rFont val="Microsoft Sans Serif"/>
        <family val="2"/>
      </rPr>
      <t>๐๘๙๗๒๐ ๒๗๒๔,๐๔๕๓๗๑๑๔๒,</t>
    </r>
  </si>
  <si>
    <r>
      <rPr>
        <sz val="16"/>
        <rFont val="Microsoft Sans Serif"/>
        <family val="2"/>
      </rPr>
      <t>สาขาที่ ๐๑๖</t>
    </r>
  </si>
  <si>
    <r>
      <rPr>
        <b/>
        <sz val="16"/>
        <rFont val="Tahoma"/>
        <family val="2"/>
      </rPr>
      <t xml:space="preserve">วัดป่าดงหอย
</t>
    </r>
    <r>
      <rPr>
        <sz val="12"/>
        <rFont val="Microsoft Sans Serif"/>
        <family val="2"/>
      </rPr>
      <t xml:space="preserve">๔๐๐ ม.๓
</t>
    </r>
    <r>
      <rPr>
        <sz val="12"/>
        <rFont val="Microsoft Sans Serif"/>
        <family val="2"/>
      </rPr>
      <t xml:space="preserve">ต.แก้ง อ.เดชอุดม จ.อุบลราชธานี ๓๔๑๖๐
</t>
    </r>
    <r>
      <rPr>
        <sz val="16"/>
        <rFont val="Microsoft Sans Serif"/>
        <family val="2"/>
      </rPr>
      <t xml:space="preserve">พระอาจารย์ บุญชิต สิริปํญฺโญ
</t>
    </r>
    <r>
      <rPr>
        <sz val="12"/>
        <rFont val="Microsoft Sans Serif"/>
        <family val="2"/>
      </rPr>
      <t xml:space="preserve">อุปสมบท เมื่ออายุ ๓๔ ปี วันที่ ๑๐ กรกฎาคม ๒๕๖๒ (ผู้รับรอง)
</t>
    </r>
    <r>
      <rPr>
        <sz val="12"/>
        <rFont val="Microsoft Sans Serif"/>
        <family val="2"/>
      </rPr>
      <t>- (๐๐๐) ๐๐๐-๐๐๐๐,</t>
    </r>
  </si>
  <si>
    <r>
      <rPr>
        <sz val="16"/>
        <rFont val="Microsoft Sans Serif"/>
        <family val="2"/>
      </rPr>
      <t>สาขาที่ ๐๑๗</t>
    </r>
  </si>
  <si>
    <r>
      <rPr>
        <b/>
        <sz val="16"/>
        <rFont val="Tahoma"/>
        <family val="2"/>
      </rPr>
      <t xml:space="preserve">ที่พักสงฆ์ป่าโนนสวรรค์
</t>
    </r>
    <r>
      <rPr>
        <sz val="12"/>
        <rFont val="Microsoft Sans Serif"/>
        <family val="2"/>
      </rPr>
      <t xml:space="preserve">หมู่ ๑ บ้านโซง
</t>
    </r>
    <r>
      <rPr>
        <sz val="12"/>
        <rFont val="Microsoft Sans Serif"/>
        <family val="2"/>
      </rPr>
      <t xml:space="preserve">ต.โซง อ.น้ำยืน จ.อุบลราชธานี ๓๔๒๖๐
</t>
    </r>
    <r>
      <rPr>
        <sz val="16"/>
        <rFont val="Microsoft Sans Serif"/>
        <family val="2"/>
      </rPr>
      <t xml:space="preserve">พระครูพิธานสรกิจ (ประเสริฐ ธมฺมวโร)
</t>
    </r>
    <r>
      <rPr>
        <sz val="12"/>
        <rFont val="Microsoft Sans Serif"/>
        <family val="2"/>
      </rPr>
      <t xml:space="preserve">อุปสมบท เมื่ออายุ ๓๓ ปี วันที่ ๑๘ กรกฎาคม ๒๕๓๖ (ผู้รับรอง)
</t>
    </r>
    <r>
      <rPr>
        <sz val="12"/>
        <rFont val="Microsoft Sans Serif"/>
        <family val="2"/>
      </rPr>
      <t>๐๙๑๐๐๓ ๘๒๗๗,- (๐๘๙) ๒๘๓-๐๓๒๒,</t>
    </r>
  </si>
  <si>
    <r>
      <rPr>
        <sz val="16"/>
        <rFont val="Microsoft Sans Serif"/>
        <family val="2"/>
      </rPr>
      <t>สาขาที่ ๐๑๘</t>
    </r>
  </si>
  <si>
    <r>
      <rPr>
        <b/>
        <sz val="16"/>
        <rFont val="Tahoma"/>
        <family val="2"/>
      </rPr>
      <t xml:space="preserve">วัดป่าหนองแก้ว
</t>
    </r>
    <r>
      <rPr>
        <sz val="12"/>
        <rFont val="Microsoft Sans Serif"/>
        <family val="2"/>
      </rPr>
      <t xml:space="preserve">๑๔๑ หมู่ ๑ บ้านหนองแก้ว
</t>
    </r>
    <r>
      <rPr>
        <sz val="12"/>
        <rFont val="Microsoft Sans Serif"/>
        <family val="2"/>
      </rPr>
      <t xml:space="preserve">ต.หนองแก้ว อ.กันทรารมย์ จ.ศรีสะเกษ ๓๓๑๓๐
</t>
    </r>
    <r>
      <rPr>
        <sz val="16"/>
        <rFont val="Microsoft Sans Serif"/>
        <family val="2"/>
      </rPr>
      <t xml:space="preserve">พระอธิการบุญร่วม ปภากโร
</t>
    </r>
    <r>
      <rPr>
        <sz val="12"/>
        <rFont val="Microsoft Sans Serif"/>
        <family val="2"/>
      </rPr>
      <t xml:space="preserve">อุปสมบท เมื่ออายุ ๒๑ ปี วันที่ ๑๙ มิถุนายน ๒๕๓๑ (ผู้รับรอง)
</t>
    </r>
    <r>
      <rPr>
        <sz val="12"/>
        <rFont val="Microsoft Sans Serif"/>
        <family val="2"/>
      </rPr>
      <t>๐๘๔๕๕๑ ๑๑๕๗,๐๙๔๑๑๕ ๓๓๘๕,</t>
    </r>
  </si>
  <si>
    <r>
      <rPr>
        <sz val="16"/>
        <rFont val="Microsoft Sans Serif"/>
        <family val="2"/>
      </rPr>
      <t>สาขาที่ ๐๑๙</t>
    </r>
  </si>
  <si>
    <r>
      <rPr>
        <b/>
        <sz val="16"/>
        <rFont val="Tahoma"/>
        <family val="2"/>
      </rPr>
      <t xml:space="preserve">วัดป่านานาชาติ
</t>
    </r>
    <r>
      <rPr>
        <sz val="12"/>
        <rFont val="Microsoft Sans Serif"/>
        <family val="2"/>
      </rPr>
      <t xml:space="preserve">๑๘๑ หมู่ ๗ บ้านบุ่งหวาย
</t>
    </r>
    <r>
      <rPr>
        <sz val="12"/>
        <rFont val="Microsoft Sans Serif"/>
        <family val="2"/>
      </rPr>
      <t xml:space="preserve">ต.บุ่งหวาย อ.วารินชำราบ จ.อุบลราชธานี ๓๔๓๑๐
</t>
    </r>
    <r>
      <rPr>
        <sz val="16"/>
        <rFont val="Microsoft Sans Serif"/>
        <family val="2"/>
      </rPr>
      <t xml:space="preserve">พระภาวนาวัชราจารย์ (เฮ็นนิ่ง เกวลี)
</t>
    </r>
    <r>
      <rPr>
        <sz val="12"/>
        <rFont val="Microsoft Sans Serif"/>
        <family val="2"/>
      </rPr>
      <t xml:space="preserve">อุปสมบท เมื่ออายุ ๒๙ ปี วันที่ ๔ กรกฎาคม ๒๕๔๑ (ผู้รับรอง)
</t>
    </r>
    <r>
      <rPr>
        <sz val="12"/>
        <rFont val="Microsoft Sans Serif"/>
        <family val="2"/>
      </rPr>
      <t>- (๐๘๘) ๕๘๒-๐๒๕๑,- (๐๘๙) ๙๔๙-๔๕๕๙,</t>
    </r>
  </si>
  <si>
    <r>
      <rPr>
        <sz val="16"/>
        <rFont val="Microsoft Sans Serif"/>
        <family val="2"/>
      </rPr>
      <t>สาขาที่ ๐๒๐</t>
    </r>
  </si>
  <si>
    <r>
      <rPr>
        <b/>
        <sz val="16"/>
        <rFont val="Tahoma"/>
        <family val="2"/>
      </rPr>
      <t xml:space="preserve">วัดบึงลัฏฐิวัน
</t>
    </r>
    <r>
      <rPr>
        <sz val="12"/>
        <rFont val="Microsoft Sans Serif"/>
        <family val="2"/>
      </rPr>
      <t xml:space="preserve">๒๖ หมู่ ๑ บ้านช้าง
</t>
    </r>
    <r>
      <rPr>
        <sz val="12"/>
        <rFont val="Microsoft Sans Serif"/>
        <family val="2"/>
      </rPr>
      <t xml:space="preserve">ต.ท่าหลวง อ.ท่าเรือ จ.พระนครศรีอยุธยา ๑๘๒๗๐
</t>
    </r>
    <r>
      <rPr>
        <sz val="16"/>
        <rFont val="Microsoft Sans Serif"/>
        <family val="2"/>
      </rPr>
      <t xml:space="preserve">พระครูโอภาสวุฒิกร (โสภณ โอภาโส)
</t>
    </r>
    <r>
      <rPr>
        <sz val="12"/>
        <rFont val="Microsoft Sans Serif"/>
        <family val="2"/>
      </rPr>
      <t xml:space="preserve">อุปสมบท เมื่ออายุ ๒๓ ปี วันที่ ๑๐ มิถุนายน ๒๕๑๑ (ผู้รับรอง)
</t>
    </r>
    <r>
      <rPr>
        <sz val="12"/>
        <rFont val="Microsoft Sans Serif"/>
        <family val="2"/>
      </rPr>
      <t>- (๐๘๙) ๒๐๑-๑๔๗๔,๐๓๕๓๔๑๘๓๙,</t>
    </r>
  </si>
  <si>
    <r>
      <rPr>
        <sz val="16"/>
        <rFont val="Microsoft Sans Serif"/>
        <family val="2"/>
      </rPr>
      <t>สาขาที่ ๐๒๑</t>
    </r>
  </si>
  <si>
    <r>
      <rPr>
        <b/>
        <sz val="16"/>
        <rFont val="Tahoma"/>
        <family val="2"/>
      </rPr>
      <t xml:space="preserve">วัดป่าโคกกลาง
</t>
    </r>
    <r>
      <rPr>
        <sz val="12"/>
        <rFont val="Microsoft Sans Serif"/>
        <family val="2"/>
      </rPr>
      <t xml:space="preserve">๑๐๐ ม.๑๒ บ้านโคกกลาง
</t>
    </r>
    <r>
      <rPr>
        <sz val="12"/>
        <rFont val="Microsoft Sans Serif"/>
        <family val="2"/>
      </rPr>
      <t xml:space="preserve">ต.กุดข้าวปุ้น อ.กุดข้าวปุ้น จ.อุบลราชธานี ๓๔๒๗๐
</t>
    </r>
    <r>
      <rPr>
        <sz val="16"/>
        <rFont val="Microsoft Sans Serif"/>
        <family val="2"/>
      </rPr>
      <t xml:space="preserve">พระม👉าดิษ ติกฺขวีโร
</t>
    </r>
    <r>
      <rPr>
        <sz val="12"/>
        <rFont val="Microsoft Sans Serif"/>
        <family val="2"/>
      </rPr>
      <t xml:space="preserve">อุปสมบท เมื่ออายุ ๒๓ ปี วันที่ ๑๓ มิถุนายน ๒๕๔๗ (ผู้รับรอง)
</t>
    </r>
    <r>
      <rPr>
        <sz val="12"/>
        <rFont val="Microsoft Sans Serif"/>
        <family val="2"/>
      </rPr>
      <t>- (๐๘๙) ๘๖๔-๘๓๓๙,</t>
    </r>
  </si>
  <si>
    <r>
      <rPr>
        <sz val="16"/>
        <rFont val="Microsoft Sans Serif"/>
        <family val="2"/>
      </rPr>
      <t>สาขาที่ ๐๒๒</t>
    </r>
  </si>
  <si>
    <r>
      <rPr>
        <b/>
        <sz val="16"/>
        <rFont val="Tahoma"/>
        <family val="2"/>
      </rPr>
      <t xml:space="preserve">วัดป่าดงชัยศรี
</t>
    </r>
    <r>
      <rPr>
        <sz val="12"/>
        <rFont val="Microsoft Sans Serif"/>
        <family val="2"/>
      </rPr>
      <t xml:space="preserve">๙๒ ม.๑๒ บ้านห้วยน้อย
</t>
    </r>
    <r>
      <rPr>
        <sz val="12"/>
        <rFont val="Microsoft Sans Serif"/>
        <family val="2"/>
      </rPr>
      <t xml:space="preserve">ต.ห้วย อ.ปทุมราชวงศา จ.อำนาจเจริญ ๓๗๑๑๐
</t>
    </r>
    <r>
      <rPr>
        <sz val="16"/>
        <rFont val="Microsoft Sans Serif"/>
        <family val="2"/>
      </rPr>
      <t xml:space="preserve">พระอธิการบุญเรือง อาจิตฺบปญฺโญ
</t>
    </r>
    <r>
      <rPr>
        <sz val="12"/>
        <rFont val="Microsoft Sans Serif"/>
        <family val="2"/>
      </rPr>
      <t xml:space="preserve">อุปสมบท เมื่ออายุ ๓๐ ปี วันที่ ๑ กรกฎาคม ๒๕๓๘ (ผู้รับรอง)
</t>
    </r>
    <r>
      <rPr>
        <sz val="12"/>
        <rFont val="Microsoft Sans Serif"/>
        <family val="2"/>
      </rPr>
      <t>- (๐๙๓) ๓๙๒-๘๘๐๔,- (๐๘๑) ๐๗๕-๗๕๘๒,</t>
    </r>
  </si>
  <si>
    <r>
      <rPr>
        <sz val="16"/>
        <rFont val="Microsoft Sans Serif"/>
        <family val="2"/>
      </rPr>
      <t>สาขาที่ ๐๒๓</t>
    </r>
  </si>
  <si>
    <r>
      <rPr>
        <b/>
        <sz val="16"/>
        <rFont val="Tahoma"/>
        <family val="2"/>
      </rPr>
      <t xml:space="preserve">วัดจังกาจิตต์
</t>
    </r>
    <r>
      <rPr>
        <sz val="12"/>
        <rFont val="Microsoft Sans Serif"/>
        <family val="2"/>
      </rPr>
      <t xml:space="preserve">๒๒๓ ม.๖ บ้านทุ่งเดิ่น
</t>
    </r>
    <r>
      <rPr>
        <sz val="12"/>
        <rFont val="Microsoft Sans Serif"/>
        <family val="2"/>
      </rPr>
      <t xml:space="preserve">ต.ธาตุ อ.วารินชำราบ จ.อุบลราชธานี ๓๔๑๙๐
</t>
    </r>
    <r>
      <rPr>
        <sz val="16"/>
        <rFont val="Microsoft Sans Serif"/>
        <family val="2"/>
      </rPr>
      <t xml:space="preserve">พระครูสุวรรณกิจสโมธาน (ประมวล สุวณฺโณ)
</t>
    </r>
    <r>
      <rPr>
        <sz val="12"/>
        <rFont val="Microsoft Sans Serif"/>
        <family val="2"/>
      </rPr>
      <t xml:space="preserve">อุปสมบท เมื่ออายุ ๒๑ ปี วันที่ ๒๕ กุมภาพันธ์ ๒๕๒๕ (ผู้รับรอง)
</t>
    </r>
    <r>
      <rPr>
        <sz val="12"/>
        <rFont val="Microsoft Sans Serif"/>
        <family val="2"/>
      </rPr>
      <t>- (๐๘๔) ๘๖๗-๖๒๐๕,- (๐๘๖) ๒๖๒-๘๙๗๔,</t>
    </r>
  </si>
  <si>
    <r>
      <rPr>
        <sz val="16"/>
        <rFont val="Microsoft Sans Serif"/>
        <family val="2"/>
      </rPr>
      <t>สาขาที่ ๐๒๔</t>
    </r>
  </si>
  <si>
    <r>
      <rPr>
        <b/>
        <sz val="16"/>
        <rFont val="Tahoma"/>
        <family val="2"/>
      </rPr>
      <t xml:space="preserve">วัดนายุง(โพธิ์สามต้น )
</t>
    </r>
    <r>
      <rPr>
        <sz val="12"/>
        <rFont val="Microsoft Sans Serif"/>
        <family val="2"/>
      </rPr>
      <t xml:space="preserve">ม.๑๑ บ้านนายุง
</t>
    </r>
    <r>
      <rPr>
        <sz val="12"/>
        <rFont val="Microsoft Sans Serif"/>
        <family val="2"/>
      </rPr>
      <t xml:space="preserve">ต.เตย อ.ม่วงสามสิบ จ.อุบลราชธานี ๓๔๑๔๐
</t>
    </r>
    <r>
      <rPr>
        <sz val="16"/>
        <rFont val="Microsoft Sans Serif"/>
        <family val="2"/>
      </rPr>
      <t xml:space="preserve">พระอธิการเฉลิมพล ปริปุญโณ
</t>
    </r>
    <r>
      <rPr>
        <sz val="12"/>
        <rFont val="Microsoft Sans Serif"/>
        <family val="2"/>
      </rPr>
      <t xml:space="preserve">อุปสมบท เมื่ออายุ ๒๑ ปี วันที่ ๑ กรกฎาคม ๒๕๔๓ (ผู้รับรอง)
</t>
    </r>
    <r>
      <rPr>
        <sz val="12"/>
        <rFont val="Microsoft Sans Serif"/>
        <family val="2"/>
      </rPr>
      <t>- (๐๙๒) ๖๑๕-๗๓๓๗,</t>
    </r>
  </si>
  <si>
    <r>
      <rPr>
        <sz val="16"/>
        <rFont val="Microsoft Sans Serif"/>
        <family val="2"/>
      </rPr>
      <t>สาขาที่ ๐๒๕</t>
    </r>
  </si>
  <si>
    <r>
      <rPr>
        <b/>
        <sz val="16"/>
        <rFont val="Tahoma"/>
        <family val="2"/>
      </rPr>
      <t xml:space="preserve">วัดป่าน้ำคำเกิ่ง
</t>
    </r>
    <r>
      <rPr>
        <sz val="12"/>
        <rFont val="Microsoft Sans Serif"/>
        <family val="2"/>
      </rPr>
      <t xml:space="preserve">ม.๙ บ้านคำเกิ่ง
</t>
    </r>
    <r>
      <rPr>
        <sz val="12"/>
        <rFont val="Microsoft Sans Serif"/>
        <family val="2"/>
      </rPr>
      <t xml:space="preserve">ต.เตย อ.ม่วงสามสิบ จ.อุบลราชธานี ๓๔๑๔๐
</t>
    </r>
    <r>
      <rPr>
        <sz val="16"/>
        <rFont val="Microsoft Sans Serif"/>
        <family val="2"/>
      </rPr>
      <t xml:space="preserve">พระครูภัทรธรรมสิริ (ดำรง สิริภทฺโท)
</t>
    </r>
    <r>
      <rPr>
        <sz val="12"/>
        <rFont val="Microsoft Sans Serif"/>
        <family val="2"/>
      </rPr>
      <t xml:space="preserve">อุปสมบท เมื่ออายุ ๒๐ ปี วันที่ ๑๓ เมษายน ๒๕๑๒ (ผู้รับรอง)
</t>
    </r>
    <r>
      <rPr>
        <sz val="12"/>
        <rFont val="Microsoft Sans Serif"/>
        <family val="2"/>
      </rPr>
      <t>- (๐๘๑) ๙๙๗-๖๑๖๐,</t>
    </r>
  </si>
  <si>
    <r>
      <rPr>
        <sz val="16"/>
        <rFont val="Microsoft Sans Serif"/>
        <family val="2"/>
      </rPr>
      <t>สาขาที่ ๐๒๖</t>
    </r>
  </si>
  <si>
    <r>
      <rPr>
        <b/>
        <sz val="16"/>
        <rFont val="Tahoma"/>
        <family val="2"/>
      </rPr>
      <t xml:space="preserve">วัดป่าโพธิ์สุวรรณ
</t>
    </r>
    <r>
      <rPr>
        <sz val="12"/>
        <rFont val="Microsoft Sans Serif"/>
        <family val="2"/>
      </rPr>
      <t xml:space="preserve">๙๙ ม.๗ บ้านนาโพธิ์น้อย
</t>
    </r>
    <r>
      <rPr>
        <sz val="12"/>
        <rFont val="Microsoft Sans Serif"/>
        <family val="2"/>
      </rPr>
      <t xml:space="preserve">ต.นาโพธิ์น้อย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พระครูสุวรรณโพธิเขต (คูณ อคฺคธมฺโม)
</t>
    </r>
    <r>
      <rPr>
        <sz val="12"/>
        <rFont val="Microsoft Sans Serif"/>
        <family val="2"/>
      </rPr>
      <t xml:space="preserve">อุปสมบท เมื่ออายุ ๒๐ ปี วันที่ ๗ เมษายน ๒๕๐๙ (ผู้รับรอง)
</t>
    </r>
    <r>
      <rPr>
        <sz val="12"/>
        <rFont val="Microsoft Sans Serif"/>
        <family val="2"/>
      </rPr>
      <t>- (๐๘๐) ๔๗๕-๑๓๗๘,๐๔๕๓๘๔๐๖๖,</t>
    </r>
  </si>
  <si>
    <r>
      <rPr>
        <sz val="16"/>
        <rFont val="Microsoft Sans Serif"/>
        <family val="2"/>
      </rPr>
      <t>สาขาที่ ๐๒๗</t>
    </r>
  </si>
  <si>
    <r>
      <rPr>
        <b/>
        <sz val="16"/>
        <rFont val="Tahoma"/>
        <family val="2"/>
      </rPr>
      <t xml:space="preserve">วัดป่าหนองหวาย
</t>
    </r>
    <r>
      <rPr>
        <sz val="12"/>
        <rFont val="Microsoft Sans Serif"/>
        <family val="2"/>
      </rPr>
      <t xml:space="preserve">๑๖๘ ม.๙ บ้านห่องชัน
</t>
    </r>
    <r>
      <rPr>
        <sz val="12"/>
        <rFont val="Microsoft Sans Serif"/>
        <family val="2"/>
      </rPr>
      <t xml:space="preserve">ต.บุ่งหวาย อ.วารินชำราบ จ.อุบลราชธานี ๓๔๓๑๐
</t>
    </r>
    <r>
      <rPr>
        <sz val="16"/>
        <rFont val="Microsoft Sans Serif"/>
        <family val="2"/>
      </rPr>
      <t xml:space="preserve">พระอาจารย์จิรเดช อตฺตทีโป
</t>
    </r>
    <r>
      <rPr>
        <sz val="12"/>
        <rFont val="Microsoft Sans Serif"/>
        <family val="2"/>
      </rPr>
      <t xml:space="preserve">อุปสมบท เมื่ออายุ ๒๘ ปี วันที่ ๒๙ กรกฎาคม ๒๕๔๗ (ผู้รับรอง)
</t>
    </r>
    <r>
      <rPr>
        <sz val="12"/>
        <rFont val="Microsoft Sans Serif"/>
        <family val="2"/>
      </rPr>
      <t>- (๐๘๘) ๙๕๙-๙๑๔๕,- (๐๘๓) ๙๗๘-๗๑๕๕,- (๐๘๔) ๒๘๗-๑๕๖๑,</t>
    </r>
  </si>
  <si>
    <r>
      <rPr>
        <sz val="16"/>
        <rFont val="Microsoft Sans Serif"/>
        <family val="2"/>
      </rPr>
      <t>สาขาที่ ๐๒๘</t>
    </r>
  </si>
  <si>
    <r>
      <rPr>
        <b/>
        <sz val="16"/>
        <rFont val="Tahoma"/>
        <family val="2"/>
      </rPr>
      <t xml:space="preserve">วัดป่าพรหมประทาน
</t>
    </r>
    <r>
      <rPr>
        <sz val="12"/>
        <rFont val="Microsoft Sans Serif"/>
        <family val="2"/>
      </rPr>
      <t xml:space="preserve">๑๕๗ บ้านน้ำคำ
</t>
    </r>
    <r>
      <rPr>
        <sz val="12"/>
        <rFont val="Microsoft Sans Serif"/>
        <family val="2"/>
      </rPr>
      <t xml:space="preserve">ต.โนนชัยศรี อ.โพนทอง จ.ร้อยเอ็ด ๔๕๑๑๐
</t>
    </r>
    <r>
      <rPr>
        <sz val="16"/>
        <rFont val="Microsoft Sans Serif"/>
        <family val="2"/>
      </rPr>
      <t xml:space="preserve">พระอาจารย์👉ัสคม ปภสฺสโร
</t>
    </r>
    <r>
      <rPr>
        <sz val="12"/>
        <rFont val="Microsoft Sans Serif"/>
        <family val="2"/>
      </rPr>
      <t xml:space="preserve">อุปสมบท เมื่ออายุ ๒๑ ปี วันที่ ๑๑ กรกฎาคม ๒๕๓๕ (ผู้รับรอง)
</t>
    </r>
    <r>
      <rPr>
        <sz val="12"/>
        <rFont val="Microsoft Sans Serif"/>
        <family val="2"/>
      </rPr>
      <t>- (๐๙๐) ๑๙๐-๑๕๐๕,- (๐๖๓) ๔๘๙-๙๘๙๗,</t>
    </r>
  </si>
  <si>
    <r>
      <rPr>
        <sz val="16"/>
        <rFont val="Microsoft Sans Serif"/>
        <family val="2"/>
      </rPr>
      <t>สาขาที่ ๐๒๙</t>
    </r>
  </si>
  <si>
    <r>
      <rPr>
        <b/>
        <sz val="16"/>
        <rFont val="Tahoma"/>
        <family val="2"/>
      </rPr>
      <t xml:space="preserve">วัดปลื้มพัฒนา
</t>
    </r>
    <r>
      <rPr>
        <sz val="12"/>
        <rFont val="Microsoft Sans Serif"/>
        <family val="2"/>
      </rPr>
      <t xml:space="preserve">๗ หมู่ ๗ บ้านปลื้มพัฒนา
</t>
    </r>
    <r>
      <rPr>
        <sz val="12"/>
        <rFont val="Microsoft Sans Serif"/>
        <family val="2"/>
      </rPr>
      <t xml:space="preserve">ต.โคกมะม่วง อ.ปะคำ จ.บุรีรัมย์ ๓๑๒๒๐
</t>
    </r>
    <r>
      <rPr>
        <sz val="16"/>
        <rFont val="Microsoft Sans Serif"/>
        <family val="2"/>
      </rPr>
      <t xml:space="preserve">พระครูภาวนาสารคุณ (ดำรง สุจิตฺโต)
</t>
    </r>
    <r>
      <rPr>
        <sz val="12"/>
        <rFont val="Microsoft Sans Serif"/>
        <family val="2"/>
      </rPr>
      <t xml:space="preserve">อุปสมบท เมื่ออายุ ๒๑ ปี วันที่ ๑๘ พฤษภาคม ๒๕๐๙ (ผู้รับรอง)
</t>
    </r>
    <r>
      <rPr>
        <sz val="12"/>
        <rFont val="Microsoft Sans Serif"/>
        <family val="2"/>
      </rPr>
      <t>๐๘๑๙๗๖ ๑๒๘๙,</t>
    </r>
  </si>
  <si>
    <r>
      <rPr>
        <sz val="16"/>
        <rFont val="Microsoft Sans Serif"/>
        <family val="2"/>
      </rPr>
      <t>สาขาที่ ๐๓๐</t>
    </r>
  </si>
  <si>
    <r>
      <rPr>
        <b/>
        <sz val="16"/>
        <rFont val="Tahoma"/>
        <family val="2"/>
      </rPr>
      <t xml:space="preserve">วัดอุดมวารี
</t>
    </r>
    <r>
      <rPr>
        <sz val="12"/>
        <rFont val="Microsoft Sans Serif"/>
        <family val="2"/>
      </rPr>
      <t xml:space="preserve">๕๑๓ ม.๑๐ บ้านโป่งแดง
</t>
    </r>
    <r>
      <rPr>
        <sz val="12"/>
        <rFont val="Microsoft Sans Serif"/>
        <family val="2"/>
      </rPr>
      <t xml:space="preserve">ต.ทรายขาว อ.พาน จ.เชียงราย ๕๗๑๒๐
</t>
    </r>
    <r>
      <rPr>
        <sz val="16"/>
        <rFont val="Microsoft Sans Serif"/>
        <family val="2"/>
      </rPr>
      <t xml:space="preserve">พระครูอุดมวีรวัฒน์ (คูณ ติกฺขวีโร)
</t>
    </r>
    <r>
      <rPr>
        <sz val="12"/>
        <rFont val="Microsoft Sans Serif"/>
        <family val="2"/>
      </rPr>
      <t xml:space="preserve">อุปสมบท เมื่ออายุ ๒๔ ปี วันที่ ๕ พฤษภาคม ๒๕๑๐ (ผู้รับรอง)
</t>
    </r>
    <r>
      <rPr>
        <sz val="12"/>
        <rFont val="Microsoft Sans Serif"/>
        <family val="2"/>
      </rPr>
      <t>- (๐๘๑) ๙๘๙-๕๑๒๔,- (๐๘๑) ๗๑๐-๐๑๑๙,</t>
    </r>
  </si>
  <si>
    <r>
      <rPr>
        <sz val="16"/>
        <rFont val="Microsoft Sans Serif"/>
        <family val="2"/>
      </rPr>
      <t>สาขาที่ ๐๓๑</t>
    </r>
  </si>
  <si>
    <r>
      <rPr>
        <b/>
        <sz val="16"/>
        <rFont val="Tahoma"/>
        <family val="2"/>
      </rPr>
      <t xml:space="preserve">วัดอุดมวนาสันต์
</t>
    </r>
    <r>
      <rPr>
        <sz val="12"/>
        <rFont val="Microsoft Sans Serif"/>
        <family val="2"/>
      </rPr>
      <t xml:space="preserve">๓๖๗ ม.๒ บ้านนาเยีย
</t>
    </r>
    <r>
      <rPr>
        <sz val="12"/>
        <rFont val="Microsoft Sans Serif"/>
        <family val="2"/>
      </rPr>
      <t xml:space="preserve">ต.นาเยีย อ.นาเยีย จ.อุบลราชธานี ๓๔๑๖๐
</t>
    </r>
    <r>
      <rPr>
        <sz val="16"/>
        <rFont val="Microsoft Sans Serif"/>
        <family val="2"/>
      </rPr>
      <t xml:space="preserve">พระครูอุดมวนานุรักษ์ (สม👉มาย ปิยธมฺโม)
</t>
    </r>
    <r>
      <rPr>
        <sz val="12"/>
        <rFont val="Microsoft Sans Serif"/>
        <family val="2"/>
      </rPr>
      <t xml:space="preserve">อุปสมบท เมื่ออายุ ๒๐ ปี วันที่ ๒๑ มิถุนายน ๒๕๑๔ (ผู้รับรอง)
</t>
    </r>
    <r>
      <rPr>
        <sz val="12"/>
        <rFont val="Microsoft Sans Serif"/>
        <family val="2"/>
      </rPr>
      <t>- (๐๘๗) ๒๕๘-๕๒๔๕,๐๔๕๓๐๖๐๘๒,</t>
    </r>
  </si>
  <si>
    <r>
      <rPr>
        <sz val="16"/>
        <rFont val="Microsoft Sans Serif"/>
        <family val="2"/>
      </rPr>
      <t>สาขาที่ ๐๓๒</t>
    </r>
  </si>
  <si>
    <r>
      <rPr>
        <b/>
        <sz val="16"/>
        <rFont val="Tahoma"/>
        <family val="2"/>
      </rPr>
      <t xml:space="preserve">วัดป่าโนนจันทร์
</t>
    </r>
    <r>
      <rPr>
        <sz val="12"/>
        <rFont val="Microsoft Sans Serif"/>
        <family val="2"/>
      </rPr>
      <t xml:space="preserve">๗๔ หมู่ ๘ บ้านโนนจันทร์
</t>
    </r>
    <r>
      <rPr>
        <sz val="12"/>
        <rFont val="Microsoft Sans Serif"/>
        <family val="2"/>
      </rPr>
      <t xml:space="preserve">ต.ทุ่งเทิง อ.เดชอุดม จ.อุบลราชธานี ๓๔๑๖๐
</t>
    </r>
    <r>
      <rPr>
        <sz val="16"/>
        <rFont val="Microsoft Sans Serif"/>
        <family val="2"/>
      </rPr>
      <t xml:space="preserve">พระอธิการโสวัต อนุตฺตโร
</t>
    </r>
    <r>
      <rPr>
        <sz val="12"/>
        <rFont val="Microsoft Sans Serif"/>
        <family val="2"/>
      </rPr>
      <t xml:space="preserve">อุปสมบท เมื่ออายุ ๒๔ ปี วันที่ ๑๙ กรกฎาคม ๒๕๔๕ (ผู้รับรอง)
</t>
    </r>
    <r>
      <rPr>
        <sz val="12"/>
        <rFont val="Microsoft Sans Serif"/>
        <family val="2"/>
      </rPr>
      <t>- (๐๘๕) ๗๖๖-๙๖๙๐,- (๐๘๑) ๐๗๖-๘๔๔๗,</t>
    </r>
  </si>
  <si>
    <r>
      <rPr>
        <sz val="16"/>
        <rFont val="Microsoft Sans Serif"/>
        <family val="2"/>
      </rPr>
      <t>สาขาที่ ๐๓๓</t>
    </r>
  </si>
  <si>
    <r>
      <rPr>
        <b/>
        <sz val="16"/>
        <rFont val="Tahoma"/>
        <family val="2"/>
      </rPr>
      <t xml:space="preserve">วัดป่าทุ่งศรีอุดม
</t>
    </r>
    <r>
      <rPr>
        <sz val="12"/>
        <rFont val="Microsoft Sans Serif"/>
        <family val="2"/>
      </rPr>
      <t xml:space="preserve">๓๙ หมู่ ๑๐ บ้านศรีอรุณ
</t>
    </r>
    <r>
      <rPr>
        <sz val="12"/>
        <rFont val="Microsoft Sans Serif"/>
        <family val="2"/>
      </rPr>
      <t xml:space="preserve">ต.นาเกษม อ.ทุ่งศรีอุดม จ.อุบลราชธานี ๓๔๑๖๐
</t>
    </r>
    <r>
      <rPr>
        <sz val="16"/>
        <rFont val="Microsoft Sans Serif"/>
        <family val="2"/>
      </rPr>
      <t xml:space="preserve">พระอธิการสาลี ขนฺติพโล
</t>
    </r>
    <r>
      <rPr>
        <sz val="12"/>
        <rFont val="Microsoft Sans Serif"/>
        <family val="2"/>
      </rPr>
      <t xml:space="preserve">อุปสมบท เมื่ออายุ ๒๑ ปี วันที่ ๒๓ พฤษภาคม ๒๕๒๑ (ผู้รับรอง)
</t>
    </r>
    <r>
      <rPr>
        <sz val="12"/>
        <rFont val="Microsoft Sans Serif"/>
        <family val="2"/>
      </rPr>
      <t>- (๐๘๑) ๖๖๐-๑๕๓๗,- (๐๘๙) ๔๒๓-๙๔๓๗,</t>
    </r>
  </si>
  <si>
    <r>
      <rPr>
        <sz val="16"/>
        <rFont val="Microsoft Sans Serif"/>
        <family val="2"/>
      </rPr>
      <t>สาขาที่ ๐๓๔</t>
    </r>
  </si>
  <si>
    <r>
      <rPr>
        <b/>
        <sz val="16"/>
        <rFont val="Tahoma"/>
        <family val="2"/>
      </rPr>
      <t xml:space="preserve">วัดเลิศสวัสดิ์ ( เขาจันทร์งาม )
</t>
    </r>
    <r>
      <rPr>
        <sz val="12"/>
        <rFont val="Microsoft Sans Serif"/>
        <family val="2"/>
      </rPr>
      <t xml:space="preserve">๙ ม.๑๒ บ้านเลิศสวัสดิ์
</t>
    </r>
    <r>
      <rPr>
        <sz val="12"/>
        <rFont val="Microsoft Sans Serif"/>
        <family val="2"/>
      </rPr>
      <t xml:space="preserve">ต.ลาดบัวขาว อ.สีคิ้ว จ.นครราชสีมา ๓๐๓๔๐
</t>
    </r>
    <r>
      <rPr>
        <sz val="16"/>
        <rFont val="Microsoft Sans Serif"/>
        <family val="2"/>
      </rPr>
      <t xml:space="preserve">พระครูบวรสีลวัตร (ประเสริฐ รกฺขิตสีโล)
</t>
    </r>
    <r>
      <rPr>
        <sz val="12"/>
        <rFont val="Microsoft Sans Serif"/>
        <family val="2"/>
      </rPr>
      <t xml:space="preserve">อุปสมบท เมื่ออายุ ๒๒ ปี วันที่ ๒๗ กุมภาพันธ์ ๒๕๑๘ (ผู้รับรอง)
</t>
    </r>
    <r>
      <rPr>
        <sz val="12"/>
        <rFont val="Microsoft Sans Serif"/>
        <family val="2"/>
      </rPr>
      <t>- (๐๘๗) ๒๕๒-๗๔๙๖,</t>
    </r>
  </si>
  <si>
    <r>
      <rPr>
        <sz val="16"/>
        <rFont val="Microsoft Sans Serif"/>
        <family val="2"/>
      </rPr>
      <t>สาขาที่ ๐๓๕</t>
    </r>
  </si>
  <si>
    <r>
      <rPr>
        <b/>
        <sz val="16"/>
        <rFont val="Tahoma"/>
        <family val="2"/>
      </rPr>
      <t xml:space="preserve">วัดสุภัททมงคล
</t>
    </r>
    <r>
      <rPr>
        <sz val="12"/>
        <rFont val="Microsoft Sans Serif"/>
        <family val="2"/>
      </rPr>
      <t xml:space="preserve">ม.๙ บ้านยางเครือ
</t>
    </r>
    <r>
      <rPr>
        <sz val="12"/>
        <rFont val="Microsoft Sans Serif"/>
        <family val="2"/>
      </rPr>
      <t xml:space="preserve">ต.ยางสักกระโพหลุ่ม อ.ม่วงสามสิบ จ.อุบลราชธานี ๓๔๑๔๐
</t>
    </r>
    <r>
      <rPr>
        <sz val="16"/>
        <rFont val="Microsoft Sans Serif"/>
        <family val="2"/>
      </rPr>
      <t xml:space="preserve">พระอธิการไพฑูรย์ ขนฺติโก
</t>
    </r>
    <r>
      <rPr>
        <sz val="12"/>
        <rFont val="Microsoft Sans Serif"/>
        <family val="2"/>
      </rPr>
      <t xml:space="preserve">อุปสมบท เมื่ออายุ ๒๑ ปี วันที่ ๒๗ พฤษภาคม ๒๕๐๙ (ผู้รับรอง)
</t>
    </r>
    <r>
      <rPr>
        <sz val="12"/>
        <rFont val="Microsoft Sans Serif"/>
        <family val="2"/>
      </rPr>
      <t>- (๐๘๕) ๘๕๘-๓๓๙๐,</t>
    </r>
  </si>
  <si>
    <r>
      <rPr>
        <sz val="16"/>
        <rFont val="Microsoft Sans Serif"/>
        <family val="2"/>
      </rPr>
      <t>สาขาที่ ๐๓๖</t>
    </r>
  </si>
  <si>
    <r>
      <rPr>
        <b/>
        <sz val="16"/>
        <rFont val="Tahoma"/>
        <family val="2"/>
      </rPr>
      <t xml:space="preserve">วัดป่าคำมะฮี
</t>
    </r>
    <r>
      <rPr>
        <sz val="12"/>
        <rFont val="Microsoft Sans Serif"/>
        <family val="2"/>
      </rPr>
      <t xml:space="preserve">ม.๒ บ้านห้วยยาง
</t>
    </r>
    <r>
      <rPr>
        <sz val="12"/>
        <rFont val="Microsoft Sans Serif"/>
        <family val="2"/>
      </rPr>
      <t xml:space="preserve">ต.ไทยเจริญ อ.ไทยเจริญ จ.ยโสธร ๓๕๑๒๐
</t>
    </r>
    <r>
      <rPr>
        <sz val="16"/>
        <rFont val="Microsoft Sans Serif"/>
        <family val="2"/>
      </rPr>
      <t xml:space="preserve">พระสุจินต์ ฐานธมฺโม
</t>
    </r>
    <r>
      <rPr>
        <sz val="12"/>
        <rFont val="Microsoft Sans Serif"/>
        <family val="2"/>
      </rPr>
      <t xml:space="preserve">อุปสมบท เมื่ออายุ ๔๖ ปี วันที่ ๒๘ พฤษภาคม ๒๕๕๙ (ผู้รับรอง)
</t>
    </r>
    <r>
      <rPr>
        <sz val="12"/>
        <rFont val="Microsoft Sans Serif"/>
        <family val="2"/>
      </rPr>
      <t>- (๐๘๘) ๗๗๖-๒๑๐๘,</t>
    </r>
  </si>
  <si>
    <r>
      <rPr>
        <sz val="16"/>
        <rFont val="Microsoft Sans Serif"/>
        <family val="2"/>
      </rPr>
      <t>สาขาที่ ๐๓๗</t>
    </r>
  </si>
  <si>
    <r>
      <rPr>
        <b/>
        <sz val="16"/>
        <rFont val="Tahoma"/>
        <family val="2"/>
      </rPr>
      <t xml:space="preserve">วัดป่าธรรมวิเวการาม
</t>
    </r>
    <r>
      <rPr>
        <sz val="12"/>
        <rFont val="Microsoft Sans Serif"/>
        <family val="2"/>
      </rPr>
      <t xml:space="preserve">๑๓๔ ม.๑๔ บ้านทรายมูล
</t>
    </r>
    <r>
      <rPr>
        <sz val="12"/>
        <rFont val="Microsoft Sans Serif"/>
        <family val="2"/>
      </rPr>
      <t xml:space="preserve">ต.ทรายมูล อ.ทรายมูล จ.ยโสธร ๓๕๑๗๐
</t>
    </r>
    <r>
      <rPr>
        <sz val="16"/>
        <rFont val="Microsoft Sans Serif"/>
        <family val="2"/>
      </rPr>
      <t xml:space="preserve">พระครูปัญญาธรรมโสภิต (สมใบ ปญฺญาธโร)
</t>
    </r>
    <r>
      <rPr>
        <sz val="12"/>
        <rFont val="Microsoft Sans Serif"/>
        <family val="2"/>
      </rPr>
      <t xml:space="preserve">อุปสมบท เมื่ออายุ ๒๐ ปี วันที่ ๑๘ พฤษภาคม ๒๕๐๙ (ผู้รับรอง)
</t>
    </r>
    <r>
      <rPr>
        <sz val="12"/>
        <rFont val="Microsoft Sans Serif"/>
        <family val="2"/>
      </rPr>
      <t>๐๔๕๗๘๗๐๒๔,๐๔๕๗๒๐๖๙๔,</t>
    </r>
  </si>
  <si>
    <r>
      <rPr>
        <sz val="16"/>
        <rFont val="Microsoft Sans Serif"/>
        <family val="2"/>
      </rPr>
      <t>สาขาที่ ๐๓๘</t>
    </r>
  </si>
  <si>
    <r>
      <rPr>
        <b/>
        <sz val="16"/>
        <rFont val="Tahoma"/>
        <family val="2"/>
      </rPr>
      <t xml:space="preserve">วัดป่าจันทราวาส
</t>
    </r>
    <r>
      <rPr>
        <sz val="12"/>
        <rFont val="Microsoft Sans Serif"/>
        <family val="2"/>
      </rPr>
      <t xml:space="preserve">๑๕๕ หมู่ที่๖ บ้านเอ้
</t>
    </r>
    <r>
      <rPr>
        <sz val="12"/>
        <rFont val="Microsoft Sans Serif"/>
        <family val="2"/>
      </rPr>
      <t xml:space="preserve">ต.ก่อเอ้ อ.เขื่องใน จ.อุบลราชธานี ๓๔๓๒๐
</t>
    </r>
    <r>
      <rPr>
        <sz val="16"/>
        <rFont val="Microsoft Sans Serif"/>
        <family val="2"/>
      </rPr>
      <t xml:space="preserve">พระครูปิยจันทคุณ (ชาลี ปิยธมฺโม)
</t>
    </r>
    <r>
      <rPr>
        <sz val="12"/>
        <rFont val="Microsoft Sans Serif"/>
        <family val="2"/>
      </rPr>
      <t xml:space="preserve">อุปสมบท เมื่ออายุ ๒๑ ปี วันที่ ๑๕ มิถุนายน ๒๕๒๘ (ผู้รับรอง)
</t>
    </r>
    <r>
      <rPr>
        <sz val="12"/>
        <rFont val="Microsoft Sans Serif"/>
        <family val="2"/>
      </rPr>
      <t>๐๘๗๘๗๒ ๓๓๘๘,</t>
    </r>
  </si>
  <si>
    <r>
      <rPr>
        <sz val="16"/>
        <rFont val="Microsoft Sans Serif"/>
        <family val="2"/>
      </rPr>
      <t>สาขาที่ ๐๓๙</t>
    </r>
  </si>
  <si>
    <r>
      <rPr>
        <b/>
        <sz val="16"/>
        <rFont val="Tahoma"/>
        <family val="2"/>
      </rPr>
      <t xml:space="preserve">วัดป่าบ้านดง
</t>
    </r>
    <r>
      <rPr>
        <sz val="12"/>
        <rFont val="Microsoft Sans Serif"/>
        <family val="2"/>
      </rPr>
      <t xml:space="preserve">๓๑/๑ หมู่ ๓ บ้านคำไหล
</t>
    </r>
    <r>
      <rPr>
        <sz val="12"/>
        <rFont val="Microsoft Sans Serif"/>
        <family val="2"/>
      </rPr>
      <t xml:space="preserve">ต.โพนเมือง อ.เหล่าเสือโก้ก จ.อุบลราชธานี ๓๔๐๐๐
</t>
    </r>
    <r>
      <rPr>
        <sz val="16"/>
        <rFont val="Microsoft Sans Serif"/>
        <family val="2"/>
      </rPr>
      <t xml:space="preserve">พระอธิการเสรี ฐานวุฒฺโท
</t>
    </r>
    <r>
      <rPr>
        <sz val="12"/>
        <rFont val="Microsoft Sans Serif"/>
        <family val="2"/>
      </rPr>
      <t xml:space="preserve">อุปสมบท เมื่ออายุ ๒๑ ปี วันที่ ๖ กรกฎาคม ๒๕๓๕ (ผู้รับรอง)
</t>
    </r>
    <r>
      <rPr>
        <sz val="12"/>
        <rFont val="Microsoft Sans Serif"/>
        <family val="2"/>
      </rPr>
      <t>- (๐๘๗) ๓๐๒-๙๘๐๓,</t>
    </r>
  </si>
  <si>
    <r>
      <rPr>
        <sz val="16"/>
        <rFont val="Microsoft Sans Serif"/>
        <family val="2"/>
      </rPr>
      <t>สาขาที่ ๐๔๐</t>
    </r>
  </si>
  <si>
    <r>
      <rPr>
        <b/>
        <sz val="16"/>
        <rFont val="Tahoma"/>
        <family val="2"/>
      </rPr>
      <t xml:space="preserve">วัดป่าสุธรรมรังษี
</t>
    </r>
    <r>
      <rPr>
        <sz val="12"/>
        <rFont val="Microsoft Sans Serif"/>
        <family val="2"/>
      </rPr>
      <t xml:space="preserve">๓๑๔ ม.๙ บ้านนานวลใต้พัฒนา
</t>
    </r>
    <r>
      <rPr>
        <sz val="12"/>
        <rFont val="Microsoft Sans Serif"/>
        <family val="2"/>
      </rPr>
      <t xml:space="preserve">ต.คำครั่ง อ.เดชอุดม จ.อุบลราชธานี ๓๔๑๖๐
</t>
    </r>
    <r>
      <rPr>
        <sz val="16"/>
        <rFont val="Microsoft Sans Serif"/>
        <family val="2"/>
      </rPr>
      <t xml:space="preserve">พระครูอิทธิธรรมรังษี (ประทีป อิทฺธิวํโส)
</t>
    </r>
    <r>
      <rPr>
        <sz val="12"/>
        <rFont val="Microsoft Sans Serif"/>
        <family val="2"/>
      </rPr>
      <t xml:space="preserve">อุปสมบท เมื่ออายุ ๒๓ ปี วันที่ ๑๕ มีนาคม ๒๕๓๕ (ผู้รับรอง)
</t>
    </r>
    <r>
      <rPr>
        <sz val="12"/>
        <rFont val="Microsoft Sans Serif"/>
        <family val="2"/>
      </rPr>
      <t>- (๐๘๖) ๔๙๙-๙๔๑๒,- (๐๘๑) ๗๒๕-๖๓๐๓,</t>
    </r>
  </si>
  <si>
    <r>
      <rPr>
        <sz val="16"/>
        <rFont val="Microsoft Sans Serif"/>
        <family val="2"/>
      </rPr>
      <t>สาขาที่ ๐๔๑</t>
    </r>
  </si>
  <si>
    <r>
      <rPr>
        <b/>
        <sz val="16"/>
        <rFont val="Tahoma"/>
        <family val="2"/>
      </rPr>
      <t xml:space="preserve">วัดศรีโพธิ์
</t>
    </r>
    <r>
      <rPr>
        <sz val="12"/>
        <rFont val="Microsoft Sans Serif"/>
        <family val="2"/>
      </rPr>
      <t xml:space="preserve">๑๕๐ ม.๑๓ บ้านศรีสวาท
</t>
    </r>
    <r>
      <rPr>
        <sz val="12"/>
        <rFont val="Microsoft Sans Serif"/>
        <family val="2"/>
      </rPr>
      <t xml:space="preserve">ต.ยางโยภาพ อ.ม่วงสามสิบ จ.อุบลราชธานี ๓๔๑๔๐
</t>
    </r>
    <r>
      <rPr>
        <sz val="16"/>
        <rFont val="Microsoft Sans Serif"/>
        <family val="2"/>
      </rPr>
      <t xml:space="preserve">พระครูโพธิสิริธรรมธาดา (ประชา ถาวโร)
</t>
    </r>
    <r>
      <rPr>
        <sz val="12"/>
        <rFont val="Microsoft Sans Serif"/>
        <family val="2"/>
      </rPr>
      <t xml:space="preserve">อุปสมบท เมื่ออายุ ๒๔ ปี วันที่ ๑๒ กรกฎาคม ๒๕๓๕ (ผู้รับรอง)
</t>
    </r>
    <r>
      <rPr>
        <sz val="12"/>
        <rFont val="Microsoft Sans Serif"/>
        <family val="2"/>
      </rPr>
      <t>- (๐๘๙) ๖๘๑-๕๑๘๑,- (๐๘๖) ๐๒๐-๐๕๓๖,</t>
    </r>
  </si>
  <si>
    <r>
      <rPr>
        <sz val="16"/>
        <rFont val="Microsoft Sans Serif"/>
        <family val="2"/>
      </rPr>
      <t>สาขาที่ ๐๔๒</t>
    </r>
  </si>
  <si>
    <r>
      <rPr>
        <b/>
        <sz val="16"/>
        <rFont val="Tahoma"/>
        <family val="2"/>
      </rPr>
      <t xml:space="preserve">วัดป่าอัมพวัน
</t>
    </r>
    <r>
      <rPr>
        <sz val="12"/>
        <rFont val="Microsoft Sans Serif"/>
        <family val="2"/>
      </rPr>
      <t xml:space="preserve">๕๓ ม.๑๒ บ้านห้วยดินดำ ต.หนองรี อ.เมือง จ.ชลบุรี ๒๐๐๐๐
</t>
    </r>
    <r>
      <rPr>
        <sz val="16"/>
        <rFont val="Microsoft Sans Serif"/>
        <family val="2"/>
      </rPr>
      <t xml:space="preserve">พระอธิการจันดี กนฺตสาโร
</t>
    </r>
    <r>
      <rPr>
        <sz val="12"/>
        <rFont val="Microsoft Sans Serif"/>
        <family val="2"/>
      </rPr>
      <t xml:space="preserve">อุปสมบท เมื่ออายุ ๒๒ ปี วันที่ ๒ มิถุนายน ๒๕๑๘ (ผู้รับรอง)
</t>
    </r>
    <r>
      <rPr>
        <sz val="12"/>
        <rFont val="Microsoft Sans Serif"/>
        <family val="2"/>
      </rPr>
      <t>- (๐๖๕) ๑๕๖-๕๕๔๙,</t>
    </r>
  </si>
  <si>
    <r>
      <rPr>
        <sz val="16"/>
        <rFont val="Microsoft Sans Serif"/>
        <family val="2"/>
      </rPr>
      <t>สาขาที่ ๐๔๓</t>
    </r>
  </si>
  <si>
    <r>
      <rPr>
        <b/>
        <sz val="16"/>
        <rFont val="Tahoma"/>
        <family val="2"/>
      </rPr>
      <t xml:space="preserve">วัดป่าน้ำบุ้น
</t>
    </r>
    <r>
      <rPr>
        <sz val="12"/>
        <rFont val="Microsoft Sans Serif"/>
        <family val="2"/>
      </rPr>
      <t xml:space="preserve">๒๒๓ หมู่ ๑ บ้านคำเขื่อนแก้ว
</t>
    </r>
    <r>
      <rPr>
        <sz val="12"/>
        <rFont val="Microsoft Sans Serif"/>
        <family val="2"/>
      </rPr>
      <t xml:space="preserve">ต.คำเขื่อนแก้ว อ.สิรินธร จ.อุบลราชธานี ๓๔๓๕๐
</t>
    </r>
    <r>
      <rPr>
        <sz val="16"/>
        <rFont val="Microsoft Sans Serif"/>
        <family val="2"/>
      </rPr>
      <t xml:space="preserve">พระอธิการเฉลิมชัย ฉนฺทโก
</t>
    </r>
    <r>
      <rPr>
        <sz val="12"/>
        <rFont val="Microsoft Sans Serif"/>
        <family val="2"/>
      </rPr>
      <t xml:space="preserve">อุปสมบท เมื่ออายุ ๒๐ ปี วันที่ ๒๘ กุมภาพันธ์ ๒๕๒๓ (ผู้รับรอง)
</t>
    </r>
    <r>
      <rPr>
        <sz val="12"/>
        <rFont val="Microsoft Sans Serif"/>
        <family val="2"/>
      </rPr>
      <t>๐๘๔๔๙๕ ๘๙๙๔,</t>
    </r>
  </si>
  <si>
    <r>
      <rPr>
        <sz val="16"/>
        <rFont val="Microsoft Sans Serif"/>
        <family val="2"/>
      </rPr>
      <t>สาขาที่ ๐๔๔</t>
    </r>
  </si>
  <si>
    <r>
      <rPr>
        <b/>
        <sz val="16"/>
        <rFont val="Tahoma"/>
        <family val="2"/>
      </rPr>
      <t xml:space="preserve">วัดป่าจิตตภาวนา
</t>
    </r>
    <r>
      <rPr>
        <sz val="12"/>
        <rFont val="Microsoft Sans Serif"/>
        <family val="2"/>
      </rPr>
      <t xml:space="preserve">๕๐ ม.๕
</t>
    </r>
    <r>
      <rPr>
        <sz val="12"/>
        <rFont val="Microsoft Sans Serif"/>
        <family val="2"/>
      </rPr>
      <t xml:space="preserve">ต.คูคต อ.ลำลูกกา จ.ปทุมธานี ๑๒๑๓๐
</t>
    </r>
    <r>
      <rPr>
        <sz val="16"/>
        <rFont val="Microsoft Sans Serif"/>
        <family val="2"/>
      </rPr>
      <t xml:space="preserve">พระราชวชิรมุนี วิ. (ประสพไชย กนฺตสีโล)
</t>
    </r>
    <r>
      <rPr>
        <sz val="12"/>
        <rFont val="Microsoft Sans Serif"/>
        <family val="2"/>
      </rPr>
      <t xml:space="preserve">อุปสมบท เมื่ออายุ ๒๘ ปี วันที่ ๓ กรกฎาคม ๒๕๑๙ (ผู้รับรอง)
</t>
    </r>
    <r>
      <rPr>
        <sz val="12"/>
        <rFont val="Microsoft Sans Serif"/>
        <family val="2"/>
      </rPr>
      <t>๐๒๕๓๒๑๕๔๘,- (๐๘๑) ๘๔๒-๖๖๙๕,</t>
    </r>
  </si>
  <si>
    <r>
      <rPr>
        <sz val="16"/>
        <rFont val="Microsoft Sans Serif"/>
        <family val="2"/>
      </rPr>
      <t>สาขาที่ ๐๔๕</t>
    </r>
  </si>
  <si>
    <r>
      <rPr>
        <b/>
        <sz val="16"/>
        <rFont val="Tahoma"/>
        <family val="2"/>
      </rPr>
      <t xml:space="preserve">วัดโพธิญาณวนาราม
</t>
    </r>
    <r>
      <rPr>
        <sz val="12"/>
        <rFont val="Microsoft Sans Serif"/>
        <family val="2"/>
      </rPr>
      <t xml:space="preserve">๒๐๙ ม.๗ บ้านขี้เหล็ก
</t>
    </r>
    <r>
      <rPr>
        <sz val="12"/>
        <rFont val="Microsoft Sans Serif"/>
        <family val="2"/>
      </rPr>
      <t xml:space="preserve">ต.นาดี อ.นาเยีย จ.อุบลราชธานี ๓๔๑๖๐
</t>
    </r>
    <r>
      <rPr>
        <sz val="16"/>
        <rFont val="Microsoft Sans Serif"/>
        <family val="2"/>
      </rPr>
      <t xml:space="preserve">พระอธิการยนต์ ยโสธโร
</t>
    </r>
    <r>
      <rPr>
        <sz val="12"/>
        <rFont val="Microsoft Sans Serif"/>
        <family val="2"/>
      </rPr>
      <t xml:space="preserve">อุปสมบท เมื่ออายุ ๕๕ ปี วันที่ ๙ กรกฎาคม ๒๕๔๙ (ผู้รับรอง)
</t>
    </r>
    <r>
      <rPr>
        <sz val="12"/>
        <rFont val="Microsoft Sans Serif"/>
        <family val="2"/>
      </rPr>
      <t>- (๐๙๕) ๓๖๕-๖๐๓๘,- (๐๙๖) ๖๙๐-๗๕๓๗,</t>
    </r>
  </si>
  <si>
    <r>
      <rPr>
        <sz val="16"/>
        <rFont val="Microsoft Sans Serif"/>
        <family val="2"/>
      </rPr>
      <t>สาขาที่ ๐๔๖</t>
    </r>
  </si>
  <si>
    <r>
      <rPr>
        <b/>
        <sz val="16"/>
        <rFont val="Tahoma"/>
        <family val="2"/>
      </rPr>
      <t xml:space="preserve">วัดป่าเกษตร
</t>
    </r>
    <r>
      <rPr>
        <sz val="12"/>
        <rFont val="Microsoft Sans Serif"/>
        <family val="2"/>
      </rPr>
      <t xml:space="preserve">ม.๗ บ้านเกษตรพัฒนา
</t>
    </r>
    <r>
      <rPr>
        <sz val="12"/>
        <rFont val="Microsoft Sans Serif"/>
        <family val="2"/>
      </rPr>
      <t xml:space="preserve">ต.คำขวาง อ.วารินชำราบ จ.อุบลราชธานี ๓๔๑๙๐
</t>
    </r>
    <r>
      <rPr>
        <sz val="16"/>
        <rFont val="Microsoft Sans Serif"/>
        <family val="2"/>
      </rPr>
      <t xml:space="preserve">พระครูสังวรธรรมนิมิต (สุบิน จิตฺตสํวโร)
</t>
    </r>
    <r>
      <rPr>
        <sz val="12"/>
        <rFont val="Microsoft Sans Serif"/>
        <family val="2"/>
      </rPr>
      <t xml:space="preserve">อุปสมบท เมื่ออายุ ๒๓ ปี วันที่ ๒๔ เมษายน ๒๕๒๔ (ผู้รับรอง)
</t>
    </r>
    <r>
      <rPr>
        <sz val="12"/>
        <rFont val="Microsoft Sans Serif"/>
        <family val="2"/>
      </rPr>
      <t>- (๐๖๔) ๐๔๑-๒๖๘๒,</t>
    </r>
  </si>
  <si>
    <r>
      <rPr>
        <b/>
        <sz val="16"/>
        <rFont val="Tahoma"/>
        <family val="2"/>
      </rPr>
      <t>ไม่มีรูป</t>
    </r>
  </si>
  <si>
    <r>
      <rPr>
        <sz val="16"/>
        <rFont val="Microsoft Sans Serif"/>
        <family val="2"/>
      </rPr>
      <t>สาขาที่ ๐๔๗</t>
    </r>
  </si>
  <si>
    <r>
      <rPr>
        <b/>
        <sz val="16"/>
        <rFont val="Tahoma"/>
        <family val="2"/>
      </rPr>
      <t xml:space="preserve">ที่พักสงฆ์ป่าโกศล
</t>
    </r>
    <r>
      <rPr>
        <sz val="12"/>
        <rFont val="Microsoft Sans Serif"/>
        <family val="2"/>
      </rPr>
      <t xml:space="preserve">ต.ธาตุ อ.วารินชำราบ จ.อุบลราชธานี ๓๔๑๙๐
</t>
    </r>
    <r>
      <rPr>
        <sz val="16"/>
        <rFont val="Microsoft Sans Serif"/>
        <family val="2"/>
      </rPr>
      <t xml:space="preserve">พระอาจารย์ราชวัฒน์ กิตฺติสาโร
</t>
    </r>
    <r>
      <rPr>
        <sz val="12"/>
        <rFont val="Microsoft Sans Serif"/>
        <family val="2"/>
      </rPr>
      <t xml:space="preserve">อุปสมบท เมื่ออายุ ๒๖ ปี วันที่ ๑๓ พฤษภาคม ๒๕๕๓ (ผู้รับรอง)
</t>
    </r>
    <r>
      <rPr>
        <sz val="12"/>
        <rFont val="Microsoft Sans Serif"/>
        <family val="2"/>
      </rPr>
      <t>- (๐๘๓) ๐๔๖-๗๘๖๙,</t>
    </r>
  </si>
  <si>
    <r>
      <rPr>
        <sz val="16"/>
        <rFont val="Microsoft Sans Serif"/>
        <family val="2"/>
      </rPr>
      <t>สาขาที่ ๐๔๘</t>
    </r>
  </si>
  <si>
    <r>
      <rPr>
        <b/>
        <sz val="16"/>
        <rFont val="Tahoma"/>
        <family val="2"/>
      </rPr>
      <t xml:space="preserve">วัดป่าคำน้ำบุ้น
</t>
    </r>
    <r>
      <rPr>
        <sz val="12"/>
        <rFont val="Microsoft Sans Serif"/>
        <family val="2"/>
      </rPr>
      <t xml:space="preserve">ม.๑๔ บ้านสามขา
</t>
    </r>
    <r>
      <rPr>
        <sz val="12"/>
        <rFont val="Microsoft Sans Serif"/>
        <family val="2"/>
      </rPr>
      <t xml:space="preserve">ต.คำป่าหลาย อ.เมือง จ.มุกดาหาร ๔๙๐๐๐
</t>
    </r>
    <r>
      <rPr>
        <sz val="16"/>
        <rFont val="Microsoft Sans Serif"/>
        <family val="2"/>
      </rPr>
      <t xml:space="preserve">พระอธิการขจรศักดิ์ สุทฺธปญฺโญ
</t>
    </r>
    <r>
      <rPr>
        <sz val="12"/>
        <rFont val="Microsoft Sans Serif"/>
        <family val="2"/>
      </rPr>
      <t xml:space="preserve">อุปสมบท เมื่ออายุ ๒๔ ปี วันที่ ๑ เมษายน ๒๕๓๒ (ผู้รับรอง)
</t>
    </r>
    <r>
      <rPr>
        <sz val="12"/>
        <rFont val="Microsoft Sans Serif"/>
        <family val="2"/>
      </rPr>
      <t>- (๐๖๑) ๑๔๙-๘๘๗๙,</t>
    </r>
  </si>
  <si>
    <r>
      <rPr>
        <sz val="16"/>
        <rFont val="Microsoft Sans Serif"/>
        <family val="2"/>
      </rPr>
      <t>สาขาที่ ๐๔๙</t>
    </r>
  </si>
  <si>
    <r>
      <rPr>
        <b/>
        <sz val="16"/>
        <rFont val="Tahoma"/>
        <family val="2"/>
      </rPr>
      <t xml:space="preserve">วัดป่ากุดอุดมสมบูรณ์
</t>
    </r>
    <r>
      <rPr>
        <sz val="12"/>
        <rFont val="Microsoft Sans Serif"/>
        <family val="2"/>
      </rPr>
      <t xml:space="preserve">๑๗๕ ม.๒ บ้านน้ำเกลี้ยง
</t>
    </r>
    <r>
      <rPr>
        <sz val="12"/>
        <rFont val="Microsoft Sans Serif"/>
        <family val="2"/>
      </rPr>
      <t xml:space="preserve">ต.หนองไฮ อ.สำโรง จ.อุบลราชธานี ๓๔๓๖๐
</t>
    </r>
    <r>
      <rPr>
        <sz val="16"/>
        <rFont val="Microsoft Sans Serif"/>
        <family val="2"/>
      </rPr>
      <t xml:space="preserve">พระสนิท คุณกโร (รก.)
</t>
    </r>
    <r>
      <rPr>
        <sz val="12"/>
        <rFont val="Microsoft Sans Serif"/>
        <family val="2"/>
      </rPr>
      <t xml:space="preserve">อุปสมบท เมื่ออายุ ๕๑ ปี วันที่ ๑๓ กรกฎาคม ๒๕๔๓ (ผู้รับรอง)
</t>
    </r>
    <r>
      <rPr>
        <sz val="12"/>
        <rFont val="Microsoft Sans Serif"/>
        <family val="2"/>
      </rPr>
      <t>- (๐๘๓) ๐๔๖-๗๘๖๙,</t>
    </r>
  </si>
  <si>
    <r>
      <rPr>
        <sz val="16"/>
        <rFont val="Microsoft Sans Serif"/>
        <family val="2"/>
      </rPr>
      <t>สาขาที่ ๐๕๐</t>
    </r>
  </si>
  <si>
    <r>
      <rPr>
        <b/>
        <sz val="16"/>
        <rFont val="Tahoma"/>
        <family val="2"/>
      </rPr>
      <t xml:space="preserve">วัดป่าเรไรรัตนาราม
</t>
    </r>
    <r>
      <rPr>
        <sz val="12"/>
        <rFont val="Microsoft Sans Serif"/>
        <family val="2"/>
      </rPr>
      <t xml:space="preserve">๑๕๐ ม.๑ บ้านนาแก้ว
</t>
    </r>
    <r>
      <rPr>
        <sz val="12"/>
        <rFont val="Microsoft Sans Serif"/>
        <family val="2"/>
      </rPr>
      <t xml:space="preserve">ต.บ้านกอก อ.เขื่องใน จ.อุบลราชธานี ๓๔๓๒๐
</t>
    </r>
    <r>
      <rPr>
        <sz val="16"/>
        <rFont val="Microsoft Sans Serif"/>
        <family val="2"/>
      </rPr>
      <t xml:space="preserve">พระอธิการสมัย ปนาโท
</t>
    </r>
    <r>
      <rPr>
        <sz val="12"/>
        <rFont val="Microsoft Sans Serif"/>
        <family val="2"/>
      </rPr>
      <t xml:space="preserve">อุปสมบท เมื่ออายุ ๒๔ ปี วันที่ ๓ มกราคม ๒๕๓๖ (ผู้รับรอง)
</t>
    </r>
    <r>
      <rPr>
        <sz val="12"/>
        <rFont val="Microsoft Sans Serif"/>
        <family val="2"/>
      </rPr>
      <t>- (๐๘๙) ๙๘๐-๓๖๕๙,</t>
    </r>
  </si>
  <si>
    <r>
      <rPr>
        <sz val="16"/>
        <rFont val="Microsoft Sans Serif"/>
        <family val="2"/>
      </rPr>
      <t>สาขาที่ ๐๕๑</t>
    </r>
  </si>
  <si>
    <r>
      <rPr>
        <b/>
        <sz val="16"/>
        <rFont val="Tahoma"/>
        <family val="2"/>
      </rPr>
      <t xml:space="preserve">วัดป่าโพธิ์ศรี
</t>
    </r>
    <r>
      <rPr>
        <sz val="12"/>
        <rFont val="Microsoft Sans Serif"/>
        <family val="2"/>
      </rPr>
      <t xml:space="preserve">บ้านหนองขุ่น
</t>
    </r>
    <r>
      <rPr>
        <sz val="12"/>
        <rFont val="Microsoft Sans Serif"/>
        <family val="2"/>
      </rPr>
      <t xml:space="preserve">ต.ยางโยภาพ อ.ม่วงสามสิบ จ.อุบลราชธานี ๓๔๑๔๐
</t>
    </r>
    <r>
      <rPr>
        <sz val="16"/>
        <rFont val="Microsoft Sans Serif"/>
        <family val="2"/>
      </rPr>
      <t xml:space="preserve">พระอาจารย์เสวียน กลฺยาโณ
</t>
    </r>
    <r>
      <rPr>
        <sz val="12"/>
        <rFont val="Microsoft Sans Serif"/>
        <family val="2"/>
      </rPr>
      <t xml:space="preserve">อุปสมบท เมื่ออายุ ๒๒ ปี วันที่ ๑๘ กรกฎาคม ๒๕๔๒ (ผู้รับรอง)
</t>
    </r>
    <r>
      <rPr>
        <sz val="12"/>
        <rFont val="Microsoft Sans Serif"/>
        <family val="2"/>
      </rPr>
      <t>๐๔๕๓๓๙๑๖๐,- (๐๘๑) ๗๑๘-๙๔๘๙,</t>
    </r>
  </si>
  <si>
    <r>
      <rPr>
        <sz val="16"/>
        <rFont val="Microsoft Sans Serif"/>
        <family val="2"/>
      </rPr>
      <t>สาขาที่ ๐๕๒</t>
    </r>
  </si>
  <si>
    <r>
      <rPr>
        <b/>
        <sz val="16"/>
        <rFont val="Tahoma"/>
        <family val="2"/>
      </rPr>
      <t xml:space="preserve">วัดป่าแสงธรรม
</t>
    </r>
    <r>
      <rPr>
        <sz val="12"/>
        <rFont val="Microsoft Sans Serif"/>
        <family val="2"/>
      </rPr>
      <t xml:space="preserve">๒๗๙ ม.๗ บ้านหนองมะนาว
</t>
    </r>
    <r>
      <rPr>
        <sz val="12"/>
        <rFont val="Microsoft Sans Serif"/>
        <family val="2"/>
      </rPr>
      <t xml:space="preserve">ต.ขามใหญ่ อ.เมือง จ.อุบลราชธานี ๓๔๐๐๐
</t>
    </r>
    <r>
      <rPr>
        <sz val="16"/>
        <rFont val="Microsoft Sans Serif"/>
        <family val="2"/>
      </rPr>
      <t xml:space="preserve">พระครูกิตติธรรมโชติ (ทม ธมฺมทีโป)
</t>
    </r>
    <r>
      <rPr>
        <sz val="12"/>
        <rFont val="Microsoft Sans Serif"/>
        <family val="2"/>
      </rPr>
      <t xml:space="preserve">อุปสมบท เมื่ออายุ ๒๐ ปี วันที่ ๑๘ พฤษภาคม ๒๕๓๒ (ผู้รับรอง)
</t>
    </r>
    <r>
      <rPr>
        <sz val="12"/>
        <rFont val="Microsoft Sans Serif"/>
        <family val="2"/>
      </rPr>
      <t>- (๐๖๓) ๕๙๑-๑๔๓๖,</t>
    </r>
  </si>
  <si>
    <r>
      <rPr>
        <sz val="16"/>
        <rFont val="Microsoft Sans Serif"/>
        <family val="2"/>
      </rPr>
      <t>สาขาที่ ๐๕๓</t>
    </r>
  </si>
  <si>
    <r>
      <rPr>
        <b/>
        <sz val="16"/>
        <rFont val="Tahoma"/>
        <family val="2"/>
      </rPr>
      <t xml:space="preserve">วัดป่าขี้เหล็ก
</t>
    </r>
    <r>
      <rPr>
        <sz val="12"/>
        <rFont val="Microsoft Sans Serif"/>
        <family val="2"/>
      </rPr>
      <t xml:space="preserve">๕๔ ม.๗ บ้านขี้เหล็ก
</t>
    </r>
    <r>
      <rPr>
        <sz val="12"/>
        <rFont val="Microsoft Sans Serif"/>
        <family val="2"/>
      </rPr>
      <t xml:space="preserve">ต.โนนสังข์ อ.กันทรารมย์ จ.ศรีสะเกษ ๓๓๑๓๐
</t>
    </r>
    <r>
      <rPr>
        <sz val="16"/>
        <rFont val="Microsoft Sans Serif"/>
        <family val="2"/>
      </rPr>
      <t xml:space="preserve">พระครูวิจิตรชยาภรณ์ วิชัย อธิจิตฺโต
</t>
    </r>
    <r>
      <rPr>
        <sz val="12"/>
        <rFont val="Microsoft Sans Serif"/>
        <family val="2"/>
      </rPr>
      <t xml:space="preserve">อุปสมบท เมื่ออายุ ๒๖ ปี วันที่ ๙ กรกฎาคม ๒๕๓๒ (ผู้รับรอง)
</t>
    </r>
    <r>
      <rPr>
        <sz val="12"/>
        <rFont val="Microsoft Sans Serif"/>
        <family val="2"/>
      </rPr>
      <t>- (๐๘๖) ๒๖๕-๗๔๗๓,</t>
    </r>
  </si>
  <si>
    <r>
      <rPr>
        <sz val="16"/>
        <rFont val="Microsoft Sans Serif"/>
        <family val="2"/>
      </rPr>
      <t>สาขาที่ ๐๕๔</t>
    </r>
  </si>
  <si>
    <r>
      <rPr>
        <b/>
        <sz val="16"/>
        <rFont val="Tahoma"/>
        <family val="2"/>
      </rPr>
      <t xml:space="preserve">ที่พักสงฆ์หนองม่วง
</t>
    </r>
    <r>
      <rPr>
        <sz val="12"/>
        <rFont val="Microsoft Sans Serif"/>
        <family val="2"/>
      </rPr>
      <t xml:space="preserve">ม.๘ บ้านหนองม่วง
</t>
    </r>
    <r>
      <rPr>
        <sz val="12"/>
        <rFont val="Microsoft Sans Serif"/>
        <family val="2"/>
      </rPr>
      <t xml:space="preserve">ต.หนองครก อ.เมือง จ.ศรีสะเกษ ๓๓๐๐๐
</t>
    </r>
    <r>
      <rPr>
        <sz val="16"/>
        <rFont val="Microsoft Sans Serif"/>
        <family val="2"/>
      </rPr>
      <t xml:space="preserve">พระอาจารย์บุญมี เตชธมฺโม
</t>
    </r>
    <r>
      <rPr>
        <sz val="12"/>
        <rFont val="Microsoft Sans Serif"/>
        <family val="2"/>
      </rPr>
      <t xml:space="preserve">อุปสมบท เมื่ออายุ ๒๑ ปี วันที่ ๒๘ มิถุนายน ๒๕๓๓ (ผู้รับรอง)
</t>
    </r>
    <r>
      <rPr>
        <sz val="12"/>
        <rFont val="Microsoft Sans Serif"/>
        <family val="2"/>
      </rPr>
      <t>- (๐๖๔) ๐๙๕-๒๗๒๕,- (๐๘๑) ๓๖๐-๖๒๐๑,</t>
    </r>
  </si>
  <si>
    <r>
      <rPr>
        <sz val="16"/>
        <rFont val="Microsoft Sans Serif"/>
        <family val="2"/>
      </rPr>
      <t>สาขาที่ ๐๕๕</t>
    </r>
  </si>
  <si>
    <r>
      <rPr>
        <b/>
        <sz val="16"/>
        <rFont val="Tahoma"/>
        <family val="2"/>
      </rPr>
      <t xml:space="preserve">วัดป่าเขาหินตัด
</t>
    </r>
    <r>
      <rPr>
        <sz val="12"/>
        <rFont val="Microsoft Sans Serif"/>
        <family val="2"/>
      </rPr>
      <t xml:space="preserve">๒๔/๙ ม.๕ บ้านคลองตะแบก
</t>
    </r>
    <r>
      <rPr>
        <sz val="12"/>
        <rFont val="Microsoft Sans Serif"/>
        <family val="2"/>
      </rPr>
      <t xml:space="preserve">ต.ลาดบัวขาว อ.สีคิ้ว จ.นครราชสีมา ๓๐๓๔๐
</t>
    </r>
    <r>
      <rPr>
        <sz val="16"/>
        <rFont val="Microsoft Sans Serif"/>
        <family val="2"/>
      </rPr>
      <t xml:space="preserve">พระครูบรรพตบุญโญภาส (สมภาส อธิปุญฺโญ)
</t>
    </r>
    <r>
      <rPr>
        <sz val="12"/>
        <rFont val="Microsoft Sans Serif"/>
        <family val="2"/>
      </rPr>
      <t xml:space="preserve">อุปสมบท เมื่ออายุ ๒๑ ปี วันที่ ๒๐ กรกฎาคม ๒๕๑๘ (ผู้รับรอง)
</t>
    </r>
    <r>
      <rPr>
        <sz val="12"/>
        <rFont val="Microsoft Sans Serif"/>
        <family val="2"/>
      </rPr>
      <t>- (๐๘๑) ๙๖๗-๐๔๗๒,</t>
    </r>
  </si>
  <si>
    <r>
      <rPr>
        <sz val="16"/>
        <rFont val="Microsoft Sans Serif"/>
        <family val="2"/>
      </rPr>
      <t>สาขาที่ ๐๕๖</t>
    </r>
  </si>
  <si>
    <r>
      <rPr>
        <b/>
        <sz val="16"/>
        <rFont val="Tahoma"/>
        <family val="2"/>
      </rPr>
      <t xml:space="preserve">วัดป่านาเกษม
</t>
    </r>
    <r>
      <rPr>
        <sz val="12"/>
        <rFont val="Microsoft Sans Serif"/>
        <family val="2"/>
      </rPr>
      <t xml:space="preserve">๑๔๔ หมู่ที่ ๙ บ้านนาเกษม
</t>
    </r>
    <r>
      <rPr>
        <sz val="12"/>
        <rFont val="Microsoft Sans Serif"/>
        <family val="2"/>
      </rPr>
      <t xml:space="preserve">ต.นาเกษม อ.ทุ่งศรีอุดม จ.อุบลราชธานี ๓๔๑๖๐
</t>
    </r>
    <r>
      <rPr>
        <sz val="16"/>
        <rFont val="Microsoft Sans Serif"/>
        <family val="2"/>
      </rPr>
      <t xml:space="preserve">พระราชมงคลวชิรากร (ปา สุธมฺโม)
</t>
    </r>
    <r>
      <rPr>
        <sz val="12"/>
        <rFont val="Microsoft Sans Serif"/>
        <family val="2"/>
      </rPr>
      <t xml:space="preserve">อุปสมบท เมื่ออายุ ๖๑ ปี วันที่ ๑๒ กรกฎาคม ๒๕๓๕ (ผู้รับรอง)
</t>
    </r>
    <r>
      <rPr>
        <sz val="12"/>
        <rFont val="Microsoft Sans Serif"/>
        <family val="2"/>
      </rPr>
      <t>๐๙๔๗๗๐ ๗๔๘๙,</t>
    </r>
  </si>
  <si>
    <r>
      <rPr>
        <sz val="16"/>
        <rFont val="Microsoft Sans Serif"/>
        <family val="2"/>
      </rPr>
      <t>สาขาที่ ๐๕๗</t>
    </r>
  </si>
  <si>
    <r>
      <rPr>
        <b/>
        <sz val="16"/>
        <rFont val="Tahoma"/>
        <family val="2"/>
      </rPr>
      <t xml:space="preserve">วัดเขาถ้ำสหกรณ์นิคม
</t>
    </r>
    <r>
      <rPr>
        <sz val="12"/>
        <rFont val="Microsoft Sans Serif"/>
        <family val="2"/>
      </rPr>
      <t xml:space="preserve">๗/๒๗ หมู่ ๑ บ้านดินโส
</t>
    </r>
    <r>
      <rPr>
        <sz val="12"/>
        <rFont val="Microsoft Sans Serif"/>
        <family val="2"/>
      </rPr>
      <t xml:space="preserve">ต.สหกรณ์นิคม อ.ทองผาภูมิ จ.กาญจนบุรี ๗๑๑๘๐
</t>
    </r>
    <r>
      <rPr>
        <sz val="16"/>
        <rFont val="Microsoft Sans Serif"/>
        <family val="2"/>
      </rPr>
      <t xml:space="preserve">พระอธิการประเทือง ญาณวีโร
</t>
    </r>
    <r>
      <rPr>
        <sz val="12"/>
        <rFont val="Microsoft Sans Serif"/>
        <family val="2"/>
      </rPr>
      <t xml:space="preserve">อุปสมบท เมื่ออายุ ๒๐ ปี วันที่ ๒๕ ธันวาคม ๒๕๓๔ (ผู้รับรอง)
</t>
    </r>
    <r>
      <rPr>
        <sz val="12"/>
        <rFont val="Microsoft Sans Serif"/>
        <family val="2"/>
      </rPr>
      <t>- (๐๘๙) ๙๑๒-๗๗๗๒,</t>
    </r>
  </si>
  <si>
    <r>
      <rPr>
        <sz val="16"/>
        <rFont val="Microsoft Sans Serif"/>
        <family val="2"/>
      </rPr>
      <t>สาขาที่ ๐๕๘</t>
    </r>
  </si>
  <si>
    <r>
      <rPr>
        <b/>
        <sz val="16"/>
        <rFont val="Tahoma"/>
        <family val="2"/>
      </rPr>
      <t xml:space="preserve">วัดป่าชัยมงคล
</t>
    </r>
    <r>
      <rPr>
        <sz val="12"/>
        <rFont val="Microsoft Sans Serif"/>
        <family val="2"/>
      </rPr>
      <t xml:space="preserve">ม.๓ บ้านไทยสามารถ
</t>
    </r>
    <r>
      <rPr>
        <sz val="12"/>
        <rFont val="Microsoft Sans Serif"/>
        <family val="2"/>
      </rPr>
      <t xml:space="preserve">ต.กุดเชียงหมี อ.เลิงนกทา จ.ยโสธร ๓๕๑๒๐
</t>
    </r>
    <r>
      <rPr>
        <sz val="16"/>
        <rFont val="Microsoft Sans Serif"/>
        <family val="2"/>
      </rPr>
      <t xml:space="preserve">พระรุ่งโรจน์ เตชธมฺโม (รก.)
</t>
    </r>
    <r>
      <rPr>
        <sz val="12"/>
        <rFont val="Microsoft Sans Serif"/>
        <family val="2"/>
      </rPr>
      <t xml:space="preserve">อุปสมบท เมื่ออายุ ๒๑ ปี วันที่ ๒๒ มกราคม ๒๕๕๓ (ผู้รับรอง)
</t>
    </r>
    <r>
      <rPr>
        <sz val="12"/>
        <rFont val="Microsoft Sans Serif"/>
        <family val="2"/>
      </rPr>
      <t>- (๐๘๒) ๑๑๑-๕๔๘๑,- (๐๘๐) ๑๕๖-๙๗๘๗,</t>
    </r>
  </si>
  <si>
    <r>
      <rPr>
        <sz val="16"/>
        <rFont val="Microsoft Sans Serif"/>
        <family val="2"/>
      </rPr>
      <t>สาขาที่ ๐๕๙</t>
    </r>
  </si>
  <si>
    <r>
      <rPr>
        <b/>
        <sz val="16"/>
        <rFont val="Tahoma"/>
        <family val="2"/>
      </rPr>
      <t xml:space="preserve">วัดเทพทวีธรรม (เขาเดือยไก่)
</t>
    </r>
    <r>
      <rPr>
        <sz val="12"/>
        <rFont val="Microsoft Sans Serif"/>
        <family val="2"/>
      </rPr>
      <t xml:space="preserve">๑๖๕ หมู่ที่ ๓ บ้านอ่างใหญ่
</t>
    </r>
    <r>
      <rPr>
        <sz val="12"/>
        <rFont val="Microsoft Sans Serif"/>
        <family val="2"/>
      </rPr>
      <t xml:space="preserve">ต.บุ่ง อ.เมือง จ.อำนาจเจริญ ๓๗๐๐๐
</t>
    </r>
    <r>
      <rPr>
        <sz val="16"/>
        <rFont val="Microsoft Sans Serif"/>
        <family val="2"/>
      </rPr>
      <t xml:space="preserve">พระอธิการวิเศษ โกวิโท
</t>
    </r>
    <r>
      <rPr>
        <sz val="12"/>
        <rFont val="Microsoft Sans Serif"/>
        <family val="2"/>
      </rPr>
      <t xml:space="preserve">อุปสมบท เมื่ออายุ ?? ปี วันที่ ๑๓ กุมภาพันธ์ ๒๕๔๓ (ผู้รับรอง)
</t>
    </r>
    <r>
      <rPr>
        <sz val="12"/>
        <rFont val="Microsoft Sans Serif"/>
        <family val="2"/>
      </rPr>
      <t>- (๐๘๒) ๗๙๒-๔๖๙๕,</t>
    </r>
  </si>
  <si>
    <r>
      <rPr>
        <sz val="16"/>
        <rFont val="Microsoft Sans Serif"/>
        <family val="2"/>
      </rPr>
      <t>สาขาที่ ๐๖๐</t>
    </r>
  </si>
  <si>
    <r>
      <rPr>
        <b/>
        <sz val="16"/>
        <rFont val="Tahoma"/>
        <family val="2"/>
      </rPr>
      <t xml:space="preserve">วัดป่าห้วยเสือวิปัสสนาราม
</t>
    </r>
    <r>
      <rPr>
        <sz val="12"/>
        <rFont val="Microsoft Sans Serif"/>
        <family val="2"/>
      </rPr>
      <t xml:space="preserve">๑๓/๑๗ ม.๑ บ้านห้วยเสือ
</t>
    </r>
    <r>
      <rPr>
        <sz val="12"/>
        <rFont val="Microsoft Sans Serif"/>
        <family val="2"/>
      </rPr>
      <t xml:space="preserve">ต.ชะแล อ.ทองผาภูมิ จ.กาญจนบุรี ๗๑๑๘๐
</t>
    </r>
    <r>
      <rPr>
        <sz val="16"/>
        <rFont val="Microsoft Sans Serif"/>
        <family val="2"/>
      </rPr>
      <t xml:space="preserve">พระอธิการอมร อุตฺตโม
</t>
    </r>
    <r>
      <rPr>
        <sz val="12"/>
        <rFont val="Microsoft Sans Serif"/>
        <family val="2"/>
      </rPr>
      <t xml:space="preserve">อุปสมบท เมื่ออายุ ๒๒ ปี วันที่ ๕ กรกฎาคม ๒๕๓๕ (ผู้รับรอง)
</t>
    </r>
    <r>
      <rPr>
        <sz val="12"/>
        <rFont val="Microsoft Sans Serif"/>
        <family val="2"/>
      </rPr>
      <t>- (๐๘๙) ๐๕๙-๒๔๙๔,- (๐๘๐) ๗๘๘-๗๔๙๒,</t>
    </r>
  </si>
  <si>
    <r>
      <rPr>
        <sz val="16"/>
        <rFont val="Microsoft Sans Serif"/>
        <family val="2"/>
      </rPr>
      <t>สาขาที่ ๐๖๑</t>
    </r>
  </si>
  <si>
    <r>
      <rPr>
        <b/>
        <sz val="16"/>
        <rFont val="Tahoma"/>
        <family val="2"/>
      </rPr>
      <t xml:space="preserve">ที่พักสงฆ์โลกุตตรภูมิ
</t>
    </r>
    <r>
      <rPr>
        <sz val="12"/>
        <rFont val="Microsoft Sans Serif"/>
        <family val="2"/>
      </rPr>
      <t xml:space="preserve">ม.๖ บ้านปะอาว
</t>
    </r>
    <r>
      <rPr>
        <sz val="12"/>
        <rFont val="Microsoft Sans Serif"/>
        <family val="2"/>
      </rPr>
      <t xml:space="preserve">ต.ปะอาว อ.เมือง จ.อุบลราชธานี ๓๔๐๐๐
</t>
    </r>
    <r>
      <rPr>
        <sz val="16"/>
        <rFont val="Microsoft Sans Serif"/>
        <family val="2"/>
      </rPr>
      <t xml:space="preserve">พระครูปลัด👉นูสิน ญาณสํวโร
</t>
    </r>
    <r>
      <rPr>
        <sz val="12"/>
        <rFont val="Microsoft Sans Serif"/>
        <family val="2"/>
      </rPr>
      <t xml:space="preserve">อุปสมบท เมื่ออายุ ๒๐ ปี วันที่ ๒ มิถุนายน ๒๕๑๗ (ผู้รับรอง)
</t>
    </r>
    <r>
      <rPr>
        <sz val="12"/>
        <rFont val="Microsoft Sans Serif"/>
        <family val="2"/>
      </rPr>
      <t>- (๐๘๘) ๗๖๑-๖๒๙๖,</t>
    </r>
  </si>
  <si>
    <r>
      <rPr>
        <sz val="16"/>
        <rFont val="Microsoft Sans Serif"/>
        <family val="2"/>
      </rPr>
      <t>สาขาที่ ๐๖๒</t>
    </r>
  </si>
  <si>
    <r>
      <rPr>
        <b/>
        <sz val="16"/>
        <rFont val="Tahoma"/>
        <family val="2"/>
      </rPr>
      <t xml:space="preserve">วัดป่าศรีอุดม
</t>
    </r>
    <r>
      <rPr>
        <sz val="12"/>
        <rFont val="Microsoft Sans Serif"/>
        <family val="2"/>
      </rPr>
      <t xml:space="preserve">๖๒ หมู่ ๙ บ้านวังเสือ
</t>
    </r>
    <r>
      <rPr>
        <sz val="12"/>
        <rFont val="Microsoft Sans Serif"/>
        <family val="2"/>
      </rPr>
      <t xml:space="preserve">ต.ไพบูลย์ อ.น้ำขุ่น จ.อุบลราชธานี ๓๔๒๖๐
</t>
    </r>
    <r>
      <rPr>
        <sz val="16"/>
        <rFont val="Microsoft Sans Serif"/>
        <family val="2"/>
      </rPr>
      <t xml:space="preserve">พระอธิการเสถียร ฉนฺทโสภโณ
</t>
    </r>
    <r>
      <rPr>
        <sz val="12"/>
        <rFont val="Microsoft Sans Serif"/>
        <family val="2"/>
      </rPr>
      <t xml:space="preserve">อุปสมบท เมื่ออายุ ๒๗ ปี วันที่ ๒๐ มกราคม ๒๕๕๓ (ผู้รับรอง)
</t>
    </r>
    <r>
      <rPr>
        <sz val="12"/>
        <rFont val="Microsoft Sans Serif"/>
        <family val="2"/>
      </rPr>
      <t>- (๐๖๑) ๑๔๕-๕๘๕๙,</t>
    </r>
  </si>
  <si>
    <r>
      <rPr>
        <sz val="16"/>
        <rFont val="Microsoft Sans Serif"/>
        <family val="2"/>
      </rPr>
      <t>สาขาที่ ๐๖๓</t>
    </r>
  </si>
  <si>
    <r>
      <rPr>
        <b/>
        <sz val="16"/>
        <rFont val="Tahoma"/>
        <family val="2"/>
      </rPr>
      <t xml:space="preserve">วัดหัวสะพาน
</t>
    </r>
    <r>
      <rPr>
        <sz val="12"/>
        <rFont val="Microsoft Sans Serif"/>
        <family val="2"/>
      </rPr>
      <t xml:space="preserve">๙๓/๑ ม.๖ บ้านหัวสะพาน
</t>
    </r>
    <r>
      <rPr>
        <sz val="12"/>
        <rFont val="Microsoft Sans Serif"/>
        <family val="2"/>
      </rPr>
      <t xml:space="preserve">ต.โนนสังข์ อ.กันทรารมย์ จ.ศรีสะเกษ ๓๓๑๓๐
</t>
    </r>
    <r>
      <rPr>
        <sz val="16"/>
        <rFont val="Microsoft Sans Serif"/>
        <family val="2"/>
      </rPr>
      <t xml:space="preserve">พระครูวุฒิธรรมถาวร (สุข ถาวโร)
</t>
    </r>
    <r>
      <rPr>
        <sz val="12"/>
        <rFont val="Microsoft Sans Serif"/>
        <family val="2"/>
      </rPr>
      <t xml:space="preserve">อุปสมบท เมื่ออายุ ๒๐ ปี วันที่ ๒๖ กรกฎาคม ๒๕๑๒ (ผู้รับรอง)
</t>
    </r>
    <r>
      <rPr>
        <sz val="12"/>
        <rFont val="Microsoft Sans Serif"/>
        <family val="2"/>
      </rPr>
      <t>- (๐๘๑) ๙๖๖-๕๕๘๗,</t>
    </r>
  </si>
  <si>
    <r>
      <rPr>
        <sz val="16"/>
        <rFont val="Microsoft Sans Serif"/>
        <family val="2"/>
      </rPr>
      <t>สาขาที่ ๐๖๔</t>
    </r>
  </si>
  <si>
    <r>
      <rPr>
        <b/>
        <sz val="16"/>
        <rFont val="Tahoma"/>
        <family val="2"/>
      </rPr>
      <t xml:space="preserve">วัดบึงแสนสุข
</t>
    </r>
    <r>
      <rPr>
        <sz val="12"/>
        <rFont val="Microsoft Sans Serif"/>
        <family val="2"/>
      </rPr>
      <t xml:space="preserve">๔๙๔ ม.๘ บ้านศรีสมบูรณ์
</t>
    </r>
    <r>
      <rPr>
        <sz val="12"/>
        <rFont val="Microsoft Sans Serif"/>
        <family val="2"/>
      </rPr>
      <t xml:space="preserve">ต.โพธิ์กลาง อ.เมือง จ.นครราชสีมา ๓๐๐๐๐
</t>
    </r>
    <r>
      <rPr>
        <sz val="16"/>
        <rFont val="Microsoft Sans Serif"/>
        <family val="2"/>
      </rPr>
      <t xml:space="preserve">พระอธิการสุพจน์ เตชธมฺโม
</t>
    </r>
    <r>
      <rPr>
        <sz val="12"/>
        <rFont val="Microsoft Sans Serif"/>
        <family val="2"/>
      </rPr>
      <t xml:space="preserve">อุปสมบท เมื่ออายุ ๒๓ ปี วันที่ ๑๓ กรกฎาคม ๒๕๒๙ (ผู้รับรอง)
</t>
    </r>
    <r>
      <rPr>
        <sz val="12"/>
        <rFont val="Microsoft Sans Serif"/>
        <family val="2"/>
      </rPr>
      <t>- (๐๘๑) ๘๗๘-๔๑๒๙,- (๐๘๗) ๓๖๓-๒๐๒๓,</t>
    </r>
  </si>
  <si>
    <r>
      <rPr>
        <sz val="16"/>
        <rFont val="Microsoft Sans Serif"/>
        <family val="2"/>
      </rPr>
      <t>สาขาที่ ๐๖๕</t>
    </r>
  </si>
  <si>
    <r>
      <rPr>
        <b/>
        <sz val="16"/>
        <rFont val="Tahoma"/>
        <family val="2"/>
      </rPr>
      <t xml:space="preserve">วัดป่าเอราวัณ
</t>
    </r>
    <r>
      <rPr>
        <sz val="12"/>
        <rFont val="Microsoft Sans Serif"/>
        <family val="2"/>
      </rPr>
      <t xml:space="preserve">๑๕๐ ม.๑๓ บ้านเอราวัณ
</t>
    </r>
    <r>
      <rPr>
        <sz val="12"/>
        <rFont val="Microsoft Sans Serif"/>
        <family val="2"/>
      </rPr>
      <t xml:space="preserve">ต.ผาอินทร์แปลง อ.เอราวัณ จ.เลย ๔๒๒๒๐
</t>
    </r>
    <r>
      <rPr>
        <sz val="16"/>
        <rFont val="Microsoft Sans Serif"/>
        <family val="2"/>
      </rPr>
      <t xml:space="preserve">พระอาจารย์สุระศักดิ์ นรินโท
</t>
    </r>
    <r>
      <rPr>
        <sz val="12"/>
        <rFont val="Microsoft Sans Serif"/>
        <family val="2"/>
      </rPr>
      <t xml:space="preserve">อุปสมบท เมื่ออายุ ๒๐ ปี วันที่ ๑๒ กรกฎาคม ๒๕๕๔ (ผู้รับรอง)
</t>
    </r>
    <r>
      <rPr>
        <sz val="12"/>
        <rFont val="Microsoft Sans Serif"/>
        <family val="2"/>
      </rPr>
      <t>- (๐๙๖) ๙๒๙-๒๖๐๐,- (๐๘๒) ๗๔๐-๑๗๘๕,</t>
    </r>
  </si>
  <si>
    <r>
      <rPr>
        <sz val="16"/>
        <rFont val="Microsoft Sans Serif"/>
        <family val="2"/>
      </rPr>
      <t>สาขาที่ ๐๖๖</t>
    </r>
  </si>
  <si>
    <r>
      <rPr>
        <b/>
        <sz val="16"/>
        <rFont val="Tahoma"/>
        <family val="2"/>
      </rPr>
      <t xml:space="preserve">วัดป่าโนนโศกเสือ
</t>
    </r>
    <r>
      <rPr>
        <sz val="12"/>
        <rFont val="Microsoft Sans Serif"/>
        <family val="2"/>
      </rPr>
      <t xml:space="preserve">๑๔๓ ม.๙ บ้านโคกสะอาด
</t>
    </r>
    <r>
      <rPr>
        <sz val="12"/>
        <rFont val="Microsoft Sans Serif"/>
        <family val="2"/>
      </rPr>
      <t xml:space="preserve">ต.หนองฮะ อ.สำโรงทาบ จ.สุรินทร์ ๓๒๑๗๐
</t>
    </r>
    <r>
      <rPr>
        <sz val="16"/>
        <rFont val="Microsoft Sans Serif"/>
        <family val="2"/>
      </rPr>
      <t xml:space="preserve">พระอธิการนำ ปญฺญาวโร
</t>
    </r>
    <r>
      <rPr>
        <sz val="12"/>
        <rFont val="Microsoft Sans Serif"/>
        <family val="2"/>
      </rPr>
      <t xml:space="preserve">อุปสมบท เมื่ออายุ ๒๐ ปี วันที่ ๓ มิถุนายน ๒๕๐๙ (ผู้รับรอง)
</t>
    </r>
    <r>
      <rPr>
        <sz val="12"/>
        <rFont val="Microsoft Sans Serif"/>
        <family val="2"/>
      </rPr>
      <t>- (๐๘๐) ๑๒๐-๙๑๐๒,</t>
    </r>
  </si>
  <si>
    <r>
      <rPr>
        <sz val="16"/>
        <rFont val="Microsoft Sans Serif"/>
        <family val="2"/>
      </rPr>
      <t>สาขาที่ ๐๖๗</t>
    </r>
  </si>
  <si>
    <r>
      <rPr>
        <b/>
        <sz val="16"/>
        <rFont val="Tahoma"/>
        <family val="2"/>
      </rPr>
      <t xml:space="preserve">วัดป่าพิทักษ์ธรรม
</t>
    </r>
    <r>
      <rPr>
        <sz val="12"/>
        <rFont val="Microsoft Sans Serif"/>
        <family val="2"/>
      </rPr>
      <t xml:space="preserve">๗๖ ม.๑๕ บ้านถาวรพัฒนา
</t>
    </r>
    <r>
      <rPr>
        <sz val="12"/>
        <rFont val="Microsoft Sans Serif"/>
        <family val="2"/>
      </rPr>
      <t xml:space="preserve">ต.นิคม อ.พิมาย จ.นครราชสีมา ๓๐๑๑๐
</t>
    </r>
    <r>
      <rPr>
        <sz val="16"/>
        <rFont val="Microsoft Sans Serif"/>
        <family val="2"/>
      </rPr>
      <t xml:space="preserve">พระครูสุธรรมประโชติ (คำผอง ฐิตปุญโญ)
</t>
    </r>
    <r>
      <rPr>
        <sz val="12"/>
        <rFont val="Microsoft Sans Serif"/>
        <family val="2"/>
      </rPr>
      <t xml:space="preserve">อุปสมบท เมื่ออายุ ๒๓ ปี วันที่ ๒ มิถุนายน ๒๕๑๗ (ผู้รับรอง)
</t>
    </r>
    <r>
      <rPr>
        <sz val="12"/>
        <rFont val="Microsoft Sans Serif"/>
        <family val="2"/>
      </rPr>
      <t>- (๐๘๑) ๘๗๘-๐๓๔๑,- (๐๘๖) ๑๐๖-๓๑๓๓,</t>
    </r>
  </si>
  <si>
    <r>
      <rPr>
        <sz val="16"/>
        <rFont val="Microsoft Sans Serif"/>
        <family val="2"/>
      </rPr>
      <t>สาขาที่ ๐๖๘</t>
    </r>
  </si>
  <si>
    <r>
      <rPr>
        <b/>
        <sz val="16"/>
        <rFont val="Tahoma"/>
        <family val="2"/>
      </rPr>
      <t xml:space="preserve">วัดป่าไทรงาม
</t>
    </r>
    <r>
      <rPr>
        <sz val="12"/>
        <rFont val="Microsoft Sans Serif"/>
        <family val="2"/>
      </rPr>
      <t xml:space="preserve">๓๙๓ หมู่ ๔ บ้านไทรงาม
</t>
    </r>
    <r>
      <rPr>
        <sz val="12"/>
        <rFont val="Microsoft Sans Serif"/>
        <family val="2"/>
      </rPr>
      <t xml:space="preserve">ต.ไทรงาม อ.ไทรงาม จ.กำแพงเพชร ๖๒๑๕๐
</t>
    </r>
    <r>
      <rPr>
        <sz val="16"/>
        <rFont val="Microsoft Sans Serif"/>
        <family val="2"/>
      </rPr>
      <t xml:space="preserve">พระครูโสภณวชิรกิจ (สง่า อุฏฺฐาโน)
</t>
    </r>
    <r>
      <rPr>
        <sz val="12"/>
        <rFont val="Microsoft Sans Serif"/>
        <family val="2"/>
      </rPr>
      <t xml:space="preserve">อุปสมบท เมื่ออายุ ๒๐ ปี วันที่ ๓๐ เมษายน ๒๕๒๗ (ผู้รับรอง)
</t>
    </r>
    <r>
      <rPr>
        <sz val="12"/>
        <rFont val="Microsoft Sans Serif"/>
        <family val="2"/>
      </rPr>
      <t>- (๐๘๒) ๘๘๒-๐๐๘๙,</t>
    </r>
  </si>
  <si>
    <r>
      <rPr>
        <sz val="16"/>
        <rFont val="Microsoft Sans Serif"/>
        <family val="2"/>
      </rPr>
      <t>สาขาที่ ๐๖๙</t>
    </r>
  </si>
  <si>
    <r>
      <rPr>
        <b/>
        <sz val="16"/>
        <rFont val="Tahoma"/>
        <family val="2"/>
      </rPr>
      <t xml:space="preserve">วัดป่าอรัญวิเวก
</t>
    </r>
    <r>
      <rPr>
        <sz val="12"/>
        <rFont val="Microsoft Sans Serif"/>
        <family val="2"/>
      </rPr>
      <t xml:space="preserve">๒๘๗ หมู่ที่ ๑ บ้านนาสวรรค์ ต.นาสวรรค์ อ.เมือง จ.บึงกาฬ ๓๘๐๐๐
</t>
    </r>
    <r>
      <rPr>
        <sz val="16"/>
        <rFont val="Microsoft Sans Serif"/>
        <family val="2"/>
      </rPr>
      <t xml:space="preserve">พระทองยอด คุณยุตฺโต
</t>
    </r>
    <r>
      <rPr>
        <sz val="12"/>
        <rFont val="Microsoft Sans Serif"/>
        <family val="2"/>
      </rPr>
      <t xml:space="preserve">อุปสมบท เมื่ออายุ ปี (ผู้รับรอง)
</t>
    </r>
    <r>
      <rPr>
        <sz val="12"/>
        <rFont val="Microsoft Sans Serif"/>
        <family val="2"/>
      </rPr>
      <t>๐๘๒๑๑๑ ๙๓๕๓,</t>
    </r>
  </si>
  <si>
    <r>
      <rPr>
        <sz val="16"/>
        <rFont val="Microsoft Sans Serif"/>
        <family val="2"/>
      </rPr>
      <t>สาขาที่ ๐๗๐</t>
    </r>
  </si>
  <si>
    <r>
      <rPr>
        <b/>
        <sz val="16"/>
        <rFont val="Tahoma"/>
        <family val="2"/>
      </rPr>
      <t xml:space="preserve">วัดป่าดอยธรรมประทีป
</t>
    </r>
    <r>
      <rPr>
        <sz val="12"/>
        <rFont val="Microsoft Sans Serif"/>
        <family val="2"/>
      </rPr>
      <t xml:space="preserve">๓๕๖ ม.๑๘ บ้านศรีดอนชัย  ต.เวียง อ.ฝาง จ.เชียงใหม่ ๕๐๑๑๐
</t>
    </r>
    <r>
      <rPr>
        <sz val="16"/>
        <rFont val="Microsoft Sans Serif"/>
        <family val="2"/>
      </rPr>
      <t xml:space="preserve">พระครูวิจารณ์ศุภวัตร (บัณฑิต เตชปญฺโญ)
</t>
    </r>
    <r>
      <rPr>
        <sz val="12"/>
        <rFont val="Microsoft Sans Serif"/>
        <family val="2"/>
      </rPr>
      <t xml:space="preserve">อุปสมบท เมื่ออายุ ๒๑ ปี วันที่ ๗ มีนาคม ๒๕๒๐ (ผู้รับรอง)
</t>
    </r>
    <r>
      <rPr>
        <sz val="12"/>
        <rFont val="Microsoft Sans Serif"/>
        <family val="2"/>
      </rPr>
      <t>- (๐๘๑) ๒๘๘-๘๖๘๘,</t>
    </r>
  </si>
  <si>
    <r>
      <rPr>
        <sz val="16"/>
        <rFont val="Microsoft Sans Serif"/>
        <family val="2"/>
      </rPr>
      <t>สาขาที่ ๐๗๑</t>
    </r>
  </si>
  <si>
    <r>
      <rPr>
        <b/>
        <sz val="16"/>
        <rFont val="Tahoma"/>
        <family val="2"/>
      </rPr>
      <t xml:space="preserve">วัดป่าสามัคคีธรรม
</t>
    </r>
    <r>
      <rPr>
        <sz val="12"/>
        <rFont val="Microsoft Sans Serif"/>
        <family val="2"/>
      </rPr>
      <t xml:space="preserve">๔๙ ม.๘ บ้านปลาอีด
</t>
    </r>
    <r>
      <rPr>
        <sz val="12"/>
        <rFont val="Microsoft Sans Serif"/>
        <family val="2"/>
      </rPr>
      <t xml:space="preserve">ต.นาแก อ.คำเขื่อนแก้ว จ.ยโสธร ๓๕๑๘๐
</t>
    </r>
    <r>
      <rPr>
        <sz val="16"/>
        <rFont val="Microsoft Sans Serif"/>
        <family val="2"/>
      </rPr>
      <t xml:space="preserve">พระครูอรัญธรรมคุณ (👉นูเจียม อ👉ิงฺสโก)
</t>
    </r>
    <r>
      <rPr>
        <sz val="12"/>
        <rFont val="Microsoft Sans Serif"/>
        <family val="2"/>
      </rPr>
      <t xml:space="preserve">อุปสมบท เมื่ออายุ ๒๘ ปี วันที่ ๒๔ มีนาคม ๒๕๒๔ (ผู้รับรอง)
</t>
    </r>
    <r>
      <rPr>
        <sz val="12"/>
        <rFont val="Microsoft Sans Serif"/>
        <family val="2"/>
      </rPr>
      <t>- (๐๘๙) ๒๑๐-๙๑๔๔,- (๐๘๑) ๒๕๐-๙๖๖๒,</t>
    </r>
  </si>
  <si>
    <r>
      <rPr>
        <sz val="16"/>
        <rFont val="Microsoft Sans Serif"/>
        <family val="2"/>
      </rPr>
      <t>สาขาที่ ๐๗๒</t>
    </r>
  </si>
  <si>
    <r>
      <rPr>
        <b/>
        <sz val="16"/>
        <rFont val="Tahoma"/>
        <family val="2"/>
      </rPr>
      <t xml:space="preserve">วัดศิริมงคล
</t>
    </r>
    <r>
      <rPr>
        <sz val="12"/>
        <rFont val="Microsoft Sans Serif"/>
        <family val="2"/>
      </rPr>
      <t xml:space="preserve">๖๗ หมู่ ๑๔ บ้านดงแดง
</t>
    </r>
    <r>
      <rPr>
        <sz val="12"/>
        <rFont val="Microsoft Sans Serif"/>
        <family val="2"/>
      </rPr>
      <t xml:space="preserve">ต.ดงแดง อ.จตุรพักตรพิมาน จ.ร้อยเอ็ด ๔๕๑๘๐
</t>
    </r>
    <r>
      <rPr>
        <sz val="16"/>
        <rFont val="Microsoft Sans Serif"/>
        <family val="2"/>
      </rPr>
      <t xml:space="preserve">พระครูวิโรจน์ มงคลวัตร
</t>
    </r>
    <r>
      <rPr>
        <sz val="12"/>
        <rFont val="Microsoft Sans Serif"/>
        <family val="2"/>
      </rPr>
      <t xml:space="preserve">อุปสมบท เมื่ออายุ ๕๘ ปี วันที่ ๒๐ มิถุนายน ๒๕๔๕ (ผู้รับรอง)
</t>
    </r>
    <r>
      <rPr>
        <sz val="12"/>
        <rFont val="Microsoft Sans Serif"/>
        <family val="2"/>
      </rPr>
      <t>๐๖๕๕๖๓ ๑๙๕๔,- (๐๘๗) ๘๕๗-๓๔๗๘,</t>
    </r>
  </si>
  <si>
    <r>
      <rPr>
        <sz val="16"/>
        <rFont val="Microsoft Sans Serif"/>
        <family val="2"/>
      </rPr>
      <t>สาขาที่ ๐๗๓</t>
    </r>
  </si>
  <si>
    <r>
      <rPr>
        <b/>
        <sz val="16"/>
        <rFont val="Tahoma"/>
        <family val="2"/>
      </rPr>
      <t xml:space="preserve">วัดมาบจันทร์
</t>
    </r>
    <r>
      <rPr>
        <sz val="12"/>
        <rFont val="Microsoft Sans Serif"/>
        <family val="2"/>
      </rPr>
      <t xml:space="preserve">๘/๑ ม.๗ บ้านมาบจันทร์
</t>
    </r>
    <r>
      <rPr>
        <sz val="12"/>
        <rFont val="Microsoft Sans Serif"/>
        <family val="2"/>
      </rPr>
      <t xml:space="preserve">ต.แกลง อ.เมือง จ.ระยอง ๒๑๑๖๐
</t>
    </r>
    <r>
      <rPr>
        <sz val="16"/>
        <rFont val="Microsoft Sans Serif"/>
        <family val="2"/>
      </rPr>
      <t xml:space="preserve">พระราชวชิรญาณ (อนันต์ อกิญฺจโน) วิ. ทป. จภ. ๑๓
</t>
    </r>
    <r>
      <rPr>
        <sz val="12"/>
        <rFont val="Microsoft Sans Serif"/>
        <family val="2"/>
      </rPr>
      <t xml:space="preserve">อุปสมบท เมื่ออายุ ๒๒ ปี วันที่ ๓ กรกฎาคม ๒๕๑๙ (ผู้รับรอง)
</t>
    </r>
    <r>
      <rPr>
        <sz val="12"/>
        <rFont val="Microsoft Sans Serif"/>
        <family val="2"/>
      </rPr>
      <t>๐๘๙๘๓๑ ๕๖๘๙,๐๘๑๙๑๕ ๕๖๔๓,</t>
    </r>
  </si>
  <si>
    <r>
      <rPr>
        <sz val="16"/>
        <rFont val="Microsoft Sans Serif"/>
        <family val="2"/>
      </rPr>
      <t>สาขาที่ ๐๗๔</t>
    </r>
  </si>
  <si>
    <r>
      <rPr>
        <b/>
        <sz val="16"/>
        <rFont val="Tahoma"/>
        <family val="2"/>
      </rPr>
      <t xml:space="preserve">วัดหนองอ้อ
</t>
    </r>
    <r>
      <rPr>
        <sz val="12"/>
        <rFont val="Microsoft Sans Serif"/>
        <family val="2"/>
      </rPr>
      <t xml:space="preserve">๙๒๕/๙ ม.๑ บ้านหนองอ้อ
</t>
    </r>
    <r>
      <rPr>
        <sz val="12"/>
        <rFont val="Microsoft Sans Serif"/>
        <family val="2"/>
      </rPr>
      <t xml:space="preserve">ต.คลองกิ่ว อ.บ้านบึง จ.ชลบุรี ๒๐๒๒๐
</t>
    </r>
    <r>
      <rPr>
        <sz val="16"/>
        <rFont val="Microsoft Sans Serif"/>
        <family val="2"/>
      </rPr>
      <t xml:space="preserve">พระอธิการสมฤทธิ์ ปภสฺสโร
</t>
    </r>
    <r>
      <rPr>
        <sz val="12"/>
        <rFont val="Microsoft Sans Serif"/>
        <family val="2"/>
      </rPr>
      <t xml:space="preserve">อุปสมบท เมื่ออายุ ๒๓ ปี วันที่ ๒๕ กรกฎาคม ๒๕๓๙ (ผู้รับรอง)
</t>
    </r>
    <r>
      <rPr>
        <sz val="12"/>
        <rFont val="Microsoft Sans Serif"/>
        <family val="2"/>
      </rPr>
      <t>- (๐๘๘) ๒๐๘-๓๕๖๕,</t>
    </r>
  </si>
  <si>
    <r>
      <rPr>
        <sz val="16"/>
        <rFont val="Microsoft Sans Serif"/>
        <family val="2"/>
      </rPr>
      <t>สาขาที่ ๐๗๕</t>
    </r>
  </si>
  <si>
    <r>
      <rPr>
        <b/>
        <sz val="16"/>
        <rFont val="Tahoma"/>
        <family val="2"/>
      </rPr>
      <t xml:space="preserve">วัดป่าศรีอุดมธรรม
</t>
    </r>
    <r>
      <rPr>
        <sz val="12"/>
        <rFont val="Microsoft Sans Serif"/>
        <family val="2"/>
      </rPr>
      <t xml:space="preserve">๑๓๑ ม.๘ บ้านเลิงบาก
</t>
    </r>
    <r>
      <rPr>
        <sz val="12"/>
        <rFont val="Microsoft Sans Serif"/>
        <family val="2"/>
      </rPr>
      <t xml:space="preserve">ต.นาโพธิ์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พระอธิการเชือ่ม กุสลจิตฺโต
</t>
    </r>
    <r>
      <rPr>
        <sz val="12"/>
        <rFont val="Microsoft Sans Serif"/>
        <family val="2"/>
      </rPr>
      <t xml:space="preserve">อุปสมบท เมื่ออายุ ๕๙ ปี วันที่ ๔ มิถุนายน ๒๕๓๖ (ผู้รับรอง)
</t>
    </r>
    <r>
      <rPr>
        <sz val="12"/>
        <rFont val="Microsoft Sans Serif"/>
        <family val="2"/>
      </rPr>
      <t>- (๐๘๑) ๓๙๐-๙๑๑๓,- (๐๘๕) ๐๑๖-๑๖๒๕,</t>
    </r>
  </si>
  <si>
    <r>
      <rPr>
        <sz val="16"/>
        <rFont val="Microsoft Sans Serif"/>
        <family val="2"/>
      </rPr>
      <t>สาขาที่ ๐๗๖</t>
    </r>
  </si>
  <si>
    <r>
      <rPr>
        <b/>
        <sz val="16"/>
        <rFont val="Tahoma"/>
        <family val="2"/>
      </rPr>
      <t xml:space="preserve">วัดบ้านตาแบน(ป่าตาแบน)
</t>
    </r>
    <r>
      <rPr>
        <sz val="12"/>
        <rFont val="Microsoft Sans Serif"/>
        <family val="2"/>
      </rPr>
      <t xml:space="preserve">ม.๙ บ้านตาแบน
</t>
    </r>
    <r>
      <rPr>
        <sz val="12"/>
        <rFont val="Microsoft Sans Serif"/>
        <family val="2"/>
      </rPr>
      <t xml:space="preserve">ต.ศรีแก้ว อ.ศรีรัตนะ จ.ศรีสะเกษ ๓๓๒๔๐
</t>
    </r>
    <r>
      <rPr>
        <sz val="16"/>
        <rFont val="Microsoft Sans Serif"/>
        <family val="2"/>
      </rPr>
      <t xml:space="preserve">พระอธิการปัด ปุญฺญกาโม
</t>
    </r>
    <r>
      <rPr>
        <sz val="12"/>
        <rFont val="Microsoft Sans Serif"/>
        <family val="2"/>
      </rPr>
      <t xml:space="preserve">อุปสมบท เมื่ออายุ ๒๙ ปี วันที่ ๔ พฤษภาคม ๒๕๒๖ (ผู้รับรอง)
</t>
    </r>
    <r>
      <rPr>
        <sz val="12"/>
        <rFont val="Microsoft Sans Serif"/>
        <family val="2"/>
      </rPr>
      <t>- (๐๘๑) ๐๖๙-๕๐๓๕,</t>
    </r>
  </si>
  <si>
    <r>
      <rPr>
        <sz val="16"/>
        <rFont val="Microsoft Sans Serif"/>
        <family val="2"/>
      </rPr>
      <t>สาขาที่ ๐๗๗</t>
    </r>
  </si>
  <si>
    <r>
      <rPr>
        <b/>
        <sz val="16"/>
        <rFont val="Tahoma"/>
        <family val="2"/>
      </rPr>
      <t xml:space="preserve">วัดป่าดงบก
</t>
    </r>
    <r>
      <rPr>
        <sz val="12"/>
        <rFont val="Microsoft Sans Serif"/>
        <family val="2"/>
      </rPr>
      <t xml:space="preserve">๑๐๔ ม.๕ บ้านโนนหนองสิม
</t>
    </r>
    <r>
      <rPr>
        <sz val="12"/>
        <rFont val="Microsoft Sans Serif"/>
        <family val="2"/>
      </rPr>
      <t xml:space="preserve">ต.เขิน อ.น้ำเกลี้ยง จ.ศรีสะเกษ ๓๓๑๓๐
</t>
    </r>
    <r>
      <rPr>
        <sz val="16"/>
        <rFont val="Microsoft Sans Serif"/>
        <family val="2"/>
      </rPr>
      <t xml:space="preserve">พระครูวิชาญวนานุรักษ์ (สันทัด ปสนฺโน)
</t>
    </r>
    <r>
      <rPr>
        <sz val="12"/>
        <rFont val="Microsoft Sans Serif"/>
        <family val="2"/>
      </rPr>
      <t xml:space="preserve">อุปสมบท เมื่ออายุ ๒๖ ปี วันที่ ๑๖ กรกฎาคม ๒๕๓๗ (ผู้รับรอง)
</t>
    </r>
    <r>
      <rPr>
        <sz val="12"/>
        <rFont val="Microsoft Sans Serif"/>
        <family val="2"/>
      </rPr>
      <t>- (๐๘๑) ๓๘๙-๒๘๒๕,</t>
    </r>
  </si>
  <si>
    <r>
      <rPr>
        <sz val="16"/>
        <rFont val="Microsoft Sans Serif"/>
        <family val="2"/>
      </rPr>
      <t>สาขาที่ ๐๗๘</t>
    </r>
  </si>
  <si>
    <r>
      <rPr>
        <b/>
        <sz val="16"/>
        <rFont val="Tahoma"/>
        <family val="2"/>
      </rPr>
      <t xml:space="preserve">วัดป่าดอนบาก
</t>
    </r>
    <r>
      <rPr>
        <sz val="12"/>
        <rFont val="Microsoft Sans Serif"/>
        <family val="2"/>
      </rPr>
      <t xml:space="preserve">ม.๗ บ้านบ่อดูน
</t>
    </r>
    <r>
      <rPr>
        <sz val="12"/>
        <rFont val="Microsoft Sans Serif"/>
        <family val="2"/>
      </rPr>
      <t xml:space="preserve">ต.เซเป็ด อ.ตระการพืชผล จ.อุบลราชธานี ๓๔๑๓๐
</t>
    </r>
    <r>
      <rPr>
        <sz val="16"/>
        <rFont val="Microsoft Sans Serif"/>
        <family val="2"/>
      </rPr>
      <t xml:space="preserve">พระอาจารย์อำนาจ ธมฺมจาโร
</t>
    </r>
    <r>
      <rPr>
        <sz val="12"/>
        <rFont val="Microsoft Sans Serif"/>
        <family val="2"/>
      </rPr>
      <t xml:space="preserve">อุปสมบท เมื่ออายุ ๒๕ ปี วันที่ ๑๔ กรกฎาคม ๒๕๔๕ (ผู้รับรอง)
</t>
    </r>
    <r>
      <rPr>
        <sz val="12"/>
        <rFont val="Microsoft Sans Serif"/>
        <family val="2"/>
      </rPr>
      <t>๐๘๔๙๖๒ ๔๖๘๔,๐๘๖๒๔๘ ๑๗๓๔,</t>
    </r>
  </si>
  <si>
    <r>
      <rPr>
        <sz val="16"/>
        <rFont val="Microsoft Sans Serif"/>
        <family val="2"/>
      </rPr>
      <t>สาขาที่ ๐๗๙</t>
    </r>
  </si>
  <si>
    <r>
      <rPr>
        <b/>
        <sz val="16"/>
        <rFont val="Tahoma"/>
        <family val="2"/>
      </rPr>
      <t xml:space="preserve">วัดป่าดอนเย็น
</t>
    </r>
    <r>
      <rPr>
        <sz val="12"/>
        <rFont val="Microsoft Sans Serif"/>
        <family val="2"/>
      </rPr>
      <t xml:space="preserve">บ้านหนองเขื่อง
</t>
    </r>
    <r>
      <rPr>
        <sz val="12"/>
        <rFont val="Microsoft Sans Serif"/>
        <family val="2"/>
      </rPr>
      <t xml:space="preserve">ต.โนนน้ำอ้อม อ.กันทรลักษ์ จ.ศรีสะเกษ ๓๓๑๑๐
</t>
    </r>
    <r>
      <rPr>
        <sz val="16"/>
        <rFont val="Microsoft Sans Serif"/>
        <family val="2"/>
      </rPr>
      <t xml:space="preserve">พระอธิการไพศาล เขมจาโร
</t>
    </r>
    <r>
      <rPr>
        <sz val="12"/>
        <rFont val="Microsoft Sans Serif"/>
        <family val="2"/>
      </rPr>
      <t xml:space="preserve">อุปสมบท เมื่ออายุ ๒๒ ปี วันที่ ๒๕ กรกฎาคม ๒๕๓๖ (ผู้รับรอง)
</t>
    </r>
    <r>
      <rPr>
        <sz val="12"/>
        <rFont val="Microsoft Sans Serif"/>
        <family val="2"/>
      </rPr>
      <t>- (๐๘๑) ๙๙๙-๑๔๗๙,</t>
    </r>
  </si>
  <si>
    <r>
      <rPr>
        <sz val="16"/>
        <rFont val="Microsoft Sans Serif"/>
        <family val="2"/>
      </rPr>
      <t>สาขาที่ ๐๘๐</t>
    </r>
  </si>
  <si>
    <r>
      <rPr>
        <b/>
        <sz val="16"/>
        <rFont val="Tahoma"/>
        <family val="2"/>
      </rPr>
      <t xml:space="preserve">วัดหนองหญ้าปล้อง
</t>
    </r>
    <r>
      <rPr>
        <sz val="12"/>
        <rFont val="Microsoft Sans Serif"/>
        <family val="2"/>
      </rPr>
      <t xml:space="preserve">ม.๕ บ้านหนองหญ้าปล้อง
</t>
    </r>
    <r>
      <rPr>
        <sz val="12"/>
        <rFont val="Microsoft Sans Serif"/>
        <family val="2"/>
      </rPr>
      <t xml:space="preserve">ต.ทะเมนชัย อ.ลำปลายมาศ จ.บุรีรัมย์ ๓๑๑๓๐
</t>
    </r>
    <r>
      <rPr>
        <sz val="16"/>
        <rFont val="Microsoft Sans Serif"/>
        <family val="2"/>
      </rPr>
      <t xml:space="preserve">พระครูกิตติธรรมาทร (บุญตา ธมฺมธโร)
</t>
    </r>
    <r>
      <rPr>
        <sz val="12"/>
        <rFont val="Microsoft Sans Serif"/>
        <family val="2"/>
      </rPr>
      <t xml:space="preserve">อุปสมบท เมื่ออายุ ๒๒ ปี วันที่ ๒๑ มีนาคม ๒๕๒๒ (ผู้รับรอง)
</t>
    </r>
    <r>
      <rPr>
        <sz val="12"/>
        <rFont val="Microsoft Sans Serif"/>
        <family val="2"/>
      </rPr>
      <t>๐๔๔๑๘๗๑๗๘,๐๔๔๑๘๗๑๒๖,</t>
    </r>
  </si>
  <si>
    <r>
      <rPr>
        <sz val="16"/>
        <rFont val="Microsoft Sans Serif"/>
        <family val="2"/>
      </rPr>
      <t>สาขาที่ ๐๘๑</t>
    </r>
  </si>
  <si>
    <r>
      <rPr>
        <b/>
        <sz val="16"/>
        <rFont val="Tahoma"/>
        <family val="2"/>
      </rPr>
      <t xml:space="preserve">วัดดงขวาง
</t>
    </r>
    <r>
      <rPr>
        <sz val="12"/>
        <rFont val="Microsoft Sans Serif"/>
        <family val="2"/>
      </rPr>
      <t xml:space="preserve">บ้านดงขวาง
</t>
    </r>
    <r>
      <rPr>
        <sz val="12"/>
        <rFont val="Microsoft Sans Serif"/>
        <family val="2"/>
      </rPr>
      <t xml:space="preserve">ต.บ้านเอื้อง อ.ศรีสงคราม จ.นครพนม ๔๘๑๕๐
</t>
    </r>
    <r>
      <rPr>
        <sz val="16"/>
        <rFont val="Microsoft Sans Serif"/>
        <family val="2"/>
      </rPr>
      <t xml:space="preserve">พระอธิการน้อย อคฺคธมฺโม
</t>
    </r>
    <r>
      <rPr>
        <sz val="12"/>
        <rFont val="Microsoft Sans Serif"/>
        <family val="2"/>
      </rPr>
      <t xml:space="preserve">อุปสมบท เมื่ออายุ ๒๑ ปี (ผู้รับรอง)
</t>
    </r>
    <r>
      <rPr>
        <sz val="12"/>
        <rFont val="Microsoft Sans Serif"/>
        <family val="2"/>
      </rPr>
      <t>- (๐๘๕) ๒๙๐-๕๗๘๔,</t>
    </r>
  </si>
  <si>
    <r>
      <rPr>
        <sz val="16"/>
        <rFont val="Microsoft Sans Serif"/>
        <family val="2"/>
      </rPr>
      <t>สาขาที่ ๐๘๒</t>
    </r>
  </si>
  <si>
    <r>
      <rPr>
        <b/>
        <sz val="16"/>
        <rFont val="Tahoma"/>
        <family val="2"/>
      </rPr>
      <t xml:space="preserve">วัดเขาวันชัยนวรัตน์
</t>
    </r>
    <r>
      <rPr>
        <sz val="12"/>
        <rFont val="Microsoft Sans Serif"/>
        <family val="2"/>
      </rPr>
      <t xml:space="preserve">๗๖/๔ ม.๑๑ บ้านเกาะแก้ว
</t>
    </r>
    <r>
      <rPr>
        <sz val="12"/>
        <rFont val="Microsoft Sans Serif"/>
        <family val="2"/>
      </rPr>
      <t xml:space="preserve">ต.ปากช่อง อ.ปากช่อง จ.นครราชสีมา ๓๐๑๓๐
</t>
    </r>
    <r>
      <rPr>
        <sz val="16"/>
        <rFont val="Microsoft Sans Serif"/>
        <family val="2"/>
      </rPr>
      <t xml:space="preserve">พระครูภาวนาอุดมคุณ (โสภา อุตฺตโม)
</t>
    </r>
    <r>
      <rPr>
        <sz val="12"/>
        <rFont val="Microsoft Sans Serif"/>
        <family val="2"/>
      </rPr>
      <t xml:space="preserve">อุปสมบท เมื่ออายุ ๒๕ ปี วันที่ ๖ เมษายน ๒๕๑๕ (ผู้รับรอง)
</t>
    </r>
    <r>
      <rPr>
        <sz val="12"/>
        <rFont val="Microsoft Sans Serif"/>
        <family val="2"/>
      </rPr>
      <t>๐๘๑๘๗๙ ๓๒๘๘,- (๐๘๑) ๘๗๙-๓๒๘๘,</t>
    </r>
  </si>
  <si>
    <r>
      <rPr>
        <sz val="16"/>
        <rFont val="Microsoft Sans Serif"/>
        <family val="2"/>
      </rPr>
      <t>สาขาที่ ๐๘๓</t>
    </r>
  </si>
  <si>
    <r>
      <rPr>
        <b/>
        <sz val="16"/>
        <rFont val="Tahoma"/>
        <family val="2"/>
      </rPr>
      <t xml:space="preserve">วัดป่าสันติสุข
</t>
    </r>
    <r>
      <rPr>
        <sz val="12"/>
        <rFont val="Microsoft Sans Serif"/>
        <family val="2"/>
      </rPr>
      <t xml:space="preserve">๒๗ ม. ๑๗ บ้านสันติสุข
</t>
    </r>
    <r>
      <rPr>
        <sz val="12"/>
        <rFont val="Microsoft Sans Serif"/>
        <family val="2"/>
      </rPr>
      <t xml:space="preserve">ต.หนองกุง อ.โนนคูณ จ.ศรีสะเกษ ๓๓๒๕๐
</t>
    </r>
    <r>
      <rPr>
        <sz val="16"/>
        <rFont val="Microsoft Sans Serif"/>
        <family val="2"/>
      </rPr>
      <t xml:space="preserve">พระครูสันติธรรมานุศาสก์ (คำสอน ธมฺมทินฺโน)
</t>
    </r>
    <r>
      <rPr>
        <sz val="12"/>
        <rFont val="Microsoft Sans Serif"/>
        <family val="2"/>
      </rPr>
      <t xml:space="preserve">อุปสมบท เมื่ออายุ ๒๓ ปี วันที่ ๒ มิถุนายน ๒๕๓๐ (ผู้รับรอง)
</t>
    </r>
    <r>
      <rPr>
        <sz val="12"/>
        <rFont val="Microsoft Sans Serif"/>
        <family val="2"/>
      </rPr>
      <t>๐๘๗๘๗๘ ๑๘๔๖,- (๐๘๓) ๗๓๒-๑๖๖๔,</t>
    </r>
  </si>
  <si>
    <r>
      <rPr>
        <sz val="16"/>
        <rFont val="Microsoft Sans Serif"/>
        <family val="2"/>
      </rPr>
      <t>สาขาที่ ๐๘๔</t>
    </r>
  </si>
  <si>
    <r>
      <rPr>
        <b/>
        <sz val="16"/>
        <rFont val="Tahoma"/>
        <family val="2"/>
      </rPr>
      <t xml:space="preserve">วัดป่าบ้านโนนเยาะ
</t>
    </r>
    <r>
      <rPr>
        <sz val="12"/>
        <rFont val="Microsoft Sans Serif"/>
        <family val="2"/>
      </rPr>
      <t xml:space="preserve">๒๙๙ ม.๖ บ้านโนนเยาะ
</t>
    </r>
    <r>
      <rPr>
        <sz val="12"/>
        <rFont val="Microsoft Sans Serif"/>
        <family val="2"/>
      </rPr>
      <t xml:space="preserve">ต.บึงมะลู อ.กันทรลักษ์ จ.ศรีสะเกษ ๓๓๑๑๐
</t>
    </r>
    <r>
      <rPr>
        <sz val="16"/>
        <rFont val="Microsoft Sans Serif"/>
        <family val="2"/>
      </rPr>
      <t xml:space="preserve">พระครูสุนทรธรรมพิสุทธิ์ (สำราญ ธมฺมสุนฺทโร)
</t>
    </r>
    <r>
      <rPr>
        <sz val="12"/>
        <rFont val="Microsoft Sans Serif"/>
        <family val="2"/>
      </rPr>
      <t xml:space="preserve">อุปสมบท เมื่ออายุ ๒๐ ปี วันที่ ๔ พฤษภาคม ๒๕๒๖ (ผู้รับรอง)
</t>
    </r>
    <r>
      <rPr>
        <sz val="12"/>
        <rFont val="Microsoft Sans Serif"/>
        <family val="2"/>
      </rPr>
      <t>- (๐๘๙) ๗๑๗-๖๕๔๕,</t>
    </r>
  </si>
  <si>
    <r>
      <rPr>
        <sz val="16"/>
        <rFont val="Microsoft Sans Serif"/>
        <family val="2"/>
      </rPr>
      <t>สาขาที่ ๐๘๕</t>
    </r>
  </si>
  <si>
    <r>
      <rPr>
        <b/>
        <sz val="16"/>
        <rFont val="Tahoma"/>
        <family val="2"/>
      </rPr>
      <t xml:space="preserve">วัดป่าธุดงคธรรม(วัดป่าบ้านตำแย)
</t>
    </r>
    <r>
      <rPr>
        <sz val="12"/>
        <rFont val="Microsoft Sans Serif"/>
        <family val="2"/>
      </rPr>
      <t xml:space="preserve">๑๔๖ หมู่ ๘ บ้านตำแย
</t>
    </r>
    <r>
      <rPr>
        <sz val="12"/>
        <rFont val="Microsoft Sans Serif"/>
        <family val="2"/>
      </rPr>
      <t xml:space="preserve">ต.พระเหลา อ.พนา จ.อำนาจเจริญ ๓๗๑๘๐
</t>
    </r>
    <r>
      <rPr>
        <sz val="16"/>
        <rFont val="Microsoft Sans Serif"/>
        <family val="2"/>
      </rPr>
      <t xml:space="preserve">พระอธิการศุภชัย สุภาจาโร
</t>
    </r>
    <r>
      <rPr>
        <sz val="12"/>
        <rFont val="Microsoft Sans Serif"/>
        <family val="2"/>
      </rPr>
      <t xml:space="preserve">อุปสมบท เมื่ออายุ ๒๑ ปี วันที่ ๒๐ กรกฎาคม ๒๕๓๗ (ผู้รับรอง)
</t>
    </r>
    <r>
      <rPr>
        <sz val="12"/>
        <rFont val="Microsoft Sans Serif"/>
        <family val="2"/>
      </rPr>
      <t>- (๐๘๕) ๔๑๔-๔๘๓๗,</t>
    </r>
  </si>
  <si>
    <r>
      <rPr>
        <sz val="16"/>
        <rFont val="Microsoft Sans Serif"/>
        <family val="2"/>
      </rPr>
      <t>สาขาที่ ๐๘๖</t>
    </r>
  </si>
  <si>
    <r>
      <rPr>
        <b/>
        <sz val="16"/>
        <rFont val="Tahoma"/>
        <family val="2"/>
      </rPr>
      <t xml:space="preserve">วัดหนองสองห้อง(ป่าสามัคคีธรรม)
</t>
    </r>
    <r>
      <rPr>
        <sz val="12"/>
        <rFont val="Microsoft Sans Serif"/>
        <family val="2"/>
      </rPr>
      <t xml:space="preserve">๙ ม.๖ บ้านหนองสองห้อง
</t>
    </r>
    <r>
      <rPr>
        <sz val="12"/>
        <rFont val="Microsoft Sans Serif"/>
        <family val="2"/>
      </rPr>
      <t xml:space="preserve">ต.กู่สวนแตง อ.บ้านใหม่ใชยพจน์ จ.บุรีรัมย์ ๓๑๑๒๐
</t>
    </r>
    <r>
      <rPr>
        <sz val="16"/>
        <rFont val="Microsoft Sans Serif"/>
        <family val="2"/>
      </rPr>
      <t xml:space="preserve">พระอธิการบุญทอง วิสุทฺโธ
</t>
    </r>
    <r>
      <rPr>
        <sz val="12"/>
        <rFont val="Microsoft Sans Serif"/>
        <family val="2"/>
      </rPr>
      <t xml:space="preserve">อุปสมบท เมื่ออายุ ๓๙ ปี วันที่ ๑๗ กุมภาพันธ์ ๒๕๔๕ (ผู้รับรอง)
</t>
    </r>
    <r>
      <rPr>
        <sz val="12"/>
        <rFont val="Microsoft Sans Serif"/>
        <family val="2"/>
      </rPr>
      <t>๐๘๔๘๒๔ ๘๓๓๕,๐๘๕๖๓๒ ๕๓๐๒,</t>
    </r>
  </si>
  <si>
    <r>
      <rPr>
        <sz val="16"/>
        <rFont val="Microsoft Sans Serif"/>
        <family val="2"/>
      </rPr>
      <t>สาขาที่ ๐๘๗</t>
    </r>
  </si>
  <si>
    <r>
      <rPr>
        <b/>
        <sz val="16"/>
        <rFont val="Tahoma"/>
        <family val="2"/>
      </rPr>
      <t xml:space="preserve">วัดป่าบูรพา
</t>
    </r>
    <r>
      <rPr>
        <sz val="12"/>
        <rFont val="Microsoft Sans Serif"/>
        <family val="2"/>
      </rPr>
      <t xml:space="preserve">๓๓ ม.๙ บ้านโนนสวรรค์
</t>
    </r>
    <r>
      <rPr>
        <sz val="12"/>
        <rFont val="Microsoft Sans Serif"/>
        <family val="2"/>
      </rPr>
      <t xml:space="preserve">ต.ไทยเจริญ อ.ปะคำ จ.บุรีรัมย์ ๓๑๒๒๐
</t>
    </r>
    <r>
      <rPr>
        <sz val="16"/>
        <rFont val="Microsoft Sans Serif"/>
        <family val="2"/>
      </rPr>
      <t xml:space="preserve">พระครูพัชรบูรพาภิรมย์ (สมาน วชิโร)
</t>
    </r>
    <r>
      <rPr>
        <sz val="12"/>
        <rFont val="Microsoft Sans Serif"/>
        <family val="2"/>
      </rPr>
      <t xml:space="preserve">อุปสมบท เมื่ออายุ ๓๓ ปี วันที่ ๒๒ กรกฎาคม ๒๕๒๔ (ผู้รับรอง)
</t>
    </r>
    <r>
      <rPr>
        <sz val="12"/>
        <rFont val="Microsoft Sans Serif"/>
        <family val="2"/>
      </rPr>
      <t>- (๐๘๑) ๙๕๕-๔๙๖๐,</t>
    </r>
  </si>
  <si>
    <r>
      <rPr>
        <sz val="16"/>
        <rFont val="Microsoft Sans Serif"/>
        <family val="2"/>
      </rPr>
      <t>สาขาที่ ๐๘๘</t>
    </r>
  </si>
  <si>
    <r>
      <rPr>
        <b/>
        <sz val="16"/>
        <rFont val="Tahoma"/>
        <family val="2"/>
      </rPr>
      <t xml:space="preserve">วัดป่าหนองจิก
</t>
    </r>
    <r>
      <rPr>
        <sz val="12"/>
        <rFont val="Microsoft Sans Serif"/>
        <family val="2"/>
      </rPr>
      <t xml:space="preserve">หมู่ ๗ บ้านหนองจิก
</t>
    </r>
    <r>
      <rPr>
        <sz val="12"/>
        <rFont val="Microsoft Sans Serif"/>
        <family val="2"/>
      </rPr>
      <t xml:space="preserve">ต.เตย อ.ม่วงสามสิบ จ.อุบลราชธานี ๓๔๑๔๐
</t>
    </r>
    <r>
      <rPr>
        <sz val="16"/>
        <rFont val="Microsoft Sans Serif"/>
        <family val="2"/>
      </rPr>
      <t xml:space="preserve">พระครูอรัญวรกิจ (นิกร อภิชาโต)
</t>
    </r>
    <r>
      <rPr>
        <sz val="12"/>
        <rFont val="Microsoft Sans Serif"/>
        <family val="2"/>
      </rPr>
      <t xml:space="preserve">อุปสมบท เมื่ออายุ ๒๐ ปี วันที่ ๒๑ กรกฎาคม ๒๕๒๐ (ผู้รับรอง)
</t>
    </r>
    <r>
      <rPr>
        <sz val="12"/>
        <rFont val="Microsoft Sans Serif"/>
        <family val="2"/>
      </rPr>
      <t>- (๐๘๓) ๓๗๘-๐๕๗๐,</t>
    </r>
  </si>
  <si>
    <r>
      <rPr>
        <sz val="16"/>
        <rFont val="Microsoft Sans Serif"/>
        <family val="2"/>
      </rPr>
      <t>สาขาที่ ๐๘๙</t>
    </r>
  </si>
  <si>
    <r>
      <rPr>
        <b/>
        <sz val="16"/>
        <rFont val="Tahoma"/>
        <family val="2"/>
      </rPr>
      <t xml:space="preserve">วัดใหม่หนองเมือง
</t>
    </r>
    <r>
      <rPr>
        <sz val="12"/>
        <rFont val="Microsoft Sans Serif"/>
        <family val="2"/>
      </rPr>
      <t xml:space="preserve">๕๗ ม.๘ บ้านหนองเมืองน้อย
</t>
    </r>
    <r>
      <rPr>
        <sz val="12"/>
        <rFont val="Microsoft Sans Serif"/>
        <family val="2"/>
      </rPr>
      <t xml:space="preserve">ต.หนองเมือง อ.ม่วงสามสิบ จ.อุบลราชธานี ๓๔๑๔๐
</t>
    </r>
    <r>
      <rPr>
        <sz val="16"/>
        <rFont val="Microsoft Sans Serif"/>
        <family val="2"/>
      </rPr>
      <t xml:space="preserve">พระอธิการวีระพงษ์ ชยธมฺโม
</t>
    </r>
    <r>
      <rPr>
        <sz val="12"/>
        <rFont val="Microsoft Sans Serif"/>
        <family val="2"/>
      </rPr>
      <t xml:space="preserve">อุปสมบท เมื่ออายุ ๒๑ ปี วันที่ ๒๗ มิถุนายน ๒๕๔๑ (ผู้รับรอง)
</t>
    </r>
    <r>
      <rPr>
        <sz val="12"/>
        <rFont val="Microsoft Sans Serif"/>
        <family val="2"/>
      </rPr>
      <t>๐๘๑๑๘๕ ๓๖๔๓,๐๘๐๑๔๙ ๘๕๘๗,</t>
    </r>
  </si>
  <si>
    <r>
      <rPr>
        <sz val="16"/>
        <rFont val="Microsoft Sans Serif"/>
        <family val="2"/>
      </rPr>
      <t>สาขาที่ ๐๙๐</t>
    </r>
  </si>
  <si>
    <r>
      <rPr>
        <b/>
        <sz val="16"/>
        <rFont val="Tahoma"/>
        <family val="2"/>
      </rPr>
      <t xml:space="preserve">วัดป่าคำเกิ่งใน
</t>
    </r>
    <r>
      <rPr>
        <sz val="12"/>
        <rFont val="Microsoft Sans Serif"/>
        <family val="2"/>
      </rPr>
      <t xml:space="preserve">๑๘๐ ม.๙ บ้านคำเกิ่ง
</t>
    </r>
    <r>
      <rPr>
        <sz val="12"/>
        <rFont val="Microsoft Sans Serif"/>
        <family val="2"/>
      </rPr>
      <t xml:space="preserve">ต.เตย อ.ม่วงสามสิบ จ.อุบลราชธานี ๓๔๑๔๐
</t>
    </r>
    <r>
      <rPr>
        <sz val="16"/>
        <rFont val="Microsoft Sans Serif"/>
        <family val="2"/>
      </rPr>
      <t xml:space="preserve">พระครูสุวรรณวีราภรณ์ (พร ติกฺขวีโร)
</t>
    </r>
    <r>
      <rPr>
        <sz val="12"/>
        <rFont val="Microsoft Sans Serif"/>
        <family val="2"/>
      </rPr>
      <t xml:space="preserve">อุปสมบท เมื่ออายุ ๒๑ ปี วันที่ ๑๙ มิถุนายน ๒๕๒๘ (ผู้รับรอง)
</t>
    </r>
    <r>
      <rPr>
        <sz val="12"/>
        <rFont val="Microsoft Sans Serif"/>
        <family val="2"/>
      </rPr>
      <t>๐๘๑๓๘๙ ๒๗๒๙,- (๐๙๖) ๘๗๒-๐๑๒๖,</t>
    </r>
  </si>
  <si>
    <r>
      <rPr>
        <sz val="16"/>
        <rFont val="Microsoft Sans Serif"/>
        <family val="2"/>
      </rPr>
      <t>สาขาที่ ๐๙๑</t>
    </r>
  </si>
  <si>
    <r>
      <rPr>
        <b/>
        <sz val="16"/>
        <rFont val="Tahoma"/>
        <family val="2"/>
      </rPr>
      <t xml:space="preserve">วัดป่าห้วยแก้วสันติธรรม
</t>
    </r>
    <r>
      <rPr>
        <sz val="12"/>
        <rFont val="Microsoft Sans Serif"/>
        <family val="2"/>
      </rPr>
      <t xml:space="preserve">๙ ม.๑ บ้านห้วยแก้ว
</t>
    </r>
    <r>
      <rPr>
        <sz val="12"/>
        <rFont val="Microsoft Sans Serif"/>
        <family val="2"/>
      </rPr>
      <t xml:space="preserve">ต.ลำนางแก้ว อ.ปักธงชัย จ.นครราชสีมา ๓๐๑๕๐
</t>
    </r>
    <r>
      <rPr>
        <sz val="16"/>
        <rFont val="Microsoft Sans Serif"/>
        <family val="2"/>
      </rPr>
      <t xml:space="preserve">พระครูประภัศร์ธรรมสถิต (พนม สนฺตจิตฺโต)
</t>
    </r>
    <r>
      <rPr>
        <sz val="12"/>
        <rFont val="Microsoft Sans Serif"/>
        <family val="2"/>
      </rPr>
      <t xml:space="preserve">อุปสมบท เมื่ออายุ ๒๓ ปี วันที่ ๑๒ มิถุนายน ๒๕๑๙ (ผู้รับรอง)
</t>
    </r>
    <r>
      <rPr>
        <sz val="12"/>
        <rFont val="Microsoft Sans Serif"/>
        <family val="2"/>
      </rPr>
      <t>- (๐๘๐) ๗๓๓-๓๕๑๕,</t>
    </r>
  </si>
  <si>
    <r>
      <rPr>
        <sz val="16"/>
        <rFont val="Microsoft Sans Serif"/>
        <family val="2"/>
      </rPr>
      <t>สาขาที่ ๐๙๒</t>
    </r>
  </si>
  <si>
    <r>
      <rPr>
        <b/>
        <sz val="16"/>
        <rFont val="Tahoma"/>
        <family val="2"/>
      </rPr>
      <t xml:space="preserve">วัดป่าหนองไหล
</t>
    </r>
    <r>
      <rPr>
        <sz val="12"/>
        <rFont val="Microsoft Sans Serif"/>
        <family val="2"/>
      </rPr>
      <t xml:space="preserve">๙๒ ม.๘ บ้านหนองไหล
</t>
    </r>
    <r>
      <rPr>
        <sz val="12"/>
        <rFont val="Microsoft Sans Serif"/>
        <family val="2"/>
      </rPr>
      <t xml:space="preserve">ต.สร้างถ่อน้อย อ.หัวตะพาน จ.อำนาจเจริญ ๓๗๒๔๐
</t>
    </r>
    <r>
      <rPr>
        <sz val="16"/>
        <rFont val="Microsoft Sans Serif"/>
        <family val="2"/>
      </rPr>
      <t xml:space="preserve">พระอธิการประกอบ ธมฺมทีโป
</t>
    </r>
    <r>
      <rPr>
        <sz val="12"/>
        <rFont val="Microsoft Sans Serif"/>
        <family val="2"/>
      </rPr>
      <t xml:space="preserve">อุปสมบท เมื่ออายุ ๒๒ ปี วันที่ ๒๙ มีนาคม ๒๕๓๕ (ผู้รับรอง)
</t>
    </r>
    <r>
      <rPr>
        <sz val="12"/>
        <rFont val="Microsoft Sans Serif"/>
        <family val="2"/>
      </rPr>
      <t>- (๐๘๗) ๑๓๐-๙๘๑๗,</t>
    </r>
  </si>
  <si>
    <r>
      <rPr>
        <sz val="16"/>
        <rFont val="Microsoft Sans Serif"/>
        <family val="2"/>
      </rPr>
      <t>สาขาที่ ๐๙๓</t>
    </r>
  </si>
  <si>
    <r>
      <rPr>
        <b/>
        <sz val="16"/>
        <rFont val="Tahoma"/>
        <family val="2"/>
      </rPr>
      <t xml:space="preserve">วัดป่าจิตตพัฒนา
</t>
    </r>
    <r>
      <rPr>
        <sz val="12"/>
        <rFont val="Microsoft Sans Serif"/>
        <family val="2"/>
      </rPr>
      <t xml:space="preserve">บ้านโคกวัวนอน
</t>
    </r>
    <r>
      <rPr>
        <sz val="12"/>
        <rFont val="Microsoft Sans Serif"/>
        <family val="2"/>
      </rPr>
      <t xml:space="preserve">ต.สระตะเคียน อ.เสิงสาง จ.นครราชสีมา ๓๐๓๓๐
</t>
    </r>
    <r>
      <rPr>
        <sz val="16"/>
        <rFont val="Microsoft Sans Serif"/>
        <family val="2"/>
      </rPr>
      <t xml:space="preserve">พระอาจารย์สมบัติ ม👉าปญฺโญ
</t>
    </r>
    <r>
      <rPr>
        <sz val="12"/>
        <rFont val="Microsoft Sans Serif"/>
        <family val="2"/>
      </rPr>
      <t xml:space="preserve">อุปสมบท เมื่ออายุ ๒๐ ปี วันที่ ๑๒ มิถุนายน ๒๕๓๔ (ผู้รับรอง)
</t>
    </r>
    <r>
      <rPr>
        <sz val="12"/>
        <rFont val="Microsoft Sans Serif"/>
        <family val="2"/>
      </rPr>
      <t>- (๐๖๒) ๕๓๙-๖๙๕๙,</t>
    </r>
  </si>
  <si>
    <r>
      <rPr>
        <sz val="16"/>
        <rFont val="Microsoft Sans Serif"/>
        <family val="2"/>
      </rPr>
      <t>สาขาที่ ๐๙๔</t>
    </r>
  </si>
  <si>
    <r>
      <rPr>
        <b/>
        <sz val="16"/>
        <rFont val="Tahoma"/>
        <family val="2"/>
      </rPr>
      <t xml:space="preserve">วัดป่าภาวนาราม
</t>
    </r>
    <r>
      <rPr>
        <sz val="12"/>
        <rFont val="Microsoft Sans Serif"/>
        <family val="2"/>
      </rPr>
      <t xml:space="preserve">๓๗๔/๓ ม.๔ บ้านจัดสรร
</t>
    </r>
    <r>
      <rPr>
        <sz val="12"/>
        <rFont val="Microsoft Sans Serif"/>
        <family val="2"/>
      </rPr>
      <t xml:space="preserve">ต.สามเงา อ.สามเงา จ.ตาก ๖๓๑๓๐
</t>
    </r>
    <r>
      <rPr>
        <sz val="16"/>
        <rFont val="Microsoft Sans Serif"/>
        <family val="2"/>
      </rPr>
      <t xml:space="preserve">พระครูประโชติพนารักษ์ (ถนอม โชติธมฺโม)
</t>
    </r>
    <r>
      <rPr>
        <sz val="12"/>
        <rFont val="Microsoft Sans Serif"/>
        <family val="2"/>
      </rPr>
      <t xml:space="preserve">อุปสมบท เมื่ออายุ ๒๑ ปี วันที่ ๑๗ มิถุนายน ๒๕๒๐ (ผู้รับรอง)
</t>
    </r>
    <r>
      <rPr>
        <sz val="12"/>
        <rFont val="Microsoft Sans Serif"/>
        <family val="2"/>
      </rPr>
      <t>- (๐๘๓) ๐๔๘-๓๐๖๑,</t>
    </r>
  </si>
  <si>
    <r>
      <rPr>
        <sz val="16"/>
        <rFont val="Microsoft Sans Serif"/>
        <family val="2"/>
      </rPr>
      <t>สาขาที่ ๐๙๕</t>
    </r>
  </si>
  <si>
    <r>
      <rPr>
        <b/>
        <sz val="16"/>
        <rFont val="Tahoma"/>
        <family val="2"/>
      </rPr>
      <t xml:space="preserve">วัดภูถ้ำช้าง
</t>
    </r>
    <r>
      <rPr>
        <sz val="12"/>
        <rFont val="Microsoft Sans Serif"/>
        <family val="2"/>
      </rPr>
      <t xml:space="preserve">๑๙๔ ม.๔ บ้านเหล่าปาเป้ด
</t>
    </r>
    <r>
      <rPr>
        <sz val="12"/>
        <rFont val="Microsoft Sans Serif"/>
        <family val="2"/>
      </rPr>
      <t xml:space="preserve">ต.นาโสก อ.เมือง จ.มุกดาหาร ๔๙๐๐๐
</t>
    </r>
    <r>
      <rPr>
        <sz val="16"/>
        <rFont val="Microsoft Sans Serif"/>
        <family val="2"/>
      </rPr>
      <t xml:space="preserve">พระอาจารย์ศิริศักดิ์ วรธมฺโม
</t>
    </r>
    <r>
      <rPr>
        <sz val="12"/>
        <rFont val="Microsoft Sans Serif"/>
        <family val="2"/>
      </rPr>
      <t xml:space="preserve">อุปสมบท เมื่ออายุ ๒๖ ปี วันที่ ๓๐ มิถุนายน ๒๕๓๔ (ผู้รับรอง)
</t>
    </r>
    <r>
      <rPr>
        <sz val="12"/>
        <rFont val="Microsoft Sans Serif"/>
        <family val="2"/>
      </rPr>
      <t>๐๙๑๐๗๙ ๖๔๓๖,- (๐๘๗) ๙๑๐-๐๙๓๖,</t>
    </r>
  </si>
  <si>
    <r>
      <rPr>
        <sz val="16"/>
        <rFont val="Microsoft Sans Serif"/>
        <family val="2"/>
      </rPr>
      <t>สาขาที่ ๐๙๖</t>
    </r>
  </si>
  <si>
    <r>
      <rPr>
        <b/>
        <sz val="16"/>
        <rFont val="Tahoma"/>
        <family val="2"/>
      </rPr>
      <t xml:space="preserve">วัดศรีประดู่วนาราม
</t>
    </r>
    <r>
      <rPr>
        <sz val="12"/>
        <rFont val="Microsoft Sans Serif"/>
        <family val="2"/>
      </rPr>
      <t xml:space="preserve">๑๐๗ ม.๙ บ้านบัว
</t>
    </r>
    <r>
      <rPr>
        <sz val="12"/>
        <rFont val="Microsoft Sans Serif"/>
        <family val="2"/>
      </rPr>
      <t xml:space="preserve">ต.ธาตุ อ.วารินชำราบ จ.อุบลราชธานี ๓๔๑๙๐
</t>
    </r>
    <r>
      <rPr>
        <sz val="16"/>
        <rFont val="Microsoft Sans Serif"/>
        <family val="2"/>
      </rPr>
      <t xml:space="preserve">พระครูวินิตธรรมโสภณ (พา กิตฺติโสภโณ)
</t>
    </r>
    <r>
      <rPr>
        <sz val="12"/>
        <rFont val="Microsoft Sans Serif"/>
        <family val="2"/>
      </rPr>
      <t xml:space="preserve">อุปสมบท เมื่ออายุ ๒๑ ปี วันที่ ๑๑ พฤษภาคม ๒๕๓๔ (ผู้รับรอง)
</t>
    </r>
    <r>
      <rPr>
        <sz val="12"/>
        <rFont val="Microsoft Sans Serif"/>
        <family val="2"/>
      </rPr>
      <t>- (๐๘๕) ๐๑๕-๔๐๖๒,๐๔๕๒๘๘๔๑๔,</t>
    </r>
  </si>
  <si>
    <r>
      <rPr>
        <sz val="16"/>
        <rFont val="Microsoft Sans Serif"/>
        <family val="2"/>
      </rPr>
      <t>สาขาที่ ๐๙๗</t>
    </r>
  </si>
  <si>
    <r>
      <rPr>
        <b/>
        <sz val="16"/>
        <rFont val="Tahoma"/>
        <family val="2"/>
      </rPr>
      <t xml:space="preserve">วัดป่าโนนสูงสุปัฏนาราม
</t>
    </r>
    <r>
      <rPr>
        <sz val="12"/>
        <rFont val="Microsoft Sans Serif"/>
        <family val="2"/>
      </rPr>
      <t xml:space="preserve">๙๖ ม.๒ บ้านนาโพธิ์
</t>
    </r>
    <r>
      <rPr>
        <sz val="12"/>
        <rFont val="Microsoft Sans Serif"/>
        <family val="2"/>
      </rPr>
      <t xml:space="preserve">ต.ค้อทอง อ.เขื่องใน จ.อุบลราชธานี ๓๔๑๕๐
</t>
    </r>
    <r>
      <rPr>
        <sz val="16"/>
        <rFont val="Microsoft Sans Serif"/>
        <family val="2"/>
      </rPr>
      <t xml:space="preserve">พระครูสันติคุณาธร (สงัด สิริธโร)
</t>
    </r>
    <r>
      <rPr>
        <sz val="12"/>
        <rFont val="Microsoft Sans Serif"/>
        <family val="2"/>
      </rPr>
      <t xml:space="preserve">อุปสมบท เมื่ออายุ ๒๑ ปี วันที่ ๒๖ มิถุนายน ๒๕๒๙ (ผู้รับรอง)
</t>
    </r>
    <r>
      <rPr>
        <sz val="12"/>
        <rFont val="Microsoft Sans Serif"/>
        <family val="2"/>
      </rPr>
      <t>- (๐๘๕) ๐๒๓-๗๐๔๙,- (๐๘๔) ๔๗๔-๑๕๕๘,</t>
    </r>
  </si>
  <si>
    <r>
      <rPr>
        <sz val="16"/>
        <rFont val="Microsoft Sans Serif"/>
        <family val="2"/>
      </rPr>
      <t>สาขาที่ ๐๙๘</t>
    </r>
  </si>
  <si>
    <r>
      <rPr>
        <b/>
        <sz val="16"/>
        <rFont val="Tahoma"/>
        <family val="2"/>
      </rPr>
      <t xml:space="preserve">วัดป่าธรรมานุสารี
</t>
    </r>
    <r>
      <rPr>
        <sz val="12"/>
        <rFont val="Microsoft Sans Serif"/>
        <family val="2"/>
      </rPr>
      <t xml:space="preserve">๘๒ ม.๑๒ บ้านแจ้งน้อย
</t>
    </r>
    <r>
      <rPr>
        <sz val="12"/>
        <rFont val="Microsoft Sans Serif"/>
        <family val="2"/>
      </rPr>
      <t xml:space="preserve">ต.ค้อเหนือ อ.เมือง จ.ยโสธร ๓๕๐๐๐
</t>
    </r>
    <r>
      <rPr>
        <sz val="16"/>
        <rFont val="Microsoft Sans Serif"/>
        <family val="2"/>
      </rPr>
      <t xml:space="preserve">พระอธิการบุญเรือง ทสฺสนีโย
</t>
    </r>
    <r>
      <rPr>
        <sz val="12"/>
        <rFont val="Microsoft Sans Serif"/>
        <family val="2"/>
      </rPr>
      <t xml:space="preserve">อุปสมบท เมื่ออายุ ๒๒ ปี วันที่ ๑๒ กรกฎาคม ๒๕๒๙ (ผู้รับรอง)
</t>
    </r>
    <r>
      <rPr>
        <sz val="12"/>
        <rFont val="Microsoft Sans Serif"/>
        <family val="2"/>
      </rPr>
      <t>- (๐๘๖) ๒๖๓-๖๖๒๙,- (๐๖๕) ๙๕๘-๒๙๕๙,</t>
    </r>
  </si>
  <si>
    <r>
      <rPr>
        <sz val="16"/>
        <rFont val="Microsoft Sans Serif"/>
        <family val="2"/>
      </rPr>
      <t>สาขาที่ ๐๙๙</t>
    </r>
  </si>
  <si>
    <r>
      <rPr>
        <b/>
        <sz val="16"/>
        <rFont val="Tahoma"/>
        <family val="2"/>
      </rPr>
      <t xml:space="preserve">วัดป่าคอวัง
</t>
    </r>
    <r>
      <rPr>
        <sz val="12"/>
        <rFont val="Microsoft Sans Serif"/>
        <family val="2"/>
      </rPr>
      <t xml:space="preserve">๘๒ ม.๙ บ้านคอวัง
</t>
    </r>
    <r>
      <rPr>
        <sz val="12"/>
        <rFont val="Microsoft Sans Serif"/>
        <family val="2"/>
      </rPr>
      <t xml:space="preserve">ต.ดู่ใต้ อ.เมืองน่าน จ.น่าน ๕๕๐๐๐
</t>
    </r>
    <r>
      <rPr>
        <sz val="16"/>
        <rFont val="Microsoft Sans Serif"/>
        <family val="2"/>
      </rPr>
      <t xml:space="preserve">พระครูสุนทรวรนาถ (นเรศ สุรนาโถ)
</t>
    </r>
    <r>
      <rPr>
        <sz val="12"/>
        <rFont val="Microsoft Sans Serif"/>
        <family val="2"/>
      </rPr>
      <t xml:space="preserve">อุปสมบท เมื่ออายุ ๒๐ ปี วันที่ ๒๒ มิถุนายน ๒๕๒๙ (ผู้รับรอง)
</t>
    </r>
    <r>
      <rPr>
        <sz val="12"/>
        <rFont val="Microsoft Sans Serif"/>
        <family val="2"/>
      </rPr>
      <t>- (๐๘๘) ๒๕๕-๒๓๙๙,๐๕๔๐๕๙๖๔๕,</t>
    </r>
  </si>
  <si>
    <r>
      <rPr>
        <sz val="16"/>
        <rFont val="Microsoft Sans Serif"/>
        <family val="2"/>
      </rPr>
      <t>สาขาที่ ๑๐๐</t>
    </r>
  </si>
  <si>
    <r>
      <rPr>
        <b/>
        <sz val="16"/>
        <rFont val="Tahoma"/>
        <family val="2"/>
      </rPr>
      <t xml:space="preserve">วัดป่าบ้านสระหลวง
</t>
    </r>
    <r>
      <rPr>
        <sz val="12"/>
        <rFont val="Microsoft Sans Serif"/>
        <family val="2"/>
      </rPr>
      <t xml:space="preserve">ม.๑ บ้านสระหลวง
</t>
    </r>
    <r>
      <rPr>
        <sz val="12"/>
        <rFont val="Microsoft Sans Serif"/>
        <family val="2"/>
      </rPr>
      <t xml:space="preserve">ต.ไทรเดี่ยว อ.คลองหาด จ.สระแก้ว ๒๗๒๖๐
</t>
    </r>
    <r>
      <rPr>
        <sz val="16"/>
        <rFont val="Microsoft Sans Serif"/>
        <family val="2"/>
      </rPr>
      <t xml:space="preserve">พระอธิการแผน ฐิตาจาโร
</t>
    </r>
    <r>
      <rPr>
        <sz val="12"/>
        <rFont val="Microsoft Sans Serif"/>
        <family val="2"/>
      </rPr>
      <t xml:space="preserve">อุปสมบท เมื่ออายุ ๒๔ ปี วันที่ ๒๗ กรกฎาคม ๒๕๓๔ (ผู้รับรอง)
</t>
    </r>
    <r>
      <rPr>
        <sz val="12"/>
        <rFont val="Microsoft Sans Serif"/>
        <family val="2"/>
      </rPr>
      <t>- (๐๘๖) ๑๔๓-๔๐๐๖,</t>
    </r>
  </si>
  <si>
    <r>
      <rPr>
        <sz val="16"/>
        <rFont val="Microsoft Sans Serif"/>
        <family val="2"/>
      </rPr>
      <t>สาขาที่ ๑๐๑</t>
    </r>
  </si>
  <si>
    <r>
      <rPr>
        <b/>
        <sz val="16"/>
        <rFont val="Tahoma"/>
        <family val="2"/>
      </rPr>
      <t xml:space="preserve">วัดป่าหนองเม็ก
</t>
    </r>
    <r>
      <rPr>
        <sz val="12"/>
        <rFont val="Microsoft Sans Serif"/>
        <family val="2"/>
      </rPr>
      <t xml:space="preserve">๓ ม.๑ บ้านห้วยขะยุง
</t>
    </r>
    <r>
      <rPr>
        <sz val="12"/>
        <rFont val="Microsoft Sans Serif"/>
        <family val="2"/>
      </rPr>
      <t xml:space="preserve">ต.ห้วยขะยุง อ.วารินชำราบ จ.อุบลราชธานี ๓๔๓๑๐
</t>
    </r>
    <r>
      <rPr>
        <sz val="16"/>
        <rFont val="Microsoft Sans Serif"/>
        <family val="2"/>
      </rPr>
      <t xml:space="preserve">พระอธิการสุทัศน์ ฐิติสมฺปนฺโน
</t>
    </r>
    <r>
      <rPr>
        <sz val="12"/>
        <rFont val="Microsoft Sans Serif"/>
        <family val="2"/>
      </rPr>
      <t xml:space="preserve">อุปสมบท เมื่ออายุ ๓๗ ปี วันที่ ๑๘ กรกฎาคม ๒๕๕๑ (ผู้รับรอง)
</t>
    </r>
    <r>
      <rPr>
        <sz val="12"/>
        <rFont val="Microsoft Sans Serif"/>
        <family val="2"/>
      </rPr>
      <t>- (๐๘๒) ๓๖๖-๔๑๖๐,- (๐๘๓) ๗๓๙-๗๐๘๑,</t>
    </r>
  </si>
  <si>
    <r>
      <rPr>
        <sz val="16"/>
        <rFont val="Microsoft Sans Serif"/>
        <family val="2"/>
      </rPr>
      <t>สาขาที่ ๑๐๒</t>
    </r>
  </si>
  <si>
    <r>
      <rPr>
        <b/>
        <sz val="16"/>
        <rFont val="Tahoma"/>
        <family val="2"/>
      </rPr>
      <t xml:space="preserve">วัดป่าศรีโพธิญาณ(เขื่อนลำพระเพลิง)
</t>
    </r>
    <r>
      <rPr>
        <sz val="12"/>
        <rFont val="Microsoft Sans Serif"/>
        <family val="2"/>
      </rPr>
      <t xml:space="preserve">๙๙ ม.๙ บ้านบุหัวช้าง
</t>
    </r>
    <r>
      <rPr>
        <sz val="12"/>
        <rFont val="Microsoft Sans Serif"/>
        <family val="2"/>
      </rPr>
      <t xml:space="preserve">ต.ตะขบ อ.ปักธงชัย จ.นครราชสีมา ๓๐๑๕๐
</t>
    </r>
    <r>
      <rPr>
        <sz val="16"/>
        <rFont val="Microsoft Sans Serif"/>
        <family val="2"/>
      </rPr>
      <t xml:space="preserve">พระอธิการธีระวิทย์ ธีรปญฺโญ
</t>
    </r>
    <r>
      <rPr>
        <sz val="12"/>
        <rFont val="Microsoft Sans Serif"/>
        <family val="2"/>
      </rPr>
      <t xml:space="preserve">อุปสมบท เมื่ออายุ ๒๐ ปี วันที่ ๒๖ พฤษภาคม ๒๕๒๖ (ผู้รับรอง)
</t>
    </r>
    <r>
      <rPr>
        <sz val="12"/>
        <rFont val="Microsoft Sans Serif"/>
        <family val="2"/>
      </rPr>
      <t>- (๐๘๑) ๗๙๐-๙๗๔๖,</t>
    </r>
  </si>
  <si>
    <r>
      <rPr>
        <sz val="16"/>
        <rFont val="Microsoft Sans Serif"/>
        <family val="2"/>
      </rPr>
      <t>สาขาที่ ๑๐๓</t>
    </r>
  </si>
  <si>
    <r>
      <rPr>
        <b/>
        <sz val="16"/>
        <rFont val="Tahoma"/>
        <family val="2"/>
      </rPr>
      <t xml:space="preserve">วัดป่าบ้านโนนเก่า
</t>
    </r>
    <r>
      <rPr>
        <sz val="12"/>
        <rFont val="Microsoft Sans Serif"/>
        <family val="2"/>
      </rPr>
      <t xml:space="preserve">๑๒๖ ม.๓ บ้านโนนใหญ่
</t>
    </r>
    <r>
      <rPr>
        <sz val="12"/>
        <rFont val="Microsoft Sans Serif"/>
        <family val="2"/>
      </rPr>
      <t xml:space="preserve">ต.ก่อเอ้ อ.เขื่องใน จ.อุบลราชธานี ๓๔๑๕๐
</t>
    </r>
    <r>
      <rPr>
        <sz val="16"/>
        <rFont val="Microsoft Sans Serif"/>
        <family val="2"/>
      </rPr>
      <t xml:space="preserve">พระครูสิริวรรณคุณ (นิยม สิริวณฺโณ)
</t>
    </r>
    <r>
      <rPr>
        <sz val="12"/>
        <rFont val="Microsoft Sans Serif"/>
        <family val="2"/>
      </rPr>
      <t xml:space="preserve">อุปสมบท เมื่ออายุ ๒๗ ปี วันที่ ๒๒ มิถุนายน ๒๕๓๔ (ผู้รับรอง)
</t>
    </r>
    <r>
      <rPr>
        <sz val="12"/>
        <rFont val="Microsoft Sans Serif"/>
        <family val="2"/>
      </rPr>
      <t>- (๐๘๐) ๓๗๙-๖๖๘๘,- (๐๘๙) ๕๗๙-๖๕๘๗,</t>
    </r>
  </si>
  <si>
    <r>
      <rPr>
        <sz val="16"/>
        <rFont val="Microsoft Sans Serif"/>
        <family val="2"/>
      </rPr>
      <t>สาขาที่ ๑๐๔</t>
    </r>
  </si>
  <si>
    <r>
      <rPr>
        <b/>
        <sz val="16"/>
        <rFont val="Tahoma"/>
        <family val="2"/>
      </rPr>
      <t xml:space="preserve">วัดป่าหนองสิม
</t>
    </r>
    <r>
      <rPr>
        <sz val="12"/>
        <rFont val="Microsoft Sans Serif"/>
        <family val="2"/>
      </rPr>
      <t xml:space="preserve">หมู่ที่ ๘ บ้านหัวเมือง
</t>
    </r>
    <r>
      <rPr>
        <sz val="12"/>
        <rFont val="Microsoft Sans Serif"/>
        <family val="2"/>
      </rPr>
      <t xml:space="preserve">ต.หัวเมือง อ.มหาชนะชัย จ.ยโสธร ๓๕๑๔๐
</t>
    </r>
    <r>
      <rPr>
        <sz val="16"/>
        <rFont val="Microsoft Sans Serif"/>
        <family val="2"/>
      </rPr>
      <t xml:space="preserve">พระอธิการเทิดศักดิ์ กตปุญฺโญ
</t>
    </r>
    <r>
      <rPr>
        <sz val="12"/>
        <rFont val="Microsoft Sans Serif"/>
        <family val="2"/>
      </rPr>
      <t xml:space="preserve">อุปสมบท เมื่ออายุ ๔๖ ปี วันที่ ๓๐ มิถุนายน ๒๕๔๔ (ผู้รับรอง)
</t>
    </r>
    <r>
      <rPr>
        <sz val="12"/>
        <rFont val="Microsoft Sans Serif"/>
        <family val="2"/>
      </rPr>
      <t>๐๖๔๘๒๕ ๕๔๒๐,</t>
    </r>
  </si>
  <si>
    <r>
      <rPr>
        <sz val="16"/>
        <rFont val="Microsoft Sans Serif"/>
        <family val="2"/>
      </rPr>
      <t>สาขาที่ ๑๐๕</t>
    </r>
  </si>
  <si>
    <r>
      <rPr>
        <b/>
        <sz val="16"/>
        <rFont val="Tahoma"/>
        <family val="2"/>
      </rPr>
      <t xml:space="preserve">วัดภูตูม
</t>
    </r>
    <r>
      <rPr>
        <sz val="12"/>
        <rFont val="Microsoft Sans Serif"/>
        <family val="2"/>
      </rPr>
      <t xml:space="preserve">๒๐๗ ม.๗ บ้านหนองหลี่
</t>
    </r>
    <r>
      <rPr>
        <sz val="12"/>
        <rFont val="Microsoft Sans Serif"/>
        <family val="2"/>
      </rPr>
      <t xml:space="preserve">ต.โชคชัย อ.นิคมคำสร้อย จ.มุกดาหาร ๔๙๑๓๐
</t>
    </r>
    <r>
      <rPr>
        <sz val="16"/>
        <rFont val="Microsoft Sans Serif"/>
        <family val="2"/>
      </rPr>
      <t xml:space="preserve">พระอธิการเจริญ ธมฺมธโร
</t>
    </r>
    <r>
      <rPr>
        <sz val="12"/>
        <rFont val="Microsoft Sans Serif"/>
        <family val="2"/>
      </rPr>
      <t xml:space="preserve">อุปสมบท เมื่ออายุ ๒๒ ปี วันที่ ๗ กรกฎาคม ๒๕๓๙ (ผู้รับรอง)
</t>
    </r>
    <r>
      <rPr>
        <sz val="12"/>
        <rFont val="Microsoft Sans Serif"/>
        <family val="2"/>
      </rPr>
      <t>- (๐๘๑) ๘๒๒-๕๗๘๙,</t>
    </r>
  </si>
  <si>
    <r>
      <rPr>
        <sz val="16"/>
        <rFont val="Microsoft Sans Serif"/>
        <family val="2"/>
      </rPr>
      <t>สาขาที่ ๑๐๖</t>
    </r>
  </si>
  <si>
    <r>
      <rPr>
        <b/>
        <sz val="16"/>
        <rFont val="Tahoma"/>
        <family val="2"/>
      </rPr>
      <t xml:space="preserve">วัดป่านาแก
</t>
    </r>
    <r>
      <rPr>
        <sz val="12"/>
        <rFont val="Microsoft Sans Serif"/>
        <family val="2"/>
      </rPr>
      <t xml:space="preserve">๓๐๐ ม.๒
</t>
    </r>
    <r>
      <rPr>
        <sz val="12"/>
        <rFont val="Microsoft Sans Serif"/>
        <family val="2"/>
      </rPr>
      <t xml:space="preserve">ต.โนนสมบูรณ์ อ.เดชอุดม จ.อุบลราชธานี ๓๔๑๖๐
</t>
    </r>
    <r>
      <rPr>
        <sz val="16"/>
        <rFont val="Microsoft Sans Serif"/>
        <family val="2"/>
      </rPr>
      <t xml:space="preserve">พระครูวชิรธรรมวงศ์ (แสวง วํสธมฺโม)
</t>
    </r>
    <r>
      <rPr>
        <sz val="12"/>
        <rFont val="Microsoft Sans Serif"/>
        <family val="2"/>
      </rPr>
      <t xml:space="preserve">อุปสมบท เมื่ออายุ ๒๒ ปี วันที่ ๓๐ มิถุนายน ๒๕๓๓ (ผู้รับรอง)
</t>
    </r>
    <r>
      <rPr>
        <sz val="12"/>
        <rFont val="Microsoft Sans Serif"/>
        <family val="2"/>
      </rPr>
      <t>- (๐๘๗) ๘๗๕-๑๘๘๐,- (๐๘๘) ๐๐๗-๙๐๔๙,</t>
    </r>
  </si>
  <si>
    <r>
      <rPr>
        <sz val="16"/>
        <rFont val="Microsoft Sans Serif"/>
        <family val="2"/>
      </rPr>
      <t>สาขาที่ ๑๐๗</t>
    </r>
  </si>
  <si>
    <r>
      <rPr>
        <b/>
        <sz val="16"/>
        <rFont val="Tahoma"/>
        <family val="2"/>
      </rPr>
      <t xml:space="preserve">วัดป่าศรีอุบล
</t>
    </r>
    <r>
      <rPr>
        <sz val="12"/>
        <rFont val="Microsoft Sans Serif"/>
        <family val="2"/>
      </rPr>
      <t xml:space="preserve">๒๑๙/๓ บ้านไร่ศรีอุบล
</t>
    </r>
    <r>
      <rPr>
        <sz val="12"/>
        <rFont val="Microsoft Sans Serif"/>
        <family val="2"/>
      </rPr>
      <t xml:space="preserve">ต.หนองหิน อ.หนองหิน จ.เลย ๔๒๑๙๐
</t>
    </r>
    <r>
      <rPr>
        <sz val="16"/>
        <rFont val="Microsoft Sans Serif"/>
        <family val="2"/>
      </rPr>
      <t xml:space="preserve">พระอธิการวินัย สุนฺทโร
</t>
    </r>
    <r>
      <rPr>
        <sz val="12"/>
        <rFont val="Microsoft Sans Serif"/>
        <family val="2"/>
      </rPr>
      <t xml:space="preserve">อุปสมบท เมื่ออายุ ๒๐ ปี วันที่ ๒๕ กรกฎาคม ๒๕๔๒ (ผู้รับรอง)
</t>
    </r>
    <r>
      <rPr>
        <sz val="12"/>
        <rFont val="Microsoft Sans Serif"/>
        <family val="2"/>
      </rPr>
      <t>- (๐๘๓) ๖๖๙-๒๖๗๒,</t>
    </r>
  </si>
  <si>
    <r>
      <rPr>
        <sz val="16"/>
        <rFont val="Microsoft Sans Serif"/>
        <family val="2"/>
      </rPr>
      <t>สาขาที่ ๑๐๘</t>
    </r>
  </si>
  <si>
    <r>
      <rPr>
        <b/>
        <sz val="16"/>
        <rFont val="Tahoma"/>
        <family val="2"/>
      </rPr>
      <t xml:space="preserve">วัดป่ากันตพงษ์
</t>
    </r>
    <r>
      <rPr>
        <sz val="12"/>
        <rFont val="Microsoft Sans Serif"/>
        <family val="2"/>
      </rPr>
      <t xml:space="preserve">๑๔๘ ม.๖ บ้านเกาะใหญ่
</t>
    </r>
    <r>
      <rPr>
        <sz val="12"/>
        <rFont val="Microsoft Sans Serif"/>
        <family val="2"/>
      </rPr>
      <t xml:space="preserve">ต.บางเหรียง อ.ควนเนียง จ.สงขลา ๙๐๒๒๐
</t>
    </r>
    <r>
      <rPr>
        <sz val="16"/>
        <rFont val="Microsoft Sans Serif"/>
        <family val="2"/>
      </rPr>
      <t xml:space="preserve">พระครูภาวนากันตธรรม (สมศักดิ์ ตุลิตธมฺโม)
</t>
    </r>
    <r>
      <rPr>
        <sz val="12"/>
        <rFont val="Microsoft Sans Serif"/>
        <family val="2"/>
      </rPr>
      <t xml:space="preserve">อุปสมบท เมื่ออายุ ๒๗ ปี วันที่ ๒๘ กุมภาพันธ์ ๒๕๒๕ (ผู้รับรอง)
</t>
    </r>
    <r>
      <rPr>
        <sz val="12"/>
        <rFont val="Microsoft Sans Serif"/>
        <family val="2"/>
      </rPr>
      <t>- (๐๘๙) ๕๙๕-๓๖๗๒,</t>
    </r>
  </si>
  <si>
    <r>
      <rPr>
        <sz val="16"/>
        <rFont val="Microsoft Sans Serif"/>
        <family val="2"/>
      </rPr>
      <t>สาขาที่ ๑๐๙</t>
    </r>
  </si>
  <si>
    <r>
      <rPr>
        <b/>
        <sz val="16"/>
        <rFont val="Tahoma"/>
        <family val="2"/>
      </rPr>
      <t xml:space="preserve">วัดป่าหนองฮี
</t>
    </r>
    <r>
      <rPr>
        <sz val="12"/>
        <rFont val="Microsoft Sans Serif"/>
        <family val="2"/>
      </rPr>
      <t xml:space="preserve">บ้านหนองฮี
</t>
    </r>
    <r>
      <rPr>
        <sz val="12"/>
        <rFont val="Microsoft Sans Serif"/>
        <family val="2"/>
      </rPr>
      <t xml:space="preserve">ต.หนองฮี อ.ปลาปาก จ.นครพนม ๔๘๑๖๐
</t>
    </r>
    <r>
      <rPr>
        <sz val="16"/>
        <rFont val="Microsoft Sans Serif"/>
        <family val="2"/>
      </rPr>
      <t xml:space="preserve">พระครูปภาสวชิรธรรม (พูลเพชร อาภากโร)
</t>
    </r>
    <r>
      <rPr>
        <sz val="12"/>
        <rFont val="Microsoft Sans Serif"/>
        <family val="2"/>
      </rPr>
      <t xml:space="preserve">อุปสมบท เมื่ออายุ ๒๐ ปี วันที่ ๒๖ กรกฎาคม ๒๕๓๖ (ผู้รับรอง)
</t>
    </r>
    <r>
      <rPr>
        <sz val="12"/>
        <rFont val="Microsoft Sans Serif"/>
        <family val="2"/>
      </rPr>
      <t>- (๐๘๑) ๙๙๗-๕๑๖๙,</t>
    </r>
  </si>
  <si>
    <r>
      <rPr>
        <sz val="16"/>
        <rFont val="Microsoft Sans Serif"/>
        <family val="2"/>
      </rPr>
      <t>สาขาที่ ๑๑๐</t>
    </r>
  </si>
  <si>
    <r>
      <rPr>
        <b/>
        <sz val="16"/>
        <rFont val="Tahoma"/>
        <family val="2"/>
      </rPr>
      <t xml:space="preserve">วัดพระพุทธบาทดอยโล้น
</t>
    </r>
    <r>
      <rPr>
        <sz val="12"/>
        <rFont val="Microsoft Sans Serif"/>
        <family val="2"/>
      </rPr>
      <t xml:space="preserve">ม.๓ บ้านฉลอมใต้
</t>
    </r>
    <r>
      <rPr>
        <sz val="12"/>
        <rFont val="Microsoft Sans Serif"/>
        <family val="2"/>
      </rPr>
      <t xml:space="preserve">ต.ท้องฟ้า อ.บ้านตาก จ.ตาก ๖๓๑๒๐
</t>
    </r>
    <r>
      <rPr>
        <sz val="16"/>
        <rFont val="Microsoft Sans Serif"/>
        <family val="2"/>
      </rPr>
      <t xml:space="preserve">พระอธิการละมาย ลาภสมฺปนฺโน
</t>
    </r>
    <r>
      <rPr>
        <sz val="12"/>
        <rFont val="Microsoft Sans Serif"/>
        <family val="2"/>
      </rPr>
      <t xml:space="preserve">อุปสมบท เมื่ออายุ ๓๙ ปี วันที่ ๗ กรกฎาคม ๒๕๒๐ (ผู้รับรอง)
</t>
    </r>
    <r>
      <rPr>
        <sz val="12"/>
        <rFont val="Microsoft Sans Serif"/>
        <family val="2"/>
      </rPr>
      <t>- (๐๘๑) ๘๘๗-๔๓๙๑,๐๕๕๕๙๑๒๑๑,</t>
    </r>
  </si>
  <si>
    <r>
      <rPr>
        <sz val="16"/>
        <rFont val="Microsoft Sans Serif"/>
        <family val="2"/>
      </rPr>
      <t>สาขาที่ ๑๑๑</t>
    </r>
  </si>
  <si>
    <r>
      <rPr>
        <b/>
        <sz val="16"/>
        <rFont val="Tahoma"/>
        <family val="2"/>
      </rPr>
      <t xml:space="preserve">วัดป่าทุ่งวัว
</t>
    </r>
    <r>
      <rPr>
        <sz val="12"/>
        <rFont val="Microsoft Sans Serif"/>
        <family val="2"/>
      </rPr>
      <t xml:space="preserve">๓๖ ม.๑๓ บ้านทุ่งวัว
</t>
    </r>
    <r>
      <rPr>
        <sz val="12"/>
        <rFont val="Microsoft Sans Serif"/>
        <family val="2"/>
      </rPr>
      <t xml:space="preserve">ต.ทุ่งพระยา อ.สนามชัยเขต จ.ฉะเชิงเทรา ๒๔๑๖๐
</t>
    </r>
    <r>
      <rPr>
        <sz val="16"/>
        <rFont val="Microsoft Sans Serif"/>
        <family val="2"/>
      </rPr>
      <t xml:space="preserve">พระครูมงคลวิสุทธิธรรม บุญมี เตชธมฺโม
</t>
    </r>
    <r>
      <rPr>
        <sz val="12"/>
        <rFont val="Microsoft Sans Serif"/>
        <family val="2"/>
      </rPr>
      <t xml:space="preserve">อุปสมบท เมื่ออายุ ๔๕ ปี วันที่ ๒๖ กรกฎาคม ๒๕๒๖ (ผู้รับรอง)
</t>
    </r>
    <r>
      <rPr>
        <sz val="12"/>
        <rFont val="Microsoft Sans Serif"/>
        <family val="2"/>
      </rPr>
      <t>- (๐๘๔) ๕๖๕-๒๕๘๑,</t>
    </r>
  </si>
  <si>
    <r>
      <rPr>
        <sz val="16"/>
        <rFont val="Microsoft Sans Serif"/>
        <family val="2"/>
      </rPr>
      <t>สาขาที่ ๑๑๒</t>
    </r>
  </si>
  <si>
    <r>
      <rPr>
        <b/>
        <sz val="16"/>
        <rFont val="Tahoma"/>
        <family val="2"/>
      </rPr>
      <t xml:space="preserve">ที่พักสงฆ์จิตสว่างธรรม
</t>
    </r>
    <r>
      <rPr>
        <sz val="12"/>
        <rFont val="Microsoft Sans Serif"/>
        <family val="2"/>
      </rPr>
      <t xml:space="preserve">ม.๗ บ้านโคกสว่าง
</t>
    </r>
    <r>
      <rPr>
        <sz val="12"/>
        <rFont val="Microsoft Sans Serif"/>
        <family val="2"/>
      </rPr>
      <t xml:space="preserve">ต.โนนกลาง อ.สำโรง จ.อุบลราชธานี ๓๔๓๖๐
</t>
    </r>
    <r>
      <rPr>
        <sz val="16"/>
        <rFont val="Microsoft Sans Serif"/>
        <family val="2"/>
      </rPr>
      <t xml:space="preserve">พระอาจารย์สิทธิชัย ถาวรสีโล
</t>
    </r>
    <r>
      <rPr>
        <sz val="12"/>
        <rFont val="Microsoft Sans Serif"/>
        <family val="2"/>
      </rPr>
      <t xml:space="preserve">อุปสมบท เมื่ออายุ ๒๕ ปี วันที่ ๓๑ กรกฎาคม ๒๕๓๖ (ผู้รับรอง)
</t>
    </r>
    <r>
      <rPr>
        <sz val="12"/>
        <rFont val="Microsoft Sans Serif"/>
        <family val="2"/>
      </rPr>
      <t>- (๐๘๗) ๘๗๓-๖๓๘๔,</t>
    </r>
  </si>
  <si>
    <r>
      <rPr>
        <sz val="16"/>
        <rFont val="Microsoft Sans Serif"/>
        <family val="2"/>
      </rPr>
      <t>สาขาที่ ๑๑๓</t>
    </r>
  </si>
  <si>
    <r>
      <rPr>
        <b/>
        <sz val="16"/>
        <rFont val="Tahoma"/>
        <family val="2"/>
      </rPr>
      <t xml:space="preserve">วัดศรีตาลอย
</t>
    </r>
    <r>
      <rPr>
        <sz val="12"/>
        <rFont val="Microsoft Sans Serif"/>
        <family val="2"/>
      </rPr>
      <t xml:space="preserve">บ้านตาลอย
</t>
    </r>
    <r>
      <rPr>
        <sz val="12"/>
        <rFont val="Microsoft Sans Serif"/>
        <family val="2"/>
      </rPr>
      <t xml:space="preserve">ต.จานใหญ่ อ.กันทรลักษ์ จ.ศรีสะเกษ ๓๓๑๑๐
</t>
    </r>
    <r>
      <rPr>
        <sz val="16"/>
        <rFont val="Microsoft Sans Serif"/>
        <family val="2"/>
      </rPr>
      <t xml:space="preserve">พระครูเมตตาธรรมสิริ (ถาวร อ👉ิงฺสโก)
</t>
    </r>
    <r>
      <rPr>
        <sz val="12"/>
        <rFont val="Microsoft Sans Serif"/>
        <family val="2"/>
      </rPr>
      <t xml:space="preserve">อุปสมบท เมื่ออายุ ๒๒ ปี วันที่ ๔ พฤษภาคม ๒๕๒๖ (ผู้รับรอง)
</t>
    </r>
    <r>
      <rPr>
        <sz val="12"/>
        <rFont val="Microsoft Sans Serif"/>
        <family val="2"/>
      </rPr>
      <t>- (๐๘๖) ๒๖๒-๔๗๙๔,</t>
    </r>
  </si>
  <si>
    <r>
      <rPr>
        <sz val="16"/>
        <rFont val="Microsoft Sans Serif"/>
        <family val="2"/>
      </rPr>
      <t>สาขาที่ ๑๑๔</t>
    </r>
  </si>
  <si>
    <r>
      <rPr>
        <b/>
        <sz val="16"/>
        <rFont val="Tahoma"/>
        <family val="2"/>
      </rPr>
      <t xml:space="preserve">วัดภูคำผักกูด
</t>
    </r>
    <r>
      <rPr>
        <sz val="12"/>
        <rFont val="Microsoft Sans Serif"/>
        <family val="2"/>
      </rPr>
      <t xml:space="preserve">๑๑๕ ม.๘ บ้านด่านยาว
</t>
    </r>
    <r>
      <rPr>
        <sz val="12"/>
        <rFont val="Microsoft Sans Serif"/>
        <family val="2"/>
      </rPr>
      <t xml:space="preserve">ต.นากอก อ.นิคมคำสร้อย จ.มุกดาหาร ๔๙๑๓๐
</t>
    </r>
    <r>
      <rPr>
        <sz val="16"/>
        <rFont val="Microsoft Sans Serif"/>
        <family val="2"/>
      </rPr>
      <t xml:space="preserve">พระอธิการสมศักดิ์ศรี ติกฺขปญฺโญ
</t>
    </r>
    <r>
      <rPr>
        <sz val="12"/>
        <rFont val="Microsoft Sans Serif"/>
        <family val="2"/>
      </rPr>
      <t xml:space="preserve">อุปสมบท เมื่ออายุ ๒๔ ปี วันที่ ๑๔ กุมภาพันธ์ ๒๕๔๑ (ผู้รับรอง)
</t>
    </r>
    <r>
      <rPr>
        <sz val="12"/>
        <rFont val="Microsoft Sans Serif"/>
        <family val="2"/>
      </rPr>
      <t>- (๐๙๙) ๔๔๙-๙๗๔๑,</t>
    </r>
  </si>
  <si>
    <r>
      <rPr>
        <sz val="16"/>
        <rFont val="Microsoft Sans Serif"/>
        <family val="2"/>
      </rPr>
      <t>สาขาที่ ๑๑๕</t>
    </r>
  </si>
  <si>
    <r>
      <rPr>
        <b/>
        <sz val="16"/>
        <rFont val="Tahoma"/>
        <family val="2"/>
      </rPr>
      <t xml:space="preserve">วัดป่าชัยมงคล (พรรั้ง)
</t>
    </r>
    <r>
      <rPr>
        <sz val="12"/>
        <rFont val="Microsoft Sans Serif"/>
        <family val="2"/>
      </rPr>
      <t xml:space="preserve">๙๙ ม.๓ บ้านพรรั้ง
</t>
    </r>
    <r>
      <rPr>
        <sz val="12"/>
        <rFont val="Microsoft Sans Serif"/>
        <family val="2"/>
      </rPr>
      <t xml:space="preserve">ต.บางริ้น อ.เมือง จ.ระนอง ๘๕๐๐๐
</t>
    </r>
    <r>
      <rPr>
        <sz val="16"/>
        <rFont val="Microsoft Sans Serif"/>
        <family val="2"/>
      </rPr>
      <t xml:space="preserve">พระครูภาวนาชัยมงคล (สุนทร ทนฺตจิตฺโต)
</t>
    </r>
    <r>
      <rPr>
        <sz val="12"/>
        <rFont val="Microsoft Sans Serif"/>
        <family val="2"/>
      </rPr>
      <t xml:space="preserve">อุปสมบท เมื่ออายุ ๒๐ ปี วันที่ ๓ พฤษภาคม ๒๕๒๔ (ผู้รับรอง)
</t>
    </r>
    <r>
      <rPr>
        <sz val="12"/>
        <rFont val="Microsoft Sans Serif"/>
        <family val="2"/>
      </rPr>
      <t>- (๐๙๘) ๕๑๙-๙๙๔๕,</t>
    </r>
  </si>
  <si>
    <r>
      <rPr>
        <sz val="16"/>
        <rFont val="Microsoft Sans Serif"/>
        <family val="2"/>
      </rPr>
      <t>สาขาที่ ๑๑๖</t>
    </r>
  </si>
  <si>
    <r>
      <rPr>
        <b/>
        <sz val="16"/>
        <rFont val="Tahoma"/>
        <family val="2"/>
      </rPr>
      <t xml:space="preserve">วัดป่าหนองสองพี่น้อง
</t>
    </r>
    <r>
      <rPr>
        <sz val="12"/>
        <rFont val="Microsoft Sans Serif"/>
        <family val="2"/>
      </rPr>
      <t xml:space="preserve">๙๐ ม.๑ บ้านยางขี้นก
</t>
    </r>
    <r>
      <rPr>
        <sz val="12"/>
        <rFont val="Microsoft Sans Serif"/>
        <family val="2"/>
      </rPr>
      <t xml:space="preserve">ต.ยางขี้นก อ.เขื่องใน จ.อุบลราชธานี ๓๔๑๕๐
</t>
    </r>
    <r>
      <rPr>
        <sz val="16"/>
        <rFont val="Microsoft Sans Serif"/>
        <family val="2"/>
      </rPr>
      <t xml:space="preserve">พระอธิการไพ ปสนฺโน
</t>
    </r>
    <r>
      <rPr>
        <sz val="12"/>
        <rFont val="Microsoft Sans Serif"/>
        <family val="2"/>
      </rPr>
      <t xml:space="preserve">อุปสมบท เมื่ออายุ ๕๐ ปี วันที่ ๑๙ กรกฎาคม ๒๕๒๙ (ผู้รับรอง)
</t>
    </r>
    <r>
      <rPr>
        <sz val="12"/>
        <rFont val="Microsoft Sans Serif"/>
        <family val="2"/>
      </rPr>
      <t>- (๐๘๗) ๘๒๕-๑๖๓๓,- (๐๘๗) ๙๖๔-๓๒๗๑,</t>
    </r>
  </si>
  <si>
    <r>
      <rPr>
        <sz val="16"/>
        <rFont val="Microsoft Sans Serif"/>
        <family val="2"/>
      </rPr>
      <t>สาขาที่ ๑๑๗</t>
    </r>
  </si>
  <si>
    <r>
      <rPr>
        <b/>
        <sz val="16"/>
        <rFont val="Tahoma"/>
        <family val="2"/>
      </rPr>
      <t xml:space="preserve">วัดป่าสุนันทวนาราม
</t>
    </r>
    <r>
      <rPr>
        <sz val="12"/>
        <rFont val="Microsoft Sans Serif"/>
        <family val="2"/>
      </rPr>
      <t xml:space="preserve">๑๑๐ ม.๘ บ้านท่าเตียน
</t>
    </r>
    <r>
      <rPr>
        <sz val="12"/>
        <rFont val="Microsoft Sans Serif"/>
        <family val="2"/>
      </rPr>
      <t xml:space="preserve">ต.ไทรโยค อ.ไทรโยค จ.กาญจนบุรี ๗๑๑๕๐
</t>
    </r>
    <r>
      <rPr>
        <sz val="16"/>
        <rFont val="Microsoft Sans Serif"/>
        <family val="2"/>
      </rPr>
      <t xml:space="preserve">พระอธิการ👉นูพรม สุชาโต
</t>
    </r>
    <r>
      <rPr>
        <sz val="12"/>
        <rFont val="Microsoft Sans Serif"/>
        <family val="2"/>
      </rPr>
      <t xml:space="preserve">อุปสมบท เมื่ออายุ ๒๙ ปี วันที่ ๑๙ กันยายน ๒๕๔๑ (ผู้รับรอง)
</t>
    </r>
    <r>
      <rPr>
        <sz val="12"/>
        <rFont val="Microsoft Sans Serif"/>
        <family val="2"/>
      </rPr>
      <t>- (๐๘๗) ๐๔๕-๗๒๓๒,- (๐๘๙) ๒๕๕-๒๐๒๗,</t>
    </r>
  </si>
  <si>
    <r>
      <rPr>
        <sz val="16"/>
        <rFont val="Microsoft Sans Serif"/>
        <family val="2"/>
      </rPr>
      <t>สาขาที่ ๑๑๘</t>
    </r>
  </si>
  <si>
    <r>
      <rPr>
        <b/>
        <sz val="16"/>
        <rFont val="Tahoma"/>
        <family val="2"/>
      </rPr>
      <t xml:space="preserve">ที่พักสงฆ์ภูจ้อมก้อม
</t>
    </r>
    <r>
      <rPr>
        <sz val="12"/>
        <rFont val="Microsoft Sans Serif"/>
        <family val="2"/>
      </rPr>
      <t xml:space="preserve">๑๘ ม.๖ บ้านทุ่งนาเมือง
</t>
    </r>
    <r>
      <rPr>
        <sz val="12"/>
        <rFont val="Microsoft Sans Serif"/>
        <family val="2"/>
      </rPr>
      <t xml:space="preserve">ต.นาโพธิ์กลาง อ.โขงเจียม จ.อุบลราชธานี ๓๔๓๗๐
</t>
    </r>
    <r>
      <rPr>
        <sz val="16"/>
        <rFont val="Microsoft Sans Serif"/>
        <family val="2"/>
      </rPr>
      <t xml:space="preserve">พระอาจารย์สุขิโต
</t>
    </r>
    <r>
      <rPr>
        <sz val="12"/>
        <rFont val="Microsoft Sans Serif"/>
        <family val="2"/>
      </rPr>
      <t xml:space="preserve">อุปสมบท เมื่ออายุ ๒๖ ปี วันที่ ๒๐ กรกฎาคม ๒๕๓๙ (ผู้รับรอง)
</t>
    </r>
    <r>
      <rPr>
        <sz val="12"/>
        <rFont val="Microsoft Sans Serif"/>
        <family val="2"/>
      </rPr>
      <t>- (๐๘๗) ๘๗๒-๑๗๓๔,</t>
    </r>
  </si>
  <si>
    <r>
      <rPr>
        <sz val="16"/>
        <rFont val="Microsoft Sans Serif"/>
        <family val="2"/>
      </rPr>
      <t>สาขาที่ ๑๑๙</t>
    </r>
  </si>
  <si>
    <r>
      <rPr>
        <b/>
        <sz val="16"/>
        <rFont val="Tahoma"/>
        <family val="2"/>
      </rPr>
      <t xml:space="preserve">ที่พักสงฆ์หนองไผ่
</t>
    </r>
    <r>
      <rPr>
        <sz val="12"/>
        <rFont val="Microsoft Sans Serif"/>
        <family val="2"/>
      </rPr>
      <t xml:space="preserve">๑๘๙ ม.๑ บ้านห้องแซง
</t>
    </r>
    <r>
      <rPr>
        <sz val="12"/>
        <rFont val="Microsoft Sans Serif"/>
        <family val="2"/>
      </rPr>
      <t xml:space="preserve">ต.ห้องแซง อ.เลิงนกทา จ.ยโสธร ๓๕๑๒๐
</t>
    </r>
    <r>
      <rPr>
        <sz val="16"/>
        <rFont val="Microsoft Sans Serif"/>
        <family val="2"/>
      </rPr>
      <t xml:space="preserve">พระอาจารย์ถาวร ถาวโร
</t>
    </r>
    <r>
      <rPr>
        <sz val="12"/>
        <rFont val="Microsoft Sans Serif"/>
        <family val="2"/>
      </rPr>
      <t xml:space="preserve">อุปสมบท เมื่ออายุ ๒๙ ปี วันที่ ๒๙ มีนาคม ๒๕๒๓ (ผู้รับรอง)
</t>
    </r>
    <r>
      <rPr>
        <sz val="12"/>
        <rFont val="Microsoft Sans Serif"/>
        <family val="2"/>
      </rPr>
      <t>- (๐๘๑) ๐๖๙-๓๖๔๒,- (๐๘๐) ๑๖๙-๘๖๐๖,</t>
    </r>
  </si>
  <si>
    <r>
      <rPr>
        <sz val="16"/>
        <rFont val="Microsoft Sans Serif"/>
        <family val="2"/>
      </rPr>
      <t>สาขาที่ ๑๒๐</t>
    </r>
  </si>
  <si>
    <r>
      <rPr>
        <b/>
        <sz val="16"/>
        <rFont val="Tahoma"/>
        <family val="2"/>
      </rPr>
      <t xml:space="preserve">วัดศรัทธาสามัคคี
</t>
    </r>
    <r>
      <rPr>
        <sz val="12"/>
        <rFont val="Microsoft Sans Serif"/>
        <family val="2"/>
      </rPr>
      <t xml:space="preserve">๓๘๘ ม.๗ บ้านสุชัย
</t>
    </r>
    <r>
      <rPr>
        <sz val="12"/>
        <rFont val="Microsoft Sans Serif"/>
        <family val="2"/>
      </rPr>
      <t xml:space="preserve">ต.สีคิ้ว อ.สีคิ้ว จ.นครราชสีมา ๓๐๑๔๐
</t>
    </r>
    <r>
      <rPr>
        <sz val="16"/>
        <rFont val="Microsoft Sans Serif"/>
        <family val="2"/>
      </rPr>
      <t xml:space="preserve">พระอธิการขุนทอง จนฺทวณฺโณ
</t>
    </r>
    <r>
      <rPr>
        <sz val="12"/>
        <rFont val="Microsoft Sans Serif"/>
        <family val="2"/>
      </rPr>
      <t xml:space="preserve">อุปสมบท เมื่ออายุ ๒๒ ปี วันที่ ๒๖ มีนาคม ๒๕๓๘ (ผู้รับรอง)
</t>
    </r>
    <r>
      <rPr>
        <sz val="12"/>
        <rFont val="Microsoft Sans Serif"/>
        <family val="2"/>
      </rPr>
      <t>- (๐๘๑) ๒๓๑-๑๕๖๕,- (๐๘๒) ๘๕๙-๙๒๑๔,</t>
    </r>
  </si>
  <si>
    <r>
      <rPr>
        <sz val="16"/>
        <rFont val="Microsoft Sans Serif"/>
        <family val="2"/>
      </rPr>
      <t>สาขาที่ ๑๒๑</t>
    </r>
  </si>
  <si>
    <r>
      <rPr>
        <b/>
        <sz val="16"/>
        <rFont val="Tahoma"/>
        <family val="2"/>
      </rPr>
      <t xml:space="preserve">วัดป่าเหรียญทอง
</t>
    </r>
    <r>
      <rPr>
        <sz val="12"/>
        <rFont val="Microsoft Sans Serif"/>
        <family val="2"/>
      </rPr>
      <t xml:space="preserve">ม. ๑๑ บ้านเหรียญทอง
</t>
    </r>
    <r>
      <rPr>
        <sz val="12"/>
        <rFont val="Microsoft Sans Serif"/>
        <family val="2"/>
      </rPr>
      <t xml:space="preserve">ต.จานใหญ่ อ.กันทรลักษ์ จ.ศรีสะเกษ ๓๓๑๑๐
</t>
    </r>
    <r>
      <rPr>
        <sz val="16"/>
        <rFont val="Microsoft Sans Serif"/>
        <family val="2"/>
      </rPr>
      <t xml:space="preserve">พระอาจารย์เสมียน จิตญาโณ
</t>
    </r>
    <r>
      <rPr>
        <sz val="12"/>
        <rFont val="Microsoft Sans Serif"/>
        <family val="2"/>
      </rPr>
      <t>อุปสมบท เมื่ออายุ ?? ปี (ผู้รับรอง)</t>
    </r>
  </si>
  <si>
    <r>
      <rPr>
        <sz val="16"/>
        <rFont val="Microsoft Sans Serif"/>
        <family val="2"/>
      </rPr>
      <t>สาขาที่ ๑๒๒</t>
    </r>
  </si>
  <si>
    <r>
      <rPr>
        <b/>
        <sz val="16"/>
        <rFont val="Tahoma"/>
        <family val="2"/>
      </rPr>
      <t xml:space="preserve">วัดป่าหนองมะยาง
</t>
    </r>
    <r>
      <rPr>
        <sz val="12"/>
        <rFont val="Microsoft Sans Serif"/>
        <family val="2"/>
      </rPr>
      <t xml:space="preserve">ม.๖ บ้านผักบุ้ง ถนนแจ้งสนิท
</t>
    </r>
    <r>
      <rPr>
        <sz val="12"/>
        <rFont val="Microsoft Sans Serif"/>
        <family val="2"/>
      </rPr>
      <t xml:space="preserve">ต.ดงแคนใหญ่ อ.คำเขื่อนแก้ว จ.ยโสธร ๓๕๑๘๐
</t>
    </r>
    <r>
      <rPr>
        <sz val="16"/>
        <rFont val="Microsoft Sans Serif"/>
        <family val="2"/>
      </rPr>
      <t xml:space="preserve">พระอาจารย์อาคม วรจิตฺโต (รก.)
</t>
    </r>
    <r>
      <rPr>
        <sz val="12"/>
        <rFont val="Microsoft Sans Serif"/>
        <family val="2"/>
      </rPr>
      <t xml:space="preserve">อุปสมบท เมื่ออายุ ๕๑ ปี วันที่ ๖ พฤษภาคม ๒๕๕๐ (ผู้รับรอง)
</t>
    </r>
    <r>
      <rPr>
        <sz val="12"/>
        <rFont val="Microsoft Sans Serif"/>
        <family val="2"/>
      </rPr>
      <t>- (๐๖๑) ๒๙๓-๖๑๑๕,- (๐๘๓) ๓๗๐-๙๓๙๗,</t>
    </r>
  </si>
  <si>
    <r>
      <rPr>
        <sz val="16"/>
        <rFont val="Microsoft Sans Serif"/>
        <family val="2"/>
      </rPr>
      <t>สาขาที่ ๑๒๓</t>
    </r>
  </si>
  <si>
    <r>
      <rPr>
        <b/>
        <sz val="16"/>
        <rFont val="Tahoma"/>
        <family val="2"/>
      </rPr>
      <t xml:space="preserve">วัดภูคำ
</t>
    </r>
    <r>
      <rPr>
        <sz val="12"/>
        <rFont val="Microsoft Sans Serif"/>
        <family val="2"/>
      </rPr>
      <t xml:space="preserve">๒๐๕ ม.๑๐ บ้านภูคำ
</t>
    </r>
    <r>
      <rPr>
        <sz val="12"/>
        <rFont val="Microsoft Sans Serif"/>
        <family val="2"/>
      </rPr>
      <t xml:space="preserve">ต.ภูเงิน อ.กันทรลักษ์ จ.ศรีสะเกษ ๓๓๑๑๐
</t>
    </r>
    <r>
      <rPr>
        <sz val="16"/>
        <rFont val="Microsoft Sans Serif"/>
        <family val="2"/>
      </rPr>
      <t xml:space="preserve">พระอธิการสุภาพ สุภาจาโร
</t>
    </r>
    <r>
      <rPr>
        <sz val="12"/>
        <rFont val="Microsoft Sans Serif"/>
        <family val="2"/>
      </rPr>
      <t xml:space="preserve">อุปสมบท เมื่ออายุ ๒๒ ปี วันที่ ๒๔ พฤษภาคม ๒๕๑๙ (ผู้รับรอง)
</t>
    </r>
    <r>
      <rPr>
        <sz val="12"/>
        <rFont val="Microsoft Sans Serif"/>
        <family val="2"/>
      </rPr>
      <t>- (๐๘๑) ๐๖๒-๒๒๐๓,</t>
    </r>
  </si>
  <si>
    <r>
      <rPr>
        <sz val="16"/>
        <rFont val="Microsoft Sans Serif"/>
        <family val="2"/>
      </rPr>
      <t>สาขาที่ ๑๒๔</t>
    </r>
  </si>
  <si>
    <r>
      <rPr>
        <b/>
        <sz val="16"/>
        <rFont val="Tahoma"/>
        <family val="2"/>
      </rPr>
      <t xml:space="preserve">วัดป่าหนองคู
</t>
    </r>
    <r>
      <rPr>
        <sz val="12"/>
        <rFont val="Microsoft Sans Serif"/>
        <family val="2"/>
      </rPr>
      <t xml:space="preserve">ม.๔ บ้านหนองคู
</t>
    </r>
    <r>
      <rPr>
        <sz val="12"/>
        <rFont val="Microsoft Sans Serif"/>
        <family val="2"/>
      </rPr>
      <t xml:space="preserve">ต.โนนโหนน อ.วารินชำราบ จ.อุบลราชธานี ๓๔๑๙๐
</t>
    </r>
    <r>
      <rPr>
        <sz val="16"/>
        <rFont val="Microsoft Sans Serif"/>
        <family val="2"/>
      </rPr>
      <t xml:space="preserve">พระอธิการสมบัติ รกฺขิตวณฺโณ
</t>
    </r>
    <r>
      <rPr>
        <sz val="12"/>
        <rFont val="Microsoft Sans Serif"/>
        <family val="2"/>
      </rPr>
      <t xml:space="preserve">อุปสมบท เมื่ออายุ ๒๕ ปี วันที่ ๗ กรกฎาคม ๒๕๓๔ (ผู้รับรอง)
</t>
    </r>
    <r>
      <rPr>
        <sz val="12"/>
        <rFont val="Microsoft Sans Serif"/>
        <family val="2"/>
      </rPr>
      <t>- (๐๘๗) ๒๕๓-๕๕๒๓,- (๐๘๐) ๑๖๖-๓๕๘๓,</t>
    </r>
  </si>
  <si>
    <r>
      <rPr>
        <sz val="16"/>
        <rFont val="Microsoft Sans Serif"/>
        <family val="2"/>
      </rPr>
      <t>สาขาที่ ๑๒๕</t>
    </r>
  </si>
  <si>
    <r>
      <rPr>
        <b/>
        <sz val="16"/>
        <rFont val="Tahoma"/>
        <family val="2"/>
      </rPr>
      <t xml:space="preserve">วัดป่านาสีดา
</t>
    </r>
    <r>
      <rPr>
        <sz val="12"/>
        <rFont val="Microsoft Sans Serif"/>
        <family val="2"/>
      </rPr>
      <t xml:space="preserve">ม.๒ บ้านนาสีดา
</t>
    </r>
    <r>
      <rPr>
        <sz val="12"/>
        <rFont val="Microsoft Sans Serif"/>
        <family val="2"/>
      </rPr>
      <t xml:space="preserve">ต.ข้าวปุ้น อ.กุดข้าวปุ้น จ.อุบลราชธานี ๓๔๒๗๐
</t>
    </r>
    <r>
      <rPr>
        <sz val="16"/>
        <rFont val="Microsoft Sans Serif"/>
        <family val="2"/>
      </rPr>
      <t xml:space="preserve">พระอธิการทองคำ ถาวโร
</t>
    </r>
    <r>
      <rPr>
        <sz val="12"/>
        <rFont val="Microsoft Sans Serif"/>
        <family val="2"/>
      </rPr>
      <t xml:space="preserve">อุปสมบท เมื่ออายุ ๒๐ ปี วันที่ ๓๑ ตุลาคม ๒๕๓๒ (ผู้รับรอง)
</t>
    </r>
    <r>
      <rPr>
        <sz val="12"/>
        <rFont val="Microsoft Sans Serif"/>
        <family val="2"/>
      </rPr>
      <t>- (๐๘๒) ๘๗๒-๗๖๕๘,</t>
    </r>
  </si>
  <si>
    <r>
      <rPr>
        <sz val="16"/>
        <rFont val="Microsoft Sans Serif"/>
        <family val="2"/>
      </rPr>
      <t>สาขาที่ ๑๒๖</t>
    </r>
  </si>
  <si>
    <r>
      <rPr>
        <b/>
        <sz val="16"/>
        <rFont val="Tahoma"/>
        <family val="2"/>
      </rPr>
      <t xml:space="preserve">วัดป่าไตรสรณคมน์
</t>
    </r>
    <r>
      <rPr>
        <sz val="12"/>
        <rFont val="Microsoft Sans Serif"/>
        <family val="2"/>
      </rPr>
      <t xml:space="preserve">ม.๒ บ้านดินนา
</t>
    </r>
    <r>
      <rPr>
        <sz val="12"/>
        <rFont val="Microsoft Sans Serif"/>
        <family val="2"/>
      </rPr>
      <t xml:space="preserve">ต.คลองพน อ.คลองท่อม จ.กระบี่ ๘๑๑๗๐
</t>
    </r>
    <r>
      <rPr>
        <sz val="16"/>
        <rFont val="Microsoft Sans Serif"/>
        <family val="2"/>
      </rPr>
      <t xml:space="preserve">พระอาจารย์สุพร ฐิติโก
</t>
    </r>
    <r>
      <rPr>
        <sz val="12"/>
        <rFont val="Microsoft Sans Serif"/>
        <family val="2"/>
      </rPr>
      <t xml:space="preserve">อุปสมบท เมื่ออายุ ๒๐ ปี วันที่ ๒๑ กรกฎาคม ๒๕๒๐ (ผู้รับรอง)
</t>
    </r>
    <r>
      <rPr>
        <sz val="12"/>
        <rFont val="Microsoft Sans Serif"/>
        <family val="2"/>
      </rPr>
      <t>- (๐๘๘) ๗๗๐-๕๐๘๙,</t>
    </r>
  </si>
  <si>
    <r>
      <rPr>
        <sz val="16"/>
        <rFont val="Microsoft Sans Serif"/>
        <family val="2"/>
      </rPr>
      <t>สาขาที่ ๑๒๗</t>
    </r>
  </si>
  <si>
    <r>
      <rPr>
        <b/>
        <sz val="16"/>
        <rFont val="Tahoma"/>
        <family val="2"/>
      </rPr>
      <t xml:space="preserve">วัดป่าวิเวกอาศรม
</t>
    </r>
    <r>
      <rPr>
        <sz val="12"/>
        <rFont val="Microsoft Sans Serif"/>
        <family val="2"/>
      </rPr>
      <t xml:space="preserve">ม.๑ บ้านท่าลาด
</t>
    </r>
    <r>
      <rPr>
        <sz val="12"/>
        <rFont val="Microsoft Sans Serif"/>
        <family val="2"/>
      </rPr>
      <t xml:space="preserve">ต.เหล่าน้อย อ.เสลภูมิ จ.ร้อยเอ็ด ๔๕๑๒๐
</t>
    </r>
    <r>
      <rPr>
        <sz val="16"/>
        <rFont val="Microsoft Sans Serif"/>
        <family val="2"/>
      </rPr>
      <t xml:space="preserve">พระไกรลาศ กลฺยาโณ
</t>
    </r>
    <r>
      <rPr>
        <sz val="12"/>
        <rFont val="Microsoft Sans Serif"/>
        <family val="2"/>
      </rPr>
      <t xml:space="preserve">อุปสมบท เมื่ออายุ ๔๒ ปี วันที่ ๒๙ กรกฎาคม ๒๕๕๗ (ผู้รับรอง)
</t>
    </r>
    <r>
      <rPr>
        <sz val="12"/>
        <rFont val="Microsoft Sans Serif"/>
        <family val="2"/>
      </rPr>
      <t>- (๐๘๕) ๔๖๔-๑๗๕๑,- (๐๘๕) ๗๖๐-๖๗๙๓,</t>
    </r>
  </si>
  <si>
    <r>
      <rPr>
        <sz val="16"/>
        <rFont val="Microsoft Sans Serif"/>
        <family val="2"/>
      </rPr>
      <t>สาขาที่ ๑๒๘</t>
    </r>
  </si>
  <si>
    <r>
      <rPr>
        <b/>
        <sz val="16"/>
        <rFont val="Tahoma"/>
        <family val="2"/>
      </rPr>
      <t xml:space="preserve">ที่พักสงฆ์เขารักษ์
</t>
    </r>
    <r>
      <rPr>
        <sz val="12"/>
        <rFont val="Microsoft Sans Serif"/>
        <family val="2"/>
      </rPr>
      <t xml:space="preserve">ม.๔ บ้านสามเรือน
</t>
    </r>
    <r>
      <rPr>
        <sz val="12"/>
        <rFont val="Microsoft Sans Serif"/>
        <family val="2"/>
      </rPr>
      <t xml:space="preserve">ต.ท่าตะคล้อ อ.หนองหญ้าปล้อง จ.เพชรบุรี ๗๖๑๖๐
</t>
    </r>
    <r>
      <rPr>
        <sz val="16"/>
        <rFont val="Microsoft Sans Serif"/>
        <family val="2"/>
      </rPr>
      <t xml:space="preserve">พระอาจารย์พงษา มนุญฺโญ
</t>
    </r>
    <r>
      <rPr>
        <sz val="12"/>
        <rFont val="Microsoft Sans Serif"/>
        <family val="2"/>
      </rPr>
      <t>อุปสมบท เมื่ออายุ ๒๕ ปี วันที่ ๘ กรกฎาคม ๒๕๒๒ (ผู้รับรอง)</t>
    </r>
  </si>
  <si>
    <r>
      <rPr>
        <sz val="16"/>
        <rFont val="Microsoft Sans Serif"/>
        <family val="2"/>
      </rPr>
      <t>สาขาที่ ๑๒๙</t>
    </r>
  </si>
  <si>
    <r>
      <rPr>
        <b/>
        <sz val="16"/>
        <rFont val="Tahoma"/>
        <family val="2"/>
      </rPr>
      <t xml:space="preserve">วัดป่านาจาน
</t>
    </r>
    <r>
      <rPr>
        <sz val="12"/>
        <rFont val="Microsoft Sans Serif"/>
        <family val="2"/>
      </rPr>
      <t xml:space="preserve">ม.๕ บ้านนาจาน
</t>
    </r>
    <r>
      <rPr>
        <sz val="12"/>
        <rFont val="Microsoft Sans Serif"/>
        <family val="2"/>
      </rPr>
      <t xml:space="preserve">ต.นาเยีย อ.นาเยีย จ.อุบลราชธานี ๓๔๑๖๐
</t>
    </r>
    <r>
      <rPr>
        <sz val="16"/>
        <rFont val="Microsoft Sans Serif"/>
        <family val="2"/>
      </rPr>
      <t xml:space="preserve">พระอาจารย์บุญมี ปุญฺญาคโม
</t>
    </r>
    <r>
      <rPr>
        <sz val="12"/>
        <rFont val="Microsoft Sans Serif"/>
        <family val="2"/>
      </rPr>
      <t xml:space="preserve">อุปสมบท เมื่ออายุ ๕๗ ปี วันที่ ๒๗ มิถุนายน ๒๕๖๓ (ผู้รับรอง)
</t>
    </r>
    <r>
      <rPr>
        <sz val="12"/>
        <rFont val="Microsoft Sans Serif"/>
        <family val="2"/>
      </rPr>
      <t>- (๐๖๕) ๗๕๐-๐๓๖๑,</t>
    </r>
  </si>
  <si>
    <r>
      <rPr>
        <sz val="16"/>
        <rFont val="Microsoft Sans Serif"/>
        <family val="2"/>
      </rPr>
      <t>สาขาที่ ๑๓๐</t>
    </r>
  </si>
  <si>
    <r>
      <rPr>
        <b/>
        <sz val="16"/>
        <rFont val="Tahoma"/>
        <family val="2"/>
      </rPr>
      <t xml:space="preserve">วัดบุญญาวาส
</t>
    </r>
    <r>
      <rPr>
        <sz val="12"/>
        <rFont val="Microsoft Sans Serif"/>
        <family val="2"/>
      </rPr>
      <t xml:space="preserve">๔๔ ม.๘ บ้านคลองใหญ่
</t>
    </r>
    <r>
      <rPr>
        <sz val="12"/>
        <rFont val="Microsoft Sans Serif"/>
        <family val="2"/>
      </rPr>
      <t xml:space="preserve">ต.บ่อทอง อ.บ่อทอง จ.ชลบุรี ๒๐๒๗๐
</t>
    </r>
    <r>
      <rPr>
        <sz val="16"/>
        <rFont val="Microsoft Sans Serif"/>
        <family val="2"/>
      </rPr>
      <t xml:space="preserve">พระราชพัชรมานิต (อัครเดช ถิรจิตฺโต)
</t>
    </r>
    <r>
      <rPr>
        <sz val="12"/>
        <rFont val="Microsoft Sans Serif"/>
        <family val="2"/>
      </rPr>
      <t xml:space="preserve">อุปสมบท เมื่ออายุ ๒๓ ปี วันที่ ๙ กรกฎาคม ๒๕๒๑ (ผู้รับรอง)
</t>
    </r>
    <r>
      <rPr>
        <sz val="12"/>
        <rFont val="Microsoft Sans Serif"/>
        <family val="2"/>
      </rPr>
      <t>- (๐๘๑) ๘๖๕-๔๖๕๘,</t>
    </r>
  </si>
  <si>
    <r>
      <rPr>
        <sz val="16"/>
        <rFont val="Microsoft Sans Serif"/>
        <family val="2"/>
      </rPr>
      <t>สาขาที่ ๑๓๑</t>
    </r>
  </si>
  <si>
    <r>
      <rPr>
        <b/>
        <sz val="16"/>
        <rFont val="Tahoma"/>
        <family val="2"/>
      </rPr>
      <t xml:space="preserve">วัดป่าหนองแฮด
</t>
    </r>
    <r>
      <rPr>
        <sz val="12"/>
        <rFont val="Microsoft Sans Serif"/>
        <family val="2"/>
      </rPr>
      <t xml:space="preserve">บ้านหนองแฮด
</t>
    </r>
    <r>
      <rPr>
        <sz val="12"/>
        <rFont val="Microsoft Sans Serif"/>
        <family val="2"/>
      </rPr>
      <t xml:space="preserve">ต.หนองค้า อ.พยุห์ จ.ศรีสะเกษ ๓๓๒๓๐
</t>
    </r>
    <r>
      <rPr>
        <sz val="16"/>
        <rFont val="Microsoft Sans Serif"/>
        <family val="2"/>
      </rPr>
      <t xml:space="preserve">พระอธิการบุญ👉นา เตชปญฺโญ
</t>
    </r>
    <r>
      <rPr>
        <sz val="12"/>
        <rFont val="Microsoft Sans Serif"/>
        <family val="2"/>
      </rPr>
      <t xml:space="preserve">อุปสมบท เมื่ออายุ ๒๕ ปี วันที่ ๑๒ กรกฎาคม ๒๕๒๙ (ผู้รับรอง)
</t>
    </r>
    <r>
      <rPr>
        <sz val="12"/>
        <rFont val="Microsoft Sans Serif"/>
        <family val="2"/>
      </rPr>
      <t>- (๐๘๙) ๘๒๐-๖๑๑๒,</t>
    </r>
  </si>
  <si>
    <r>
      <rPr>
        <sz val="16"/>
        <rFont val="Microsoft Sans Serif"/>
        <family val="2"/>
      </rPr>
      <t>สาขาที่ ๑๓๒</t>
    </r>
  </si>
  <si>
    <r>
      <rPr>
        <b/>
        <sz val="16"/>
        <rFont val="Tahoma"/>
        <family val="2"/>
      </rPr>
      <t xml:space="preserve">วัดเวฬุวันบรรพต (เขาบังเหย)
</t>
    </r>
    <r>
      <rPr>
        <sz val="12"/>
        <rFont val="Microsoft Sans Serif"/>
        <family val="2"/>
      </rPr>
      <t xml:space="preserve">๒๐๙ ม.๖ บ้านหนองหอยปัง
</t>
    </r>
    <r>
      <rPr>
        <sz val="12"/>
        <rFont val="Microsoft Sans Serif"/>
        <family val="2"/>
      </rPr>
      <t xml:space="preserve">ต.ถ้ำวัวแดง อ.หนองบัวแดง จ.ชัยภูมิ ๓๖๒๑๐
</t>
    </r>
    <r>
      <rPr>
        <sz val="16"/>
        <rFont val="Microsoft Sans Serif"/>
        <family val="2"/>
      </rPr>
      <t xml:space="preserve">พระครูธรรมธร โสภณ โสภิโต
</t>
    </r>
    <r>
      <rPr>
        <sz val="12"/>
        <rFont val="Microsoft Sans Serif"/>
        <family val="2"/>
      </rPr>
      <t xml:space="preserve">อุปสมบท เมื่ออายุ ๒๓ ปี วันที่ ๒ กรกฎาคม ๒๕๒๖ (ผู้รับรอง)
</t>
    </r>
    <r>
      <rPr>
        <sz val="12"/>
        <rFont val="Microsoft Sans Serif"/>
        <family val="2"/>
      </rPr>
      <t>- (๐๘๑) ๐๐๔-๕๙๘๙,- (๐๘๖) ๒๔๕-๘๐๗๙,</t>
    </r>
  </si>
  <si>
    <r>
      <rPr>
        <sz val="16"/>
        <rFont val="Microsoft Sans Serif"/>
        <family val="2"/>
      </rPr>
      <t>สาขาที่ ๑๓๓</t>
    </r>
  </si>
  <si>
    <r>
      <rPr>
        <b/>
        <sz val="16"/>
        <rFont val="Tahoma"/>
        <family val="2"/>
      </rPr>
      <t xml:space="preserve">วัดป่าเนกขัมมาภิรมย์
</t>
    </r>
    <r>
      <rPr>
        <sz val="12"/>
        <rFont val="Microsoft Sans Serif"/>
        <family val="2"/>
      </rPr>
      <t xml:space="preserve">บ้านทุ่งนกเขียน
</t>
    </r>
    <r>
      <rPr>
        <sz val="12"/>
        <rFont val="Microsoft Sans Serif"/>
        <family val="2"/>
      </rPr>
      <t xml:space="preserve">ต.โพนเมือง อ.เหล่าเสือโก้ก จ.อุบลราชธานี ๓๔๐๐๐
</t>
    </r>
    <r>
      <rPr>
        <sz val="16"/>
        <rFont val="Microsoft Sans Serif"/>
        <family val="2"/>
      </rPr>
      <t xml:space="preserve">พระอาจารย์กิตติวุฒิโฒ ธมฺมวํโส
</t>
    </r>
    <r>
      <rPr>
        <sz val="12"/>
        <rFont val="Microsoft Sans Serif"/>
        <family val="2"/>
      </rPr>
      <t xml:space="preserve">อุปสมบท เมื่ออายุ ๒๐ ปี วันที่ ๑๐ มีนาคม ๒๕๑๗ (ผู้รับรอง)
</t>
    </r>
    <r>
      <rPr>
        <sz val="12"/>
        <rFont val="Microsoft Sans Serif"/>
        <family val="2"/>
      </rPr>
      <t>๐๖๑๗๖๒ ๔๕๔๖,</t>
    </r>
  </si>
  <si>
    <r>
      <rPr>
        <sz val="16"/>
        <rFont val="Microsoft Sans Serif"/>
        <family val="2"/>
      </rPr>
      <t>สาขาที่ ๑๓๔</t>
    </r>
  </si>
  <si>
    <r>
      <rPr>
        <b/>
        <sz val="16"/>
        <rFont val="Tahoma"/>
        <family val="2"/>
      </rPr>
      <t xml:space="preserve">วัดห้วยแถลง
</t>
    </r>
    <r>
      <rPr>
        <sz val="12"/>
        <rFont val="Microsoft Sans Serif"/>
        <family val="2"/>
      </rPr>
      <t xml:space="preserve">๘๖ ม.๖ บ้านหนองจิก
</t>
    </r>
    <r>
      <rPr>
        <sz val="12"/>
        <rFont val="Microsoft Sans Serif"/>
        <family val="2"/>
      </rPr>
      <t xml:space="preserve">ต.ห้วยแถลง อ.ห้วยแถลง จ.นครราชสีมา ๓๐๒๔๐
</t>
    </r>
    <r>
      <rPr>
        <sz val="16"/>
        <rFont val="Microsoft Sans Serif"/>
        <family val="2"/>
      </rPr>
      <t xml:space="preserve">พระอธิการวิจิตร อภิปุญฺโญ
</t>
    </r>
    <r>
      <rPr>
        <sz val="12"/>
        <rFont val="Microsoft Sans Serif"/>
        <family val="2"/>
      </rPr>
      <t xml:space="preserve">อุปสมบท เมื่ออายุ ๓๕ ปี วันที่ ๑๖ พฤศจิกายน ๒๕๒๕ (ผู้รับรอง)
</t>
    </r>
    <r>
      <rPr>
        <sz val="12"/>
        <rFont val="Microsoft Sans Serif"/>
        <family val="2"/>
      </rPr>
      <t>- (๐๘๓) ๘๗๙-๓๘๒๕,๐๔๔๓๙๑๑๓๒,</t>
    </r>
  </si>
  <si>
    <r>
      <rPr>
        <sz val="16"/>
        <rFont val="Microsoft Sans Serif"/>
        <family val="2"/>
      </rPr>
      <t>สาขาที่ ๑๓๕</t>
    </r>
  </si>
  <si>
    <r>
      <rPr>
        <b/>
        <sz val="16"/>
        <rFont val="Tahoma"/>
        <family val="2"/>
      </rPr>
      <t xml:space="preserve">วัดป่าธรรมวิเวก
</t>
    </r>
    <r>
      <rPr>
        <sz val="12"/>
        <rFont val="Microsoft Sans Serif"/>
        <family val="2"/>
      </rPr>
      <t xml:space="preserve">๑๓๕ ม.๑๒ บ้านนาขนวน
</t>
    </r>
    <r>
      <rPr>
        <sz val="12"/>
        <rFont val="Microsoft Sans Serif"/>
        <family val="2"/>
      </rPr>
      <t xml:space="preserve">ต.ขนุน อ.กันทรลักษ์ จ.ศรีสะเกษ ๓๓๑๑๐
</t>
    </r>
    <r>
      <rPr>
        <sz val="16"/>
        <rFont val="Microsoft Sans Serif"/>
        <family val="2"/>
      </rPr>
      <t xml:space="preserve">พระครูพิสณฑ์สันติธรรม (ยนตร์ตระการ อนาลโย)
</t>
    </r>
    <r>
      <rPr>
        <sz val="12"/>
        <rFont val="Microsoft Sans Serif"/>
        <family val="2"/>
      </rPr>
      <t xml:space="preserve">อุปสมบท เมื่ออายุ ๓๕ ปี วันที่ ๑๕ มิถุนายน ๒๕๔๕ (ผู้รับรอง)
</t>
    </r>
    <r>
      <rPr>
        <sz val="12"/>
        <rFont val="Microsoft Sans Serif"/>
        <family val="2"/>
      </rPr>
      <t>- (๐๖๒) ๑๙๗-๔๘๓๒,</t>
    </r>
  </si>
  <si>
    <r>
      <rPr>
        <sz val="16"/>
        <rFont val="Microsoft Sans Serif"/>
        <family val="2"/>
      </rPr>
      <t>สาขาที่ ๑๓๖</t>
    </r>
  </si>
  <si>
    <r>
      <rPr>
        <b/>
        <sz val="16"/>
        <rFont val="Tahoma"/>
        <family val="2"/>
      </rPr>
      <t xml:space="preserve">วัดเขาสามหลั่น
</t>
    </r>
    <r>
      <rPr>
        <sz val="12"/>
        <rFont val="Microsoft Sans Serif"/>
        <family val="2"/>
      </rPr>
      <t xml:space="preserve">๒๑ ม.๗ บ้านเขาเพิ่ม
</t>
    </r>
    <r>
      <rPr>
        <sz val="12"/>
        <rFont val="Microsoft Sans Serif"/>
        <family val="2"/>
      </rPr>
      <t xml:space="preserve">ต.เขาเพิ่ม อ.บ้านนา จ.นครนายก ๒๖๑๑๐
</t>
    </r>
    <r>
      <rPr>
        <sz val="16"/>
        <rFont val="Microsoft Sans Serif"/>
        <family val="2"/>
      </rPr>
      <t xml:space="preserve">พระครูปลัดอิศรา อุตฺตมจิตฺโต
</t>
    </r>
    <r>
      <rPr>
        <sz val="12"/>
        <rFont val="Microsoft Sans Serif"/>
        <family val="2"/>
      </rPr>
      <t xml:space="preserve">อุปสมบท เมื่ออายุ ๒๖ ปี วันที่ ๓ มิถุนายน ๒๕๒๕ (ผู้รับรอง)
</t>
    </r>
    <r>
      <rPr>
        <sz val="12"/>
        <rFont val="Microsoft Sans Serif"/>
        <family val="2"/>
      </rPr>
      <t>- (๐๘๑) ๘๒๒-๖๗๘๕,๐๙๔๑๙๕ ๖๕๙๒,</t>
    </r>
  </si>
  <si>
    <r>
      <rPr>
        <sz val="16"/>
        <rFont val="Microsoft Sans Serif"/>
        <family val="2"/>
      </rPr>
      <t>สาขาที่ ๑๓๗</t>
    </r>
  </si>
  <si>
    <r>
      <rPr>
        <b/>
        <sz val="16"/>
        <rFont val="Tahoma"/>
        <family val="2"/>
      </rPr>
      <t xml:space="preserve">วัดนาหนาด
</t>
    </r>
    <r>
      <rPr>
        <sz val="12"/>
        <rFont val="Microsoft Sans Serif"/>
        <family val="2"/>
      </rPr>
      <t xml:space="preserve">๑๘๗ ม.๓ บ้านนาหนาด
</t>
    </r>
    <r>
      <rPr>
        <sz val="12"/>
        <rFont val="Microsoft Sans Serif"/>
        <family val="2"/>
      </rPr>
      <t xml:space="preserve">ต.นาหนาด อ.ธาตุพนม จ.นครพนม ๔๘๑๑๐
</t>
    </r>
    <r>
      <rPr>
        <sz val="16"/>
        <rFont val="Microsoft Sans Serif"/>
        <family val="2"/>
      </rPr>
      <t xml:space="preserve">พระอธิการไมตรี จกฺกวโร
</t>
    </r>
    <r>
      <rPr>
        <sz val="12"/>
        <rFont val="Microsoft Sans Serif"/>
        <family val="2"/>
      </rPr>
      <t xml:space="preserve">อุปสมบท เมื่ออายุ ๒๘ ปี วันที่ ๑๗ พฤษภาคม ๒๕๓๒ (ผู้รับรอง)
</t>
    </r>
    <r>
      <rPr>
        <sz val="12"/>
        <rFont val="Microsoft Sans Serif"/>
        <family val="2"/>
      </rPr>
      <t>- (๐๙๘) ๘๙๘-๗๘๓๗,</t>
    </r>
  </si>
  <si>
    <r>
      <rPr>
        <sz val="16"/>
        <rFont val="Microsoft Sans Serif"/>
        <family val="2"/>
      </rPr>
      <t>สาขาที่ ๑๓๘</t>
    </r>
  </si>
  <si>
    <r>
      <rPr>
        <b/>
        <sz val="16"/>
        <rFont val="Tahoma"/>
        <family val="2"/>
      </rPr>
      <t xml:space="preserve">วัดหนองแคนพัฒนา
</t>
    </r>
    <r>
      <rPr>
        <sz val="12"/>
        <rFont val="Microsoft Sans Serif"/>
        <family val="2"/>
      </rPr>
      <t xml:space="preserve">๑๓๐ ม.๑๓ บ้านหนองแคนพัฒนา
</t>
    </r>
    <r>
      <rPr>
        <sz val="12"/>
        <rFont val="Microsoft Sans Serif"/>
        <family val="2"/>
      </rPr>
      <t xml:space="preserve">ต.ท่าช้าง อ.สว่างวีระวงศ์ จ.อุบลราชธานี ๓๔๑๙๐
</t>
    </r>
    <r>
      <rPr>
        <sz val="16"/>
        <rFont val="Microsoft Sans Serif"/>
        <family val="2"/>
      </rPr>
      <t xml:space="preserve">พระอธิการสุดธนู สุจิณฺโณ
</t>
    </r>
    <r>
      <rPr>
        <sz val="12"/>
        <rFont val="Microsoft Sans Serif"/>
        <family val="2"/>
      </rPr>
      <t xml:space="preserve">อุปสมบท เมื่ออายุ ๒๔ ปี วันที่ ๑ กรกฎาคม ๒๕๓๘ (ผู้รับรอง)
</t>
    </r>
    <r>
      <rPr>
        <sz val="12"/>
        <rFont val="Microsoft Sans Serif"/>
        <family val="2"/>
      </rPr>
      <t>- (๐๘๙) ๒๘๓-๙๒๕๕,๐๔๕๐๔๔๒๙๐,</t>
    </r>
  </si>
  <si>
    <r>
      <rPr>
        <sz val="16"/>
        <rFont val="Microsoft Sans Serif"/>
        <family val="2"/>
      </rPr>
      <t>สาขาที่ ๑๓๙</t>
    </r>
  </si>
  <si>
    <r>
      <rPr>
        <b/>
        <sz val="16"/>
        <rFont val="Tahoma"/>
        <family val="2"/>
      </rPr>
      <t xml:space="preserve">วัดป่าภูเกิ้ง
</t>
    </r>
    <r>
      <rPr>
        <sz val="12"/>
        <rFont val="Microsoft Sans Serif"/>
        <family val="2"/>
      </rPr>
      <t xml:space="preserve">ม.๒ บ้านนาสีนวน
</t>
    </r>
    <r>
      <rPr>
        <sz val="12"/>
        <rFont val="Microsoft Sans Serif"/>
        <family val="2"/>
      </rPr>
      <t xml:space="preserve">ต.นาสีนวน อ.เมือง จ.มุกดาหาร ๔๙๐๐๐
</t>
    </r>
    <r>
      <rPr>
        <sz val="16"/>
        <rFont val="Microsoft Sans Serif"/>
        <family val="2"/>
      </rPr>
      <t xml:space="preserve">พระครูภาวนาถาวรคุณ (นิวรณ์ ถาวโร)
</t>
    </r>
    <r>
      <rPr>
        <sz val="12"/>
        <rFont val="Microsoft Sans Serif"/>
        <family val="2"/>
      </rPr>
      <t xml:space="preserve">อุปสมบท เมื่ออายุ ๒๒ ปี วันที่ ๒๑ กรกฎาคม ๒๕๒๐ (ผู้รับรอง)
</t>
    </r>
    <r>
      <rPr>
        <sz val="12"/>
        <rFont val="Microsoft Sans Serif"/>
        <family val="2"/>
      </rPr>
      <t>- (๐๘๑) ๖๐๑-๕๘๕๓,</t>
    </r>
  </si>
  <si>
    <r>
      <rPr>
        <sz val="16"/>
        <rFont val="Microsoft Sans Serif"/>
        <family val="2"/>
      </rPr>
      <t>สาขาที่ ๑๔๐</t>
    </r>
  </si>
  <si>
    <r>
      <rPr>
        <b/>
        <sz val="16"/>
        <rFont val="Tahoma"/>
        <family val="2"/>
      </rPr>
      <t xml:space="preserve">วัดป่าหนองบัวแดง
</t>
    </r>
    <r>
      <rPr>
        <sz val="12"/>
        <rFont val="Microsoft Sans Serif"/>
        <family val="2"/>
      </rPr>
      <t xml:space="preserve">๑๒๕ ม.๘ บ้านพระเสาร์
</t>
    </r>
    <r>
      <rPr>
        <sz val="12"/>
        <rFont val="Microsoft Sans Serif"/>
        <family val="2"/>
      </rPr>
      <t xml:space="preserve">ต.พระเสาร์ อ.มหาชนะชัย จ.ยโสธร ๓๕๑๒๐
</t>
    </r>
    <r>
      <rPr>
        <sz val="16"/>
        <rFont val="Microsoft Sans Serif"/>
        <family val="2"/>
      </rPr>
      <t xml:space="preserve">พระอธิการปราโมทย์ กนฺตวีโร
</t>
    </r>
    <r>
      <rPr>
        <sz val="12"/>
        <rFont val="Microsoft Sans Serif"/>
        <family val="2"/>
      </rPr>
      <t xml:space="preserve">อุปสมบท เมื่ออายุ ๖๒ ปี วันที่ ๒๑ กรกฎาคม ๒๕๖๐ (ผู้รับรอง)
</t>
    </r>
    <r>
      <rPr>
        <sz val="12"/>
        <rFont val="Microsoft Sans Serif"/>
        <family val="2"/>
      </rPr>
      <t>- (๐๖๓) ๖๓๗-๕๙๗๘,</t>
    </r>
  </si>
  <si>
    <r>
      <rPr>
        <sz val="16"/>
        <rFont val="Microsoft Sans Serif"/>
        <family val="2"/>
      </rPr>
      <t>สาขาที่ ๑๔๑</t>
    </r>
  </si>
  <si>
    <r>
      <rPr>
        <b/>
        <sz val="16"/>
        <rFont val="Tahoma"/>
        <family val="2"/>
      </rPr>
      <t xml:space="preserve">วัดป่าไทยเจริญ
</t>
    </r>
    <r>
      <rPr>
        <sz val="12"/>
        <rFont val="Microsoft Sans Serif"/>
        <family val="2"/>
      </rPr>
      <t xml:space="preserve">๓๘ ม.๔ บ้านไทยเจริญ
</t>
    </r>
    <r>
      <rPr>
        <sz val="12"/>
        <rFont val="Microsoft Sans Serif"/>
        <family val="2"/>
      </rPr>
      <t xml:space="preserve">ต.อิสาณ อ.เมือง จ.บุรีรัมย์ ๓๑๐๐๐
</t>
    </r>
    <r>
      <rPr>
        <sz val="16"/>
        <rFont val="Microsoft Sans Serif"/>
        <family val="2"/>
      </rPr>
      <t xml:space="preserve">พระอธิการจิตรกร สนฺตจิตฺโต
</t>
    </r>
    <r>
      <rPr>
        <sz val="12"/>
        <rFont val="Microsoft Sans Serif"/>
        <family val="2"/>
      </rPr>
      <t xml:space="preserve">อุปสมบท เมื่ออายุ ๒๑ ปี วันที่ ๒๘ มิถุนายน ๒๕๓๐ (ผู้รับรอง)
</t>
    </r>
    <r>
      <rPr>
        <sz val="12"/>
        <rFont val="Microsoft Sans Serif"/>
        <family val="2"/>
      </rPr>
      <t>- (๐๘๑) ๘๗๗-๐๖๕๔,</t>
    </r>
  </si>
  <si>
    <r>
      <rPr>
        <sz val="16"/>
        <rFont val="Microsoft Sans Serif"/>
        <family val="2"/>
      </rPr>
      <t>สาขาที่ ๑๔๒</t>
    </r>
  </si>
  <si>
    <r>
      <rPr>
        <b/>
        <sz val="16"/>
        <rFont val="Tahoma"/>
        <family val="2"/>
      </rPr>
      <t xml:space="preserve">วัดบ้านม่วง
</t>
    </r>
    <r>
      <rPr>
        <sz val="12"/>
        <rFont val="Microsoft Sans Serif"/>
        <family val="2"/>
      </rPr>
      <t xml:space="preserve">ม.๗ บ้านม่วง
</t>
    </r>
    <r>
      <rPr>
        <sz val="12"/>
        <rFont val="Microsoft Sans Serif"/>
        <family val="2"/>
      </rPr>
      <t xml:space="preserve">ต.โคกกลาง อ.ลืออำนาจ จ.อำนาจเจริญ ๓๗๐๐๐
</t>
    </r>
    <r>
      <rPr>
        <sz val="16"/>
        <rFont val="Microsoft Sans Serif"/>
        <family val="2"/>
      </rPr>
      <t xml:space="preserve">พระครูถาวรสันติธรรม (ประเสริฐ ถาวโร)
</t>
    </r>
    <r>
      <rPr>
        <sz val="12"/>
        <rFont val="Microsoft Sans Serif"/>
        <family val="2"/>
      </rPr>
      <t xml:space="preserve">อุปสมบท เมื่ออายุ ๒๒ ปี วันที่ ๑๔ เมษายน ๒๕๒๒ (ผู้รับรอง)
</t>
    </r>
    <r>
      <rPr>
        <sz val="12"/>
        <rFont val="Microsoft Sans Serif"/>
        <family val="2"/>
      </rPr>
      <t>- (๐๘๖) ๒๖๕-๕๓๘๗,</t>
    </r>
  </si>
  <si>
    <r>
      <rPr>
        <sz val="16"/>
        <rFont val="Microsoft Sans Serif"/>
        <family val="2"/>
      </rPr>
      <t>สาขาที่ ๑๔๓</t>
    </r>
  </si>
  <si>
    <r>
      <rPr>
        <b/>
        <sz val="16"/>
        <rFont val="Tahoma"/>
        <family val="2"/>
      </rPr>
      <t xml:space="preserve">วัดป่าเบญจลักษ์
</t>
    </r>
    <r>
      <rPr>
        <sz val="12"/>
        <rFont val="Microsoft Sans Serif"/>
        <family val="2"/>
      </rPr>
      <t xml:space="preserve">๑๕๑ ม.๗ บ้านเสียว
</t>
    </r>
    <r>
      <rPr>
        <sz val="12"/>
        <rFont val="Microsoft Sans Serif"/>
        <family val="2"/>
      </rPr>
      <t xml:space="preserve">ต.เสียว อ.เบญจลักษ์ จ.ศรีสะเกษ ๓๓๑๑๐
</t>
    </r>
    <r>
      <rPr>
        <sz val="16"/>
        <rFont val="Microsoft Sans Serif"/>
        <family val="2"/>
      </rPr>
      <t xml:space="preserve">พระครูปิยธรรมพิสุทธิ์ (เพลิน ปิยธมฺโม)
</t>
    </r>
    <r>
      <rPr>
        <sz val="12"/>
        <rFont val="Microsoft Sans Serif"/>
        <family val="2"/>
      </rPr>
      <t xml:space="preserve">อุปสมบท เมื่ออายุ ๒๑ ปี วันที่ ๔ กุมภาพันธ์ ๒๕๓๐ (ผู้รับรอง)
</t>
    </r>
    <r>
      <rPr>
        <sz val="12"/>
        <rFont val="Microsoft Sans Serif"/>
        <family val="2"/>
      </rPr>
      <t>๐๔๕๖๐๕๑๒๙,- (๐๘๕) ๒๐๑-๒๗๔๒,</t>
    </r>
  </si>
  <si>
    <r>
      <rPr>
        <sz val="16"/>
        <rFont val="Microsoft Sans Serif"/>
        <family val="2"/>
      </rPr>
      <t>สาขาที่ ๑๔๔</t>
    </r>
  </si>
  <si>
    <r>
      <rPr>
        <b/>
        <sz val="16"/>
        <rFont val="Tahoma"/>
        <family val="2"/>
      </rPr>
      <t xml:space="preserve">วัดป่าดอนจิก (ดงตาปู่)
</t>
    </r>
    <r>
      <rPr>
        <sz val="12"/>
        <rFont val="Microsoft Sans Serif"/>
        <family val="2"/>
      </rPr>
      <t xml:space="preserve">๓๗๑ หมู่ที่ ๑
</t>
    </r>
    <r>
      <rPr>
        <sz val="12"/>
        <rFont val="Microsoft Sans Serif"/>
        <family val="2"/>
      </rPr>
      <t xml:space="preserve">ต.ดอนจิก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พระครูปลัดคำพันธ์ ฐิตธมฺโม
</t>
    </r>
    <r>
      <rPr>
        <sz val="12"/>
        <rFont val="Microsoft Sans Serif"/>
        <family val="2"/>
      </rPr>
      <t xml:space="preserve">อุปสมบท เมื่ออายุ ๒๕ ปี วันที่ ๒ มิถุนายน ๒๕๑๗ (ผู้รับรอง)
</t>
    </r>
    <r>
      <rPr>
        <sz val="12"/>
        <rFont val="Microsoft Sans Serif"/>
        <family val="2"/>
      </rPr>
      <t>- (๐๘๑) ๒๖๖-๐๖๙๑,</t>
    </r>
  </si>
  <si>
    <r>
      <rPr>
        <sz val="16"/>
        <rFont val="Microsoft Sans Serif"/>
        <family val="2"/>
      </rPr>
      <t>สาขาที่ ๑๔๕</t>
    </r>
  </si>
  <si>
    <r>
      <rPr>
        <b/>
        <sz val="16"/>
        <rFont val="Tahoma"/>
        <family val="2"/>
      </rPr>
      <t xml:space="preserve">วัดแก่งอำนวย
</t>
    </r>
    <r>
      <rPr>
        <sz val="12"/>
        <rFont val="Microsoft Sans Serif"/>
        <family val="2"/>
      </rPr>
      <t xml:space="preserve">๔๗ ม.๑๐ บ้านแก่งกอก
</t>
    </r>
    <r>
      <rPr>
        <sz val="12"/>
        <rFont val="Microsoft Sans Serif"/>
        <family val="2"/>
      </rPr>
      <t xml:space="preserve">ต.ไร่ใต้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พระอธิการชาติชาย โชติธมฺโม
</t>
    </r>
    <r>
      <rPr>
        <sz val="12"/>
        <rFont val="Microsoft Sans Serif"/>
        <family val="2"/>
      </rPr>
      <t xml:space="preserve">อุปสมบท เมื่ออายุ ๔๗ ปี วันที่ ๑ กรกฎาคม ๒๕๔๔ (ผู้รับรอง)
</t>
    </r>
    <r>
      <rPr>
        <sz val="12"/>
        <rFont val="Microsoft Sans Serif"/>
        <family val="2"/>
      </rPr>
      <t>- (๐๖๒) ๗๐๖-๒๕๙๑,</t>
    </r>
  </si>
  <si>
    <r>
      <rPr>
        <sz val="16"/>
        <rFont val="Microsoft Sans Serif"/>
        <family val="2"/>
      </rPr>
      <t>สาขาที่ ๑๔๖</t>
    </r>
  </si>
  <si>
    <r>
      <rPr>
        <b/>
        <sz val="16"/>
        <rFont val="Tahoma"/>
        <family val="2"/>
      </rPr>
      <t xml:space="preserve">วัดป่านาหว้า
</t>
    </r>
    <r>
      <rPr>
        <sz val="12"/>
        <rFont val="Microsoft Sans Serif"/>
        <family val="2"/>
      </rPr>
      <t xml:space="preserve">๑๔๖ ม.๑๕ บ้านนาหว้า
</t>
    </r>
    <r>
      <rPr>
        <sz val="12"/>
        <rFont val="Microsoft Sans Serif"/>
        <family val="2"/>
      </rPr>
      <t xml:space="preserve">ต.หนองบัวฮี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พระครูปทุมเขตวิมล (สายทอง เ👉มโก)
</t>
    </r>
    <r>
      <rPr>
        <sz val="12"/>
        <rFont val="Microsoft Sans Serif"/>
        <family val="2"/>
      </rPr>
      <t xml:space="preserve">อุปสมบท เมื่ออายุ ๒๑ ปี วันที่ ๒๖ มีนาคม ๒๕๒๔ (ผู้รับรอง)
</t>
    </r>
    <r>
      <rPr>
        <sz val="12"/>
        <rFont val="Microsoft Sans Serif"/>
        <family val="2"/>
      </rPr>
      <t>- (๐๘๕) ๑๐๙-๘๗๖๖,- (๐๘๑) ๐๖๙-๘๐๗๒,</t>
    </r>
  </si>
  <si>
    <r>
      <rPr>
        <sz val="16"/>
        <rFont val="Microsoft Sans Serif"/>
        <family val="2"/>
      </rPr>
      <t>สาขาที่ ๑๔๗</t>
    </r>
  </si>
  <si>
    <r>
      <rPr>
        <b/>
        <sz val="16"/>
        <rFont val="Tahoma"/>
        <family val="2"/>
      </rPr>
      <t xml:space="preserve">วัดป่าขันติธรรม
</t>
    </r>
    <r>
      <rPr>
        <sz val="12"/>
        <rFont val="Microsoft Sans Serif"/>
        <family val="2"/>
      </rPr>
      <t xml:space="preserve">๒๑๐ ม.๓ บ้านป่าป๋วย
</t>
    </r>
    <r>
      <rPr>
        <sz val="12"/>
        <rFont val="Microsoft Sans Serif"/>
        <family val="2"/>
      </rPr>
      <t xml:space="preserve">ต.บ้านโฮ่ง อ.บ้านโฮ่ง จ.ลำพูน ๕๑๑๓๐
</t>
    </r>
    <r>
      <rPr>
        <sz val="16"/>
        <rFont val="Microsoft Sans Serif"/>
        <family val="2"/>
      </rPr>
      <t xml:space="preserve">พระครูภาวนานุกิจ (ลัย ทีปธมฺโม)
</t>
    </r>
    <r>
      <rPr>
        <sz val="12"/>
        <rFont val="Microsoft Sans Serif"/>
        <family val="2"/>
      </rPr>
      <t xml:space="preserve">อุปสมบท เมื่ออายุ ๒๐ ปี วันที่ ๒๓ กุมภาพันธ์ ๒๕๒๓ (ผู้รับรอง)
</t>
    </r>
    <r>
      <rPr>
        <sz val="12"/>
        <rFont val="Microsoft Sans Serif"/>
        <family val="2"/>
      </rPr>
      <t>- (๐๘๑) ๖๐๒-๗๗๗๗,- (๐๖๑) ๑๔๗-๕๕๙๔,</t>
    </r>
  </si>
  <si>
    <r>
      <rPr>
        <sz val="16"/>
        <rFont val="Microsoft Sans Serif"/>
        <family val="2"/>
      </rPr>
      <t>สาขาที่ ๑๔๘</t>
    </r>
  </si>
  <si>
    <r>
      <rPr>
        <b/>
        <sz val="16"/>
        <rFont val="Tahoma"/>
        <family val="2"/>
      </rPr>
      <t xml:space="preserve">ที่พักสงฆ์พรหมสันติ
</t>
    </r>
    <r>
      <rPr>
        <sz val="12"/>
        <rFont val="Microsoft Sans Serif"/>
        <family val="2"/>
      </rPr>
      <t xml:space="preserve">หมู่ที่ ๑๙ บ้านหนองโสน
</t>
    </r>
    <r>
      <rPr>
        <sz val="12"/>
        <rFont val="Microsoft Sans Serif"/>
        <family val="2"/>
      </rPr>
      <t xml:space="preserve">ต.พรมสวัสดิ์ อ.พยุห์ จ.ศรีสะเกษ ๓๓๒๓๐
</t>
    </r>
    <r>
      <rPr>
        <sz val="16"/>
        <rFont val="Microsoft Sans Serif"/>
        <family val="2"/>
      </rPr>
      <t xml:space="preserve">พระอาจารย์เก่ง คมฺภีโร
</t>
    </r>
    <r>
      <rPr>
        <sz val="12"/>
        <rFont val="Microsoft Sans Serif"/>
        <family val="2"/>
      </rPr>
      <t xml:space="preserve">อุปสมบท เมื่ออายุ ๒๓ ปี วันที่ ๑๑ เมษายน ๒๕๔๖ (ผู้รับรอง)
</t>
    </r>
    <r>
      <rPr>
        <sz val="12"/>
        <rFont val="Microsoft Sans Serif"/>
        <family val="2"/>
      </rPr>
      <t>- (๐๘๕) ๔๙๔-๙๐๔๒,- (๐๘๕) ๐๒๘-๕๗๔๒,</t>
    </r>
  </si>
  <si>
    <r>
      <rPr>
        <sz val="16"/>
        <rFont val="Microsoft Sans Serif"/>
        <family val="2"/>
      </rPr>
      <t>สาขาที่ ๑๔๙</t>
    </r>
  </si>
  <si>
    <r>
      <rPr>
        <b/>
        <sz val="16"/>
        <rFont val="Tahoma"/>
        <family val="2"/>
      </rPr>
      <t xml:space="preserve">วัดโนนศรีสว่าง
</t>
    </r>
    <r>
      <rPr>
        <sz val="12"/>
        <rFont val="Microsoft Sans Serif"/>
        <family val="2"/>
      </rPr>
      <t xml:space="preserve">๒๖ ม.๖ บ้านม่วงน้ำไพร
</t>
    </r>
    <r>
      <rPr>
        <sz val="12"/>
        <rFont val="Microsoft Sans Serif"/>
        <family val="2"/>
      </rPr>
      <t xml:space="preserve">ต.สังคม อ.สังคม จ.หนองคาย ๔๓๑๖๐
</t>
    </r>
    <r>
      <rPr>
        <sz val="16"/>
        <rFont val="Microsoft Sans Serif"/>
        <family val="2"/>
      </rPr>
      <t xml:space="preserve">เจ้าอธิการอัคเดช อคฺคธมฺโม (จต)
</t>
    </r>
    <r>
      <rPr>
        <sz val="12"/>
        <rFont val="Microsoft Sans Serif"/>
        <family val="2"/>
      </rPr>
      <t xml:space="preserve">อุปสมบท เมื่ออายุ ๒๐ ปี วันที่ ๒ กรกฎาคม ๒๕๔๑ (ผู้รับรอง)
</t>
    </r>
    <r>
      <rPr>
        <sz val="12"/>
        <rFont val="Microsoft Sans Serif"/>
        <family val="2"/>
      </rPr>
      <t>- (๐๘๘) ๗๓๓-๓๙๘๕,</t>
    </r>
  </si>
  <si>
    <r>
      <rPr>
        <sz val="16"/>
        <rFont val="Microsoft Sans Serif"/>
        <family val="2"/>
      </rPr>
      <t>สาขาที่ ๑๕๐</t>
    </r>
  </si>
  <si>
    <r>
      <rPr>
        <b/>
        <sz val="16"/>
        <rFont val="Tahoma"/>
        <family val="2"/>
      </rPr>
      <t xml:space="preserve">วัดท่าเสา
</t>
    </r>
    <r>
      <rPr>
        <sz val="12"/>
        <rFont val="Microsoft Sans Serif"/>
        <family val="2"/>
      </rPr>
      <t xml:space="preserve">๑๙๐/๑ ม.๓ ถ.แสงชูโต น้ำตกไทรโยคน้อยซอย ๗ บ้านท่าเสา ต.ท่าเสา อ.ไทรโยค จ.กาญจนบุรี ๗๑๑๕๐
</t>
    </r>
    <r>
      <rPr>
        <sz val="16"/>
        <rFont val="Microsoft Sans Serif"/>
        <family val="2"/>
      </rPr>
      <t xml:space="preserve">พระอธิการสม👉วัง ปญฺญาวุฑฺโฒ
</t>
    </r>
    <r>
      <rPr>
        <sz val="12"/>
        <rFont val="Microsoft Sans Serif"/>
        <family val="2"/>
      </rPr>
      <t xml:space="preserve">อุปสมบท เมื่ออายุ ๒๐ ปี วันที่ ๘ มิถุนายน ๒๕๒๙ (ผู้รับรอง)
</t>
    </r>
    <r>
      <rPr>
        <sz val="12"/>
        <rFont val="Microsoft Sans Serif"/>
        <family val="2"/>
      </rPr>
      <t>- (๐๘๙) ๕๐๕-๙๕๗๓,- (๐๘๙) ๖๑๖-๙๖๓๘,</t>
    </r>
  </si>
  <si>
    <r>
      <rPr>
        <sz val="16"/>
        <rFont val="Microsoft Sans Serif"/>
        <family val="2"/>
      </rPr>
      <t>สาขาที่ ๑๕๑</t>
    </r>
  </si>
  <si>
    <r>
      <rPr>
        <b/>
        <sz val="16"/>
        <rFont val="Tahoma"/>
        <family val="2"/>
      </rPr>
      <t xml:space="preserve">วัดเทพโพธ์ิทอง
</t>
    </r>
    <r>
      <rPr>
        <sz val="12"/>
        <rFont val="Microsoft Sans Serif"/>
        <family val="2"/>
      </rPr>
      <t xml:space="preserve">๑๒๒ ม.๑๘ บ้านเทพภูทอง ถ.สุรนารายณ์ ต.วะตะแบก อ.เทพสถิต จ.ชัยภูมิ ๓๖๒๓๐
</t>
    </r>
    <r>
      <rPr>
        <sz val="16"/>
        <rFont val="Microsoft Sans Serif"/>
        <family val="2"/>
      </rPr>
      <t xml:space="preserve">พระครูสุมนโพธิสุวรรณ (สนธยา สุมโน)
</t>
    </r>
    <r>
      <rPr>
        <sz val="12"/>
        <rFont val="Microsoft Sans Serif"/>
        <family val="2"/>
      </rPr>
      <t xml:space="preserve">อุปสมบท เมื่ออายุ ๒๑ ปี วันที่ ๑๑ กรกฎาคม ๒๕๒๔ (ผู้รับรอง)
</t>
    </r>
    <r>
      <rPr>
        <sz val="12"/>
        <rFont val="Microsoft Sans Serif"/>
        <family val="2"/>
      </rPr>
      <t>- (๐๘๑) ๖๐๐-๗๒๙๒,</t>
    </r>
  </si>
  <si>
    <r>
      <rPr>
        <sz val="16"/>
        <rFont val="Microsoft Sans Serif"/>
        <family val="2"/>
      </rPr>
      <t>สาขาที่ ๑๕๒</t>
    </r>
  </si>
  <si>
    <r>
      <rPr>
        <b/>
        <sz val="16"/>
        <rFont val="Tahoma"/>
        <family val="2"/>
      </rPr>
      <t xml:space="preserve">วัดป่าคำม่วง
</t>
    </r>
    <r>
      <rPr>
        <sz val="12"/>
        <rFont val="Microsoft Sans Serif"/>
        <family val="2"/>
      </rPr>
      <t xml:space="preserve">๑๓๙ ม.๑๓ บ้านสะเดา ถ.อรุณประเสริฐ ต.ตาดทอง อ.เมือง จ.ยโสธร ๓๕๐๐๐
</t>
    </r>
    <r>
      <rPr>
        <sz val="16"/>
        <rFont val="Microsoft Sans Serif"/>
        <family val="2"/>
      </rPr>
      <t xml:space="preserve">พระอธิการสมศักดิ์ ญาณธมฺโม
</t>
    </r>
    <r>
      <rPr>
        <sz val="12"/>
        <rFont val="Microsoft Sans Serif"/>
        <family val="2"/>
      </rPr>
      <t xml:space="preserve">อุปสมบท เมื่ออายุ ๕๗ ปี วันที่ ๓๑ กรกฎาคม ๒๕๕๘ (ผู้รับรอง)
</t>
    </r>
    <r>
      <rPr>
        <sz val="12"/>
        <rFont val="Microsoft Sans Serif"/>
        <family val="2"/>
      </rPr>
      <t>๐๘๑๙๖๖ ๑๗๘๓,๐๘๙๑๓๖ ๙๑๘๐,</t>
    </r>
  </si>
  <si>
    <r>
      <rPr>
        <sz val="16"/>
        <rFont val="Microsoft Sans Serif"/>
        <family val="2"/>
      </rPr>
      <t>สาขาที่ ๑๕๓</t>
    </r>
  </si>
  <si>
    <r>
      <rPr>
        <b/>
        <sz val="16"/>
        <rFont val="Tahoma"/>
        <family val="2"/>
      </rPr>
      <t xml:space="preserve">ที่พักสงฆ์ธุดงค์ธรรม
</t>
    </r>
    <r>
      <rPr>
        <sz val="12"/>
        <rFont val="Microsoft Sans Serif"/>
        <family val="2"/>
      </rPr>
      <t xml:space="preserve">๑๒๙ ม.๖ บ้านห้วยม่วงฝั่งซ้าย
</t>
    </r>
    <r>
      <rPr>
        <sz val="12"/>
        <rFont val="Microsoft Sans Serif"/>
        <family val="2"/>
      </rPr>
      <t xml:space="preserve">ต.แม่สอย อ.จอมทอง จ.เชียงใหม่ ๕๐๒๔๐
</t>
    </r>
    <r>
      <rPr>
        <sz val="16"/>
        <rFont val="Microsoft Sans Serif"/>
        <family val="2"/>
      </rPr>
      <t xml:space="preserve">พระอาจารย์สมพร ขนฺติพโล
</t>
    </r>
    <r>
      <rPr>
        <sz val="12"/>
        <rFont val="Microsoft Sans Serif"/>
        <family val="2"/>
      </rPr>
      <t xml:space="preserve">อุปสมบท เมื่ออายุ ๒๐ ปี วันที่ ๑๖ พฤศจิกายน ๒๕๒๕ (ผู้รับรอง)
</t>
    </r>
    <r>
      <rPr>
        <sz val="12"/>
        <rFont val="Microsoft Sans Serif"/>
        <family val="2"/>
      </rPr>
      <t>- (๐๘๑) ๙๓๑-๕๘๑๗,</t>
    </r>
  </si>
  <si>
    <r>
      <rPr>
        <sz val="16"/>
        <rFont val="Microsoft Sans Serif"/>
        <family val="2"/>
      </rPr>
      <t>สาขาที่ ๑๕๔</t>
    </r>
  </si>
  <si>
    <r>
      <rPr>
        <b/>
        <sz val="16"/>
        <rFont val="Tahoma"/>
        <family val="2"/>
      </rPr>
      <t xml:space="preserve">วัดป่าโพธิญาณรังสี
</t>
    </r>
    <r>
      <rPr>
        <sz val="12"/>
        <rFont val="Microsoft Sans Serif"/>
        <family val="2"/>
      </rPr>
      <t xml:space="preserve">๓๙ ม.๓ บ้านคลองตะเคียน
</t>
    </r>
    <r>
      <rPr>
        <sz val="12"/>
        <rFont val="Microsoft Sans Serif"/>
        <family val="2"/>
      </rPr>
      <t xml:space="preserve">ต.คลองพลู อ.หนองใหญ่ จ.ชลบุรี ๒๐๑๙๐
</t>
    </r>
    <r>
      <rPr>
        <sz val="16"/>
        <rFont val="Microsoft Sans Serif"/>
        <family val="2"/>
      </rPr>
      <t xml:space="preserve">พระอธิการสุนัย สุธมฺโม
</t>
    </r>
    <r>
      <rPr>
        <sz val="12"/>
        <rFont val="Microsoft Sans Serif"/>
        <family val="2"/>
      </rPr>
      <t xml:space="preserve">อุปสมบท เมื่ออายุ ๒๑ ปี วันที่ ๒๕ กรกฎาคม ๒๕๒๘ (ผู้รับรอง)
</t>
    </r>
    <r>
      <rPr>
        <sz val="12"/>
        <rFont val="Microsoft Sans Serif"/>
        <family val="2"/>
      </rPr>
      <t>- (๐๙๓) ๔๕๓-๕๔๕๕,</t>
    </r>
  </si>
  <si>
    <r>
      <rPr>
        <sz val="16"/>
        <rFont val="Microsoft Sans Serif"/>
        <family val="2"/>
      </rPr>
      <t>สาขาที่ ๑๕๕</t>
    </r>
  </si>
  <si>
    <r>
      <rPr>
        <b/>
        <sz val="16"/>
        <rFont val="Tahoma"/>
        <family val="2"/>
      </rPr>
      <t xml:space="preserve">วัดป่าบึงทวาย
</t>
    </r>
    <r>
      <rPr>
        <sz val="12"/>
        <rFont val="Microsoft Sans Serif"/>
        <family val="2"/>
      </rPr>
      <t xml:space="preserve">๑๕ ม.๑ บ้านบึงทวาย
</t>
    </r>
    <r>
      <rPr>
        <sz val="12"/>
        <rFont val="Microsoft Sans Serif"/>
        <family val="2"/>
      </rPr>
      <t xml:space="preserve">ต.บึงทวาย อ.เต่างอย จ.สกลนคร ๗๔๒๖๐
</t>
    </r>
    <r>
      <rPr>
        <sz val="16"/>
        <rFont val="Microsoft Sans Serif"/>
        <family val="2"/>
      </rPr>
      <t xml:space="preserve">พระครูคัมภีร์สิทธิธรรม (ไ👉ล คมฺภีโร)
</t>
    </r>
    <r>
      <rPr>
        <sz val="12"/>
        <rFont val="Microsoft Sans Serif"/>
        <family val="2"/>
      </rPr>
      <t xml:space="preserve">อุปสมบท เมื่ออายุ ๒๑ ปี วันที่ ๒๗ มีนาคม ๒๕๒๗ (ผู้รับรอง)
</t>
    </r>
    <r>
      <rPr>
        <sz val="12"/>
        <rFont val="Microsoft Sans Serif"/>
        <family val="2"/>
      </rPr>
      <t>- (๐๖๕) ๘๙๘-๙๑๕๙,</t>
    </r>
  </si>
  <si>
    <r>
      <rPr>
        <sz val="16"/>
        <rFont val="Microsoft Sans Serif"/>
        <family val="2"/>
      </rPr>
      <t>สาขาที่ ๑๕๖</t>
    </r>
  </si>
  <si>
    <r>
      <rPr>
        <b/>
        <sz val="16"/>
        <rFont val="Tahoma"/>
        <family val="2"/>
      </rPr>
      <t xml:space="preserve">วัดป่าธรรมวิเวก
</t>
    </r>
    <r>
      <rPr>
        <sz val="12"/>
        <rFont val="Microsoft Sans Serif"/>
        <family val="2"/>
      </rPr>
      <t xml:space="preserve">๑๐ ม.๑๕ บ้านสว่างวงศ์พัฒนา ต.แม่ตืน อ.ลี้ จ.ลำพูน ๕๑๑๑๐
</t>
    </r>
    <r>
      <rPr>
        <sz val="16"/>
        <rFont val="Microsoft Sans Serif"/>
        <family val="2"/>
      </rPr>
      <t xml:space="preserve">พระครูภาวนากิจโสภณ (สุริยา สุริยทโย)
</t>
    </r>
    <r>
      <rPr>
        <sz val="12"/>
        <rFont val="Microsoft Sans Serif"/>
        <family val="2"/>
      </rPr>
      <t xml:space="preserve">อุปสมบท เมื่ออายุ ๒๓ ปี วันที่ ๒๕ เมษายน ๒๕๓๑ (ผู้รับรอง)
</t>
    </r>
    <r>
      <rPr>
        <sz val="12"/>
        <rFont val="Microsoft Sans Serif"/>
        <family val="2"/>
      </rPr>
      <t>- (๐๘๗) ๑๗๖-๔๐๘๔,- (๐๘๒) ๙๘๐-๔๒๗๑,</t>
    </r>
  </si>
  <si>
    <r>
      <rPr>
        <sz val="16"/>
        <rFont val="Microsoft Sans Serif"/>
        <family val="2"/>
      </rPr>
      <t>สาขาที่ ๑๕๗</t>
    </r>
  </si>
  <si>
    <r>
      <rPr>
        <b/>
        <sz val="16"/>
        <rFont val="Tahoma"/>
        <family val="2"/>
      </rPr>
      <t xml:space="preserve">วัดป่าภูวัตร
</t>
    </r>
    <r>
      <rPr>
        <sz val="12"/>
        <rFont val="Microsoft Sans Serif"/>
        <family val="2"/>
      </rPr>
      <t xml:space="preserve">ม.๗ บ้านนางาม
</t>
    </r>
    <r>
      <rPr>
        <sz val="12"/>
        <rFont val="Microsoft Sans Serif"/>
        <family val="2"/>
      </rPr>
      <t xml:space="preserve">ต.หนองแวง อ.บ้านผือ จ.อุดรธานี ๔๑๑๖๐
</t>
    </r>
    <r>
      <rPr>
        <sz val="16"/>
        <rFont val="Microsoft Sans Serif"/>
        <family val="2"/>
      </rPr>
      <t xml:space="preserve">พระอาจารย์ประวิทย์ อคฺคธมฺโม
</t>
    </r>
    <r>
      <rPr>
        <sz val="12"/>
        <rFont val="Microsoft Sans Serif"/>
        <family val="2"/>
      </rPr>
      <t xml:space="preserve">อุปสมบท เมื่ออายุ ๒๑ ปี วันที่ ๓ มิถุนายน ๒๕๖๑ (ผู้รับรอง)
</t>
    </r>
    <r>
      <rPr>
        <sz val="12"/>
        <rFont val="Microsoft Sans Serif"/>
        <family val="2"/>
      </rPr>
      <t>๐๖๔๕๘๒ ๕๐๓๐,๐๘๒๓๖๕ ๐๙๒๕,</t>
    </r>
  </si>
  <si>
    <r>
      <rPr>
        <sz val="16"/>
        <rFont val="Microsoft Sans Serif"/>
        <family val="2"/>
      </rPr>
      <t>สาขาที่ ๑๕๘</t>
    </r>
  </si>
  <si>
    <r>
      <rPr>
        <b/>
        <sz val="16"/>
        <rFont val="Tahoma"/>
        <family val="2"/>
      </rPr>
      <t xml:space="preserve">ที่พักสงฆ์ป่าศรัทธาธรรม
</t>
    </r>
    <r>
      <rPr>
        <sz val="12"/>
        <rFont val="Microsoft Sans Serif"/>
        <family val="2"/>
      </rPr>
      <t xml:space="preserve">ม.๑ บ้านสนิท
</t>
    </r>
    <r>
      <rPr>
        <sz val="12"/>
        <rFont val="Microsoft Sans Serif"/>
        <family val="2"/>
      </rPr>
      <t xml:space="preserve">ต.หนองสนิท อ.จอมพระ จ.สุรินทร์ ๓๒๑๘๐
</t>
    </r>
    <r>
      <rPr>
        <sz val="16"/>
        <rFont val="Microsoft Sans Serif"/>
        <family val="2"/>
      </rPr>
      <t xml:space="preserve">พระอาจารย์นิเทศ คมฺภีโร
</t>
    </r>
    <r>
      <rPr>
        <sz val="12"/>
        <rFont val="Microsoft Sans Serif"/>
        <family val="2"/>
      </rPr>
      <t xml:space="preserve">อุปสมบท เมื่ออายุ ๒๑ ปี วันที่ ๑๑ พฤษภาคม ๒๕๒๙ (ผู้รับรอง)
</t>
    </r>
    <r>
      <rPr>
        <sz val="12"/>
        <rFont val="Microsoft Sans Serif"/>
        <family val="2"/>
      </rPr>
      <t>- (๐๘๗) ๙๖๑-๗๖๙๙,- (๐๘๔) ๕๕๙-๑๓๖๘,</t>
    </r>
  </si>
  <si>
    <r>
      <rPr>
        <sz val="16"/>
        <rFont val="Microsoft Sans Serif"/>
        <family val="2"/>
      </rPr>
      <t>สาขาที่ ๑๕๙</t>
    </r>
  </si>
  <si>
    <r>
      <rPr>
        <b/>
        <sz val="16"/>
        <rFont val="Tahoma"/>
        <family val="2"/>
      </rPr>
      <t xml:space="preserve">วัดหนองบ่อ
</t>
    </r>
    <r>
      <rPr>
        <sz val="12"/>
        <rFont val="Microsoft Sans Serif"/>
        <family val="2"/>
      </rPr>
      <t xml:space="preserve">๓๕๓ ม.๓ บ้านหนองบ่อ
</t>
    </r>
    <r>
      <rPr>
        <sz val="12"/>
        <rFont val="Microsoft Sans Serif"/>
        <family val="2"/>
      </rPr>
      <t xml:space="preserve">ต.โพธิ์กลาง อ.เมือง จ.นครราชสีมา ๓๐๐๐๐
</t>
    </r>
    <r>
      <rPr>
        <sz val="16"/>
        <rFont val="Microsoft Sans Serif"/>
        <family val="2"/>
      </rPr>
      <t xml:space="preserve">พระอธิการมงคล อุฏฐาโน
</t>
    </r>
    <r>
      <rPr>
        <sz val="12"/>
        <rFont val="Microsoft Sans Serif"/>
        <family val="2"/>
      </rPr>
      <t xml:space="preserve">อุปสมบท เมื่ออายุ ๒๖ ปี วันที่ ๒๘ มีนาคม ๒๕๔๒ (ผู้รับรอง)
</t>
    </r>
    <r>
      <rPr>
        <sz val="12"/>
        <rFont val="Microsoft Sans Serif"/>
        <family val="2"/>
      </rPr>
      <t>- (๐๘๑) ๒๘๑-๘๙๔๒,- (๐๙๘) ๕๒๔-๘๙๒๘,</t>
    </r>
  </si>
  <si>
    <r>
      <rPr>
        <sz val="16"/>
        <rFont val="Microsoft Sans Serif"/>
        <family val="2"/>
      </rPr>
      <t>สาขาที่ ๑๖๐</t>
    </r>
  </si>
  <si>
    <r>
      <rPr>
        <b/>
        <sz val="16"/>
        <rFont val="Tahoma"/>
        <family val="2"/>
      </rPr>
      <t xml:space="preserve">วัดป่าคำข่าธรรมาราม
</t>
    </r>
    <r>
      <rPr>
        <sz val="12"/>
        <rFont val="Microsoft Sans Serif"/>
        <family val="2"/>
      </rPr>
      <t xml:space="preserve">๑๑๙ ม.๑๑ บ้านคำข่า
</t>
    </r>
    <r>
      <rPr>
        <sz val="12"/>
        <rFont val="Microsoft Sans Serif"/>
        <family val="2"/>
      </rPr>
      <t xml:space="preserve">ต.สีวิเชียร อ.น้ำยืน จ.อุบลราชธานี ๓๔๒๖๐
</t>
    </r>
    <r>
      <rPr>
        <sz val="16"/>
        <rFont val="Microsoft Sans Serif"/>
        <family val="2"/>
      </rPr>
      <t xml:space="preserve">พระอธิการศรีศักดิ์ อนาลโย
</t>
    </r>
    <r>
      <rPr>
        <sz val="12"/>
        <rFont val="Microsoft Sans Serif"/>
        <family val="2"/>
      </rPr>
      <t xml:space="preserve">อุปสมบท เมื่ออายุ ๒๕ ปี วันที่ ๕ กรกฎาคม ๒๕๓๓ (ผู้รับรอง)
</t>
    </r>
    <r>
      <rPr>
        <sz val="12"/>
        <rFont val="Microsoft Sans Serif"/>
        <family val="2"/>
      </rPr>
      <t>- (๐๘๕) ๑๐๔-๖๔๑๘,</t>
    </r>
  </si>
  <si>
    <r>
      <rPr>
        <sz val="16"/>
        <rFont val="Microsoft Sans Serif"/>
        <family val="2"/>
      </rPr>
      <t>สาขาที่ ๑๖๑</t>
    </r>
  </si>
  <si>
    <r>
      <rPr>
        <b/>
        <sz val="16"/>
        <rFont val="Tahoma"/>
        <family val="2"/>
      </rPr>
      <t xml:space="preserve">ที่พักสงฆ์หนองป่ากุง
</t>
    </r>
    <r>
      <rPr>
        <sz val="12"/>
        <rFont val="Microsoft Sans Serif"/>
        <family val="2"/>
      </rPr>
      <t xml:space="preserve">ม.๗ บ้านไทรงาม
</t>
    </r>
    <r>
      <rPr>
        <sz val="12"/>
        <rFont val="Microsoft Sans Serif"/>
        <family val="2"/>
      </rPr>
      <t xml:space="preserve">ต.ดอนจิก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พระอาจารย์สกล สนฺตจิตฺโต
</t>
    </r>
    <r>
      <rPr>
        <sz val="12"/>
        <rFont val="Microsoft Sans Serif"/>
        <family val="2"/>
      </rPr>
      <t xml:space="preserve">อุปสมบท เมื่ออายุ ๒๑ ปี วันที่ ๔ กรกฎาคม ๒๕๒๙ (ผู้รับรอง)
</t>
    </r>
    <r>
      <rPr>
        <sz val="12"/>
        <rFont val="Microsoft Sans Serif"/>
        <family val="2"/>
      </rPr>
      <t>- (๐๙๒) ๙๘๙-๕๙๘๖,- (๐๘๕) ๕๘๕-๒๕๐๘,</t>
    </r>
  </si>
  <si>
    <r>
      <rPr>
        <sz val="16"/>
        <rFont val="Microsoft Sans Serif"/>
        <family val="2"/>
      </rPr>
      <t>สาขาที่ ๑๖๒</t>
    </r>
  </si>
  <si>
    <r>
      <rPr>
        <b/>
        <sz val="16"/>
        <rFont val="Tahoma"/>
        <family val="2"/>
      </rPr>
      <t xml:space="preserve">วัดดงเจริญ
</t>
    </r>
    <r>
      <rPr>
        <sz val="12"/>
        <rFont val="Microsoft Sans Serif"/>
        <family val="2"/>
      </rPr>
      <t xml:space="preserve">๑๕๖ หมู่ที่ ๑๖ บ้านดงเจริญ
</t>
    </r>
    <r>
      <rPr>
        <sz val="12"/>
        <rFont val="Microsoft Sans Serif"/>
        <family val="2"/>
      </rPr>
      <t xml:space="preserve">ต.สระสมิง อ.วารินชำราบ จ.อุบลราชธานี ๓๔๑๙๐
</t>
    </r>
    <r>
      <rPr>
        <sz val="16"/>
        <rFont val="Microsoft Sans Serif"/>
        <family val="2"/>
      </rPr>
      <t xml:space="preserve">พระอธิการแสวง ปภสฺสโร
</t>
    </r>
    <r>
      <rPr>
        <sz val="12"/>
        <rFont val="Microsoft Sans Serif"/>
        <family val="2"/>
      </rPr>
      <t xml:space="preserve">อุปสมบท เมื่ออายุ ๔๔ ปี วันที่ ๒๗ กุมภาพันธ์ ๒๕๒๕ (ผู้รับรอง)
</t>
    </r>
    <r>
      <rPr>
        <sz val="12"/>
        <rFont val="Microsoft Sans Serif"/>
        <family val="2"/>
      </rPr>
      <t>๐๘๒๒๖๗ ๖๒๙๓,๐๙๙๐๒๕ ๙๕๖๒,</t>
    </r>
  </si>
  <si>
    <r>
      <rPr>
        <sz val="16"/>
        <rFont val="Microsoft Sans Serif"/>
        <family val="2"/>
      </rPr>
      <t>สาขาที่ ๑๖๓</t>
    </r>
  </si>
  <si>
    <r>
      <rPr>
        <b/>
        <sz val="16"/>
        <rFont val="Tahoma"/>
        <family val="2"/>
      </rPr>
      <t xml:space="preserve">วัดป่าภูเม็งทอง
</t>
    </r>
    <r>
      <rPr>
        <sz val="12"/>
        <rFont val="Microsoft Sans Serif"/>
        <family val="2"/>
      </rPr>
      <t xml:space="preserve">๒๐๖ ม.๑๖ บ้านเหมือดแอ่
</t>
    </r>
    <r>
      <rPr>
        <sz val="12"/>
        <rFont val="Microsoft Sans Serif"/>
        <family val="2"/>
      </rPr>
      <t xml:space="preserve">ต.บ้านเม็ง อ.หนองเรือ จ.ขอนแก่น ๔๐๒๔๐
</t>
    </r>
    <r>
      <rPr>
        <sz val="16"/>
        <rFont val="Microsoft Sans Serif"/>
        <family val="2"/>
      </rPr>
      <t xml:space="preserve">พระอธิการสาคร อริโย
</t>
    </r>
    <r>
      <rPr>
        <sz val="12"/>
        <rFont val="Microsoft Sans Serif"/>
        <family val="2"/>
      </rPr>
      <t xml:space="preserve">อุปสมบท เมื่ออายุ ๒๒ ปี วันที่ ๑๐ กรกฎาคม ๒๕๒๙ (ผู้รับรอง)
</t>
    </r>
    <r>
      <rPr>
        <sz val="12"/>
        <rFont val="Microsoft Sans Serif"/>
        <family val="2"/>
      </rPr>
      <t>- (๐๙๐) ๒๔๓-๙๒๑๒,</t>
    </r>
  </si>
  <si>
    <r>
      <rPr>
        <sz val="16"/>
        <rFont val="Microsoft Sans Serif"/>
        <family val="2"/>
      </rPr>
      <t>สาขาที่ ๑๖๔</t>
    </r>
  </si>
  <si>
    <r>
      <rPr>
        <b/>
        <sz val="16"/>
        <rFont val="Tahoma"/>
        <family val="2"/>
      </rPr>
      <t xml:space="preserve">วัดเขาแผงม้า
</t>
    </r>
    <r>
      <rPr>
        <sz val="12"/>
        <rFont val="Microsoft Sans Serif"/>
        <family val="2"/>
      </rPr>
      <t xml:space="preserve">๑๕๒ ม.๑๘ บ้านเขาแผงม้า
</t>
    </r>
    <r>
      <rPr>
        <sz val="12"/>
        <rFont val="Microsoft Sans Serif"/>
        <family val="2"/>
      </rPr>
      <t xml:space="preserve">ต.วังน้ำเขียว อ.วังน้ำเขียว จ.นครราชสีมา ๓๐๓๗๐
</t>
    </r>
    <r>
      <rPr>
        <sz val="16"/>
        <rFont val="Microsoft Sans Serif"/>
        <family val="2"/>
      </rPr>
      <t xml:space="preserve">พระอธิการกนก สุรปญฺโญ
</t>
    </r>
    <r>
      <rPr>
        <sz val="12"/>
        <rFont val="Microsoft Sans Serif"/>
        <family val="2"/>
      </rPr>
      <t xml:space="preserve">อุปสมบท เมื่ออายุ ๒๘ ปี วันที่ ๒๑ กรกฎาคม ๒๕๒๘ (ผู้รับรอง)
</t>
    </r>
    <r>
      <rPr>
        <sz val="12"/>
        <rFont val="Microsoft Sans Serif"/>
        <family val="2"/>
      </rPr>
      <t>- (๐๘๑) ๙๗๖-๕๔๐๑,- (๐๘๗) ๑๔๕-๘๙๑๔,</t>
    </r>
  </si>
  <si>
    <r>
      <rPr>
        <sz val="16"/>
        <rFont val="Microsoft Sans Serif"/>
        <family val="2"/>
      </rPr>
      <t>สาขาที่ ๑๖๕</t>
    </r>
  </si>
  <si>
    <r>
      <rPr>
        <b/>
        <sz val="16"/>
        <rFont val="Tahoma"/>
        <family val="2"/>
      </rPr>
      <t xml:space="preserve">วัดป่าโพธิธรรม
</t>
    </r>
    <r>
      <rPr>
        <sz val="12"/>
        <rFont val="Microsoft Sans Serif"/>
        <family val="2"/>
      </rPr>
      <t xml:space="preserve">๒๐๗ ม.๔ บ้านนาเยีย
</t>
    </r>
    <r>
      <rPr>
        <sz val="12"/>
        <rFont val="Microsoft Sans Serif"/>
        <family val="2"/>
      </rPr>
      <t xml:space="preserve">ต.นายม อ.เมือง จ.อำนาจเจริญ ๓๗๐๐๐
</t>
    </r>
    <r>
      <rPr>
        <sz val="16"/>
        <rFont val="Microsoft Sans Serif"/>
        <family val="2"/>
      </rPr>
      <t xml:space="preserve">พระครูสุวัฒน์โพธิธรรม (อุทัย ขนฺติโก)
</t>
    </r>
    <r>
      <rPr>
        <sz val="12"/>
        <rFont val="Microsoft Sans Serif"/>
        <family val="2"/>
      </rPr>
      <t xml:space="preserve">อุปสมบท เมื่ออายุ ๒๐ ปี วันที่ ๑ พฤษภาคม ๒๕๓๐ (ผู้รับรอง)
</t>
    </r>
    <r>
      <rPr>
        <sz val="12"/>
        <rFont val="Microsoft Sans Serif"/>
        <family val="2"/>
      </rPr>
      <t>๐๘๒๘๗๑ ๓๔๙๗,</t>
    </r>
  </si>
  <si>
    <r>
      <rPr>
        <sz val="16"/>
        <rFont val="Microsoft Sans Serif"/>
        <family val="2"/>
      </rPr>
      <t>สาขาที่ ๑๖๖</t>
    </r>
  </si>
  <si>
    <r>
      <rPr>
        <b/>
        <sz val="16"/>
        <rFont val="Tahoma"/>
        <family val="2"/>
      </rPr>
      <t xml:space="preserve">วัดป่าโพธิ์ศรีสุวรรณ
</t>
    </r>
    <r>
      <rPr>
        <sz val="12"/>
        <rFont val="Microsoft Sans Serif"/>
        <family val="2"/>
      </rPr>
      <t xml:space="preserve">๙๕ ม. ๖ บ้านสามขา
</t>
    </r>
    <r>
      <rPr>
        <sz val="12"/>
        <rFont val="Microsoft Sans Serif"/>
        <family val="2"/>
      </rPr>
      <t xml:space="preserve">ต.เสียว อ.โพธิ์ศรีสุวรรณ จ.ศรีสะเกษ ๓๓๑๒๐
</t>
    </r>
    <r>
      <rPr>
        <sz val="16"/>
        <rFont val="Microsoft Sans Serif"/>
        <family val="2"/>
      </rPr>
      <t xml:space="preserve">พระครูโสตถิธรรมวงศ์ (สวัสดิ์ ติสฺสวํโส)
</t>
    </r>
    <r>
      <rPr>
        <sz val="12"/>
        <rFont val="Microsoft Sans Serif"/>
        <family val="2"/>
      </rPr>
      <t xml:space="preserve">อุปสมบท เมื่ออายุ ๒๒ ปี วันที่ ๒๘ มิถุนายน ๒๕๓๔ (ผู้รับรอง)
</t>
    </r>
    <r>
      <rPr>
        <sz val="12"/>
        <rFont val="Microsoft Sans Serif"/>
        <family val="2"/>
      </rPr>
      <t>- (๐๙๘) ๒๑๔-๔๖๙๙,- (๐๘๔) ๔๑๖-๑๗๘๖,</t>
    </r>
  </si>
  <si>
    <r>
      <rPr>
        <sz val="16"/>
        <rFont val="Microsoft Sans Serif"/>
        <family val="2"/>
      </rPr>
      <t>สาขาที่ ๑๖๗</t>
    </r>
  </si>
  <si>
    <r>
      <rPr>
        <b/>
        <sz val="16"/>
        <rFont val="Tahoma"/>
        <family val="2"/>
      </rPr>
      <t xml:space="preserve">วัดป่าเขืองน้อย
</t>
    </r>
    <r>
      <rPr>
        <sz val="12"/>
        <rFont val="Microsoft Sans Serif"/>
        <family val="2"/>
      </rPr>
      <t xml:space="preserve">๘๓ ม.๔ บ้านเขืองน้อย
</t>
    </r>
    <r>
      <rPr>
        <sz val="12"/>
        <rFont val="Microsoft Sans Serif"/>
        <family val="2"/>
      </rPr>
      <t xml:space="preserve">ต.หนองเต่า อ.ตระการพืชผล จ.อุบลราชธานี ๓๔๑๓๐
</t>
    </r>
    <r>
      <rPr>
        <sz val="16"/>
        <rFont val="Microsoft Sans Serif"/>
        <family val="2"/>
      </rPr>
      <t xml:space="preserve">พระอธิการรังสัน ฐานิสฺสโร
</t>
    </r>
    <r>
      <rPr>
        <sz val="12"/>
        <rFont val="Microsoft Sans Serif"/>
        <family val="2"/>
      </rPr>
      <t xml:space="preserve">อุปสมบท เมื่ออายุ ๒๘ ปี วันที่ ๑๖ กรกฎาคม ๒๕๔๕ (ผู้รับรอง)
</t>
    </r>
    <r>
      <rPr>
        <sz val="12"/>
        <rFont val="Microsoft Sans Serif"/>
        <family val="2"/>
      </rPr>
      <t>- (๐๘๗) ๔๔๘-๐๐๙๔,</t>
    </r>
  </si>
  <si>
    <r>
      <rPr>
        <sz val="16"/>
        <rFont val="Microsoft Sans Serif"/>
        <family val="2"/>
      </rPr>
      <t>สาขาที่ ๑๖๘</t>
    </r>
  </si>
  <si>
    <r>
      <rPr>
        <b/>
        <sz val="16"/>
        <rFont val="Tahoma"/>
        <family val="2"/>
      </rPr>
      <t xml:space="preserve">วัดป่าดงปอ
</t>
    </r>
    <r>
      <rPr>
        <sz val="12"/>
        <rFont val="Microsoft Sans Serif"/>
        <family val="2"/>
      </rPr>
      <t xml:space="preserve">๑๓ ม.๙ บ้านทุ่งหว้า
</t>
    </r>
    <r>
      <rPr>
        <sz val="12"/>
        <rFont val="Microsoft Sans Serif"/>
        <family val="2"/>
      </rPr>
      <t xml:space="preserve">ต.แจระแม อ.เมือง จ.อุบลราชธานี ๓๔๐๐๐
</t>
    </r>
    <r>
      <rPr>
        <sz val="16"/>
        <rFont val="Microsoft Sans Serif"/>
        <family val="2"/>
      </rPr>
      <t xml:space="preserve">พระอธิการสุริยัน ถิรจิตฺโต
</t>
    </r>
    <r>
      <rPr>
        <sz val="12"/>
        <rFont val="Microsoft Sans Serif"/>
        <family val="2"/>
      </rPr>
      <t xml:space="preserve">อุปสมบท เมื่ออายุ ๒๒ ปี วันที่ ๔ มีนาคม ๒๕๓๙ (ผู้รับรอง)
</t>
    </r>
    <r>
      <rPr>
        <sz val="12"/>
        <rFont val="Microsoft Sans Serif"/>
        <family val="2"/>
      </rPr>
      <t>- (๐๘๒) ๘๖๐-๑๔๕๔,</t>
    </r>
  </si>
  <si>
    <r>
      <rPr>
        <sz val="16"/>
        <rFont val="Microsoft Sans Serif"/>
        <family val="2"/>
      </rPr>
      <t>สาขาที่ ๑๖๙</t>
    </r>
  </si>
  <si>
    <r>
      <rPr>
        <b/>
        <sz val="16"/>
        <rFont val="Tahoma"/>
        <family val="2"/>
      </rPr>
      <t xml:space="preserve">วัดป่าเชือกธรรม
</t>
    </r>
    <r>
      <rPr>
        <sz val="12"/>
        <rFont val="Microsoft Sans Serif"/>
        <family val="2"/>
      </rPr>
      <t xml:space="preserve">ม.๙ บ้านดอนตะมุน
</t>
    </r>
    <r>
      <rPr>
        <sz val="12"/>
        <rFont val="Microsoft Sans Serif"/>
        <family val="2"/>
      </rPr>
      <t xml:space="preserve">ต.ขามเปี้ย อ.ตระการพืชผล จ.อุบลราชธานี ๓๔๑๓๐
</t>
    </r>
    <r>
      <rPr>
        <sz val="16"/>
        <rFont val="Microsoft Sans Serif"/>
        <family val="2"/>
      </rPr>
      <t xml:space="preserve">พระอธิการเก่ง ปคุโณ
</t>
    </r>
    <r>
      <rPr>
        <sz val="12"/>
        <rFont val="Microsoft Sans Serif"/>
        <family val="2"/>
      </rPr>
      <t xml:space="preserve">อุปสมบท เมื่ออายุ ๒๖ ปี วันที่ ๒๔ มิถุนายน ๒๕๓๐ (ผู้รับรอง)
</t>
    </r>
    <r>
      <rPr>
        <sz val="12"/>
        <rFont val="Microsoft Sans Serif"/>
        <family val="2"/>
      </rPr>
      <t>- (๐๘๑) ๐๗๓-๑๓๔๐,- (๐๖๑) ๓๙๓-๓๑๖๙,</t>
    </r>
  </si>
  <si>
    <r>
      <rPr>
        <sz val="16"/>
        <rFont val="Microsoft Sans Serif"/>
        <family val="2"/>
      </rPr>
      <t>สาขาที่ ๑๗๐</t>
    </r>
  </si>
  <si>
    <r>
      <rPr>
        <b/>
        <sz val="16"/>
        <rFont val="Tahoma"/>
        <family val="2"/>
      </rPr>
      <t xml:space="preserve">วัดโพธิ์ศรี
</t>
    </r>
    <r>
      <rPr>
        <sz val="12"/>
        <rFont val="Microsoft Sans Serif"/>
        <family val="2"/>
      </rPr>
      <t xml:space="preserve">ม.๗ บ้านโพธิ์ศรี
</t>
    </r>
    <r>
      <rPr>
        <sz val="12"/>
        <rFont val="Microsoft Sans Serif"/>
        <family val="2"/>
      </rPr>
      <t xml:space="preserve">ต.แนงมุด อ.กาบเชิง จ.สุรินทร์ ๓๒๒๑๐
</t>
    </r>
    <r>
      <rPr>
        <sz val="16"/>
        <rFont val="Microsoft Sans Serif"/>
        <family val="2"/>
      </rPr>
      <t xml:space="preserve">พระครูโพธิสิริวัตร (พยนต์ พุทฺธสีโล)
</t>
    </r>
    <r>
      <rPr>
        <sz val="12"/>
        <rFont val="Microsoft Sans Serif"/>
        <family val="2"/>
      </rPr>
      <t xml:space="preserve">อุปสมบท เมื่ออายุ ๒๓ ปี วันที่ ๒๓ กรกฎาคม ๒๕๓๑ (ผู้รับรอง)
</t>
    </r>
    <r>
      <rPr>
        <sz val="12"/>
        <rFont val="Microsoft Sans Serif"/>
        <family val="2"/>
      </rPr>
      <t>- (๐๘๑) ๑๗๓-๑๖๙๔,</t>
    </r>
  </si>
  <si>
    <r>
      <rPr>
        <sz val="16"/>
        <rFont val="Microsoft Sans Serif"/>
        <family val="2"/>
      </rPr>
      <t>สาขาที่ ๑๗๑</t>
    </r>
  </si>
  <si>
    <r>
      <rPr>
        <b/>
        <sz val="16"/>
        <rFont val="Tahoma"/>
        <family val="2"/>
      </rPr>
      <t xml:space="preserve">ที่พักสงฆ์ป่าหนองบัวฮี
</t>
    </r>
    <r>
      <rPr>
        <sz val="12"/>
        <rFont val="Microsoft Sans Serif"/>
        <family val="2"/>
      </rPr>
      <t xml:space="preserve">ม.๒
</t>
    </r>
    <r>
      <rPr>
        <sz val="12"/>
        <rFont val="Microsoft Sans Serif"/>
        <family val="2"/>
      </rPr>
      <t xml:space="preserve">ต.หนองบัวฮี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พระอาจารย์พิชัยณรงค์ อาภากโร
</t>
    </r>
    <r>
      <rPr>
        <sz val="12"/>
        <rFont val="Microsoft Sans Serif"/>
        <family val="2"/>
      </rPr>
      <t xml:space="preserve">อุปสมบท เมื่ออายุ ๒๖ ปี วันที่ ๑๒ เมษายน ๒๕๔๗ (ผู้รับรอง)
</t>
    </r>
    <r>
      <rPr>
        <sz val="12"/>
        <rFont val="Microsoft Sans Serif"/>
        <family val="2"/>
      </rPr>
      <t>- (๐๘๙) ๔๒๗-๖๑๒๑,</t>
    </r>
  </si>
  <si>
    <r>
      <rPr>
        <sz val="16"/>
        <rFont val="Microsoft Sans Serif"/>
        <family val="2"/>
      </rPr>
      <t>สาขาที่ ๑๗๒</t>
    </r>
  </si>
  <si>
    <r>
      <rPr>
        <b/>
        <sz val="16"/>
        <rFont val="Tahoma"/>
        <family val="2"/>
      </rPr>
      <t xml:space="preserve">วัดป่าสันติมงคล
</t>
    </r>
    <r>
      <rPr>
        <sz val="12"/>
        <rFont val="Microsoft Sans Serif"/>
        <family val="2"/>
      </rPr>
      <t xml:space="preserve">๑๒๕ ม.๑๐ บ้านพอก
</t>
    </r>
    <r>
      <rPr>
        <sz val="12"/>
        <rFont val="Microsoft Sans Serif"/>
        <family val="2"/>
      </rPr>
      <t xml:space="preserve">ต.เป้า อ.ตระการพืชผล จ.อุบลราชธานี ๓๔๑๓๐
</t>
    </r>
    <r>
      <rPr>
        <sz val="16"/>
        <rFont val="Microsoft Sans Serif"/>
        <family val="2"/>
      </rPr>
      <t xml:space="preserve">พระอธิการอัมพร ปญฺญาวโร
</t>
    </r>
    <r>
      <rPr>
        <sz val="12"/>
        <rFont val="Microsoft Sans Serif"/>
        <family val="2"/>
      </rPr>
      <t xml:space="preserve">อุปสมบท เมื่ออายุ ๒๕ ปี วันที่ ๓ มิถุนายน ๒๕๒๖ (ผู้รับรอง)
</t>
    </r>
    <r>
      <rPr>
        <sz val="12"/>
        <rFont val="Microsoft Sans Serif"/>
        <family val="2"/>
      </rPr>
      <t>- (๐๙๓) ๒๓๖-๒๗๔๓,</t>
    </r>
  </si>
  <si>
    <r>
      <rPr>
        <sz val="16"/>
        <rFont val="Microsoft Sans Serif"/>
        <family val="2"/>
      </rPr>
      <t>สาขาที่ ๑๗๓</t>
    </r>
  </si>
  <si>
    <r>
      <rPr>
        <b/>
        <sz val="16"/>
        <rFont val="Tahoma"/>
        <family val="2"/>
      </rPr>
      <t xml:space="preserve">วัดหนองบัวใหญ่
</t>
    </r>
    <r>
      <rPr>
        <sz val="12"/>
        <rFont val="Microsoft Sans Serif"/>
        <family val="2"/>
      </rPr>
      <t xml:space="preserve">๑๓๙ ม.๔ บ้านบัวใหญ่
</t>
    </r>
    <r>
      <rPr>
        <sz val="12"/>
        <rFont val="Microsoft Sans Serif"/>
        <family val="2"/>
      </rPr>
      <t xml:space="preserve">ต.สระเยาว์ อ.ศรีรัตนะ จ.ศรีสะเกษ ๓๓๒๔๐
</t>
    </r>
    <r>
      <rPr>
        <sz val="16"/>
        <rFont val="Microsoft Sans Serif"/>
        <family val="2"/>
      </rPr>
      <t xml:space="preserve">พระอธิการอนุสรณ์ ฐิตธมฺโม
</t>
    </r>
    <r>
      <rPr>
        <sz val="12"/>
        <rFont val="Microsoft Sans Serif"/>
        <family val="2"/>
      </rPr>
      <t xml:space="preserve">อุปสมบท เมื่ออายุ ๓๗ ปี วันที่ ๑๗ มกราคม ๒๕๓๕ (ผู้รับรอง)
</t>
    </r>
    <r>
      <rPr>
        <sz val="12"/>
        <rFont val="Microsoft Sans Serif"/>
        <family val="2"/>
      </rPr>
      <t>๐๘๒๑๕๓ ๒๔๘๘,- (๐๘๖) ๒๕๔-๓๘๔๙,</t>
    </r>
  </si>
  <si>
    <r>
      <rPr>
        <sz val="16"/>
        <rFont val="Microsoft Sans Serif"/>
        <family val="2"/>
      </rPr>
      <t>สาขาที่ ๑๗๔</t>
    </r>
  </si>
  <si>
    <r>
      <rPr>
        <b/>
        <sz val="16"/>
        <rFont val="Tahoma"/>
        <family val="2"/>
      </rPr>
      <t xml:space="preserve">วัดป่านาทม
</t>
    </r>
    <r>
      <rPr>
        <sz val="12"/>
        <rFont val="Microsoft Sans Serif"/>
        <family val="2"/>
      </rPr>
      <t xml:space="preserve">ม.๘ บ้านนาทม
</t>
    </r>
    <r>
      <rPr>
        <sz val="12"/>
        <rFont val="Microsoft Sans Serif"/>
        <family val="2"/>
      </rPr>
      <t xml:space="preserve">ต.นาทม อ.นาทม จ.นครพนม ๔๘๑๔๐
</t>
    </r>
    <r>
      <rPr>
        <sz val="16"/>
        <rFont val="Microsoft Sans Serif"/>
        <family val="2"/>
      </rPr>
      <t xml:space="preserve">พระอธิการสีมาตย์ โชติโย
</t>
    </r>
    <r>
      <rPr>
        <sz val="12"/>
        <rFont val="Microsoft Sans Serif"/>
        <family val="2"/>
      </rPr>
      <t xml:space="preserve">อุปสมบท เมื่ออายุ ๓๒ ปี วันที่ ๒๐ กันยายน ๒๕๒๙ (ผู้รับรอง)
</t>
    </r>
    <r>
      <rPr>
        <sz val="12"/>
        <rFont val="Microsoft Sans Serif"/>
        <family val="2"/>
      </rPr>
      <t>- (๐๘๑) ๒๖๒-๕๕๕๘,๐๔๒๕๑๙๐๖๘,</t>
    </r>
  </si>
  <si>
    <r>
      <rPr>
        <sz val="16"/>
        <rFont val="Microsoft Sans Serif"/>
        <family val="2"/>
      </rPr>
      <t>สาขาที่ ๑๗๕</t>
    </r>
  </si>
  <si>
    <r>
      <rPr>
        <b/>
        <sz val="16"/>
        <rFont val="Tahoma"/>
        <family val="2"/>
      </rPr>
      <t xml:space="preserve">วัดดงน้อยนาสนาม
</t>
    </r>
    <r>
      <rPr>
        <sz val="12"/>
        <rFont val="Microsoft Sans Serif"/>
        <family val="2"/>
      </rPr>
      <t xml:space="preserve">๑๗๖ ม.๓ บ้านนาสนาม
</t>
    </r>
    <r>
      <rPr>
        <sz val="12"/>
        <rFont val="Microsoft Sans Serif"/>
        <family val="2"/>
      </rPr>
      <t xml:space="preserve">ต.เขมราฐ อ.เขมราฐ จ.อุบลราชธานี ๓๔๑๗๐
</t>
    </r>
    <r>
      <rPr>
        <sz val="16"/>
        <rFont val="Microsoft Sans Serif"/>
        <family val="2"/>
      </rPr>
      <t xml:space="preserve">พระครูสุธรรมปทุมมาลัย (ณรงค์ สุธมฺโม)
</t>
    </r>
    <r>
      <rPr>
        <sz val="12"/>
        <rFont val="Microsoft Sans Serif"/>
        <family val="2"/>
      </rPr>
      <t xml:space="preserve">อุปสมบท เมื่ออายุ ๒๒ ปี วันที่ ๘ กุมภาพันธ์ ๒๕๓๒ (ผู้รับรอง)
</t>
    </r>
    <r>
      <rPr>
        <sz val="12"/>
        <rFont val="Microsoft Sans Serif"/>
        <family val="2"/>
      </rPr>
      <t>- (๐๙๒) ๑๕๖-๑๔๐๙,- (๐๘๗) ๘๗๒-๘๖๓๒,</t>
    </r>
  </si>
  <si>
    <r>
      <rPr>
        <sz val="16"/>
        <rFont val="Microsoft Sans Serif"/>
        <family val="2"/>
      </rPr>
      <t>สาขาที่ ๑๗๖</t>
    </r>
  </si>
  <si>
    <r>
      <rPr>
        <b/>
        <sz val="16"/>
        <rFont val="Tahoma"/>
        <family val="2"/>
      </rPr>
      <t xml:space="preserve">วัดป่าห่องเตย
</t>
    </r>
    <r>
      <rPr>
        <sz val="12"/>
        <rFont val="Microsoft Sans Serif"/>
        <family val="2"/>
      </rPr>
      <t xml:space="preserve">๑๔๙ ม.๖ บ้านห่องเตย
</t>
    </r>
    <r>
      <rPr>
        <sz val="12"/>
        <rFont val="Microsoft Sans Serif"/>
        <family val="2"/>
      </rPr>
      <t xml:space="preserve">ต.นาเจริญ อ.เดชอุดม จ.อุบลราชธานี ๓๔๑๖๐
</t>
    </r>
    <r>
      <rPr>
        <sz val="16"/>
        <rFont val="Microsoft Sans Serif"/>
        <family val="2"/>
      </rPr>
      <t xml:space="preserve">พระครูสุภัทรปุณณธาดา (บุญมา ปุญฺญสิริ)
</t>
    </r>
    <r>
      <rPr>
        <sz val="12"/>
        <rFont val="Microsoft Sans Serif"/>
        <family val="2"/>
      </rPr>
      <t xml:space="preserve">อุปสมบท เมื่ออายุ ๒๐ ปี วันที่ ๒๘ กุมภาพันธ์ ๒๕๓๑ (ผู้รับรอง)
</t>
    </r>
    <r>
      <rPr>
        <sz val="12"/>
        <rFont val="Microsoft Sans Serif"/>
        <family val="2"/>
      </rPr>
      <t>- (๐๘๑) ๙๕๕-๗๕๙๒,- (๐๘๖) ๒๖๑-๖๕๓๖,</t>
    </r>
  </si>
  <si>
    <r>
      <rPr>
        <sz val="16"/>
        <rFont val="Microsoft Sans Serif"/>
        <family val="2"/>
      </rPr>
      <t>สาขาที่ ๑๗๗</t>
    </r>
  </si>
  <si>
    <r>
      <rPr>
        <b/>
        <sz val="16"/>
        <rFont val="Tahoma"/>
        <family val="2"/>
      </rPr>
      <t xml:space="preserve">วัดเขาสนามแจง
</t>
    </r>
    <r>
      <rPr>
        <sz val="12"/>
        <rFont val="Microsoft Sans Serif"/>
        <family val="2"/>
      </rPr>
      <t xml:space="preserve">๑๕๐/๑ ม.๙ บ้านเขาวงกต
</t>
    </r>
    <r>
      <rPr>
        <sz val="12"/>
        <rFont val="Microsoft Sans Serif"/>
        <family val="2"/>
      </rPr>
      <t xml:space="preserve">ต.สนามแจง อ.บ้านหมี่ จ.ลพบุรี ๑๕๑๑๐
</t>
    </r>
    <r>
      <rPr>
        <sz val="16"/>
        <rFont val="Microsoft Sans Serif"/>
        <family val="2"/>
      </rPr>
      <t xml:space="preserve">พระครูกิตติ ปัญญาโสภณ
</t>
    </r>
    <r>
      <rPr>
        <sz val="12"/>
        <rFont val="Microsoft Sans Serif"/>
        <family val="2"/>
      </rPr>
      <t xml:space="preserve">อุปสมบท เมื่ออายุ ๒๕ ปี วันที่ ๑๐ พฤษภาคม ๒๕๒๒ (ผู้รับรอง)
</t>
    </r>
    <r>
      <rPr>
        <sz val="12"/>
        <rFont val="Microsoft Sans Serif"/>
        <family val="2"/>
      </rPr>
      <t>- (๐๘๑) ๖๕๙-๗๙๕๗,๐๓๖๖๒๘๘๒๑,</t>
    </r>
  </si>
  <si>
    <r>
      <rPr>
        <sz val="16"/>
        <rFont val="Microsoft Sans Serif"/>
        <family val="2"/>
      </rPr>
      <t>สาขาที่ ๑๗๘</t>
    </r>
  </si>
  <si>
    <r>
      <rPr>
        <b/>
        <sz val="16"/>
        <rFont val="Tahoma"/>
        <family val="2"/>
      </rPr>
      <t xml:space="preserve">วัดป่าภูทอก
</t>
    </r>
    <r>
      <rPr>
        <sz val="12"/>
        <rFont val="Microsoft Sans Serif"/>
        <family val="2"/>
      </rPr>
      <t xml:space="preserve">๖๖ ม.๓ บ้านเล้า
</t>
    </r>
    <r>
      <rPr>
        <sz val="12"/>
        <rFont val="Microsoft Sans Serif"/>
        <family val="2"/>
      </rPr>
      <t xml:space="preserve">ต.หนองงิ้ว อ.วังสะพุง จ.เลย ๔๒๑๓๐
</t>
    </r>
    <r>
      <rPr>
        <sz val="16"/>
        <rFont val="Microsoft Sans Serif"/>
        <family val="2"/>
      </rPr>
      <t xml:space="preserve">พระอิการมนัส นนฺทโก
</t>
    </r>
    <r>
      <rPr>
        <sz val="12"/>
        <rFont val="Microsoft Sans Serif"/>
        <family val="2"/>
      </rPr>
      <t xml:space="preserve">อุปสมบท เมื่ออายุ ๒๙ ปี วันที่ ๑๓ กุมภาพันธ์ ๒๕๔๕ (ผู้รับรอง)
</t>
    </r>
    <r>
      <rPr>
        <sz val="12"/>
        <rFont val="Microsoft Sans Serif"/>
        <family val="2"/>
      </rPr>
      <t>- (๐๘๙) ๘๒๓-๒๙๖๙,</t>
    </r>
  </si>
  <si>
    <r>
      <rPr>
        <sz val="16"/>
        <rFont val="Microsoft Sans Serif"/>
        <family val="2"/>
      </rPr>
      <t>สาขาที่ ๑๗๙</t>
    </r>
  </si>
  <si>
    <r>
      <rPr>
        <b/>
        <sz val="16"/>
        <rFont val="Tahoma"/>
        <family val="2"/>
      </rPr>
      <t xml:space="preserve">วัดป่าเก่าน้ำคำ
</t>
    </r>
    <r>
      <rPr>
        <sz val="12"/>
        <rFont val="Microsoft Sans Serif"/>
        <family val="2"/>
      </rPr>
      <t xml:space="preserve">๑๖๙ หมู่ที่ ๒ บ้านก่อ-หนองปลิง ต.ดอนเมย อ.เมือง จ.อำนาจเจริญ ๓๗๐๐๐
</t>
    </r>
    <r>
      <rPr>
        <sz val="16"/>
        <rFont val="Microsoft Sans Serif"/>
        <family val="2"/>
      </rPr>
      <t xml:space="preserve">พระอธิการปรัชญา ปญฺญาวชิโร
</t>
    </r>
    <r>
      <rPr>
        <sz val="12"/>
        <rFont val="Microsoft Sans Serif"/>
        <family val="2"/>
      </rPr>
      <t xml:space="preserve">อุปสมบท เมื่ออายุ ๓๘ ปี วันที่ ๒ พฤษภาคม ๒๕๕๓ (ผู้รับรอง)
</t>
    </r>
    <r>
      <rPr>
        <sz val="12"/>
        <rFont val="Microsoft Sans Serif"/>
        <family val="2"/>
      </rPr>
      <t>๐๙๓๕๑๗ ๗๖๙๐,๐๘๖๒๕๕ ๔๕๘๘,</t>
    </r>
  </si>
  <si>
    <r>
      <rPr>
        <sz val="16"/>
        <rFont val="Microsoft Sans Serif"/>
        <family val="2"/>
      </rPr>
      <t>สาขาที่ ๑๘๐</t>
    </r>
  </si>
  <si>
    <r>
      <rPr>
        <b/>
        <sz val="16"/>
        <rFont val="Tahoma"/>
        <family val="2"/>
      </rPr>
      <t xml:space="preserve">วัดป่าท่าโพธิ์เจริญธรรม
</t>
    </r>
    <r>
      <rPr>
        <sz val="12"/>
        <rFont val="Microsoft Sans Serif"/>
        <family val="2"/>
      </rPr>
      <t xml:space="preserve">หมู่ที่ ๔ บ้านหนองโพด
</t>
    </r>
    <r>
      <rPr>
        <sz val="12"/>
        <rFont val="Microsoft Sans Serif"/>
        <family val="2"/>
      </rPr>
      <t xml:space="preserve">ต.โดมประดิษฐ์ อ.น้ำยืน จ.อุบลราชธานี ๓๔๒๖๐
</t>
    </r>
    <r>
      <rPr>
        <sz val="16"/>
        <rFont val="Microsoft Sans Serif"/>
        <family val="2"/>
      </rPr>
      <t xml:space="preserve">พระอาจารย์ทวี อาภาธโร
</t>
    </r>
    <r>
      <rPr>
        <sz val="12"/>
        <rFont val="Microsoft Sans Serif"/>
        <family val="2"/>
      </rPr>
      <t xml:space="preserve">อุปสมบท เมื่ออายุ ๒๐ ปี วันที่ ๒๓ กรกฎาคม ๒๕๓๔ (ผู้รับรอง)
</t>
    </r>
    <r>
      <rPr>
        <sz val="12"/>
        <rFont val="Microsoft Sans Serif"/>
        <family val="2"/>
      </rPr>
      <t>๐๖๔๐๘๗ ๔๕๖๕,</t>
    </r>
  </si>
  <si>
    <r>
      <rPr>
        <sz val="16"/>
        <rFont val="Microsoft Sans Serif"/>
        <family val="2"/>
      </rPr>
      <t>สาขาที่ ๑๘๑</t>
    </r>
  </si>
  <si>
    <r>
      <rPr>
        <b/>
        <sz val="16"/>
        <rFont val="Tahoma"/>
        <family val="2"/>
      </rPr>
      <t xml:space="preserve">วัดป่าพุทธศิลา
</t>
    </r>
    <r>
      <rPr>
        <sz val="12"/>
        <rFont val="Microsoft Sans Serif"/>
        <family val="2"/>
      </rPr>
      <t xml:space="preserve">๒ ม.๕ บ้านเท่อเล่อ
</t>
    </r>
    <r>
      <rPr>
        <sz val="12"/>
        <rFont val="Microsoft Sans Serif"/>
        <family val="2"/>
      </rPr>
      <t xml:space="preserve">ต.โนนค้อ อ.โนนคูณ จ.ศรีสะเกษ ๓๓๒๕๐
</t>
    </r>
    <r>
      <rPr>
        <sz val="16"/>
        <rFont val="Microsoft Sans Serif"/>
        <family val="2"/>
      </rPr>
      <t xml:space="preserve">พระครูพุทธิธรรมประโชติ (เรือง อินฺทวีโร)
</t>
    </r>
    <r>
      <rPr>
        <sz val="12"/>
        <rFont val="Microsoft Sans Serif"/>
        <family val="2"/>
      </rPr>
      <t xml:space="preserve">อุปสมบท เมื่ออายุ ๒๔ ปี วันที่ ๑๙ กรกฎาคม ๒๕๓๖ (ผู้รับรอง)
</t>
    </r>
    <r>
      <rPr>
        <sz val="12"/>
        <rFont val="Microsoft Sans Serif"/>
        <family val="2"/>
      </rPr>
      <t>- (๐๘๓) ๐๑๕-๒๐๖๗,</t>
    </r>
  </si>
  <si>
    <r>
      <rPr>
        <sz val="16"/>
        <rFont val="Microsoft Sans Serif"/>
        <family val="2"/>
      </rPr>
      <t>สาขาที่ ๑๘๒</t>
    </r>
  </si>
  <si>
    <r>
      <rPr>
        <b/>
        <sz val="16"/>
        <rFont val="Tahoma"/>
        <family val="2"/>
      </rPr>
      <t xml:space="preserve">วัดแก่งหวาย
</t>
    </r>
    <r>
      <rPr>
        <sz val="12"/>
        <rFont val="Microsoft Sans Serif"/>
        <family val="2"/>
      </rPr>
      <t xml:space="preserve">๑ ม.๖
</t>
    </r>
    <r>
      <rPr>
        <sz val="12"/>
        <rFont val="Microsoft Sans Serif"/>
        <family val="2"/>
      </rPr>
      <t xml:space="preserve">ต.ชุมแสง อ.วังจันทร์ จ.ระยอง ๒๑๒๑๐
</t>
    </r>
    <r>
      <rPr>
        <sz val="16"/>
        <rFont val="Microsoft Sans Serif"/>
        <family val="2"/>
      </rPr>
      <t xml:space="preserve">พระอธิการเสวีพล จนฺทโชโต
</t>
    </r>
    <r>
      <rPr>
        <sz val="12"/>
        <rFont val="Microsoft Sans Serif"/>
        <family val="2"/>
      </rPr>
      <t xml:space="preserve">อุปสมบท เมื่ออายุ ๒๐ ปี วันที่ ๒๒ ธันวาคม ๒๕๒๓ (ผู้รับรอง)
</t>
    </r>
    <r>
      <rPr>
        <sz val="12"/>
        <rFont val="Microsoft Sans Serif"/>
        <family val="2"/>
      </rPr>
      <t>- (๐๘๑) ๙๒๙-๕๒๓๓,</t>
    </r>
  </si>
  <si>
    <r>
      <rPr>
        <sz val="16"/>
        <rFont val="Microsoft Sans Serif"/>
        <family val="2"/>
      </rPr>
      <t>สาขาที่ ๑๘๓</t>
    </r>
  </si>
  <si>
    <r>
      <rPr>
        <b/>
        <sz val="16"/>
        <rFont val="Tahoma"/>
        <family val="2"/>
      </rPr>
      <t xml:space="preserve">วัดป่าหนองขี้เห็นใหญ่
</t>
    </r>
    <r>
      <rPr>
        <sz val="12"/>
        <rFont val="Microsoft Sans Serif"/>
        <family val="2"/>
      </rPr>
      <t xml:space="preserve">ม.๑๑ บ้านหนองขี้เห็นใหญ่
</t>
    </r>
    <r>
      <rPr>
        <sz val="12"/>
        <rFont val="Microsoft Sans Serif"/>
        <family val="2"/>
      </rPr>
      <t xml:space="preserve">ต.ทุ่งเทิง อ.เดชอุดม จ.อุบลราชธานี ๓๔๑๖๐
</t>
    </r>
    <r>
      <rPr>
        <sz val="16"/>
        <rFont val="Microsoft Sans Serif"/>
        <family val="2"/>
      </rPr>
      <t xml:space="preserve">พระอธิการสุพิศ จรณธมฺโม
</t>
    </r>
    <r>
      <rPr>
        <sz val="12"/>
        <rFont val="Microsoft Sans Serif"/>
        <family val="2"/>
      </rPr>
      <t xml:space="preserve">อุปสมบท เมื่ออายุ ๓๗ ปี วันที่ ๔ มิถุนายน ๒๕๔๙ (ผู้รับรอง)
</t>
    </r>
    <r>
      <rPr>
        <sz val="12"/>
        <rFont val="Microsoft Sans Serif"/>
        <family val="2"/>
      </rPr>
      <t>- (๐๙๐) ๙๖๕-๒๐๗๗,- (๐๘๐) ๗๒๗-๖๐๙๑,</t>
    </r>
  </si>
  <si>
    <r>
      <rPr>
        <sz val="16"/>
        <rFont val="Microsoft Sans Serif"/>
        <family val="2"/>
      </rPr>
      <t>สาขาที่ ๑๘๔</t>
    </r>
  </si>
  <si>
    <r>
      <rPr>
        <b/>
        <sz val="16"/>
        <rFont val="Tahoma"/>
        <family val="2"/>
      </rPr>
      <t xml:space="preserve">วัดป่าไทรทอง
</t>
    </r>
    <r>
      <rPr>
        <sz val="12"/>
        <rFont val="Microsoft Sans Serif"/>
        <family val="2"/>
      </rPr>
      <t xml:space="preserve">ม.๖ บ้านหม้อทอง
</t>
    </r>
    <r>
      <rPr>
        <sz val="12"/>
        <rFont val="Microsoft Sans Serif"/>
        <family val="2"/>
      </rPr>
      <t xml:space="preserve">ต.นากระแซง อ.เดชอุดม จ.อุบลราชธานี ๓๔๑๖๐
</t>
    </r>
    <r>
      <rPr>
        <sz val="16"/>
        <rFont val="Microsoft Sans Serif"/>
        <family val="2"/>
      </rPr>
      <t xml:space="preserve">พระอธิการเสงี่ยม สติสมฺปนฺโน
</t>
    </r>
    <r>
      <rPr>
        <sz val="12"/>
        <rFont val="Microsoft Sans Serif"/>
        <family val="2"/>
      </rPr>
      <t xml:space="preserve">อุปสมบท เมื่ออายุ ๕๕ ปี วันที่ ๑๘ กรกฎาคม ๒๕๔๗ (ผู้รับรอง)
</t>
    </r>
    <r>
      <rPr>
        <sz val="12"/>
        <rFont val="Microsoft Sans Serif"/>
        <family val="2"/>
      </rPr>
      <t>- (๐๘๓) ๓๗๑-๐๒๘๐,</t>
    </r>
  </si>
  <si>
    <r>
      <rPr>
        <sz val="16"/>
        <rFont val="Microsoft Sans Serif"/>
        <family val="2"/>
      </rPr>
      <t>สาขาที่ ๑๘๕</t>
    </r>
  </si>
  <si>
    <r>
      <rPr>
        <b/>
        <sz val="16"/>
        <rFont val="Tahoma"/>
        <family val="2"/>
      </rPr>
      <t xml:space="preserve">ที่พักสงฆ์ชัยภูมิโพธิญาณ
</t>
    </r>
    <r>
      <rPr>
        <sz val="12"/>
        <rFont val="Microsoft Sans Serif"/>
        <family val="2"/>
      </rPr>
      <t xml:space="preserve">ม.๑๑ บ้านไร่พัฒนา
</t>
    </r>
    <r>
      <rPr>
        <sz val="12"/>
        <rFont val="Microsoft Sans Serif"/>
        <family val="2"/>
      </rPr>
      <t xml:space="preserve">ต.บ้านไร่พัฒนา อ.เทพสถิตย์ จ.ชัยภูมิ ๓๖๒๓๐
</t>
    </r>
    <r>
      <rPr>
        <sz val="16"/>
        <rFont val="Microsoft Sans Serif"/>
        <family val="2"/>
      </rPr>
      <t xml:space="preserve">พระอาจารย์จักรรัตน์ สุจกฺโก
</t>
    </r>
    <r>
      <rPr>
        <sz val="12"/>
        <rFont val="Microsoft Sans Serif"/>
        <family val="2"/>
      </rPr>
      <t xml:space="preserve">อุปสมบท เมื่ออายุ ๓๐ ปี วันที่ ๑๖ ธันวาคม ๒๕๕๐ (ผู้รับรอง)
</t>
    </r>
    <r>
      <rPr>
        <sz val="12"/>
        <rFont val="Microsoft Sans Serif"/>
        <family val="2"/>
      </rPr>
      <t>๐๘๓๙๑๔ ๐๐๗๔,- (๐๘๑) ๖๖๗-๖๐๖๒,</t>
    </r>
  </si>
  <si>
    <r>
      <rPr>
        <sz val="16"/>
        <rFont val="Microsoft Sans Serif"/>
        <family val="2"/>
      </rPr>
      <t>สาขาที่ ๑๘๖</t>
    </r>
  </si>
  <si>
    <r>
      <rPr>
        <b/>
        <sz val="16"/>
        <rFont val="Tahoma"/>
        <family val="2"/>
      </rPr>
      <t xml:space="preserve">วัดบ้าน ก.ม.ศูนย์
</t>
    </r>
    <r>
      <rPr>
        <sz val="12"/>
        <rFont val="Microsoft Sans Serif"/>
        <family val="2"/>
      </rPr>
      <t xml:space="preserve">๑ ม.๑ บ้าน ก.ม.ศูนย์
</t>
    </r>
    <r>
      <rPr>
        <sz val="12"/>
        <rFont val="Microsoft Sans Serif"/>
        <family val="2"/>
      </rPr>
      <t xml:space="preserve">ต.หนองแวง อ.บ้านใหม่ไชยพจน์ จ.บุรีรัมย์ ๓๑๑๒๐
</t>
    </r>
    <r>
      <rPr>
        <sz val="16"/>
        <rFont val="Microsoft Sans Serif"/>
        <family val="2"/>
      </rPr>
      <t xml:space="preserve">พระอธิการทองภู นาควโร
</t>
    </r>
    <r>
      <rPr>
        <sz val="12"/>
        <rFont val="Microsoft Sans Serif"/>
        <family val="2"/>
      </rPr>
      <t xml:space="preserve">อุปสมบท เมื่ออายุ ๖๗ ปี วันที่ ๑๔ กุมภาพันธ์ ๒๕๔๘ (ผู้รับรอง)
</t>
    </r>
    <r>
      <rPr>
        <sz val="12"/>
        <rFont val="Microsoft Sans Serif"/>
        <family val="2"/>
      </rPr>
      <t>- (๐๙๕) ๔๑๔-๐๑๔๕,</t>
    </r>
  </si>
  <si>
    <r>
      <rPr>
        <sz val="16"/>
        <rFont val="Microsoft Sans Serif"/>
        <family val="2"/>
      </rPr>
      <t>สาขาที่ ๑๘๗</t>
    </r>
  </si>
  <si>
    <r>
      <rPr>
        <b/>
        <sz val="16"/>
        <rFont val="Tahoma"/>
        <family val="2"/>
      </rPr>
      <t xml:space="preserve">วัดป่าทุ่งเทวา
</t>
    </r>
    <r>
      <rPr>
        <sz val="12"/>
        <rFont val="Microsoft Sans Serif"/>
        <family val="2"/>
      </rPr>
      <t xml:space="preserve">๙๘ ม.๒๓ บ้านทุ่งเทวา
</t>
    </r>
    <r>
      <rPr>
        <sz val="12"/>
        <rFont val="Microsoft Sans Serif"/>
        <family val="2"/>
      </rPr>
      <t xml:space="preserve">ต.ดอนจิก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พระอาจารย์👉นูอาจ โชติทินโน
</t>
    </r>
    <r>
      <rPr>
        <sz val="12"/>
        <rFont val="Microsoft Sans Serif"/>
        <family val="2"/>
      </rPr>
      <t>อุปสมบท เมื่ออายุ ๒๑ ปี วันที่ ๑๐ พฤษภาคม ๒๕๔๖ (ผู้รับรอง)</t>
    </r>
  </si>
  <si>
    <r>
      <rPr>
        <sz val="16"/>
        <rFont val="Microsoft Sans Serif"/>
        <family val="2"/>
      </rPr>
      <t>สาขาที่ ๑๘๘</t>
    </r>
  </si>
  <si>
    <r>
      <rPr>
        <b/>
        <sz val="16"/>
        <rFont val="Tahoma"/>
        <family val="2"/>
      </rPr>
      <t xml:space="preserve">วัดป่าบวรวิเวกวนาราม
</t>
    </r>
    <r>
      <rPr>
        <sz val="12"/>
        <rFont val="Microsoft Sans Serif"/>
        <family val="2"/>
      </rPr>
      <t xml:space="preserve">๙๕ ม.๓ บ้านแก่งโก
</t>
    </r>
    <r>
      <rPr>
        <sz val="12"/>
        <rFont val="Microsoft Sans Serif"/>
        <family val="2"/>
      </rPr>
      <t xml:space="preserve">ต.แก้งสนามนาง อ.แก้งสนามนาง จ.นครราชสีมา ๓๐๔๔๐
</t>
    </r>
    <r>
      <rPr>
        <sz val="16"/>
        <rFont val="Microsoft Sans Serif"/>
        <family val="2"/>
      </rPr>
      <t xml:space="preserve">พระอธิการปฏิภาณ อุชุการี
</t>
    </r>
    <r>
      <rPr>
        <sz val="12"/>
        <rFont val="Microsoft Sans Serif"/>
        <family val="2"/>
      </rPr>
      <t xml:space="preserve">อุปสมบท เมื่ออายุ ๒๓ ปี วันที่ ๑๙ มีนาคม ๒๕๓๙ (ผู้รับรอง)
</t>
    </r>
    <r>
      <rPr>
        <sz val="12"/>
        <rFont val="Microsoft Sans Serif"/>
        <family val="2"/>
      </rPr>
      <t>๐๘๖๔๗๙ ๖๒๙๔,๐๘๑๔๐๖ ๘๒๒๙,</t>
    </r>
  </si>
  <si>
    <r>
      <rPr>
        <sz val="16"/>
        <rFont val="Microsoft Sans Serif"/>
        <family val="2"/>
      </rPr>
      <t>สาขาที่ ๑๘๙</t>
    </r>
  </si>
  <si>
    <r>
      <rPr>
        <b/>
        <sz val="16"/>
        <rFont val="Tahoma"/>
        <family val="2"/>
      </rPr>
      <t xml:space="preserve">วัดกันตสิลาวาส
</t>
    </r>
    <r>
      <rPr>
        <sz val="12"/>
        <rFont val="Microsoft Sans Serif"/>
        <family val="2"/>
      </rPr>
      <t xml:space="preserve">๑๐๘ ม.๓ บ้านสองคอน
</t>
    </r>
    <r>
      <rPr>
        <sz val="12"/>
        <rFont val="Microsoft Sans Serif"/>
        <family val="2"/>
      </rPr>
      <t xml:space="preserve">ต.ฝั่งแดง อ.ธาตุพนม จ.นครพนม ๔๘๑๑๐
</t>
    </r>
    <r>
      <rPr>
        <sz val="16"/>
        <rFont val="Microsoft Sans Serif"/>
        <family val="2"/>
      </rPr>
      <t xml:space="preserve">พระอธิการสุรศักดิ์ ม👉าวีโร
</t>
    </r>
    <r>
      <rPr>
        <sz val="12"/>
        <rFont val="Microsoft Sans Serif"/>
        <family val="2"/>
      </rPr>
      <t xml:space="preserve">อุปสมบท เมื่ออายุ ๒๑ ปี วันที่ ๕ พฤษภาคม ๒๕๔๑ (ผู้รับรอง)
</t>
    </r>
    <r>
      <rPr>
        <sz val="12"/>
        <rFont val="Microsoft Sans Serif"/>
        <family val="2"/>
      </rPr>
      <t>- (๐๙๕) ๕๙๔-๕๕๔๖,</t>
    </r>
  </si>
  <si>
    <r>
      <rPr>
        <sz val="16"/>
        <rFont val="Microsoft Sans Serif"/>
        <family val="2"/>
      </rPr>
      <t>สาขาที่ ๑๙๐</t>
    </r>
  </si>
  <si>
    <r>
      <rPr>
        <b/>
        <sz val="16"/>
        <rFont val="Tahoma"/>
        <family val="2"/>
      </rPr>
      <t xml:space="preserve">วัดถ้ำน้ำทิพย์
</t>
    </r>
    <r>
      <rPr>
        <sz val="12"/>
        <rFont val="Microsoft Sans Serif"/>
        <family val="2"/>
      </rPr>
      <t xml:space="preserve">๒๔ ม.๔ บ้านโนนเจริญ
</t>
    </r>
    <r>
      <rPr>
        <sz val="12"/>
        <rFont val="Microsoft Sans Serif"/>
        <family val="2"/>
      </rPr>
      <t xml:space="preserve">ต.สีวิเชียร อ.น้ำยืน จ.อุบลราชธานี ๓๔๒๖๐
</t>
    </r>
    <r>
      <rPr>
        <sz val="16"/>
        <rFont val="Microsoft Sans Serif"/>
        <family val="2"/>
      </rPr>
      <t xml:space="preserve">พระครูอุบลวรบรรพต (สำราญ วทฺฒโน)
</t>
    </r>
    <r>
      <rPr>
        <sz val="12"/>
        <rFont val="Microsoft Sans Serif"/>
        <family val="2"/>
      </rPr>
      <t xml:space="preserve">อุปสมบท เมื่ออายุ ๒๑ ปี วันที่ ๕ กรกฎาคม ๒๕๓๐ (ผู้รับรอง)
</t>
    </r>
    <r>
      <rPr>
        <sz val="12"/>
        <rFont val="Microsoft Sans Serif"/>
        <family val="2"/>
      </rPr>
      <t>- (๐๘๙) ๘๔๗-๒๕๙๓,- (๐๘๔) ๘๓๕-๑๖๑๑,</t>
    </r>
  </si>
  <si>
    <r>
      <rPr>
        <sz val="16"/>
        <rFont val="Microsoft Sans Serif"/>
        <family val="2"/>
      </rPr>
      <t>สาขาที่ ๑๙๑</t>
    </r>
  </si>
  <si>
    <r>
      <rPr>
        <b/>
        <sz val="16"/>
        <rFont val="Tahoma"/>
        <family val="2"/>
      </rPr>
      <t xml:space="preserve">วัดป่าโนนจิก
</t>
    </r>
    <r>
      <rPr>
        <sz val="12"/>
        <rFont val="Microsoft Sans Serif"/>
        <family val="2"/>
      </rPr>
      <t xml:space="preserve">๑๙๗ ม.๘ บ้านโนนจิก
</t>
    </r>
    <r>
      <rPr>
        <sz val="12"/>
        <rFont val="Microsoft Sans Serif"/>
        <family val="2"/>
      </rPr>
      <t xml:space="preserve">ต.คูเมือง อ.วารินชำราบ จ.อุบลราชธานี ๓๔๑๙๐
</t>
    </r>
    <r>
      <rPr>
        <sz val="16"/>
        <rFont val="Microsoft Sans Serif"/>
        <family val="2"/>
      </rPr>
      <t xml:space="preserve">พระอธิการนะไพ กตปุญโญ
</t>
    </r>
    <r>
      <rPr>
        <sz val="12"/>
        <rFont val="Microsoft Sans Serif"/>
        <family val="2"/>
      </rPr>
      <t xml:space="preserve">อุปสมบท เมื่ออายุ ๒๗ ปี วันที่ ๒๔ เมษายน ๒๕๓๗ (ผู้รับรอง)
</t>
    </r>
    <r>
      <rPr>
        <sz val="12"/>
        <rFont val="Microsoft Sans Serif"/>
        <family val="2"/>
      </rPr>
      <t>- (๐๙๔) ๒๙๐-๔๓๙๗,</t>
    </r>
  </si>
  <si>
    <r>
      <rPr>
        <sz val="16"/>
        <rFont val="Microsoft Sans Serif"/>
        <family val="2"/>
      </rPr>
      <t>สาขาที่ ๑๙๒</t>
    </r>
  </si>
  <si>
    <r>
      <rPr>
        <b/>
        <sz val="16"/>
        <rFont val="Tahoma"/>
        <family val="2"/>
      </rPr>
      <t xml:space="preserve">วัดป่าตาโมสันติธรรม
</t>
    </r>
    <r>
      <rPr>
        <sz val="12"/>
        <rFont val="Microsoft Sans Serif"/>
        <family val="2"/>
      </rPr>
      <t xml:space="preserve">๑๙๒ ม.๑๑ บ้านโชคสมบูรณ์
</t>
    </r>
    <r>
      <rPr>
        <sz val="12"/>
        <rFont val="Microsoft Sans Serif"/>
        <family val="2"/>
      </rPr>
      <t xml:space="preserve">ต.โซง อ.น้ำยืน จ.อุบลราชธานี ๓๔๒๖๐
</t>
    </r>
    <r>
      <rPr>
        <sz val="16"/>
        <rFont val="Microsoft Sans Serif"/>
        <family val="2"/>
      </rPr>
      <t xml:space="preserve">พระอธิการสมเดช สปฺปญฺโญ
</t>
    </r>
    <r>
      <rPr>
        <sz val="12"/>
        <rFont val="Microsoft Sans Serif"/>
        <family val="2"/>
      </rPr>
      <t xml:space="preserve">อุปสมบท เมื่ออายุ ๕๘ ปี วันที่ ๒๗ กรกฎาคม ๒๕๕๐ (ผู้รับรอง)
</t>
    </r>
    <r>
      <rPr>
        <sz val="12"/>
        <rFont val="Microsoft Sans Serif"/>
        <family val="2"/>
      </rPr>
      <t>- (๐๘๘) ๗๒๔-๓๗๐๙,</t>
    </r>
  </si>
  <si>
    <r>
      <rPr>
        <sz val="16"/>
        <rFont val="Microsoft Sans Serif"/>
        <family val="2"/>
      </rPr>
      <t>สาขาที่ ๑๙๓</t>
    </r>
  </si>
  <si>
    <r>
      <rPr>
        <b/>
        <sz val="16"/>
        <rFont val="Tahoma"/>
        <family val="2"/>
      </rPr>
      <t xml:space="preserve">วัดป่าหนองกุง
</t>
    </r>
    <r>
      <rPr>
        <sz val="12"/>
        <rFont val="Microsoft Sans Serif"/>
        <family val="2"/>
      </rPr>
      <t xml:space="preserve">บ้านหนองกุงใหญ่
</t>
    </r>
    <r>
      <rPr>
        <sz val="12"/>
        <rFont val="Microsoft Sans Serif"/>
        <family val="2"/>
      </rPr>
      <t xml:space="preserve">ต.หนองกุง อ.ตาลสุม จ.อุบลราชธานี ๓๔๓๓๐
</t>
    </r>
    <r>
      <rPr>
        <sz val="16"/>
        <rFont val="Microsoft Sans Serif"/>
        <family val="2"/>
      </rPr>
      <t xml:space="preserve">พระครูวินัยธรถวิล ถาวโร
</t>
    </r>
    <r>
      <rPr>
        <sz val="12"/>
        <rFont val="Microsoft Sans Serif"/>
        <family val="2"/>
      </rPr>
      <t xml:space="preserve">อุปสมบท เมื่ออายุ ๒๑ ปี วันที่ ๒๓ มิถุนายน ๒๕๒๗ (ผู้รับรอง)
</t>
    </r>
    <r>
      <rPr>
        <sz val="12"/>
        <rFont val="Microsoft Sans Serif"/>
        <family val="2"/>
      </rPr>
      <t>- (๐๘๙) ๕๗๙-๐๒๖๔,</t>
    </r>
  </si>
  <si>
    <r>
      <rPr>
        <sz val="16"/>
        <rFont val="Microsoft Sans Serif"/>
        <family val="2"/>
      </rPr>
      <t>สาขาที่ ๑๙๔</t>
    </r>
  </si>
  <si>
    <r>
      <rPr>
        <b/>
        <sz val="16"/>
        <rFont val="Tahoma"/>
        <family val="2"/>
      </rPr>
      <t xml:space="preserve">วัดป่าหนองขาย่าง
</t>
    </r>
    <r>
      <rPr>
        <sz val="12"/>
        <rFont val="Microsoft Sans Serif"/>
        <family val="2"/>
      </rPr>
      <t xml:space="preserve">๕๔ ม.๑๓ บ้านโคกก่อง
</t>
    </r>
    <r>
      <rPr>
        <sz val="12"/>
        <rFont val="Microsoft Sans Serif"/>
        <family val="2"/>
      </rPr>
      <t xml:space="preserve">ต.หินเหล็กไฟ อ.คูเมือง จ.บุรีรัมย์ ๓๑๑๙๐
</t>
    </r>
    <r>
      <rPr>
        <sz val="16"/>
        <rFont val="Microsoft Sans Serif"/>
        <family val="2"/>
      </rPr>
      <t xml:space="preserve">พระครูอมรธรรมาภิรม (อัมรินทร์ อนุตฺตโร)
</t>
    </r>
    <r>
      <rPr>
        <sz val="12"/>
        <rFont val="Microsoft Sans Serif"/>
        <family val="2"/>
      </rPr>
      <t xml:space="preserve">อุปสมบท เมื่ออายุ ๒๓ ปี วันที่ ๒๗ กรกฎาคม ๒๕๓๙ (ผู้รับรอง)
</t>
    </r>
    <r>
      <rPr>
        <sz val="12"/>
        <rFont val="Microsoft Sans Serif"/>
        <family val="2"/>
      </rPr>
      <t>- (๐๘๗) ๒๕๒-๒๑๗๑,</t>
    </r>
  </si>
  <si>
    <r>
      <rPr>
        <sz val="16"/>
        <rFont val="Microsoft Sans Serif"/>
        <family val="2"/>
      </rPr>
      <t>สาขาที่ ๑๙๕</t>
    </r>
  </si>
  <si>
    <r>
      <rPr>
        <b/>
        <sz val="16"/>
        <rFont val="Tahoma"/>
        <family val="2"/>
      </rPr>
      <t xml:space="preserve">วัดป่าคำเจริญ
</t>
    </r>
    <r>
      <rPr>
        <sz val="12"/>
        <rFont val="Microsoft Sans Serif"/>
        <family val="2"/>
      </rPr>
      <t xml:space="preserve">๒๕๘ ม.๑๑ บ้านบกขี้ยาง
</t>
    </r>
    <r>
      <rPr>
        <sz val="12"/>
        <rFont val="Microsoft Sans Serif"/>
        <family val="2"/>
      </rPr>
      <t xml:space="preserve">ต.หนองหัวช้าง อ.กันทรารมย์ จ.ศรีสะเกษ ๓๓๑๓๐
</t>
    </r>
    <r>
      <rPr>
        <sz val="16"/>
        <rFont val="Microsoft Sans Serif"/>
        <family val="2"/>
      </rPr>
      <t xml:space="preserve">พระอธิการสมร สุชาโต
</t>
    </r>
    <r>
      <rPr>
        <sz val="12"/>
        <rFont val="Microsoft Sans Serif"/>
        <family val="2"/>
      </rPr>
      <t xml:space="preserve">อุปสมบท เมื่ออายุ ๕๕ ปี วันที่ ๒๓ กรกฎาคม ๒๕๕๐ (ผู้รับรอง)
</t>
    </r>
    <r>
      <rPr>
        <sz val="12"/>
        <rFont val="Microsoft Sans Serif"/>
        <family val="2"/>
      </rPr>
      <t>- (๐๘๗) ๐๘๐-๑๗๓๔,- (๐๘๖) ๑๐๒-๕๔๕๙,</t>
    </r>
  </si>
  <si>
    <r>
      <rPr>
        <sz val="16"/>
        <rFont val="Microsoft Sans Serif"/>
        <family val="2"/>
      </rPr>
      <t>สาขาที่ ๑๙๖</t>
    </r>
  </si>
  <si>
    <r>
      <rPr>
        <b/>
        <sz val="16"/>
        <rFont val="Tahoma"/>
        <family val="2"/>
      </rPr>
      <t xml:space="preserve">วัดป่าภูสิงห์
</t>
    </r>
    <r>
      <rPr>
        <sz val="12"/>
        <rFont val="Microsoft Sans Serif"/>
        <family val="2"/>
      </rPr>
      <t xml:space="preserve">๑๙๙ ม.๙ บ้านตะแบงใต้
</t>
    </r>
    <r>
      <rPr>
        <sz val="12"/>
        <rFont val="Microsoft Sans Serif"/>
        <family val="2"/>
      </rPr>
      <t xml:space="preserve">ต.ห้วยตึ้กชู อ.ภูสิงห์ จ.ศรีสะเกษ ๓๓๑๔๐
</t>
    </r>
    <r>
      <rPr>
        <sz val="16"/>
        <rFont val="Microsoft Sans Serif"/>
        <family val="2"/>
      </rPr>
      <t xml:space="preserve">พระครูสุตธรรมาภิวัฒน์ (คำทูล กมฺพุทตฺโต)
</t>
    </r>
    <r>
      <rPr>
        <sz val="12"/>
        <rFont val="Microsoft Sans Serif"/>
        <family val="2"/>
      </rPr>
      <t xml:space="preserve">อุปสมบท เมื่ออายุ ๒๑ ปี วันที่ ๕ ธันวาคม ๒๕๑๙ (ผู้รับรอง)
</t>
    </r>
    <r>
      <rPr>
        <sz val="12"/>
        <rFont val="Microsoft Sans Serif"/>
        <family val="2"/>
      </rPr>
      <t>- (๐๘๓) ๑๐๑-๔๓๕๖,๐๔๕๖๐๘๐๙๗,</t>
    </r>
  </si>
  <si>
    <r>
      <rPr>
        <sz val="16"/>
        <rFont val="Microsoft Sans Serif"/>
        <family val="2"/>
      </rPr>
      <t>สาขาที่ ๑๙๗</t>
    </r>
  </si>
  <si>
    <r>
      <rPr>
        <b/>
        <sz val="16"/>
        <rFont val="Tahoma"/>
        <family val="2"/>
      </rPr>
      <t xml:space="preserve">วัดป่าห้วยโสกช้าง
</t>
    </r>
    <r>
      <rPr>
        <sz val="12"/>
        <rFont val="Microsoft Sans Serif"/>
        <family val="2"/>
      </rPr>
      <t xml:space="preserve">๑๒๕ ม.๑ บ้านดอนโพธิ์
</t>
    </r>
    <r>
      <rPr>
        <sz val="12"/>
        <rFont val="Microsoft Sans Serif"/>
        <family val="2"/>
      </rPr>
      <t xml:space="preserve">ต.วาริน อ.ศรีเมืองใหม่ จ.อุบลราชธานี ๓๔๒๕๐
</t>
    </r>
    <r>
      <rPr>
        <sz val="16"/>
        <rFont val="Microsoft Sans Serif"/>
        <family val="2"/>
      </rPr>
      <t xml:space="preserve">พระอธิการไพบูลย์ ญาณขนฺธโร
</t>
    </r>
    <r>
      <rPr>
        <sz val="12"/>
        <rFont val="Microsoft Sans Serif"/>
        <family val="2"/>
      </rPr>
      <t xml:space="preserve">อุปสมบท เมื่ออายุ ?? ปี (ผู้รับรอง)
</t>
    </r>
    <r>
      <rPr>
        <sz val="12"/>
        <rFont val="Microsoft Sans Serif"/>
        <family val="2"/>
      </rPr>
      <t>๐๖๑๑๒๑ ๐๓๓๗,</t>
    </r>
  </si>
  <si>
    <r>
      <rPr>
        <sz val="16"/>
        <rFont val="Microsoft Sans Serif"/>
        <family val="2"/>
      </rPr>
      <t>สาขาที่ ๑๙๘</t>
    </r>
  </si>
  <si>
    <r>
      <rPr>
        <b/>
        <sz val="16"/>
        <rFont val="Tahoma"/>
        <family val="2"/>
      </rPr>
      <t xml:space="preserve">วัดป่าบึงระนาม
</t>
    </r>
    <r>
      <rPr>
        <sz val="12"/>
        <rFont val="Microsoft Sans Serif"/>
        <family val="2"/>
      </rPr>
      <t xml:space="preserve">๑๐๙ ม.๑๔ บ้านโนนคูณ
</t>
    </r>
    <r>
      <rPr>
        <sz val="12"/>
        <rFont val="Microsoft Sans Serif"/>
        <family val="2"/>
      </rPr>
      <t xml:space="preserve">ต.กุดเสลา อ.กันทรลักษ์ จ.ศรีสะเกษ ๓๓๑๑๐
</t>
    </r>
    <r>
      <rPr>
        <sz val="16"/>
        <rFont val="Microsoft Sans Serif"/>
        <family val="2"/>
      </rPr>
      <t xml:space="preserve">พระอธิการวิชิต เขมวีโร
</t>
    </r>
    <r>
      <rPr>
        <sz val="12"/>
        <rFont val="Microsoft Sans Serif"/>
        <family val="2"/>
      </rPr>
      <t xml:space="preserve">อุปสมบท เมื่ออายุ ๓๒ ปี วันที่ ๙ กันยายน ๒๕๓๐ (ผู้รับรอง)
</t>
    </r>
    <r>
      <rPr>
        <sz val="12"/>
        <rFont val="Microsoft Sans Serif"/>
        <family val="2"/>
      </rPr>
      <t>- (๐๘๕) ๔๖๙-๗๗๕๖,</t>
    </r>
  </si>
  <si>
    <r>
      <rPr>
        <sz val="16"/>
        <rFont val="Microsoft Sans Serif"/>
        <family val="2"/>
      </rPr>
      <t>สาขาที่ ๑๙๙</t>
    </r>
  </si>
  <si>
    <r>
      <rPr>
        <b/>
        <sz val="16"/>
        <rFont val="Tahoma"/>
        <family val="2"/>
      </rPr>
      <t xml:space="preserve">วัดป่านาม่อง
</t>
    </r>
    <r>
      <rPr>
        <sz val="12"/>
        <rFont val="Microsoft Sans Serif"/>
        <family val="2"/>
      </rPr>
      <t xml:space="preserve">๖๙ ม.๒ บ้านนาม่อง
</t>
    </r>
    <r>
      <rPr>
        <sz val="12"/>
        <rFont val="Microsoft Sans Serif"/>
        <family val="2"/>
      </rPr>
      <t xml:space="preserve">ต.เหล่ากวาง อ.โนนคูณ จ.ศรีสะเกษ ๓๓๒๕๐
</t>
    </r>
    <r>
      <rPr>
        <sz val="16"/>
        <rFont val="Microsoft Sans Serif"/>
        <family val="2"/>
      </rPr>
      <t xml:space="preserve">พระอธิการเพชร ธีรํกโร
</t>
    </r>
    <r>
      <rPr>
        <sz val="12"/>
        <rFont val="Microsoft Sans Serif"/>
        <family val="2"/>
      </rPr>
      <t xml:space="preserve">อุปสมบท เมื่ออายุ ๒๘ ปี วันที่ ๒ กรกฎาคม ๒๕๔๕ (ผู้รับรอง)
</t>
    </r>
    <r>
      <rPr>
        <sz val="12"/>
        <rFont val="Microsoft Sans Serif"/>
        <family val="2"/>
      </rPr>
      <t>- (๐๘๘) ๐๗๘-๘๙๐๘,</t>
    </r>
  </si>
  <si>
    <r>
      <rPr>
        <sz val="16"/>
        <rFont val="Microsoft Sans Serif"/>
        <family val="2"/>
      </rPr>
      <t>สาขาที่ ๒๐๐</t>
    </r>
  </si>
  <si>
    <r>
      <rPr>
        <b/>
        <sz val="16"/>
        <rFont val="Tahoma"/>
        <family val="2"/>
      </rPr>
      <t xml:space="preserve">วัดดอนทอง
</t>
    </r>
    <r>
      <rPr>
        <sz val="12"/>
        <rFont val="Microsoft Sans Serif"/>
        <family val="2"/>
      </rPr>
      <t xml:space="preserve">๑๑๒ ม.๑ บ้านดอนทอง
</t>
    </r>
    <r>
      <rPr>
        <sz val="12"/>
        <rFont val="Microsoft Sans Serif"/>
        <family val="2"/>
      </rPr>
      <t xml:space="preserve">ต.ดอนข่อย อ.กำแพงแสน จ.นครปฐม ๗๓๑๔๐
</t>
    </r>
    <r>
      <rPr>
        <sz val="16"/>
        <rFont val="Microsoft Sans Serif"/>
        <family val="2"/>
      </rPr>
      <t xml:space="preserve">พระอธิการเอกชัย อิสฺสโร
</t>
    </r>
    <r>
      <rPr>
        <sz val="12"/>
        <rFont val="Microsoft Sans Serif"/>
        <family val="2"/>
      </rPr>
      <t xml:space="preserve">อุปสมบท เมื่ออายุ ๓๙ ปี วันที่ ๓๐ กรกฎาคม ๒๕๓๐ (ผู้รับรอง)
</t>
    </r>
    <r>
      <rPr>
        <sz val="12"/>
        <rFont val="Microsoft Sans Serif"/>
        <family val="2"/>
      </rPr>
      <t>- (๐๘๖) ๖๑๗-๖๕๕๐,- (๐๘๗) ๑๑๐-๗๑๘๒,</t>
    </r>
  </si>
  <si>
    <r>
      <rPr>
        <sz val="16"/>
        <rFont val="Microsoft Sans Serif"/>
        <family val="2"/>
      </rPr>
      <t>สาขาที่ ๒๐๑</t>
    </r>
  </si>
  <si>
    <r>
      <rPr>
        <b/>
        <sz val="16"/>
        <rFont val="Tahoma"/>
        <family val="2"/>
      </rPr>
      <t xml:space="preserve">วัดวิเวกอาศรมเขาปลายบัด
</t>
    </r>
    <r>
      <rPr>
        <sz val="12"/>
        <rFont val="Microsoft Sans Serif"/>
        <family val="2"/>
      </rPr>
      <t xml:space="preserve">บ้านโคกเมือง
</t>
    </r>
    <r>
      <rPr>
        <sz val="12"/>
        <rFont val="Microsoft Sans Serif"/>
        <family val="2"/>
      </rPr>
      <t xml:space="preserve">ต.จระเข้มาก อ.ประโคนชัย จ.บุรีรัมย์ ๓๑๑๔๐
</t>
    </r>
    <r>
      <rPr>
        <sz val="16"/>
        <rFont val="Microsoft Sans Serif"/>
        <family val="2"/>
      </rPr>
      <t xml:space="preserve">พระอธิการเสถียร ปริปุณฺโณ
</t>
    </r>
    <r>
      <rPr>
        <sz val="12"/>
        <rFont val="Microsoft Sans Serif"/>
        <family val="2"/>
      </rPr>
      <t xml:space="preserve">อุปสมบท เมื่ออายุ ๒๒ ปี วันที่ ๑๑ กรกฎาคม ๒๕๓๕ (ผู้รับรอง)
</t>
    </r>
    <r>
      <rPr>
        <sz val="12"/>
        <rFont val="Microsoft Sans Serif"/>
        <family val="2"/>
      </rPr>
      <t>- (๐๘๐) ๖๘๘-๑๔๙๒,</t>
    </r>
  </si>
  <si>
    <r>
      <rPr>
        <sz val="16"/>
        <rFont val="Microsoft Sans Serif"/>
        <family val="2"/>
      </rPr>
      <t>สาขาที่ ๒๐๒</t>
    </r>
  </si>
  <si>
    <r>
      <rPr>
        <b/>
        <sz val="16"/>
        <rFont val="Tahoma"/>
        <family val="2"/>
      </rPr>
      <t xml:space="preserve">วัดป่าบ้านไก่คำ
</t>
    </r>
    <r>
      <rPr>
        <sz val="12"/>
        <rFont val="Microsoft Sans Serif"/>
        <family val="2"/>
      </rPr>
      <t xml:space="preserve">ม.๑๓ บ้านไก่คำ
</t>
    </r>
    <r>
      <rPr>
        <sz val="12"/>
        <rFont val="Microsoft Sans Serif"/>
        <family val="2"/>
      </rPr>
      <t xml:space="preserve">ต.ไก่คำ อ.เมือง จ.อำนาจเจริญ ๓๗๐๐๐
</t>
    </r>
    <r>
      <rPr>
        <sz val="16"/>
        <rFont val="Microsoft Sans Serif"/>
        <family val="2"/>
      </rPr>
      <t xml:space="preserve">พระครูไพศาลธรรมพินิจ (วิชา จนฺทูปโม)
</t>
    </r>
    <r>
      <rPr>
        <sz val="12"/>
        <rFont val="Microsoft Sans Serif"/>
        <family val="2"/>
      </rPr>
      <t xml:space="preserve">อุปสมบท เมื่ออายุ ๒๒ ปี วันที่ ๖ กรกฎาคม ๒๕๔๑ (ผู้รับรอง)
</t>
    </r>
    <r>
      <rPr>
        <sz val="12"/>
        <rFont val="Microsoft Sans Serif"/>
        <family val="2"/>
      </rPr>
      <t>- (๐๘๙) ๔๐๗-๑๓๐๙,</t>
    </r>
  </si>
  <si>
    <r>
      <rPr>
        <sz val="16"/>
        <rFont val="Microsoft Sans Serif"/>
        <family val="2"/>
      </rPr>
      <t>สาขาที่ ๒๐๓</t>
    </r>
  </si>
  <si>
    <r>
      <rPr>
        <b/>
        <sz val="16"/>
        <rFont val="Tahoma"/>
        <family val="2"/>
      </rPr>
      <t xml:space="preserve">วัดป่าแสงอรุณ
</t>
    </r>
    <r>
      <rPr>
        <sz val="12"/>
        <rFont val="Microsoft Sans Serif"/>
        <family val="2"/>
      </rPr>
      <t xml:space="preserve">ม.๑๑ บ้านศรีพะเนาใต้
</t>
    </r>
    <r>
      <rPr>
        <sz val="12"/>
        <rFont val="Microsoft Sans Serif"/>
        <family val="2"/>
      </rPr>
      <t xml:space="preserve">ต.ตูม อ.ศรีรัตนะ จ.ศรีสะเกษ ๓๓๒๔๐
</t>
    </r>
    <r>
      <rPr>
        <sz val="16"/>
        <rFont val="Microsoft Sans Serif"/>
        <family val="2"/>
      </rPr>
      <t xml:space="preserve">พระอธิการแสง รกฺขิโต
</t>
    </r>
    <r>
      <rPr>
        <sz val="12"/>
        <rFont val="Microsoft Sans Serif"/>
        <family val="2"/>
      </rPr>
      <t xml:space="preserve">อุปสมบท เมื่ออายุ ๒๐ ปี วันที่ ๑๔ กรกฎาคม ๒๕๓๒ (ผู้รับรอง)
</t>
    </r>
    <r>
      <rPr>
        <sz val="12"/>
        <rFont val="Microsoft Sans Serif"/>
        <family val="2"/>
      </rPr>
      <t>- (๐๘๑) ๓๖๕-๕๐๗๗,</t>
    </r>
  </si>
  <si>
    <r>
      <rPr>
        <sz val="16"/>
        <rFont val="Microsoft Sans Serif"/>
        <family val="2"/>
      </rPr>
      <t>สาขาที่ ๒๐๔</t>
    </r>
  </si>
  <si>
    <r>
      <rPr>
        <b/>
        <sz val="16"/>
        <rFont val="Tahoma"/>
        <family val="2"/>
      </rPr>
      <t xml:space="preserve">ที่พักสงฆ์ป่าเขาลานวัว
</t>
    </r>
    <r>
      <rPr>
        <sz val="12"/>
        <rFont val="Microsoft Sans Serif"/>
        <family val="2"/>
      </rPr>
      <t xml:space="preserve">๘ ม.๒๐
</t>
    </r>
    <r>
      <rPr>
        <sz val="12"/>
        <rFont val="Microsoft Sans Serif"/>
        <family val="2"/>
      </rPr>
      <t xml:space="preserve">ต.หนองบัว อ.หนองบัว จ.นครสวรรค์ ๖๐๑๑๐
</t>
    </r>
    <r>
      <rPr>
        <sz val="16"/>
        <rFont val="Microsoft Sans Serif"/>
        <family val="2"/>
      </rPr>
      <t xml:space="preserve">พระอาจารย์ปรีชา ถิรญาโณ
</t>
    </r>
    <r>
      <rPr>
        <sz val="12"/>
        <rFont val="Microsoft Sans Serif"/>
        <family val="2"/>
      </rPr>
      <t xml:space="preserve">อุปสมบท เมื่ออายุ ๒๐ ปี วันที่ ๑๖ กรกฎาคม ๒๕๒๑ (ผู้รับรอง)
</t>
    </r>
    <r>
      <rPr>
        <sz val="12"/>
        <rFont val="Microsoft Sans Serif"/>
        <family val="2"/>
      </rPr>
      <t>- (๐๘๙) ๕๖๖-๐๘๔๓,๐๕๖๘๗๖๓๔๐,</t>
    </r>
  </si>
  <si>
    <r>
      <rPr>
        <sz val="16"/>
        <rFont val="Microsoft Sans Serif"/>
        <family val="2"/>
      </rPr>
      <t>สาขาที่ ๒๐๕</t>
    </r>
  </si>
  <si>
    <r>
      <rPr>
        <b/>
        <sz val="16"/>
        <rFont val="Tahoma"/>
        <family val="2"/>
      </rPr>
      <t xml:space="preserve">วัดทุ่งผาเพชร
</t>
    </r>
    <r>
      <rPr>
        <sz val="12"/>
        <rFont val="Microsoft Sans Serif"/>
        <family val="2"/>
      </rPr>
      <t xml:space="preserve">๑๖๖ ม.๕ บ้านนาตาล
</t>
    </r>
    <r>
      <rPr>
        <sz val="12"/>
        <rFont val="Microsoft Sans Serif"/>
        <family val="2"/>
      </rPr>
      <t xml:space="preserve">ต.นาทัน อ.คำม่วง จ.กาฬสินธุ์ ๔๖๑๘๐
</t>
    </r>
    <r>
      <rPr>
        <sz val="16"/>
        <rFont val="Microsoft Sans Serif"/>
        <family val="2"/>
      </rPr>
      <t xml:space="preserve">พระอธิการอนิวัฒน์ สนฺตจิตฺโต
</t>
    </r>
    <r>
      <rPr>
        <sz val="12"/>
        <rFont val="Microsoft Sans Serif"/>
        <family val="2"/>
      </rPr>
      <t xml:space="preserve">อุปสมบท เมื่ออายุ ๒๐ ปี วันที่ ๑ เมษายน ๒๕๕๖ (ผู้รับรอง)
</t>
    </r>
    <r>
      <rPr>
        <sz val="12"/>
        <rFont val="Microsoft Sans Serif"/>
        <family val="2"/>
      </rPr>
      <t>- (๐๘๐) ๗๕๔-๐๒๖๐,</t>
    </r>
  </si>
  <si>
    <r>
      <rPr>
        <sz val="16"/>
        <rFont val="Microsoft Sans Serif"/>
        <family val="2"/>
      </rPr>
      <t>สาขาที่ ๒๐๖</t>
    </r>
  </si>
  <si>
    <r>
      <rPr>
        <b/>
        <sz val="16"/>
        <rFont val="Tahoma"/>
        <family val="2"/>
      </rPr>
      <t xml:space="preserve">วัดป่าน้ำคำ
</t>
    </r>
    <r>
      <rPr>
        <sz val="12"/>
        <rFont val="Microsoft Sans Serif"/>
        <family val="2"/>
      </rPr>
      <t xml:space="preserve">๖๖ ม.๘ บ้านน้ำคำ
</t>
    </r>
    <r>
      <rPr>
        <sz val="12"/>
        <rFont val="Microsoft Sans Serif"/>
        <family val="2"/>
      </rPr>
      <t xml:space="preserve">ต.ห้วยขะยุง อ.วารินชำราบ จ.อุบลราชธานี ๓๔๓๑๐
</t>
    </r>
    <r>
      <rPr>
        <sz val="16"/>
        <rFont val="Microsoft Sans Serif"/>
        <family val="2"/>
      </rPr>
      <t xml:space="preserve">พระอธิการสัมพันธ์ จกฺกธมฺโม
</t>
    </r>
    <r>
      <rPr>
        <sz val="12"/>
        <rFont val="Microsoft Sans Serif"/>
        <family val="2"/>
      </rPr>
      <t xml:space="preserve">อุปสมบท เมื่ออายุ ๓๒ ปี วันที่ ๒๗ กุมภาพันธ์ ๒๕๔๓ (ผู้รับรอง)
</t>
    </r>
    <r>
      <rPr>
        <sz val="12"/>
        <rFont val="Microsoft Sans Serif"/>
        <family val="2"/>
      </rPr>
      <t>- (๐๘๗) ๐๘๓-๖๔๔๙,</t>
    </r>
  </si>
  <si>
    <r>
      <rPr>
        <sz val="16"/>
        <rFont val="Microsoft Sans Serif"/>
        <family val="2"/>
      </rPr>
      <t>สาขาที่ ๒๐๗</t>
    </r>
  </si>
  <si>
    <r>
      <rPr>
        <b/>
        <sz val="16"/>
        <rFont val="Tahoma"/>
        <family val="2"/>
      </rPr>
      <t xml:space="preserve">วัดรุ่งแสงจันทร์
</t>
    </r>
    <r>
      <rPr>
        <sz val="12"/>
        <rFont val="Microsoft Sans Serif"/>
        <family val="2"/>
      </rPr>
      <t xml:space="preserve">๘๒ ม. ๖ บ้านรุ่งแสงจันทร์
</t>
    </r>
    <r>
      <rPr>
        <sz val="12"/>
        <rFont val="Microsoft Sans Serif"/>
        <family val="2"/>
      </rPr>
      <t xml:space="preserve">ต.ตาเกา อ.น้ำขุ่น จ.อุบลราชธานี ๓๔๒๖๐
</t>
    </r>
    <r>
      <rPr>
        <sz val="16"/>
        <rFont val="Microsoft Sans Serif"/>
        <family val="2"/>
      </rPr>
      <t xml:space="preserve">พระครูอรุณจันทาภรณ์ (พิทยา จนฺทวํโส)
</t>
    </r>
    <r>
      <rPr>
        <sz val="12"/>
        <rFont val="Microsoft Sans Serif"/>
        <family val="2"/>
      </rPr>
      <t xml:space="preserve">อุปสมบท เมื่ออายุ ๒๑ ปี วันที่ ๗ พฤษภาคม ๒๕๓๐ (ผู้รับรอง)
</t>
    </r>
    <r>
      <rPr>
        <sz val="12"/>
        <rFont val="Microsoft Sans Serif"/>
        <family val="2"/>
      </rPr>
      <t>- (๐๘๐) ๓๒๐-๕๒๕๘,</t>
    </r>
  </si>
  <si>
    <r>
      <rPr>
        <sz val="16"/>
        <rFont val="Microsoft Sans Serif"/>
        <family val="2"/>
      </rPr>
      <t>สาขาที่ ๒๐๘</t>
    </r>
  </si>
  <si>
    <r>
      <rPr>
        <b/>
        <sz val="16"/>
        <rFont val="Tahoma"/>
        <family val="2"/>
      </rPr>
      <t xml:space="preserve">วัดป่าชาปฐม
</t>
    </r>
    <r>
      <rPr>
        <sz val="12"/>
        <rFont val="Microsoft Sans Serif"/>
        <family val="2"/>
      </rPr>
      <t xml:space="preserve">๘๒ ม.๓ บ้านป่าตาว ถนน อ.เลิง-จ.ยโสธร ต.ไทยเจริญ อ.ไทยเจริญ จ.ยโสธร ๓๕๑๒๐
</t>
    </r>
    <r>
      <rPr>
        <sz val="16"/>
        <rFont val="Microsoft Sans Serif"/>
        <family val="2"/>
      </rPr>
      <t xml:space="preserve">พระครูปฐมวนาภิบาล (คำพวน อนุตฺตโร)
</t>
    </r>
    <r>
      <rPr>
        <sz val="12"/>
        <rFont val="Microsoft Sans Serif"/>
        <family val="2"/>
      </rPr>
      <t xml:space="preserve">อุปสมบท เมื่ออายุ ๒๑ ปี วันที่ ๒๕ มิถุนายน ๒๕๓๑ (ผู้รับรอง)
</t>
    </r>
    <r>
      <rPr>
        <sz val="12"/>
        <rFont val="Microsoft Sans Serif"/>
        <family val="2"/>
      </rPr>
      <t>- (๐๖๔) ๖๘๖-๓๒๐๓,- (๐๘๔) ๙๖๑-๑๔๘๒,</t>
    </r>
  </si>
  <si>
    <r>
      <rPr>
        <sz val="16"/>
        <rFont val="Microsoft Sans Serif"/>
        <family val="2"/>
      </rPr>
      <t>สาขาที่ ๒๐๙</t>
    </r>
  </si>
  <si>
    <r>
      <rPr>
        <b/>
        <sz val="16"/>
        <rFont val="Tahoma"/>
        <family val="2"/>
      </rPr>
      <t xml:space="preserve">ที่พักสงฆ์โนนทรายแก้ว
</t>
    </r>
    <r>
      <rPr>
        <sz val="12"/>
        <rFont val="Microsoft Sans Serif"/>
        <family val="2"/>
      </rPr>
      <t xml:space="preserve">หมู่ ๕ บ้านหนองหมี
</t>
    </r>
    <r>
      <rPr>
        <sz val="12"/>
        <rFont val="Microsoft Sans Serif"/>
        <family val="2"/>
      </rPr>
      <t xml:space="preserve">ต.กระออม อ.สำโรงทาบ จ.สุรินทร์ ๓๒๑๗๐
</t>
    </r>
    <r>
      <rPr>
        <sz val="16"/>
        <rFont val="Microsoft Sans Serif"/>
        <family val="2"/>
      </rPr>
      <t xml:space="preserve">พระอาจารย์เสริงสรางค์ ฐานวโร
</t>
    </r>
    <r>
      <rPr>
        <sz val="12"/>
        <rFont val="Microsoft Sans Serif"/>
        <family val="2"/>
      </rPr>
      <t xml:space="preserve">อุปสมบท เมื่ออายุ ๒๑ ปี วันที่ ๒๖ มิถุนายน ๒๕๔๑ (ผู้รับรอง)
</t>
    </r>
    <r>
      <rPr>
        <sz val="12"/>
        <rFont val="Microsoft Sans Serif"/>
        <family val="2"/>
      </rPr>
      <t>- (๐๘๔) ๘๓๑-๘๘๙๒,- (๐๘๕) ๐๒๖-๔๖๙๖,</t>
    </r>
  </si>
  <si>
    <r>
      <rPr>
        <sz val="16"/>
        <rFont val="Microsoft Sans Serif"/>
        <family val="2"/>
      </rPr>
      <t>สาขาที่ ๒๑๐</t>
    </r>
  </si>
  <si>
    <r>
      <rPr>
        <b/>
        <sz val="16"/>
        <rFont val="Tahoma"/>
        <family val="2"/>
      </rPr>
      <t xml:space="preserve">ที่พักสงฆ์ผาสวรรค์กาญจนานุสรณ์
</t>
    </r>
    <r>
      <rPr>
        <sz val="12"/>
        <rFont val="Microsoft Sans Serif"/>
        <family val="2"/>
      </rPr>
      <t xml:space="preserve">ม.๓ บ้านผาสวรรค์
</t>
    </r>
    <r>
      <rPr>
        <sz val="12"/>
        <rFont val="Microsoft Sans Serif"/>
        <family val="2"/>
      </rPr>
      <t xml:space="preserve">ต.บ้านเพิ่ม อ.ผาขาว จ.เลย ๔๒๒๔๐
</t>
    </r>
    <r>
      <rPr>
        <sz val="16"/>
        <rFont val="Microsoft Sans Serif"/>
        <family val="2"/>
      </rPr>
      <t xml:space="preserve">พระอาจารย์วิเชียร ติกฺขญาโณ
</t>
    </r>
    <r>
      <rPr>
        <sz val="12"/>
        <rFont val="Microsoft Sans Serif"/>
        <family val="2"/>
      </rPr>
      <t xml:space="preserve">อุปสมบท เมื่ออายุ ๒๐ ปี วันที่ ๒๐ ตุลาคม ๒๕๓๒ (ผู้รับรอง)
</t>
    </r>
    <r>
      <rPr>
        <sz val="12"/>
        <rFont val="Microsoft Sans Serif"/>
        <family val="2"/>
      </rPr>
      <t>๐๘๔๙๕๗ ๗๗๑๙,๐๘๖๒๓๘ ๔๒๓๐,</t>
    </r>
  </si>
  <si>
    <r>
      <rPr>
        <sz val="16"/>
        <rFont val="Microsoft Sans Serif"/>
        <family val="2"/>
      </rPr>
      <t>สาขาที่ ๒๑๑</t>
    </r>
  </si>
  <si>
    <r>
      <rPr>
        <b/>
        <sz val="16"/>
        <rFont val="Tahoma"/>
        <family val="2"/>
      </rPr>
      <t xml:space="preserve">ที่พักสงฆ์เบญจพรรณ
</t>
    </r>
    <r>
      <rPr>
        <sz val="12"/>
        <rFont val="Microsoft Sans Serif"/>
        <family val="2"/>
      </rPr>
      <t xml:space="preserve">ม.๗ บ้านโนนเชียงสอน
</t>
    </r>
    <r>
      <rPr>
        <sz val="12"/>
        <rFont val="Microsoft Sans Serif"/>
        <family val="2"/>
      </rPr>
      <t xml:space="preserve">ต.หนองหว้า อ.เบญจลักษ์ จ.ศรีสะเกษ ๓๓๑๑๐
</t>
    </r>
    <r>
      <rPr>
        <sz val="16"/>
        <rFont val="Microsoft Sans Serif"/>
        <family val="2"/>
      </rPr>
      <t xml:space="preserve">พระอาจารย์ยนต์ชัย ฐานิสฺสโร
</t>
    </r>
    <r>
      <rPr>
        <sz val="12"/>
        <rFont val="Microsoft Sans Serif"/>
        <family val="2"/>
      </rPr>
      <t xml:space="preserve">อุปสมบท เมื่ออายุ ๒๕ ปี วันที่ ๒๗ กรกฎาคม ๒๕๓๙ (ผู้รับรอง)
</t>
    </r>
    <r>
      <rPr>
        <sz val="12"/>
        <rFont val="Microsoft Sans Serif"/>
        <family val="2"/>
      </rPr>
      <t>- (๐๘๗) ๙๖๕-๒๔๕๘,- (๐๘๘) ๒๙๙-๕๖๕๙,</t>
    </r>
  </si>
  <si>
    <r>
      <rPr>
        <sz val="16"/>
        <rFont val="Microsoft Sans Serif"/>
        <family val="2"/>
      </rPr>
      <t>สาขาที่ ๒๑๒</t>
    </r>
  </si>
  <si>
    <r>
      <rPr>
        <b/>
        <sz val="16"/>
        <rFont val="Tahoma"/>
        <family val="2"/>
      </rPr>
      <t xml:space="preserve">วัดป่าดงเมืองซ้าย
</t>
    </r>
    <r>
      <rPr>
        <sz val="12"/>
        <rFont val="Microsoft Sans Serif"/>
        <family val="2"/>
      </rPr>
      <t xml:space="preserve">ม.๒ บ้านเทิน
</t>
    </r>
    <r>
      <rPr>
        <sz val="12"/>
        <rFont val="Microsoft Sans Serif"/>
        <family val="2"/>
      </rPr>
      <t xml:space="preserve">ต.บัวน้อย อ.กันทรารมย์ จ.ศรีสะเกษ ๓๓๑๓๐
</t>
    </r>
    <r>
      <rPr>
        <sz val="16"/>
        <rFont val="Microsoft Sans Serif"/>
        <family val="2"/>
      </rPr>
      <t xml:space="preserve">พระครูธรรมธรมัย ญาณวีโร
</t>
    </r>
    <r>
      <rPr>
        <sz val="12"/>
        <rFont val="Microsoft Sans Serif"/>
        <family val="2"/>
      </rPr>
      <t xml:space="preserve">อุปสมบท เมื่ออายุ ๒๒ ปี วันที่ ๑๔ กุมภาพันธ์ ๒๕๓๖ (ผู้รับรอง)
</t>
    </r>
    <r>
      <rPr>
        <sz val="12"/>
        <rFont val="Microsoft Sans Serif"/>
        <family val="2"/>
      </rPr>
      <t>- (๐๙๕) ๑๑๒-๑๔๓๒,๐๔๔๓๒๙๐๙๒,</t>
    </r>
  </si>
  <si>
    <r>
      <rPr>
        <sz val="16"/>
        <rFont val="Microsoft Sans Serif"/>
        <family val="2"/>
      </rPr>
      <t>สาขาที่ ๒๑๓</t>
    </r>
  </si>
  <si>
    <r>
      <rPr>
        <b/>
        <sz val="16"/>
        <rFont val="Tahoma"/>
        <family val="2"/>
      </rPr>
      <t xml:space="preserve">วัดพฤกษาศิลาอาสน์
</t>
    </r>
    <r>
      <rPr>
        <sz val="12"/>
        <rFont val="Microsoft Sans Serif"/>
        <family val="2"/>
      </rPr>
      <t xml:space="preserve">๘๘/๑ ม.๙ บ้านโพนทอง
</t>
    </r>
    <r>
      <rPr>
        <sz val="12"/>
        <rFont val="Microsoft Sans Serif"/>
        <family val="2"/>
      </rPr>
      <t xml:space="preserve">ต.โพนทอง อ.สีดา จ.นครราชสีมา ๓๐๔๓๐
</t>
    </r>
    <r>
      <rPr>
        <sz val="16"/>
        <rFont val="Microsoft Sans Serif"/>
        <family val="2"/>
      </rPr>
      <t xml:space="preserve">พระอธิการประเสริฐ ชุตินฺธโร
</t>
    </r>
    <r>
      <rPr>
        <sz val="12"/>
        <rFont val="Microsoft Sans Serif"/>
        <family val="2"/>
      </rPr>
      <t xml:space="preserve">อุปสมบท เมื่ออายุ ๒๒ ปี วันที่ ๑๐ เมษายน ๒๕๓๓ (ผู้รับรอง)
</t>
    </r>
    <r>
      <rPr>
        <sz val="12"/>
        <rFont val="Microsoft Sans Serif"/>
        <family val="2"/>
      </rPr>
      <t>- (๐๘๑) ๗๓๐-๑๓๕๓,</t>
    </r>
  </si>
  <si>
    <r>
      <rPr>
        <sz val="16"/>
        <rFont val="Microsoft Sans Serif"/>
        <family val="2"/>
      </rPr>
      <t>สาขาที่ ๒๑๔</t>
    </r>
  </si>
  <si>
    <r>
      <rPr>
        <b/>
        <sz val="16"/>
        <rFont val="Tahoma"/>
        <family val="2"/>
      </rPr>
      <t xml:space="preserve">วัดป่าพุทธสถานภูหินปูน
</t>
    </r>
    <r>
      <rPr>
        <sz val="12"/>
        <rFont val="Microsoft Sans Serif"/>
        <family val="2"/>
      </rPr>
      <t xml:space="preserve">๙๙ ม.๑๖ บ้านนามน
</t>
    </r>
    <r>
      <rPr>
        <sz val="12"/>
        <rFont val="Microsoft Sans Serif"/>
        <family val="2"/>
      </rPr>
      <t xml:space="preserve">ต.กุดชุม อ.กุดชุม จ.ยโสธร ๓๕๑๔๐
</t>
    </r>
    <r>
      <rPr>
        <sz val="16"/>
        <rFont val="Microsoft Sans Serif"/>
        <family val="2"/>
      </rPr>
      <t xml:space="preserve">พระอธิการ👉าญณรงค์ ปญฺญาวโร
</t>
    </r>
    <r>
      <rPr>
        <sz val="12"/>
        <rFont val="Microsoft Sans Serif"/>
        <family val="2"/>
      </rPr>
      <t xml:space="preserve">อุปสมบท เมื่ออายุ ๒๒ ปี วันที่ ๑๑ พฤศจิกายน ๒๕๕๕ (ผู้รับรอง)
</t>
    </r>
    <r>
      <rPr>
        <sz val="12"/>
        <rFont val="Microsoft Sans Serif"/>
        <family val="2"/>
      </rPr>
      <t>๐๙๖๑๕๔ ๙๑๒๓,</t>
    </r>
  </si>
  <si>
    <r>
      <rPr>
        <sz val="16"/>
        <rFont val="Microsoft Sans Serif"/>
        <family val="2"/>
      </rPr>
      <t>สาขาที่ ๒๑๕</t>
    </r>
  </si>
  <si>
    <r>
      <rPr>
        <b/>
        <sz val="16"/>
        <rFont val="Tahoma"/>
        <family val="2"/>
      </rPr>
      <t xml:space="preserve">ที่พักสงฆ์ดอนธาตุ
</t>
    </r>
    <r>
      <rPr>
        <sz val="12"/>
        <rFont val="Microsoft Sans Serif"/>
        <family val="2"/>
      </rPr>
      <t xml:space="preserve">ม.๑๑ บ้านโคก
</t>
    </r>
    <r>
      <rPr>
        <sz val="12"/>
        <rFont val="Microsoft Sans Serif"/>
        <family val="2"/>
      </rPr>
      <t xml:space="preserve">ต.กลางใหญ่ อ.เขื่องใน จ.อุบลราชธานี ๓๔๓๒๐
</t>
    </r>
    <r>
      <rPr>
        <sz val="16"/>
        <rFont val="Microsoft Sans Serif"/>
        <family val="2"/>
      </rPr>
      <t xml:space="preserve">พระอาจารย์เกียรติก้อง อาภสฺสโร
</t>
    </r>
    <r>
      <rPr>
        <sz val="12"/>
        <rFont val="Microsoft Sans Serif"/>
        <family val="2"/>
      </rPr>
      <t xml:space="preserve">อุปสมบท เมื่ออายุ ๒๔ ปี วันที่ ๙ กรกฎาคม ๒๕๓๘ (ผู้รับรอง)
</t>
    </r>
    <r>
      <rPr>
        <sz val="12"/>
        <rFont val="Microsoft Sans Serif"/>
        <family val="2"/>
      </rPr>
      <t>- (๐๘๖) ๑๔๖-๕๔๒๕,</t>
    </r>
  </si>
  <si>
    <r>
      <rPr>
        <sz val="16"/>
        <rFont val="Microsoft Sans Serif"/>
        <family val="2"/>
      </rPr>
      <t>สาขาที่ ๒๑๖</t>
    </r>
  </si>
  <si>
    <r>
      <rPr>
        <b/>
        <sz val="16"/>
        <rFont val="Tahoma"/>
        <family val="2"/>
      </rPr>
      <t xml:space="preserve">วัดป่าสุธรรมาราม
</t>
    </r>
    <r>
      <rPr>
        <sz val="12"/>
        <rFont val="Microsoft Sans Serif"/>
        <family val="2"/>
      </rPr>
      <t xml:space="preserve">๑๔๐ ม.๒ บ้านน้ำเกลี้ยง
</t>
    </r>
    <r>
      <rPr>
        <sz val="12"/>
        <rFont val="Microsoft Sans Serif"/>
        <family val="2"/>
      </rPr>
      <t xml:space="preserve">ต.หนองน้ำใส อ.สำโรง จ.อุบลราชธานี ๓๔๓๖๐
</t>
    </r>
    <r>
      <rPr>
        <sz val="16"/>
        <rFont val="Microsoft Sans Serif"/>
        <family val="2"/>
      </rPr>
      <t xml:space="preserve">พระอธิการทองอินทร์ กตปุญโญ
</t>
    </r>
    <r>
      <rPr>
        <sz val="12"/>
        <rFont val="Microsoft Sans Serif"/>
        <family val="2"/>
      </rPr>
      <t xml:space="preserve">อุปสมบท เมื่ออายุ ๕๔ ปี วันที่ ๑๑ กรกฎาคม ๒๕๔๐ (ผู้รับรอง)
</t>
    </r>
    <r>
      <rPr>
        <sz val="12"/>
        <rFont val="Microsoft Sans Serif"/>
        <family val="2"/>
      </rPr>
      <t>- (๐๘๗) ๙๖๕-๖๓๐๗,</t>
    </r>
  </si>
  <si>
    <r>
      <rPr>
        <sz val="16"/>
        <rFont val="Microsoft Sans Serif"/>
        <family val="2"/>
      </rPr>
      <t>สาขาที่ ๒๑๗</t>
    </r>
  </si>
  <si>
    <r>
      <rPr>
        <b/>
        <sz val="16"/>
        <rFont val="Tahoma"/>
        <family val="2"/>
      </rPr>
      <t xml:space="preserve">วัดป่าหนองบัวแดง
</t>
    </r>
    <r>
      <rPr>
        <sz val="12"/>
        <rFont val="Microsoft Sans Serif"/>
        <family val="2"/>
      </rPr>
      <t xml:space="preserve">๑๖๗ หมู่ ๒ บ้านหนองบัวแดง
</t>
    </r>
    <r>
      <rPr>
        <sz val="12"/>
        <rFont val="Microsoft Sans Serif"/>
        <family val="2"/>
      </rPr>
      <t xml:space="preserve">ต.นาเจริญ อ.เดชอุดม จ.อุบลราชธานี ๓๔๑๖๐
</t>
    </r>
    <r>
      <rPr>
        <sz val="16"/>
        <rFont val="Microsoft Sans Serif"/>
        <family val="2"/>
      </rPr>
      <t xml:space="preserve">พระครูสังฆรักษ์ปริวัตร วิสารโท
</t>
    </r>
    <r>
      <rPr>
        <sz val="12"/>
        <rFont val="Microsoft Sans Serif"/>
        <family val="2"/>
      </rPr>
      <t xml:space="preserve">อุปสมบท เมื่ออายุ ๒๙ ปี วันที่ ๒ กรกฎาคม ๒๕๔๑ (ผู้รับรอง)
</t>
    </r>
    <r>
      <rPr>
        <sz val="12"/>
        <rFont val="Microsoft Sans Serif"/>
        <family val="2"/>
      </rPr>
      <t>๐๘๗๘๗๓ ๙๓๖๘,</t>
    </r>
  </si>
  <si>
    <r>
      <rPr>
        <sz val="16"/>
        <rFont val="Microsoft Sans Serif"/>
        <family val="2"/>
      </rPr>
      <t>สาขาที่ ๒๑๘</t>
    </r>
  </si>
  <si>
    <r>
      <rPr>
        <b/>
        <sz val="16"/>
        <rFont val="Tahoma"/>
        <family val="2"/>
      </rPr>
      <t xml:space="preserve">ที่พักสงฆ์โพธิญาณบ้านไร่
</t>
    </r>
    <r>
      <rPr>
        <sz val="12"/>
        <rFont val="Microsoft Sans Serif"/>
        <family val="2"/>
      </rPr>
      <t xml:space="preserve">ม.๑ บ้านไร่
</t>
    </r>
    <r>
      <rPr>
        <sz val="12"/>
        <rFont val="Microsoft Sans Serif"/>
        <family val="2"/>
      </rPr>
      <t xml:space="preserve">ต.บ้านไร่ อ.เทพสถิตย์ จ.ชัยภูมิ ๓๖๒๓๐
</t>
    </r>
    <r>
      <rPr>
        <sz val="16"/>
        <rFont val="Microsoft Sans Serif"/>
        <family val="2"/>
      </rPr>
      <t xml:space="preserve">พระอาจารย์สมศักดิ์ อุปสโม
</t>
    </r>
    <r>
      <rPr>
        <sz val="12"/>
        <rFont val="Microsoft Sans Serif"/>
        <family val="2"/>
      </rPr>
      <t xml:space="preserve">อุปสมบท เมื่ออายุ ๒๗ ปี วันที่ ๖ กรกฎาคม ๒๕๖๒ (ผู้รับรอง)
</t>
    </r>
    <r>
      <rPr>
        <sz val="12"/>
        <rFont val="Microsoft Sans Serif"/>
        <family val="2"/>
      </rPr>
      <t>- (๐๙๘) ๘๖๕-๐๐๖๔,</t>
    </r>
  </si>
  <si>
    <r>
      <rPr>
        <sz val="16"/>
        <rFont val="Microsoft Sans Serif"/>
        <family val="2"/>
      </rPr>
      <t>สาขาที่ ๒๑๙</t>
    </r>
  </si>
  <si>
    <r>
      <rPr>
        <b/>
        <sz val="16"/>
        <rFont val="Tahoma"/>
        <family val="2"/>
      </rPr>
      <t xml:space="preserve">วัดป่าพรหมณี
</t>
    </r>
    <r>
      <rPr>
        <sz val="12"/>
        <rFont val="Microsoft Sans Serif"/>
        <family val="2"/>
      </rPr>
      <t xml:space="preserve">๑๑๔ ม.๑๒ บ้านศรีเจริญทรัพย์
</t>
    </r>
    <r>
      <rPr>
        <sz val="12"/>
        <rFont val="Microsoft Sans Serif"/>
        <family val="2"/>
      </rPr>
      <t xml:space="preserve">ต.ท่าคล้อ อ.เบญจลักษ์ จ.ศรีสะเกษ ๓๓๑๑๐
</t>
    </r>
    <r>
      <rPr>
        <sz val="16"/>
        <rFont val="Microsoft Sans Serif"/>
        <family val="2"/>
      </rPr>
      <t xml:space="preserve">พระอาจารย์จันทา จตฺตมโล
</t>
    </r>
    <r>
      <rPr>
        <sz val="12"/>
        <rFont val="Microsoft Sans Serif"/>
        <family val="2"/>
      </rPr>
      <t xml:space="preserve">อุปสมบท เมื่ออายุ ๖๘ ปี วันที่ ๑๖ ตุลาคม ๒๕๖๐ (ผู้รับรอง)
</t>
    </r>
    <r>
      <rPr>
        <sz val="12"/>
        <rFont val="Microsoft Sans Serif"/>
        <family val="2"/>
      </rPr>
      <t>- (๐๙๗) ๙๕๖-๘๙๔๐,</t>
    </r>
  </si>
  <si>
    <r>
      <rPr>
        <sz val="16"/>
        <rFont val="Microsoft Sans Serif"/>
        <family val="2"/>
      </rPr>
      <t>สาขาที่ ๒๒๐</t>
    </r>
  </si>
  <si>
    <r>
      <rPr>
        <b/>
        <sz val="16"/>
        <rFont val="Tahoma"/>
        <family val="2"/>
      </rPr>
      <t xml:space="preserve">วัดป่าสวนสน
</t>
    </r>
    <r>
      <rPr>
        <sz val="12"/>
        <rFont val="Microsoft Sans Serif"/>
        <family val="2"/>
      </rPr>
      <t xml:space="preserve">๒๑๐ ม.๒ บ้านเย้ยตะแบง
</t>
    </r>
    <r>
      <rPr>
        <sz val="12"/>
        <rFont val="Microsoft Sans Serif"/>
        <family val="2"/>
      </rPr>
      <t xml:space="preserve">ต.ทุ่งสว่าง อ.ประทาย จ.นครราชสีมา ๓๐๑๘๐
</t>
    </r>
    <r>
      <rPr>
        <sz val="16"/>
        <rFont val="Microsoft Sans Serif"/>
        <family val="2"/>
      </rPr>
      <t xml:space="preserve">พระอธิการป้อม กิตฺติญาโณ
</t>
    </r>
    <r>
      <rPr>
        <sz val="12"/>
        <rFont val="Microsoft Sans Serif"/>
        <family val="2"/>
      </rPr>
      <t xml:space="preserve">อุปสมบท เมื่ออายุ ๒๐ ปี วันที่ ๑ มิถุนายน ๒๕๔๑ (ผู้รับรอง)
</t>
    </r>
    <r>
      <rPr>
        <sz val="12"/>
        <rFont val="Microsoft Sans Serif"/>
        <family val="2"/>
      </rPr>
      <t>- (๐๘๙) ๙๔๖-๒๙๐๓,</t>
    </r>
  </si>
  <si>
    <r>
      <rPr>
        <sz val="16"/>
        <rFont val="Microsoft Sans Serif"/>
        <family val="2"/>
      </rPr>
      <t>สาขาที่ ๒๒๑</t>
    </r>
  </si>
  <si>
    <r>
      <rPr>
        <b/>
        <sz val="16"/>
        <rFont val="Tahoma"/>
        <family val="2"/>
      </rPr>
      <t xml:space="preserve">ที่พักสงฆ์พุทธสถิตย์
</t>
    </r>
    <r>
      <rPr>
        <sz val="12"/>
        <rFont val="Microsoft Sans Serif"/>
        <family val="2"/>
      </rPr>
      <t xml:space="preserve">บ้านโนนสว่าง
</t>
    </r>
    <r>
      <rPr>
        <sz val="12"/>
        <rFont val="Microsoft Sans Serif"/>
        <family val="2"/>
      </rPr>
      <t xml:space="preserve">ต.เหล่างาม อ.โพธิ์ไทร จ.อุบลราชธานี ๓๔๓๔๐
</t>
    </r>
    <r>
      <rPr>
        <sz val="16"/>
        <rFont val="Microsoft Sans Serif"/>
        <family val="2"/>
      </rPr>
      <t xml:space="preserve">พระอาจารย์สมพร กิตฺติคุโณ
</t>
    </r>
    <r>
      <rPr>
        <sz val="12"/>
        <rFont val="Microsoft Sans Serif"/>
        <family val="2"/>
      </rPr>
      <t xml:space="preserve">อุปสมบท เมื่ออายุ ๒๑ ปี วันที่ ๓ กรกฎาคม ๒๕๓๘ (ผู้รับรอง)
</t>
    </r>
    <r>
      <rPr>
        <sz val="12"/>
        <rFont val="Microsoft Sans Serif"/>
        <family val="2"/>
      </rPr>
      <t>- (๐๘๙) ๕๘๐-๑๘๘๗,</t>
    </r>
  </si>
  <si>
    <r>
      <rPr>
        <sz val="16"/>
        <rFont val="Microsoft Sans Serif"/>
        <family val="2"/>
      </rPr>
      <t>สาขาที่ ๒๒๒</t>
    </r>
  </si>
  <si>
    <r>
      <rPr>
        <b/>
        <sz val="16"/>
        <rFont val="Tahoma"/>
        <family val="2"/>
      </rPr>
      <t xml:space="preserve">วัดป่าแสนสุขเจริญธรรม
</t>
    </r>
    <r>
      <rPr>
        <sz val="12"/>
        <rFont val="Microsoft Sans Serif"/>
        <family val="2"/>
      </rPr>
      <t xml:space="preserve">๓๔ หมู่ ๕ บ้านประเสริฐแสนสุข
</t>
    </r>
    <r>
      <rPr>
        <sz val="12"/>
        <rFont val="Microsoft Sans Serif"/>
        <family val="2"/>
      </rPr>
      <t xml:space="preserve">ต.บุเปือย อ.น้ำยืน จ.อุบลราชธานี ๓๔๒๖๐
</t>
    </r>
    <r>
      <rPr>
        <sz val="16"/>
        <rFont val="Microsoft Sans Serif"/>
        <family val="2"/>
      </rPr>
      <t xml:space="preserve">พระอาจารย์ไสว ฐิตธมฺโม
</t>
    </r>
    <r>
      <rPr>
        <sz val="12"/>
        <rFont val="Microsoft Sans Serif"/>
        <family val="2"/>
      </rPr>
      <t xml:space="preserve">อุปสมบท เมื่ออายุ ๒๒ ปี วันที่ ๒๓ กรกฎาคม ๒๕๔๗ (ผู้รับรอง)
</t>
    </r>
    <r>
      <rPr>
        <sz val="12"/>
        <rFont val="Microsoft Sans Serif"/>
        <family val="2"/>
      </rPr>
      <t>- (๐๖๕) ๐๓๔-๕๑๔๘,</t>
    </r>
  </si>
  <si>
    <r>
      <rPr>
        <sz val="16"/>
        <rFont val="Microsoft Sans Serif"/>
        <family val="2"/>
      </rPr>
      <t>สาขาที่ ๒๒๓</t>
    </r>
  </si>
  <si>
    <r>
      <rPr>
        <b/>
        <sz val="16"/>
        <rFont val="Tahoma"/>
        <family val="2"/>
      </rPr>
      <t xml:space="preserve">วัดป่าพุทธญาณ
</t>
    </r>
    <r>
      <rPr>
        <sz val="12"/>
        <rFont val="Microsoft Sans Serif"/>
        <family val="2"/>
      </rPr>
      <t xml:space="preserve">๔๐๐หมู่ ๗ บ้านคำครั่ง
</t>
    </r>
    <r>
      <rPr>
        <sz val="12"/>
        <rFont val="Microsoft Sans Serif"/>
        <family val="2"/>
      </rPr>
      <t xml:space="preserve">ต.คำครั่ง อ.เดชอุดม จ.อุบลราชธานี ๓๔๑๖๐
</t>
    </r>
    <r>
      <rPr>
        <sz val="16"/>
        <rFont val="Microsoft Sans Serif"/>
        <family val="2"/>
      </rPr>
      <t xml:space="preserve">พระครูสถิตวโรบล (สุตัน ถาวโร)
</t>
    </r>
    <r>
      <rPr>
        <sz val="12"/>
        <rFont val="Microsoft Sans Serif"/>
        <family val="2"/>
      </rPr>
      <t xml:space="preserve">อุปสมบท เมื่ออายุ ๒๑ ปี วันที่ ๒๘ กุมภาพันธ์ ๒๕๓๖ (ผู้รับรอง)
</t>
    </r>
    <r>
      <rPr>
        <sz val="12"/>
        <rFont val="Microsoft Sans Serif"/>
        <family val="2"/>
      </rPr>
      <t>- (๐๘๖) ๒๕๖-๖๔๐๐,</t>
    </r>
  </si>
  <si>
    <r>
      <rPr>
        <sz val="16"/>
        <rFont val="Microsoft Sans Serif"/>
        <family val="2"/>
      </rPr>
      <t>สาขาที่ ๒๒๔</t>
    </r>
  </si>
  <si>
    <r>
      <rPr>
        <b/>
        <sz val="16"/>
        <rFont val="Tahoma"/>
        <family val="2"/>
      </rPr>
      <t xml:space="preserve">วัดโนนหนองไฮ
</t>
    </r>
    <r>
      <rPr>
        <sz val="12"/>
        <rFont val="Microsoft Sans Serif"/>
        <family val="2"/>
      </rPr>
      <t xml:space="preserve">๘๗ ม.๑๑
</t>
    </r>
    <r>
      <rPr>
        <sz val="12"/>
        <rFont val="Microsoft Sans Serif"/>
        <family val="2"/>
      </rPr>
      <t xml:space="preserve">ต.โคกสะอาด อ.น้ำขุ่น จ.อุบลราชธานี ๓๔๒๖๐
</t>
    </r>
    <r>
      <rPr>
        <sz val="16"/>
        <rFont val="Microsoft Sans Serif"/>
        <family val="2"/>
      </rPr>
      <t xml:space="preserve">พระครูอุบลวรประโชติ (แสง โชติวโร)
</t>
    </r>
    <r>
      <rPr>
        <sz val="12"/>
        <rFont val="Microsoft Sans Serif"/>
        <family val="2"/>
      </rPr>
      <t xml:space="preserve">อุปสมบท เมื่ออายุ ๒๗ ปี วันที่ ๗ เมษายน ๒๕๓๔ (ผู้รับรอง)
</t>
    </r>
    <r>
      <rPr>
        <sz val="12"/>
        <rFont val="Microsoft Sans Serif"/>
        <family val="2"/>
      </rPr>
      <t>- (๐๙๐) ๔๗๔-๔๐๑๕,- (๐๘๖) ๒๔๔-๙๑๐๕,</t>
    </r>
  </si>
  <si>
    <r>
      <rPr>
        <sz val="16"/>
        <rFont val="Microsoft Sans Serif"/>
        <family val="2"/>
      </rPr>
      <t>สาขาที่ ๒๒๕</t>
    </r>
  </si>
  <si>
    <r>
      <rPr>
        <b/>
        <sz val="16"/>
        <rFont val="Tahoma"/>
        <family val="2"/>
      </rPr>
      <t xml:space="preserve">ที่พักสงฆ์แสงชัยเจริญธรรม
</t>
    </r>
    <r>
      <rPr>
        <sz val="12"/>
        <rFont val="Microsoft Sans Serif"/>
        <family val="2"/>
      </rPr>
      <t xml:space="preserve">หมู่ ๘ บ้านแสงเจริญ
</t>
    </r>
    <r>
      <rPr>
        <sz val="12"/>
        <rFont val="Microsoft Sans Serif"/>
        <family val="2"/>
      </rPr>
      <t xml:space="preserve">ต.ยางใหญ่ อ.น้ำยืน จ.อุบลราชธานี ๓๔๒๖๐
</t>
    </r>
    <r>
      <rPr>
        <sz val="16"/>
        <rFont val="Microsoft Sans Serif"/>
        <family val="2"/>
      </rPr>
      <t xml:space="preserve">พระอาจารย์เสกสันต์ ธมฺมิโก
</t>
    </r>
    <r>
      <rPr>
        <sz val="12"/>
        <rFont val="Microsoft Sans Serif"/>
        <family val="2"/>
      </rPr>
      <t xml:space="preserve">อุปสมบท เมื่ออายุ ๓๐ ปี วันที่ ๑๕ กรกฎาคม ๒๕๕๕ (ผู้รับรอง)
</t>
    </r>
    <r>
      <rPr>
        <sz val="12"/>
        <rFont val="Microsoft Sans Serif"/>
        <family val="2"/>
      </rPr>
      <t>๐๖๕๓๑๔ ๘๑๒๑,- (๐๙๗) ๓๐๔-๗๓๖๑,</t>
    </r>
  </si>
  <si>
    <r>
      <rPr>
        <sz val="16"/>
        <rFont val="Microsoft Sans Serif"/>
        <family val="2"/>
      </rPr>
      <t>สาขาที่ ๒๒๖</t>
    </r>
  </si>
  <si>
    <r>
      <rPr>
        <b/>
        <sz val="16"/>
        <rFont val="Tahoma"/>
        <family val="2"/>
      </rPr>
      <t xml:space="preserve">วัดป่าไผ่สามัคคีธรรม
</t>
    </r>
    <r>
      <rPr>
        <sz val="12"/>
        <rFont val="Microsoft Sans Serif"/>
        <family val="2"/>
      </rPr>
      <t xml:space="preserve">๖๙ หมู่ที่ ๑๒ บ้านดอนกลาง
</t>
    </r>
    <r>
      <rPr>
        <sz val="12"/>
        <rFont val="Microsoft Sans Serif"/>
        <family val="2"/>
      </rPr>
      <t xml:space="preserve">ต.ไผ่ อ.ราษีไศล จ.ศรีสะเกษ ๓๓๑๖๐
</t>
    </r>
    <r>
      <rPr>
        <sz val="16"/>
        <rFont val="Microsoft Sans Serif"/>
        <family val="2"/>
      </rPr>
      <t xml:space="preserve">พระอธิการนพรัตน์ สุทธิวณฺโณ
</t>
    </r>
    <r>
      <rPr>
        <sz val="12"/>
        <rFont val="Microsoft Sans Serif"/>
        <family val="2"/>
      </rPr>
      <t xml:space="preserve">อุปสมบท เมื่ออายุ ๐๐ ปี (ผู้รับรอง)
</t>
    </r>
    <r>
      <rPr>
        <sz val="12"/>
        <rFont val="Microsoft Sans Serif"/>
        <family val="2"/>
      </rPr>
      <t>- (๐๙๗) ๓๓๖- ๔๐๔,๐๙๕๗๘๕ ๑๓๖๕,</t>
    </r>
  </si>
  <si>
    <r>
      <rPr>
        <sz val="16"/>
        <rFont val="Microsoft Sans Serif"/>
        <family val="2"/>
      </rPr>
      <t>สาขาที่ ๒๒๗</t>
    </r>
  </si>
  <si>
    <r>
      <rPr>
        <b/>
        <sz val="16"/>
        <rFont val="Tahoma"/>
        <family val="2"/>
      </rPr>
      <t xml:space="preserve">ที่พักสงฆ์หนองคู
</t>
    </r>
    <r>
      <rPr>
        <sz val="12"/>
        <rFont val="Microsoft Sans Serif"/>
        <family val="2"/>
      </rPr>
      <t xml:space="preserve">ม.๘ บ้านหนองคู
</t>
    </r>
    <r>
      <rPr>
        <sz val="12"/>
        <rFont val="Microsoft Sans Serif"/>
        <family val="2"/>
      </rPr>
      <t xml:space="preserve">ต.เสียว อ.เบญจลักษ์ จ.ศรีสะเกษ ๓๓๑๑๐
</t>
    </r>
    <r>
      <rPr>
        <sz val="16"/>
        <rFont val="Microsoft Sans Serif"/>
        <family val="2"/>
      </rPr>
      <t xml:space="preserve">พระอาจารย์มงคล สีลสํวโร
</t>
    </r>
    <r>
      <rPr>
        <sz val="12"/>
        <rFont val="Microsoft Sans Serif"/>
        <family val="2"/>
      </rPr>
      <t xml:space="preserve">อุปสมบท เมื่ออายุ ๓๗ ปี วันที่ ๒๖ กรกฎาคม ๒๕๕๐ (ผู้รับรอง)
</t>
    </r>
    <r>
      <rPr>
        <sz val="12"/>
        <rFont val="Microsoft Sans Serif"/>
        <family val="2"/>
      </rPr>
      <t>- (๐๖๒) ๑๐๙-๗๔๑๘,</t>
    </r>
  </si>
  <si>
    <r>
      <rPr>
        <sz val="16"/>
        <rFont val="Microsoft Sans Serif"/>
        <family val="2"/>
      </rPr>
      <t>สาขาที่ ๒๒๘</t>
    </r>
  </si>
  <si>
    <r>
      <rPr>
        <b/>
        <sz val="16"/>
        <rFont val="Tahoma"/>
        <family val="2"/>
      </rPr>
      <t xml:space="preserve">วัดป่าซำตารมย์
</t>
    </r>
    <r>
      <rPr>
        <sz val="12"/>
        <rFont val="Microsoft Sans Serif"/>
        <family val="2"/>
      </rPr>
      <t xml:space="preserve">๒๓๔ ม.๗ บ้านซำตารมย์
</t>
    </r>
    <r>
      <rPr>
        <sz val="12"/>
        <rFont val="Microsoft Sans Serif"/>
        <family val="2"/>
      </rPr>
      <t xml:space="preserve">ต.ตระกาจ อ.กันทรลักษ์ จ.ศรีสะเกษ ๓๓๑๑๐
</t>
    </r>
    <r>
      <rPr>
        <sz val="16"/>
        <rFont val="Microsoft Sans Serif"/>
        <family val="2"/>
      </rPr>
      <t xml:space="preserve">พระอธิการเกษม จนฺทวํโส
</t>
    </r>
    <r>
      <rPr>
        <sz val="12"/>
        <rFont val="Microsoft Sans Serif"/>
        <family val="2"/>
      </rPr>
      <t xml:space="preserve">อุปสมบท เมื่ออายุ ๒๖ ปี วันที่ ๑๒ กรกฎาคม ๒๕๓๕ (ผู้รับรอง)
</t>
    </r>
    <r>
      <rPr>
        <sz val="12"/>
        <rFont val="Microsoft Sans Serif"/>
        <family val="2"/>
      </rPr>
      <t>- (๐๘๑) ๐๗๖-๐๘๓๐,- (๐๘๔) ๐๓๗-๗๙๕๓,</t>
    </r>
  </si>
  <si>
    <r>
      <rPr>
        <sz val="16"/>
        <rFont val="Microsoft Sans Serif"/>
        <family val="2"/>
      </rPr>
      <t>สาขาที่ ๒๒๙</t>
    </r>
  </si>
  <si>
    <r>
      <rPr>
        <b/>
        <sz val="16"/>
        <rFont val="Tahoma"/>
        <family val="2"/>
      </rPr>
      <t xml:space="preserve">วัดป่าโนนสำราญ
</t>
    </r>
    <r>
      <rPr>
        <sz val="12"/>
        <rFont val="Microsoft Sans Serif"/>
        <family val="2"/>
      </rPr>
      <t xml:space="preserve">ม.๑ บ้านโนนสำราญ
</t>
    </r>
    <r>
      <rPr>
        <sz val="12"/>
        <rFont val="Microsoft Sans Serif"/>
        <family val="2"/>
      </rPr>
      <t xml:space="preserve">ต.โนนสำราญ อ.กันทรลักษ์ จ.ศรีสะเกษ ๓๓๑๑๐
</t>
    </r>
    <r>
      <rPr>
        <sz val="16"/>
        <rFont val="Microsoft Sans Serif"/>
        <family val="2"/>
      </rPr>
      <t xml:space="preserve">พระอธิการสม อธิปญฺโญ
</t>
    </r>
    <r>
      <rPr>
        <sz val="12"/>
        <rFont val="Microsoft Sans Serif"/>
        <family val="2"/>
      </rPr>
      <t xml:space="preserve">อุปสมบท เมื่ออายุ ๐๐ ปี (ผู้รับรอง)
</t>
    </r>
    <r>
      <rPr>
        <sz val="12"/>
        <rFont val="Microsoft Sans Serif"/>
        <family val="2"/>
      </rPr>
      <t>- (๐๘๙) ๗๗๗-๘๕๐๖,- (๐๘๙) ๐๒๒-๔๒๙๐,</t>
    </r>
  </si>
  <si>
    <r>
      <rPr>
        <sz val="16"/>
        <rFont val="Microsoft Sans Serif"/>
        <family val="2"/>
      </rPr>
      <t>สาขาที่ ๒๓๐</t>
    </r>
  </si>
  <si>
    <r>
      <rPr>
        <b/>
        <sz val="16"/>
        <rFont val="Tahoma"/>
        <family val="2"/>
      </rPr>
      <t xml:space="preserve">วัดป่ารัตนสมบูรณ์
</t>
    </r>
    <r>
      <rPr>
        <sz val="12"/>
        <rFont val="Microsoft Sans Serif"/>
        <family val="2"/>
      </rPr>
      <t xml:space="preserve">ม.๑๓ บ้านโนนสมบูรณ์
</t>
    </r>
    <r>
      <rPr>
        <sz val="12"/>
        <rFont val="Microsoft Sans Serif"/>
        <family val="2"/>
      </rPr>
      <t xml:space="preserve">ต.ขนุน อ.กันทรลักษ์ จ.ศรีสะเกษ ๓๓๑๑๐
</t>
    </r>
    <r>
      <rPr>
        <sz val="16"/>
        <rFont val="Microsoft Sans Serif"/>
        <family val="2"/>
      </rPr>
      <t xml:space="preserve">พระอาจารย์จำลอง สิริมังฺคโล
</t>
    </r>
    <r>
      <rPr>
        <sz val="12"/>
        <rFont val="Microsoft Sans Serif"/>
        <family val="2"/>
      </rPr>
      <t xml:space="preserve">อุปสมบท เมื่ออายุ ๔๗ ปี วันที่ ๒๘ กุมภาพันธ์ ๒๕๕๘ (ผู้รับรอง)
</t>
    </r>
    <r>
      <rPr>
        <sz val="12"/>
        <rFont val="Microsoft Sans Serif"/>
        <family val="2"/>
      </rPr>
      <t>- (๐๘๗) ๙๐๓-๐๙๕๘,- (๐๘๘) ๓๔๗-๘๙๖๘,</t>
    </r>
  </si>
  <si>
    <r>
      <rPr>
        <sz val="16"/>
        <rFont val="Microsoft Sans Serif"/>
        <family val="2"/>
      </rPr>
      <t>สาขาที่ ๒๓๑</t>
    </r>
  </si>
  <si>
    <r>
      <rPr>
        <b/>
        <sz val="16"/>
        <rFont val="Tahoma"/>
        <family val="2"/>
      </rPr>
      <t xml:space="preserve">ที่พักสงฆ์ภูใหญ่
</t>
    </r>
    <r>
      <rPr>
        <sz val="12"/>
        <rFont val="Microsoft Sans Serif"/>
        <family val="2"/>
      </rPr>
      <t xml:space="preserve">๑๘๖ หมู่ ๔ บ้านหนองชาด
</t>
    </r>
    <r>
      <rPr>
        <sz val="12"/>
        <rFont val="Microsoft Sans Serif"/>
        <family val="2"/>
      </rPr>
      <t xml:space="preserve">ต.คำเขื่อนแก้ว อ.สิรินธร จ.อุบลราชธานี ๓๔๓๕๐
</t>
    </r>
    <r>
      <rPr>
        <sz val="16"/>
        <rFont val="Microsoft Sans Serif"/>
        <family val="2"/>
      </rPr>
      <t xml:space="preserve">พระอาจารย์สมยศ อนุตฺตโร
</t>
    </r>
    <r>
      <rPr>
        <sz val="12"/>
        <rFont val="Microsoft Sans Serif"/>
        <family val="2"/>
      </rPr>
      <t xml:space="preserve">อุปสมบท เมื่ออายุ ๒๑ ปี วันที่ ๒๑ มิถุนายน ๒๕๓๔ (ผู้รับรอง)
</t>
    </r>
    <r>
      <rPr>
        <sz val="12"/>
        <rFont val="Microsoft Sans Serif"/>
        <family val="2"/>
      </rPr>
      <t>- (๐๘๙) ๔๒๖-๑๐๘๔,</t>
    </r>
  </si>
  <si>
    <r>
      <rPr>
        <sz val="16"/>
        <rFont val="Microsoft Sans Serif"/>
        <family val="2"/>
      </rPr>
      <t>สาขาที่ ๒๓๒</t>
    </r>
  </si>
  <si>
    <r>
      <rPr>
        <b/>
        <sz val="16"/>
        <rFont val="Tahoma"/>
        <family val="2"/>
      </rPr>
      <t xml:space="preserve">วัดป่าบ้านโพธิ์
</t>
    </r>
    <r>
      <rPr>
        <sz val="12"/>
        <rFont val="Microsoft Sans Serif"/>
        <family val="2"/>
      </rPr>
      <t xml:space="preserve">๑๙๐ ม.๑ บ้านโพธิ์ ถ.โนนสวรรค์ ต.นาชุมแสง อ.ทุ่งฝน จ.อุดรธานี ๔๑๓๑๐
</t>
    </r>
    <r>
      <rPr>
        <sz val="16"/>
        <rFont val="Microsoft Sans Serif"/>
        <family val="2"/>
      </rPr>
      <t xml:space="preserve">พระครูภาวนาโพธิธรรม (บุญกอง อภิปุญฺโญ)
</t>
    </r>
    <r>
      <rPr>
        <sz val="12"/>
        <rFont val="Microsoft Sans Serif"/>
        <family val="2"/>
      </rPr>
      <t xml:space="preserve">อุปสมบท เมื่ออายุ ๒๐ ปี วันที่ ๕ มกราคม ๒๕๓๐ (ผู้รับรอง)
</t>
    </r>
    <r>
      <rPr>
        <sz val="12"/>
        <rFont val="Microsoft Sans Serif"/>
        <family val="2"/>
      </rPr>
      <t>- (๐๘๕) ๘๖๑-๐๒๗๐,</t>
    </r>
  </si>
  <si>
    <r>
      <rPr>
        <sz val="16"/>
        <rFont val="Microsoft Sans Serif"/>
        <family val="2"/>
      </rPr>
      <t>สาขาที่ ๒๓๓</t>
    </r>
  </si>
  <si>
    <r>
      <rPr>
        <b/>
        <sz val="16"/>
        <rFont val="Tahoma"/>
        <family val="2"/>
      </rPr>
      <t xml:space="preserve">ที่พักสงฆ์หนองบัว
</t>
    </r>
    <r>
      <rPr>
        <sz val="12"/>
        <rFont val="Microsoft Sans Serif"/>
        <family val="2"/>
      </rPr>
      <t xml:space="preserve">ม.๙ บ้านคำอุดม
</t>
    </r>
    <r>
      <rPr>
        <sz val="12"/>
        <rFont val="Microsoft Sans Serif"/>
        <family val="2"/>
      </rPr>
      <t xml:space="preserve">ต.โนนสวรรค์ อ.นาจะหลวย จ.อุบลราชธานี ๓๔๒๘๐
</t>
    </r>
    <r>
      <rPr>
        <sz val="16"/>
        <rFont val="Microsoft Sans Serif"/>
        <family val="2"/>
      </rPr>
      <t xml:space="preserve">พระอาจารย์สำลี ฐิตธัมโม
</t>
    </r>
    <r>
      <rPr>
        <sz val="12"/>
        <rFont val="Microsoft Sans Serif"/>
        <family val="2"/>
      </rPr>
      <t xml:space="preserve">อุปสมบท เมื่ออายุ ๒๕ ปี วันที่ ๙ กุมภาพันธ์ ๒๕๔๔ (ผู้รับรอง)
</t>
    </r>
    <r>
      <rPr>
        <sz val="12"/>
        <rFont val="Microsoft Sans Serif"/>
        <family val="2"/>
      </rPr>
      <t>- (๐๘๔) ๕๕๒-๔๕๕๑,</t>
    </r>
  </si>
  <si>
    <r>
      <rPr>
        <sz val="16"/>
        <rFont val="Microsoft Sans Serif"/>
        <family val="2"/>
      </rPr>
      <t>สาขาที่ ๒๓๔</t>
    </r>
  </si>
  <si>
    <r>
      <rPr>
        <b/>
        <sz val="16"/>
        <rFont val="Tahoma"/>
        <family val="2"/>
      </rPr>
      <t xml:space="preserve">วัดป่าศิริสมบูรณ์
</t>
    </r>
    <r>
      <rPr>
        <sz val="12"/>
        <rFont val="Microsoft Sans Serif"/>
        <family val="2"/>
      </rPr>
      <t xml:space="preserve">๒๓๔ ม.๑๐ บ้านไร่สมบูรณ์ ถ.โนนสุวรรณ-ปะคำ ต.โนนสุวรรณ อ.โนนสุวรรณ จ.บุรีรัมย์ ๓๑๑๑๐
</t>
    </r>
    <r>
      <rPr>
        <sz val="16"/>
        <rFont val="Microsoft Sans Serif"/>
        <family val="2"/>
      </rPr>
      <t xml:space="preserve">พระครูภาวนาประภัสสร (วิศวาธาร ปภสฺสโร)
</t>
    </r>
    <r>
      <rPr>
        <sz val="12"/>
        <rFont val="Microsoft Sans Serif"/>
        <family val="2"/>
      </rPr>
      <t xml:space="preserve">อุปสมบท เมื่ออายุ ๒๐ ปี วันที่ ๘ พฤษภาคม ๒๕๓๐ (ผู้รับรอง)
</t>
    </r>
    <r>
      <rPr>
        <sz val="12"/>
        <rFont val="Microsoft Sans Serif"/>
        <family val="2"/>
      </rPr>
      <t>- (๐๙๙) ๕๑๕-๙๕๙๑,- (๐๘๓) ๑๐๐-๕๑๑๔,</t>
    </r>
  </si>
  <si>
    <r>
      <rPr>
        <sz val="16"/>
        <rFont val="Microsoft Sans Serif"/>
        <family val="2"/>
      </rPr>
      <t>สาขาที่ ๒๓๕</t>
    </r>
  </si>
  <si>
    <r>
      <rPr>
        <b/>
        <sz val="16"/>
        <rFont val="Tahoma"/>
        <family val="2"/>
      </rPr>
      <t xml:space="preserve">วัดป่าพระพุทธบาท
</t>
    </r>
    <r>
      <rPr>
        <sz val="12"/>
        <rFont val="Microsoft Sans Serif"/>
        <family val="2"/>
      </rPr>
      <t xml:space="preserve">๓๖ หมู่ที่ ๑๐
</t>
    </r>
    <r>
      <rPr>
        <sz val="12"/>
        <rFont val="Microsoft Sans Serif"/>
        <family val="2"/>
      </rPr>
      <t xml:space="preserve">ต.เหล่าเสือโก้ก อ.เหล่าเสือโก้ก จ.อุบลราชธานี ๓๔๐๐๐
</t>
    </r>
    <r>
      <rPr>
        <sz val="16"/>
        <rFont val="Microsoft Sans Serif"/>
        <family val="2"/>
      </rPr>
      <t xml:space="preserve">พระครูสมุ👉์สำเริง อธิปุญฺโญ
</t>
    </r>
    <r>
      <rPr>
        <sz val="12"/>
        <rFont val="Microsoft Sans Serif"/>
        <family val="2"/>
      </rPr>
      <t xml:space="preserve">อุปสมบท เมื่ออายุ ๓๐ ปี วันที่ ๑๑ กรกฎาคม ๒๕๓๕ (ผู้รับรอง)
</t>
    </r>
    <r>
      <rPr>
        <sz val="12"/>
        <rFont val="Microsoft Sans Serif"/>
        <family val="2"/>
      </rPr>
      <t>- (๐๘๖) ๐๔๐-๕๖๔๓,</t>
    </r>
  </si>
  <si>
    <r>
      <rPr>
        <sz val="16"/>
        <rFont val="Microsoft Sans Serif"/>
        <family val="2"/>
      </rPr>
      <t>สาขาที่ ๒๓๖</t>
    </r>
  </si>
  <si>
    <r>
      <rPr>
        <b/>
        <sz val="16"/>
        <rFont val="Tahoma"/>
        <family val="2"/>
      </rPr>
      <t xml:space="preserve">ที่พักสงฆ์คอกช้าง
</t>
    </r>
    <r>
      <rPr>
        <sz val="12"/>
        <rFont val="Microsoft Sans Serif"/>
        <family val="2"/>
      </rPr>
      <t xml:space="preserve">ม.๑๑ บ้านคอกช้าง
</t>
    </r>
    <r>
      <rPr>
        <sz val="12"/>
        <rFont val="Microsoft Sans Serif"/>
        <family val="2"/>
      </rPr>
      <t xml:space="preserve">ต.ครบุรีใต้ อ.ครบุรี จ.นครราชสีมา ๓๐๒๕๐
</t>
    </r>
    <r>
      <rPr>
        <sz val="16"/>
        <rFont val="Microsoft Sans Serif"/>
        <family val="2"/>
      </rPr>
      <t xml:space="preserve">พระครูปลัดสุวัฒน์ปริยัติคุณ (บุญชู สุขิโต)
</t>
    </r>
    <r>
      <rPr>
        <sz val="12"/>
        <rFont val="Microsoft Sans Serif"/>
        <family val="2"/>
      </rPr>
      <t xml:space="preserve">อุปสมบท เมื่ออายุ ๒๐ ปี วันที่ ๘ กรกฎาคม ๒๕๒๒ (ผู้รับรอง)
</t>
    </r>
    <r>
      <rPr>
        <sz val="12"/>
        <rFont val="Microsoft Sans Serif"/>
        <family val="2"/>
      </rPr>
      <t>- (๐๘๕) ๘๑๙-๕๗๙๘,</t>
    </r>
  </si>
  <si>
    <r>
      <rPr>
        <sz val="16"/>
        <rFont val="Microsoft Sans Serif"/>
        <family val="2"/>
      </rPr>
      <t>สาขาที่ ๒๓๗</t>
    </r>
  </si>
  <si>
    <r>
      <rPr>
        <b/>
        <sz val="16"/>
        <rFont val="Tahoma"/>
        <family val="2"/>
      </rPr>
      <t xml:space="preserve">วัดสันติสุข
</t>
    </r>
    <r>
      <rPr>
        <sz val="12"/>
        <rFont val="Microsoft Sans Serif"/>
        <family val="2"/>
      </rPr>
      <t xml:space="preserve">๑๙๑ ม.๑๕ บ้านสันติสุข
</t>
    </r>
    <r>
      <rPr>
        <sz val="12"/>
        <rFont val="Microsoft Sans Serif"/>
        <family val="2"/>
      </rPr>
      <t xml:space="preserve">ต.ภูเงิน อ.กันทรลักษ์ จ.ศรีสะเกษ ๓๓๑๑๐
</t>
    </r>
    <r>
      <rPr>
        <sz val="16"/>
        <rFont val="Microsoft Sans Serif"/>
        <family val="2"/>
      </rPr>
      <t xml:space="preserve">พระอธิการสนิท อานนฺโท
</t>
    </r>
    <r>
      <rPr>
        <sz val="12"/>
        <rFont val="Microsoft Sans Serif"/>
        <family val="2"/>
      </rPr>
      <t xml:space="preserve">อุปสมบท เมื่ออายุ ๒๓ ปี วันที่ ๕ กรกฎาคม ๒๕๔๑ (ผู้รับรอง)
</t>
    </r>
    <r>
      <rPr>
        <sz val="12"/>
        <rFont val="Microsoft Sans Serif"/>
        <family val="2"/>
      </rPr>
      <t>- (๐๘๕) ๔๑๘-๗๔๙๗,๐๔๕๖๕๓๐๑๒,</t>
    </r>
  </si>
  <si>
    <r>
      <rPr>
        <sz val="16"/>
        <rFont val="Microsoft Sans Serif"/>
        <family val="2"/>
      </rPr>
      <t>สาขาที่ ๒๓๘</t>
    </r>
  </si>
  <si>
    <r>
      <rPr>
        <b/>
        <sz val="16"/>
        <rFont val="Tahoma"/>
        <family val="2"/>
      </rPr>
      <t xml:space="preserve">ที่พักสงฆ์เขาหลักสามัคคีธรรม
</t>
    </r>
    <r>
      <rPr>
        <sz val="12"/>
        <rFont val="Microsoft Sans Serif"/>
        <family val="2"/>
      </rPr>
      <t xml:space="preserve">๑๓๑/๔ ม.๙ บ้านเขาหลัก ต.วิสัยใต้ อ.สวี จ.ชุมพร ๘๖๑๓๐
</t>
    </r>
    <r>
      <rPr>
        <sz val="16"/>
        <rFont val="Microsoft Sans Serif"/>
        <family val="2"/>
      </rPr>
      <t xml:space="preserve">พระอาจารย์สำราญ ธมฺมทีโป
</t>
    </r>
    <r>
      <rPr>
        <sz val="12"/>
        <rFont val="Microsoft Sans Serif"/>
        <family val="2"/>
      </rPr>
      <t xml:space="preserve">อุปสมบท เมื่ออายุ ๒๘ ปี วันที่ ๒๑ มีนาคม ๒๕๒๖ (ผู้รับรอง)
</t>
    </r>
    <r>
      <rPr>
        <sz val="12"/>
        <rFont val="Microsoft Sans Serif"/>
        <family val="2"/>
      </rPr>
      <t>- (๐๘๗) ๒๘๒-๓๘๕๑,</t>
    </r>
  </si>
  <si>
    <r>
      <rPr>
        <sz val="16"/>
        <rFont val="Microsoft Sans Serif"/>
        <family val="2"/>
      </rPr>
      <t>สาขาที่ ๒๓๙</t>
    </r>
  </si>
  <si>
    <r>
      <rPr>
        <b/>
        <sz val="16"/>
        <rFont val="Tahoma"/>
        <family val="2"/>
      </rPr>
      <t xml:space="preserve">วัดท่าพง
</t>
    </r>
    <r>
      <rPr>
        <sz val="12"/>
        <rFont val="Microsoft Sans Serif"/>
        <family val="2"/>
      </rPr>
      <t xml:space="preserve">๕๑ ม.๕ บ้านกล้วย
</t>
    </r>
    <r>
      <rPr>
        <sz val="12"/>
        <rFont val="Microsoft Sans Serif"/>
        <family val="2"/>
      </rPr>
      <t xml:space="preserve">ต.ตะกุด อ.เมือง จ.สระบุรี ๑๘๐๐๐
</t>
    </r>
    <r>
      <rPr>
        <sz val="16"/>
        <rFont val="Microsoft Sans Serif"/>
        <family val="2"/>
      </rPr>
      <t xml:space="preserve">พระครูปภาตวนคุณ (ประ👉ยัด โอภาโส)
</t>
    </r>
    <r>
      <rPr>
        <sz val="12"/>
        <rFont val="Microsoft Sans Serif"/>
        <family val="2"/>
      </rPr>
      <t xml:space="preserve">อุปสมบท เมื่ออายุ ๒๑ ปี วันที่ ๑๒ กรกฎาคม ๒๕๒๗ (ผู้รับรอง)
</t>
    </r>
    <r>
      <rPr>
        <sz val="12"/>
        <rFont val="Microsoft Sans Serif"/>
        <family val="2"/>
      </rPr>
      <t>- (๐๙๕) ๘๒๙-๑๔๙๕,</t>
    </r>
  </si>
  <si>
    <r>
      <rPr>
        <sz val="16"/>
        <rFont val="Microsoft Sans Serif"/>
        <family val="2"/>
      </rPr>
      <t>สาขาที่ ๒๔๐</t>
    </r>
  </si>
  <si>
    <r>
      <rPr>
        <b/>
        <sz val="16"/>
        <rFont val="Tahoma"/>
        <family val="2"/>
      </rPr>
      <t xml:space="preserve">ที่พักสงฆ์ป่าตักศิลา
</t>
    </r>
    <r>
      <rPr>
        <sz val="12"/>
        <rFont val="Microsoft Sans Serif"/>
        <family val="2"/>
      </rPr>
      <t xml:space="preserve">๑ ม.๙ บ้านทรัพย์ศิลาทอง ถ.สวนป่าลำตะคอง-วัดตักศิลาย่า ต.คลองไผ่ อ.สีคิ้ว จ.นครราชสีมา ๓๐๓๔๐
</t>
    </r>
    <r>
      <rPr>
        <sz val="16"/>
        <rFont val="Microsoft Sans Serif"/>
        <family val="2"/>
      </rPr>
      <t xml:space="preserve">พระอาจารย์วิเชียร สุปภาโส
</t>
    </r>
    <r>
      <rPr>
        <sz val="12"/>
        <rFont val="Microsoft Sans Serif"/>
        <family val="2"/>
      </rPr>
      <t xml:space="preserve">อุปสมบท เมื่ออายุ ๓๓ ปี วันที่ ๑๙ กรกฎาคม ๒๕๓๖ (ผู้รับรอง)
</t>
    </r>
    <r>
      <rPr>
        <sz val="12"/>
        <rFont val="Microsoft Sans Serif"/>
        <family val="2"/>
      </rPr>
      <t>- (๐๘๗) ๐๙๐-๒๘๑๙,- (๐๘๒) ๒๓๑-๓๕๖๓,</t>
    </r>
  </si>
  <si>
    <r>
      <rPr>
        <sz val="16"/>
        <rFont val="Microsoft Sans Serif"/>
        <family val="2"/>
      </rPr>
      <t>สาขาที่ ๒๔๑</t>
    </r>
  </si>
  <si>
    <r>
      <rPr>
        <b/>
        <sz val="16"/>
        <rFont val="Tahoma"/>
        <family val="2"/>
      </rPr>
      <t xml:space="preserve">วัดป่าเจ้าพระยา
</t>
    </r>
    <r>
      <rPr>
        <sz val="12"/>
        <rFont val="Microsoft Sans Serif"/>
        <family val="2"/>
      </rPr>
      <t xml:space="preserve">๙ ม.๒ บ้านแหลมยาง ถ.เขื่อนเจ้าพระยา ต.บ้านกล้วย อ.เมือง จ.ชัยนาท ๑๗๐๐๐
</t>
    </r>
    <r>
      <rPr>
        <sz val="16"/>
        <rFont val="Microsoft Sans Serif"/>
        <family val="2"/>
      </rPr>
      <t xml:space="preserve">พระครูสังฆรักษ์ชูเกียรติโฆสะธัมโม
</t>
    </r>
    <r>
      <rPr>
        <sz val="12"/>
        <rFont val="Microsoft Sans Serif"/>
        <family val="2"/>
      </rPr>
      <t xml:space="preserve">อุปสมบท เมื่ออายุ ๒๐ ปี วันที่ ๖ กรกฎาคม ๒๕๒๙ (ผู้รับรอง)
</t>
    </r>
    <r>
      <rPr>
        <sz val="12"/>
        <rFont val="Microsoft Sans Serif"/>
        <family val="2"/>
      </rPr>
      <t>- (๐๘๗) ๑๑๕-๓๗๙๔,- (๐๘๗) ๕๘๘-๑๘๐๗,</t>
    </r>
  </si>
  <si>
    <r>
      <rPr>
        <sz val="16"/>
        <rFont val="Microsoft Sans Serif"/>
        <family val="2"/>
      </rPr>
      <t>สาขาที่ ๒๔๒</t>
    </r>
  </si>
  <si>
    <r>
      <rPr>
        <b/>
        <sz val="16"/>
        <rFont val="Tahoma"/>
        <family val="2"/>
      </rPr>
      <t xml:space="preserve">วัดป่าเขาเทวดา
</t>
    </r>
    <r>
      <rPr>
        <sz val="12"/>
        <rFont val="Microsoft Sans Serif"/>
        <family val="2"/>
      </rPr>
      <t xml:space="preserve">หมู่ที่ ๗ บ้านสองแพรก ซ.บางใหม่ ต.ลำเลียง อ.กระบุรี จ.ระนอง ๘๕๑๑๐
</t>
    </r>
    <r>
      <rPr>
        <sz val="16"/>
        <rFont val="Microsoft Sans Serif"/>
        <family val="2"/>
      </rPr>
      <t xml:space="preserve">พระอาจารย์นิสิต ปทุโม
</t>
    </r>
    <r>
      <rPr>
        <sz val="12"/>
        <rFont val="Microsoft Sans Serif"/>
        <family val="2"/>
      </rPr>
      <t xml:space="preserve">อุปสมบท เมื่ออายุ ๒๑ ปี วันที่ ๙ พฤษภาคม ๒๕๓๕ (ผู้รับรอง)
</t>
    </r>
    <r>
      <rPr>
        <sz val="12"/>
        <rFont val="Microsoft Sans Serif"/>
        <family val="2"/>
      </rPr>
      <t>- (๐๘๙) ๔๗๔-๘๒๐๔,</t>
    </r>
  </si>
  <si>
    <r>
      <rPr>
        <sz val="16"/>
        <rFont val="Microsoft Sans Serif"/>
        <family val="2"/>
      </rPr>
      <t>สาขาที่ ๒๔๓</t>
    </r>
  </si>
  <si>
    <r>
      <rPr>
        <b/>
        <sz val="16"/>
        <rFont val="Tahoma"/>
        <family val="2"/>
      </rPr>
      <t xml:space="preserve">วัดป่าคำกลาง
</t>
    </r>
    <r>
      <rPr>
        <sz val="12"/>
        <rFont val="Microsoft Sans Serif"/>
        <family val="2"/>
      </rPr>
      <t xml:space="preserve">หมู่ที่ ๑๒ บ้านคำกลาง
</t>
    </r>
    <r>
      <rPr>
        <sz val="12"/>
        <rFont val="Microsoft Sans Serif"/>
        <family val="2"/>
      </rPr>
      <t xml:space="preserve">ต.แก่งโดม อ.สว่างวีระวงศ์ จ.อุบลราชธานี ๓๔๑๙๐
</t>
    </r>
    <r>
      <rPr>
        <sz val="16"/>
        <rFont val="Microsoft Sans Serif"/>
        <family val="2"/>
      </rPr>
      <t xml:space="preserve">พระม👉าปรีชา ภัทรเวที
</t>
    </r>
    <r>
      <rPr>
        <sz val="12"/>
        <rFont val="Microsoft Sans Serif"/>
        <family val="2"/>
      </rPr>
      <t xml:space="preserve">อุปสมบท เมื่ออายุ ๒๒ ปี วันที่ ๒ กรกฎาคม ๒๕๔๔ (ผู้รับรอง)
</t>
    </r>
    <r>
      <rPr>
        <sz val="12"/>
        <rFont val="Microsoft Sans Serif"/>
        <family val="2"/>
      </rPr>
      <t>- (๐๘๒) ๓๕๑-๙๘๙๙,- (๐๘๕) ๔๙๒-๙๒๖๗,</t>
    </r>
  </si>
  <si>
    <r>
      <rPr>
        <sz val="16"/>
        <rFont val="Microsoft Sans Serif"/>
        <family val="2"/>
      </rPr>
      <t>สาขาที่ ๒๔๔</t>
    </r>
  </si>
  <si>
    <r>
      <rPr>
        <b/>
        <sz val="16"/>
        <rFont val="Tahoma"/>
        <family val="2"/>
      </rPr>
      <t xml:space="preserve">วัดธาตุกู่ประภาชัย
</t>
    </r>
    <r>
      <rPr>
        <sz val="12"/>
        <rFont val="Microsoft Sans Serif"/>
        <family val="2"/>
      </rPr>
      <t xml:space="preserve">หมู่ที่ ๑ บ้านปางกู่
</t>
    </r>
    <r>
      <rPr>
        <sz val="12"/>
        <rFont val="Microsoft Sans Serif"/>
        <family val="2"/>
      </rPr>
      <t xml:space="preserve">ต.ปางกู่ อ.โนนสัง จ.หนองบัวลำภู ๓๙๑๔๐
</t>
    </r>
    <r>
      <rPr>
        <sz val="16"/>
        <rFont val="Microsoft Sans Serif"/>
        <family val="2"/>
      </rPr>
      <t xml:space="preserve">พระครูพิสิฐเจติยานุรักษ์
</t>
    </r>
    <r>
      <rPr>
        <sz val="12"/>
        <rFont val="Microsoft Sans Serif"/>
        <family val="2"/>
      </rPr>
      <t xml:space="preserve">อุปสมบท เมื่ออายุ ๒๘ ปี วันที่ ๒๐ กุมภาพันธ์ ๒๕๔๐ (ผู้รับรอง)
</t>
    </r>
    <r>
      <rPr>
        <sz val="12"/>
        <rFont val="Microsoft Sans Serif"/>
        <family val="2"/>
      </rPr>
      <t>- (๐๘๑) ๑๕๕-๐๐๑๙,</t>
    </r>
  </si>
  <si>
    <r>
      <rPr>
        <sz val="16"/>
        <rFont val="Microsoft Sans Serif"/>
        <family val="2"/>
      </rPr>
      <t>สาขาที่ ๒๔๕</t>
    </r>
  </si>
  <si>
    <r>
      <rPr>
        <b/>
        <sz val="16"/>
        <rFont val="Tahoma"/>
        <family val="2"/>
      </rPr>
      <t xml:space="preserve">วัดป่าโนนรัง
</t>
    </r>
    <r>
      <rPr>
        <sz val="12"/>
        <rFont val="Microsoft Sans Serif"/>
        <family val="2"/>
      </rPr>
      <t xml:space="preserve">หมู่ที่ ๖ บ้านโนนรัง
</t>
    </r>
    <r>
      <rPr>
        <sz val="12"/>
        <rFont val="Microsoft Sans Serif"/>
        <family val="2"/>
      </rPr>
      <t xml:space="preserve">ต.หนองอ้ม อ.ทุ่งศรีอุดม จ.อุบลราชธานี ๓๔๑๖๐
</t>
    </r>
    <r>
      <rPr>
        <sz val="16"/>
        <rFont val="Microsoft Sans Serif"/>
        <family val="2"/>
      </rPr>
      <t xml:space="preserve">พระอาจารย์👉นูสิน ญาณธมฺโม
</t>
    </r>
    <r>
      <rPr>
        <sz val="12"/>
        <rFont val="Microsoft Sans Serif"/>
        <family val="2"/>
      </rPr>
      <t xml:space="preserve">อุปสมบท เมื่ออายุ ๓๖ ปี วันที่ ๓ กรกฎาคม ๒๕๖๒ (ผู้รับรอง)
</t>
    </r>
    <r>
      <rPr>
        <sz val="12"/>
        <rFont val="Microsoft Sans Serif"/>
        <family val="2"/>
      </rPr>
      <t>- (๐๖๒) ๐๐๕-๒๘๔๙,</t>
    </r>
  </si>
  <si>
    <r>
      <rPr>
        <sz val="16"/>
        <rFont val="Microsoft Sans Serif"/>
        <family val="2"/>
      </rPr>
      <t>สาขาที่ ๒๔๖</t>
    </r>
  </si>
  <si>
    <r>
      <rPr>
        <b/>
        <sz val="16"/>
        <rFont val="Tahoma"/>
        <family val="2"/>
      </rPr>
      <t xml:space="preserve">วัดดงไม้แดง
</t>
    </r>
    <r>
      <rPr>
        <sz val="12"/>
        <rFont val="Microsoft Sans Serif"/>
        <family val="2"/>
      </rPr>
      <t xml:space="preserve">๓๕ ม.๗ บ้านหนองห้าง
</t>
    </r>
    <r>
      <rPr>
        <sz val="12"/>
        <rFont val="Microsoft Sans Serif"/>
        <family val="2"/>
      </rPr>
      <t xml:space="preserve">ต.ศรีสุข อ.เขื่องใน จ.อุบลราชธานี ๓๔๑๕๐
</t>
    </r>
    <r>
      <rPr>
        <sz val="16"/>
        <rFont val="Microsoft Sans Serif"/>
        <family val="2"/>
      </rPr>
      <t xml:space="preserve">พระครูสุวรรณวัชรโสภณ (คำมี คุตฺตสีโล)
</t>
    </r>
    <r>
      <rPr>
        <sz val="12"/>
        <rFont val="Microsoft Sans Serif"/>
        <family val="2"/>
      </rPr>
      <t xml:space="preserve">อุปสมบท เมื่ออายุ ๒๒ ปี วันที่ ๑๔ กรกฎาคม ๒๕๔๐ (ผู้รับรอง)
</t>
    </r>
    <r>
      <rPr>
        <sz val="12"/>
        <rFont val="Microsoft Sans Serif"/>
        <family val="2"/>
      </rPr>
      <t>- (๐๘๖) ๒๕๑-๕๔๘๐,</t>
    </r>
  </si>
  <si>
    <r>
      <rPr>
        <sz val="16"/>
        <rFont val="Microsoft Sans Serif"/>
        <family val="2"/>
      </rPr>
      <t>สาขาที่ ๒๔๗</t>
    </r>
  </si>
  <si>
    <r>
      <rPr>
        <b/>
        <sz val="16"/>
        <rFont val="Tahoma"/>
        <family val="2"/>
      </rPr>
      <t xml:space="preserve">วัดป่าธรรมแสงทอง
</t>
    </r>
    <r>
      <rPr>
        <sz val="12"/>
        <rFont val="Microsoft Sans Serif"/>
        <family val="2"/>
      </rPr>
      <t xml:space="preserve">๒๑๖ ม.๒ บ้านป่าธรรมแสงทอง ต.ป่าแป๋ อ.แม่แตง จ.เชียงใหม่ ๕๐๑๕๐
</t>
    </r>
    <r>
      <rPr>
        <sz val="16"/>
        <rFont val="Microsoft Sans Serif"/>
        <family val="2"/>
      </rPr>
      <t xml:space="preserve">พระครูวินัยธรรักศักดิ์ ฐิโตภาโส
</t>
    </r>
    <r>
      <rPr>
        <sz val="12"/>
        <rFont val="Microsoft Sans Serif"/>
        <family val="2"/>
      </rPr>
      <t xml:space="preserve">อุปสมบท เมื่ออายุ ๓๖ ปี วันที่ ๒๐ มีนาคม ๒๕๒๘ (ผู้รับรอง)
</t>
    </r>
    <r>
      <rPr>
        <sz val="12"/>
        <rFont val="Microsoft Sans Serif"/>
        <family val="2"/>
      </rPr>
      <t>- (๐๘๙) ๕๒๕-๙๙๙๙,- (๐๙๘) ๓๕๑-๔๑๕๙,</t>
    </r>
  </si>
  <si>
    <r>
      <rPr>
        <sz val="16"/>
        <rFont val="Microsoft Sans Serif"/>
        <family val="2"/>
      </rPr>
      <t>สาขาที่ ๒๔๘</t>
    </r>
  </si>
  <si>
    <r>
      <rPr>
        <b/>
        <sz val="16"/>
        <rFont val="Tahoma"/>
        <family val="2"/>
      </rPr>
      <t xml:space="preserve">ที่พักสงฆ์ดอยอกิญจโน
</t>
    </r>
    <r>
      <rPr>
        <sz val="12"/>
        <rFont val="Microsoft Sans Serif"/>
        <family val="2"/>
      </rPr>
      <t xml:space="preserve">หมู่ที่ ๓ บ้านสบเปิง
</t>
    </r>
    <r>
      <rPr>
        <sz val="12"/>
        <rFont val="Microsoft Sans Serif"/>
        <family val="2"/>
      </rPr>
      <t xml:space="preserve">ต.สบเปิง อ.แม่แตง จ.เชียงใหม่ ๕๐๓๓๐
</t>
    </r>
    <r>
      <rPr>
        <sz val="16"/>
        <rFont val="Microsoft Sans Serif"/>
        <family val="2"/>
      </rPr>
      <t xml:space="preserve">พระอาจารย์สมบูรณ์ อริญฺชโย
</t>
    </r>
    <r>
      <rPr>
        <sz val="12"/>
        <rFont val="Microsoft Sans Serif"/>
        <family val="2"/>
      </rPr>
      <t xml:space="preserve">อุปสมบท เมื่ออายุ ๒๓ ปี วันที่ ๑๔ กรกฎาคม ๒๕๓๒ (ผู้รับรอง)
</t>
    </r>
    <r>
      <rPr>
        <sz val="12"/>
        <rFont val="Microsoft Sans Serif"/>
        <family val="2"/>
      </rPr>
      <t>- (๐๘๖) ๑๙๑-๓๔๓๔,</t>
    </r>
  </si>
  <si>
    <r>
      <rPr>
        <sz val="16"/>
        <rFont val="Microsoft Sans Serif"/>
        <family val="2"/>
      </rPr>
      <t>สาขาที่ ๒๔๙</t>
    </r>
  </si>
  <si>
    <r>
      <rPr>
        <b/>
        <sz val="16"/>
        <rFont val="Tahoma"/>
        <family val="2"/>
      </rPr>
      <t xml:space="preserve">ที่พักสงฆ์สันติธรรมาราม
</t>
    </r>
    <r>
      <rPr>
        <sz val="12"/>
        <rFont val="Microsoft Sans Serif"/>
        <family val="2"/>
      </rPr>
      <t xml:space="preserve">๓๒ ม.๑๑ บ้านหนองไทร
</t>
    </r>
    <r>
      <rPr>
        <sz val="12"/>
        <rFont val="Microsoft Sans Serif"/>
        <family val="2"/>
      </rPr>
      <t xml:space="preserve">ต.หนองเม็ก อ.หนองสองห้อง จ.ขอนแก่น ๔๐๑๙๐
</t>
    </r>
    <r>
      <rPr>
        <sz val="16"/>
        <rFont val="Microsoft Sans Serif"/>
        <family val="2"/>
      </rPr>
      <t xml:space="preserve">พระอาจารย์สุพจน์ ปิยธมฺโม
</t>
    </r>
    <r>
      <rPr>
        <sz val="12"/>
        <rFont val="Microsoft Sans Serif"/>
        <family val="2"/>
      </rPr>
      <t xml:space="preserve">อุปสมบท เมื่ออายุ ๒๘ ปี วันที่ ๒๘ ธันวาคม ๒๕๔๙ (ผู้รับรอง)
</t>
    </r>
    <r>
      <rPr>
        <sz val="12"/>
        <rFont val="Microsoft Sans Serif"/>
        <family val="2"/>
      </rPr>
      <t>- (๐๘๒) ๓๕๑-๙๙๓๕,</t>
    </r>
  </si>
  <si>
    <r>
      <rPr>
        <sz val="16"/>
        <rFont val="Microsoft Sans Serif"/>
        <family val="2"/>
      </rPr>
      <t>สาขาที่ ๒๕๐</t>
    </r>
  </si>
  <si>
    <r>
      <rPr>
        <b/>
        <sz val="16"/>
        <rFont val="Tahoma"/>
        <family val="2"/>
      </rPr>
      <t xml:space="preserve">วัดป่าโตนด
</t>
    </r>
    <r>
      <rPr>
        <sz val="12"/>
        <rFont val="Microsoft Sans Serif"/>
        <family val="2"/>
      </rPr>
      <t xml:space="preserve">๒๒๙ หมู่ที่ ๑๑ บ้านโตนด
</t>
    </r>
    <r>
      <rPr>
        <sz val="12"/>
        <rFont val="Microsoft Sans Serif"/>
        <family val="2"/>
      </rPr>
      <t xml:space="preserve">ต.ขนุน อ.กันทรลักษ์ จ.ศรีสะเกษ ๓๓๑๑๐
</t>
    </r>
    <r>
      <rPr>
        <sz val="16"/>
        <rFont val="Microsoft Sans Serif"/>
        <family val="2"/>
      </rPr>
      <t xml:space="preserve">พระอธิการบัวพันธ์ ฐานุตฺตโร
</t>
    </r>
    <r>
      <rPr>
        <sz val="12"/>
        <rFont val="Microsoft Sans Serif"/>
        <family val="2"/>
      </rPr>
      <t xml:space="preserve">อุปสมบท เมื่ออายุ ๖๑ ปี วันที่ ๒๕ พฤษภาคม ๒๕๕๘ (ผู้รับรอง)
</t>
    </r>
    <r>
      <rPr>
        <sz val="12"/>
        <rFont val="Microsoft Sans Serif"/>
        <family val="2"/>
      </rPr>
      <t>- (๐๖๕) ๔๒๘-๑๗๖๙,๐๙๓๐๗๓ ๐๐๘๓,</t>
    </r>
  </si>
  <si>
    <r>
      <rPr>
        <sz val="16"/>
        <rFont val="Microsoft Sans Serif"/>
        <family val="2"/>
      </rPr>
      <t>สาขาที่ ๒๕๑</t>
    </r>
  </si>
  <si>
    <r>
      <rPr>
        <b/>
        <sz val="16"/>
        <rFont val="Tahoma"/>
        <family val="2"/>
      </rPr>
      <t xml:space="preserve">วัดป่ากตัญญุตาราม
</t>
    </r>
    <r>
      <rPr>
        <sz val="12"/>
        <rFont val="Microsoft Sans Serif"/>
        <family val="2"/>
      </rPr>
      <t xml:space="preserve">๑๑๔ ม.๘ บ้านคลองวังจิก
</t>
    </r>
    <r>
      <rPr>
        <sz val="12"/>
        <rFont val="Microsoft Sans Serif"/>
        <family val="2"/>
      </rPr>
      <t xml:space="preserve">ต.ไทรเดี่ยว อ.คลองหาด จ.สระแก้ว ๒๗๒๖๐
</t>
    </r>
    <r>
      <rPr>
        <sz val="16"/>
        <rFont val="Microsoft Sans Serif"/>
        <family val="2"/>
      </rPr>
      <t xml:space="preserve">พระอธิการนิคม อุตฺตโม
</t>
    </r>
    <r>
      <rPr>
        <sz val="12"/>
        <rFont val="Microsoft Sans Serif"/>
        <family val="2"/>
      </rPr>
      <t xml:space="preserve">อุปสมบท เมื่ออายุ ๒๘ ปี วันที่ ๑๑ กรกฎาคม ๒๕๔๕ (ผู้รับรอง)
</t>
    </r>
    <r>
      <rPr>
        <sz val="12"/>
        <rFont val="Microsoft Sans Serif"/>
        <family val="2"/>
      </rPr>
      <t>- (๐๘๐) ๑๐๒-๔๘๗๒,- (๐๘๖) ๑๕๖-๘๒๑๙,</t>
    </r>
  </si>
  <si>
    <r>
      <rPr>
        <sz val="16"/>
        <rFont val="Microsoft Sans Serif"/>
        <family val="2"/>
      </rPr>
      <t>สาขาที่ ๒๕๒</t>
    </r>
  </si>
  <si>
    <r>
      <rPr>
        <b/>
        <sz val="16"/>
        <rFont val="Tahoma"/>
        <family val="2"/>
      </rPr>
      <t xml:space="preserve">วัดป่าใต้ร่มพระโพธิญาณ
</t>
    </r>
    <r>
      <rPr>
        <sz val="12"/>
        <rFont val="Microsoft Sans Serif"/>
        <family val="2"/>
      </rPr>
      <t xml:space="preserve">ม.๑๔ บ้านแกใต้
</t>
    </r>
    <r>
      <rPr>
        <sz val="12"/>
        <rFont val="Microsoft Sans Serif"/>
        <family val="2"/>
      </rPr>
      <t xml:space="preserve">ต.หนองแวง อ.บ้านใหม่ไชยพจน์ จ.บุรีรัมย์ ๓๑๑๒๐
</t>
    </r>
    <r>
      <rPr>
        <sz val="16"/>
        <rFont val="Microsoft Sans Serif"/>
        <family val="2"/>
      </rPr>
      <t xml:space="preserve">พระอธิการสงวน สํวโร
</t>
    </r>
    <r>
      <rPr>
        <sz val="12"/>
        <rFont val="Microsoft Sans Serif"/>
        <family val="2"/>
      </rPr>
      <t xml:space="preserve">อุปสมบท เมื่ออายุ ๕๒ ปี วันที่ ๒๖ มิถุนายน ๒๕๕๒ (ผู้รับรอง)
</t>
    </r>
    <r>
      <rPr>
        <sz val="12"/>
        <rFont val="Microsoft Sans Serif"/>
        <family val="2"/>
      </rPr>
      <t>- (๐๙๓) ๗๗๑-๓๘๑๓,</t>
    </r>
  </si>
  <si>
    <r>
      <rPr>
        <sz val="16"/>
        <rFont val="Microsoft Sans Serif"/>
        <family val="2"/>
      </rPr>
      <t>สาขาที่ ๒๕๓</t>
    </r>
  </si>
  <si>
    <r>
      <rPr>
        <b/>
        <sz val="16"/>
        <rFont val="Tahoma"/>
        <family val="2"/>
      </rPr>
      <t xml:space="preserve">วัดป่าหนองสิม
</t>
    </r>
    <r>
      <rPr>
        <sz val="12"/>
        <rFont val="Microsoft Sans Serif"/>
        <family val="2"/>
      </rPr>
      <t xml:space="preserve">๘๔ ม.๘ บ้านหนองสิม
</t>
    </r>
    <r>
      <rPr>
        <sz val="12"/>
        <rFont val="Microsoft Sans Serif"/>
        <family val="2"/>
      </rPr>
      <t xml:space="preserve">ต.ดู่น้อย อ.จตุรพักตรพิมาน จ.ร้อยเอ็ด ๔๕๑๘๐
</t>
    </r>
    <r>
      <rPr>
        <sz val="16"/>
        <rFont val="Microsoft Sans Serif"/>
        <family val="2"/>
      </rPr>
      <t xml:space="preserve">พระอธิการจันทร์ดี ฆรมุตโต
</t>
    </r>
    <r>
      <rPr>
        <sz val="12"/>
        <rFont val="Microsoft Sans Serif"/>
        <family val="2"/>
      </rPr>
      <t xml:space="preserve">อุปสมบท เมื่ออายุ ๔๗ ปี วันที่ ๑ มีนาคม ๒๕๓๙ (ผู้รับรอง)
</t>
    </r>
    <r>
      <rPr>
        <sz val="12"/>
        <rFont val="Microsoft Sans Serif"/>
        <family val="2"/>
      </rPr>
      <t>๐๘๙๘๖๑ ๗๐๑๐,๐๘๙๘๖๑ ๗๐๑๐,</t>
    </r>
  </si>
  <si>
    <r>
      <rPr>
        <sz val="16"/>
        <rFont val="Microsoft Sans Serif"/>
        <family val="2"/>
      </rPr>
      <t>สาขาที่ ๒๕๔</t>
    </r>
  </si>
  <si>
    <r>
      <rPr>
        <b/>
        <sz val="16"/>
        <rFont val="Tahoma"/>
        <family val="2"/>
      </rPr>
      <t xml:space="preserve">วัดป่าสังฆาราม
</t>
    </r>
    <r>
      <rPr>
        <sz val="12"/>
        <rFont val="Microsoft Sans Serif"/>
        <family val="2"/>
      </rPr>
      <t xml:space="preserve">ม.๑๔
</t>
    </r>
    <r>
      <rPr>
        <sz val="12"/>
        <rFont val="Microsoft Sans Serif"/>
        <family val="2"/>
      </rPr>
      <t xml:space="preserve">ต.ดงแดง อ.จตุรพักตรพิมาน จ.ร้อยเอ็ด ๔๕๑๘๐
</t>
    </r>
    <r>
      <rPr>
        <sz val="16"/>
        <rFont val="Microsoft Sans Serif"/>
        <family val="2"/>
      </rPr>
      <t xml:space="preserve">พระอาจารย์แดนชัย ปิยสีโล
</t>
    </r>
    <r>
      <rPr>
        <sz val="12"/>
        <rFont val="Microsoft Sans Serif"/>
        <family val="2"/>
      </rPr>
      <t xml:space="preserve">อุปสมบท เมื่ออายุ ๒๐ ปี วันที่ ๘ พฤษภาคม ๒๕๔๑ (ผู้รับรอง)
</t>
    </r>
    <r>
      <rPr>
        <sz val="12"/>
        <rFont val="Microsoft Sans Serif"/>
        <family val="2"/>
      </rPr>
      <t>- (๐๘๓) ๐๖๔-๔๓๐๐,</t>
    </r>
  </si>
  <si>
    <r>
      <rPr>
        <sz val="16"/>
        <rFont val="Microsoft Sans Serif"/>
        <family val="2"/>
      </rPr>
      <t>สาขาที่ ๒๕๕</t>
    </r>
  </si>
  <si>
    <r>
      <rPr>
        <b/>
        <sz val="16"/>
        <rFont val="Tahoma"/>
        <family val="2"/>
      </rPr>
      <t xml:space="preserve">ที่พักสงฆ์ป่านาดง
</t>
    </r>
    <r>
      <rPr>
        <sz val="12"/>
        <rFont val="Microsoft Sans Serif"/>
        <family val="2"/>
      </rPr>
      <t xml:space="preserve">ม.๑๑ บ้านนาดง
</t>
    </r>
    <r>
      <rPr>
        <sz val="12"/>
        <rFont val="Microsoft Sans Serif"/>
        <family val="2"/>
      </rPr>
      <t xml:space="preserve">ต.โพธิ์ใหญ่ อ.วารินชำราบ จ.อุบลราชธานี ๓๔๑๙๐
</t>
    </r>
    <r>
      <rPr>
        <sz val="16"/>
        <rFont val="Microsoft Sans Serif"/>
        <family val="2"/>
      </rPr>
      <t xml:space="preserve">พระอาจาร์ยจำนงค์ จารุวณฺโณ
</t>
    </r>
    <r>
      <rPr>
        <sz val="12"/>
        <rFont val="Microsoft Sans Serif"/>
        <family val="2"/>
      </rPr>
      <t xml:space="preserve">อุปสมบท เมื่ออายุ ๔๓ ปี วันที่ ๑๕ กรกฎาคม ๒๕๔๐ (ผู้รับรอง)
</t>
    </r>
    <r>
      <rPr>
        <sz val="12"/>
        <rFont val="Microsoft Sans Serif"/>
        <family val="2"/>
      </rPr>
      <t>๐๘๗๙๐๓ ๔๗๙๐,๐๘๙๒๙๙ ๗๔๕๑,</t>
    </r>
  </si>
  <si>
    <r>
      <rPr>
        <sz val="16"/>
        <rFont val="Microsoft Sans Serif"/>
        <family val="2"/>
      </rPr>
      <t>สาขาที่ ๒๕๖</t>
    </r>
  </si>
  <si>
    <r>
      <rPr>
        <b/>
        <sz val="16"/>
        <rFont val="Tahoma"/>
        <family val="2"/>
      </rPr>
      <t xml:space="preserve">ที่พักสงฆ์ตะเคียนทอง
</t>
    </r>
    <r>
      <rPr>
        <sz val="12"/>
        <rFont val="Microsoft Sans Serif"/>
        <family val="2"/>
      </rPr>
      <t xml:space="preserve">๓๐๑ หมู่ ๙ บ้านศรีไทยยาง
</t>
    </r>
    <r>
      <rPr>
        <sz val="12"/>
        <rFont val="Microsoft Sans Serif"/>
        <family val="2"/>
      </rPr>
      <t xml:space="preserve">ต.แก้ง อ.เดชอุดม จ.อุบลราชธานี ๓๔๑๖๐
</t>
    </r>
    <r>
      <rPr>
        <sz val="16"/>
        <rFont val="Microsoft Sans Serif"/>
        <family val="2"/>
      </rPr>
      <t xml:space="preserve">👉ลวงปู่คำก้อน สิริวณฺโณ
</t>
    </r>
    <r>
      <rPr>
        <sz val="12"/>
        <rFont val="Microsoft Sans Serif"/>
        <family val="2"/>
      </rPr>
      <t xml:space="preserve">อุปสมบท เมื่ออายุ ๐๐ ปี (ผู้รับรอง)
</t>
    </r>
    <r>
      <rPr>
        <sz val="12"/>
        <rFont val="Microsoft Sans Serif"/>
        <family val="2"/>
      </rPr>
      <t>- (๐๘๗) ๘๗๓-๙๓๖๘,- (๐๘๖) ๒๕๕-๓๑๗๓,</t>
    </r>
  </si>
  <si>
    <r>
      <rPr>
        <sz val="16"/>
        <rFont val="Microsoft Sans Serif"/>
        <family val="2"/>
      </rPr>
      <t>สาขาที่ ๒๕๗</t>
    </r>
  </si>
  <si>
    <r>
      <rPr>
        <b/>
        <sz val="16"/>
        <rFont val="Tahoma"/>
        <family val="2"/>
      </rPr>
      <t xml:space="preserve">วัดป่านาเหล่า
</t>
    </r>
    <r>
      <rPr>
        <sz val="12"/>
        <rFont val="Microsoft Sans Serif"/>
        <family val="2"/>
      </rPr>
      <t xml:space="preserve">๑๔๓ ม.๖ บ้านกอก
</t>
    </r>
    <r>
      <rPr>
        <sz val="12"/>
        <rFont val="Microsoft Sans Serif"/>
        <family val="2"/>
      </rPr>
      <t xml:space="preserve">ต.บ้านกอก อ.เขื่องใน จ.อุบลราชธานี ๓๔๓๒๐
</t>
    </r>
    <r>
      <rPr>
        <sz val="16"/>
        <rFont val="Microsoft Sans Serif"/>
        <family val="2"/>
      </rPr>
      <t xml:space="preserve">พระครูปุณณธรรมเขต (บุญเพ็ง ถิรธมฺโม)
</t>
    </r>
    <r>
      <rPr>
        <sz val="12"/>
        <rFont val="Microsoft Sans Serif"/>
        <family val="2"/>
      </rPr>
      <t xml:space="preserve">อุปสมบท เมื่ออายุ ๒๙ ปี วันที่ ๑๖ กรกฎาคม ๒๕๓๗ (ผู้รับรอง)
</t>
    </r>
    <r>
      <rPr>
        <sz val="12"/>
        <rFont val="Microsoft Sans Serif"/>
        <family val="2"/>
      </rPr>
      <t>- (๐๘๖) ๘๗๗-๒๓๐๐,- (๐๘๖) ๒๔๖-๒๐๒๒,</t>
    </r>
  </si>
  <si>
    <r>
      <rPr>
        <sz val="16"/>
        <rFont val="Microsoft Sans Serif"/>
        <family val="2"/>
      </rPr>
      <t>สาขาที่ ๒๕๘</t>
    </r>
  </si>
  <si>
    <r>
      <rPr>
        <b/>
        <sz val="16"/>
        <rFont val="Tahoma"/>
        <family val="2"/>
      </rPr>
      <t xml:space="preserve">วัดถ้ำพรหมประดิษฐ์
</t>
    </r>
    <r>
      <rPr>
        <sz val="12"/>
        <rFont val="Microsoft Sans Serif"/>
        <family val="2"/>
      </rPr>
      <t xml:space="preserve">๑๕๒ ม.๑๔ บ้านพรหมประดิษฐ์
</t>
    </r>
    <r>
      <rPr>
        <sz val="12"/>
        <rFont val="Microsoft Sans Serif"/>
        <family val="2"/>
      </rPr>
      <t xml:space="preserve">ต.จันทึก อ.ปากช่อง จ.นครราชสีมา ๓๐๑๓๐
</t>
    </r>
    <r>
      <rPr>
        <sz val="16"/>
        <rFont val="Microsoft Sans Serif"/>
        <family val="2"/>
      </rPr>
      <t xml:space="preserve">พระอธิการอำนวย ชาครธมฺโม
</t>
    </r>
    <r>
      <rPr>
        <sz val="12"/>
        <rFont val="Microsoft Sans Serif"/>
        <family val="2"/>
      </rPr>
      <t xml:space="preserve">อุปสมบท เมื่ออายุ ๒๒ ปี วันที่ ๒๐ กรกฎาคม ๒๕๒๓ (ผู้รับรอง)
</t>
    </r>
    <r>
      <rPr>
        <sz val="12"/>
        <rFont val="Microsoft Sans Serif"/>
        <family val="2"/>
      </rPr>
      <t>- (๐๘๙) ๔๒๕-๑๑๘๔,- (๐๘๖) ๘๖๙-๙๔๖๖,</t>
    </r>
  </si>
  <si>
    <r>
      <rPr>
        <sz val="16"/>
        <rFont val="Microsoft Sans Serif"/>
        <family val="2"/>
      </rPr>
      <t>สาขาที่ ๒๕๙</t>
    </r>
  </si>
  <si>
    <r>
      <rPr>
        <b/>
        <sz val="16"/>
        <rFont val="Tahoma"/>
        <family val="2"/>
      </rPr>
      <t xml:space="preserve">ที่พักสงฆ์เทพชัยพร
</t>
    </r>
    <r>
      <rPr>
        <sz val="12"/>
        <rFont val="Microsoft Sans Serif"/>
        <family val="2"/>
      </rPr>
      <t xml:space="preserve">๑๖๐ บ้านนาฝาย
</t>
    </r>
    <r>
      <rPr>
        <sz val="12"/>
        <rFont val="Microsoft Sans Serif"/>
        <family val="2"/>
      </rPr>
      <t xml:space="preserve">ต.นาดี อ.หนองแสง จ.อุดรธานี ๔๑๓๔๐
</t>
    </r>
    <r>
      <rPr>
        <sz val="16"/>
        <rFont val="Microsoft Sans Serif"/>
        <family val="2"/>
      </rPr>
      <t xml:space="preserve">พระอาจารย์พิชิต กลฺยาโณ
</t>
    </r>
    <r>
      <rPr>
        <sz val="12"/>
        <rFont val="Microsoft Sans Serif"/>
        <family val="2"/>
      </rPr>
      <t xml:space="preserve">อุปสมบท เมื่ออายุ ๒๑ ปี วันที่ ๑๒ มิถุนายน ๒๕๓๗ (ผู้รับรอง)
</t>
    </r>
    <r>
      <rPr>
        <sz val="12"/>
        <rFont val="Microsoft Sans Serif"/>
        <family val="2"/>
      </rPr>
      <t>- (๐๘๕) ๗๕๒-๓๑๘๓,</t>
    </r>
  </si>
  <si>
    <r>
      <rPr>
        <sz val="16"/>
        <rFont val="Microsoft Sans Serif"/>
        <family val="2"/>
      </rPr>
      <t>สาขาที่ ๒๖๐</t>
    </r>
  </si>
  <si>
    <r>
      <rPr>
        <b/>
        <sz val="16"/>
        <rFont val="Tahoma"/>
        <family val="2"/>
      </rPr>
      <t xml:space="preserve">ที่พักสงฆ์ป่าช้าดอนไร่
</t>
    </r>
    <r>
      <rPr>
        <sz val="12"/>
        <rFont val="Microsoft Sans Serif"/>
        <family val="2"/>
      </rPr>
      <t xml:space="preserve">ม.๙ บ้านไร่แสนสุข
</t>
    </r>
    <r>
      <rPr>
        <sz val="12"/>
        <rFont val="Microsoft Sans Serif"/>
        <family val="2"/>
      </rPr>
      <t xml:space="preserve">ต.คึมใหญ่ อ.เมือง จ.อำนาจเจริญ ๓๗๐๐๐
</t>
    </r>
    <r>
      <rPr>
        <sz val="16"/>
        <rFont val="Microsoft Sans Serif"/>
        <family val="2"/>
      </rPr>
      <t xml:space="preserve">พระอาจารย์บุญมา อํสุธโร
</t>
    </r>
    <r>
      <rPr>
        <sz val="12"/>
        <rFont val="Microsoft Sans Serif"/>
        <family val="2"/>
      </rPr>
      <t xml:space="preserve">อุปสมบท เมื่ออายุ ๐๐ ปี วันที่ ๒๑ มิถุนายน ๒๕๖๓ (ผู้รับรอง)
</t>
    </r>
    <r>
      <rPr>
        <sz val="12"/>
        <rFont val="Microsoft Sans Serif"/>
        <family val="2"/>
      </rPr>
      <t>- (๐๘๓) ๓๗๗-๐๘๙๖,๐๙๙๗๕๒ ๙๙๖๓,</t>
    </r>
  </si>
  <si>
    <r>
      <rPr>
        <sz val="16"/>
        <rFont val="Microsoft Sans Serif"/>
        <family val="2"/>
      </rPr>
      <t>สาขาที่ ๒๖๑</t>
    </r>
  </si>
  <si>
    <r>
      <rPr>
        <b/>
        <sz val="16"/>
        <rFont val="Tahoma"/>
        <family val="2"/>
      </rPr>
      <t xml:space="preserve">วัดป่าสันติประชาสรรค์
</t>
    </r>
    <r>
      <rPr>
        <sz val="12"/>
        <rFont val="Microsoft Sans Serif"/>
        <family val="2"/>
      </rPr>
      <t xml:space="preserve">๔๑๓ ม.๑ บ้านดอน
</t>
    </r>
    <r>
      <rPr>
        <sz val="12"/>
        <rFont val="Microsoft Sans Serif"/>
        <family val="2"/>
      </rPr>
      <t xml:space="preserve">ต.โนนอุดม อ.ชุมแพ จ.ขอนแก่น ๔๐๑๓๐
</t>
    </r>
    <r>
      <rPr>
        <sz val="16"/>
        <rFont val="Microsoft Sans Serif"/>
        <family val="2"/>
      </rPr>
      <t xml:space="preserve">พระอธิการดำ สุนทโร
</t>
    </r>
    <r>
      <rPr>
        <sz val="12"/>
        <rFont val="Microsoft Sans Serif"/>
        <family val="2"/>
      </rPr>
      <t xml:space="preserve">อุปสมบท เมื่ออายุ ๕๖ ปี วันที่ ๒๗ กรกฎาคม ๒๕๓๙ (ผู้รับรอง)
</t>
    </r>
    <r>
      <rPr>
        <sz val="12"/>
        <rFont val="Microsoft Sans Serif"/>
        <family val="2"/>
      </rPr>
      <t>- (๐๘๕) ๖๐๗-๐๖๗๘,- (๐๘๖) ๖๔๓-๕๘๙๙,</t>
    </r>
  </si>
  <si>
    <r>
      <rPr>
        <sz val="16"/>
        <rFont val="Microsoft Sans Serif"/>
        <family val="2"/>
      </rPr>
      <t>สาขาที่ ๒๖๒</t>
    </r>
  </si>
  <si>
    <r>
      <rPr>
        <b/>
        <sz val="16"/>
        <rFont val="Tahoma"/>
        <family val="2"/>
      </rPr>
      <t xml:space="preserve">วัดป่าโพนเพ็ก
</t>
    </r>
    <r>
      <rPr>
        <sz val="12"/>
        <rFont val="Microsoft Sans Serif"/>
        <family val="2"/>
      </rPr>
      <t xml:space="preserve">๔๗ ม.๔ บ้านโพนเพ็ก
</t>
    </r>
    <r>
      <rPr>
        <sz val="12"/>
        <rFont val="Microsoft Sans Serif"/>
        <family val="2"/>
      </rPr>
      <t xml:space="preserve">ต.ดุมใหญ่ อ.ม่วงสามสิบ จ.อุบลราชธานี ๓๔๑๔๐
</t>
    </r>
    <r>
      <rPr>
        <sz val="16"/>
        <rFont val="Microsoft Sans Serif"/>
        <family val="2"/>
      </rPr>
      <t xml:space="preserve">พระครูอรัญธรรมกิตติ (สุธรรม สุธมฺโม)
</t>
    </r>
    <r>
      <rPr>
        <sz val="12"/>
        <rFont val="Microsoft Sans Serif"/>
        <family val="2"/>
      </rPr>
      <t xml:space="preserve">อุปสมบท เมื่ออายุ ๓๓ ปี วันที่ ๒๘ กุมภาพันธ์ ๒๕๔๕ (ผู้รับรอง)
</t>
    </r>
    <r>
      <rPr>
        <sz val="12"/>
        <rFont val="Microsoft Sans Serif"/>
        <family val="2"/>
      </rPr>
      <t>- (๐๘๓) ๓๗๒-๒๑๐๕,- (๐๘๗) ๘๘๐-๙๓๑๐,</t>
    </r>
  </si>
  <si>
    <r>
      <rPr>
        <sz val="16"/>
        <rFont val="Microsoft Sans Serif"/>
        <family val="2"/>
      </rPr>
      <t>สาขาที่ ๒๖๓</t>
    </r>
  </si>
  <si>
    <r>
      <rPr>
        <b/>
        <sz val="16"/>
        <rFont val="Tahoma"/>
        <family val="2"/>
      </rPr>
      <t xml:space="preserve">วัดป่าพุทธธรรม
</t>
    </r>
    <r>
      <rPr>
        <sz val="12"/>
        <rFont val="Microsoft Sans Serif"/>
        <family val="2"/>
      </rPr>
      <t xml:space="preserve">๒๒๒ ม.๓
</t>
    </r>
    <r>
      <rPr>
        <sz val="12"/>
        <rFont val="Microsoft Sans Serif"/>
        <family val="2"/>
      </rPr>
      <t xml:space="preserve">ต.บึงอ้อ อ.ขามทะเลสอ จ.นครราชสีมา ๓๐๒๘๐
</t>
    </r>
    <r>
      <rPr>
        <sz val="16"/>
        <rFont val="Microsoft Sans Serif"/>
        <family val="2"/>
      </rPr>
      <t xml:space="preserve">พระอธิการชอบสวย ธมฺมธโร
</t>
    </r>
    <r>
      <rPr>
        <sz val="12"/>
        <rFont val="Microsoft Sans Serif"/>
        <family val="2"/>
      </rPr>
      <t xml:space="preserve">อุปสมบท เมื่ออายุ ๒๒ ปี วันที่ ๔ พฤษภาคม ๒๕๒๘ (ผู้รับรอง)
</t>
    </r>
    <r>
      <rPr>
        <sz val="12"/>
        <rFont val="Microsoft Sans Serif"/>
        <family val="2"/>
      </rPr>
      <t>- (๐๘๙) ๘๖๔-๖๔๕๒,</t>
    </r>
  </si>
  <si>
    <r>
      <rPr>
        <sz val="16"/>
        <rFont val="Microsoft Sans Serif"/>
        <family val="2"/>
      </rPr>
      <t>สาขาที่ ๒๖๔</t>
    </r>
  </si>
  <si>
    <r>
      <rPr>
        <b/>
        <sz val="16"/>
        <rFont val="Tahoma"/>
        <family val="2"/>
      </rPr>
      <t xml:space="preserve">วัดพระธาตุขุนบง
</t>
    </r>
    <r>
      <rPr>
        <sz val="12"/>
        <rFont val="Microsoft Sans Serif"/>
        <family val="2"/>
      </rPr>
      <t xml:space="preserve">ม. ๖ บ้านสา
</t>
    </r>
    <r>
      <rPr>
        <sz val="12"/>
        <rFont val="Microsoft Sans Serif"/>
        <family val="2"/>
      </rPr>
      <t xml:space="preserve">ต.ทุ่งกล้วย อ.ภูซาง จ.พะเยา ๕๖๑๑๐
</t>
    </r>
    <r>
      <rPr>
        <sz val="16"/>
        <rFont val="Microsoft Sans Serif"/>
        <family val="2"/>
      </rPr>
      <t xml:space="preserve">พระอาจารย์ธงชัย วิจกฺขโณ
</t>
    </r>
    <r>
      <rPr>
        <sz val="12"/>
        <rFont val="Microsoft Sans Serif"/>
        <family val="2"/>
      </rPr>
      <t xml:space="preserve">อุปสมบท เมื่ออายุ ๒๙ ปี วันที่ ๑ กรกฎาคม ๒๕๓๐ (ผู้รับรอง)
</t>
    </r>
    <r>
      <rPr>
        <sz val="12"/>
        <rFont val="Microsoft Sans Serif"/>
        <family val="2"/>
      </rPr>
      <t>- (๐๘๗) ๑๘๙-๒๗๙๐,- (๐๙๑) ๑๓๘-๖๑๘๘,</t>
    </r>
  </si>
  <si>
    <r>
      <rPr>
        <sz val="16"/>
        <rFont val="Microsoft Sans Serif"/>
        <family val="2"/>
      </rPr>
      <t>สาขาที่ ๒๖๕</t>
    </r>
  </si>
  <si>
    <r>
      <rPr>
        <b/>
        <sz val="16"/>
        <rFont val="Tahoma"/>
        <family val="2"/>
      </rPr>
      <t xml:space="preserve">ที่พักสงฆ์ภูสามสวรรค์
</t>
    </r>
    <r>
      <rPr>
        <sz val="12"/>
        <rFont val="Microsoft Sans Serif"/>
        <family val="2"/>
      </rPr>
      <t xml:space="preserve">ม.๑ บ้านเสาธงชัย
</t>
    </r>
    <r>
      <rPr>
        <sz val="12"/>
        <rFont val="Microsoft Sans Serif"/>
        <family val="2"/>
      </rPr>
      <t xml:space="preserve">ต.เสาธงชัย อ.กันทรลักษ์ จ.ศรีสะเกษ ๓๓๑๑๐
</t>
    </r>
    <r>
      <rPr>
        <sz val="16"/>
        <rFont val="Microsoft Sans Serif"/>
        <family val="2"/>
      </rPr>
      <t xml:space="preserve">พระอาจารย์ฉกรรจ์ ปริสุทฺโธ
</t>
    </r>
    <r>
      <rPr>
        <sz val="12"/>
        <rFont val="Microsoft Sans Serif"/>
        <family val="2"/>
      </rPr>
      <t xml:space="preserve">อุปสมบท เมื่ออายุ ๒๖ ปี วันที่ ๑๑ ธันวาคม ๒๕๒๒ (ผู้รับรอง)
</t>
    </r>
    <r>
      <rPr>
        <sz val="12"/>
        <rFont val="Microsoft Sans Serif"/>
        <family val="2"/>
      </rPr>
      <t>- (๐๙๘) ๕๐๓-๒๗๔๘,- (๐๙๓) ๔๔๑-๕๔๔๓,</t>
    </r>
  </si>
  <si>
    <r>
      <rPr>
        <sz val="16"/>
        <rFont val="Microsoft Sans Serif"/>
        <family val="2"/>
      </rPr>
      <t>สาขาที่ ๒๖๖</t>
    </r>
  </si>
  <si>
    <r>
      <rPr>
        <b/>
        <sz val="16"/>
        <rFont val="Tahoma"/>
        <family val="2"/>
      </rPr>
      <t xml:space="preserve">ที่พักสงฆ์บ้านท่าจูด
</t>
    </r>
    <r>
      <rPr>
        <sz val="12"/>
        <rFont val="Microsoft Sans Serif"/>
        <family val="2"/>
      </rPr>
      <t xml:space="preserve">ม.๓ บ้านท่าจูด
</t>
    </r>
    <r>
      <rPr>
        <sz val="12"/>
        <rFont val="Microsoft Sans Serif"/>
        <family val="2"/>
      </rPr>
      <t xml:space="preserve">ต.บางนายสี อ.ตะกั่วป่า จ.พังงา ๘๒๑๑๐
</t>
    </r>
    <r>
      <rPr>
        <sz val="16"/>
        <rFont val="Microsoft Sans Serif"/>
        <family val="2"/>
      </rPr>
      <t xml:space="preserve">พระอาจารย์สุดถวิล อริยวํโส
</t>
    </r>
    <r>
      <rPr>
        <sz val="12"/>
        <rFont val="Microsoft Sans Serif"/>
        <family val="2"/>
      </rPr>
      <t xml:space="preserve">อุปสมบท เมื่ออายุ ๓๓ ปี วันที่ ๒๐ ตุลาคม ๒๕๓๒ (ผู้รับรอง)
</t>
    </r>
    <r>
      <rPr>
        <sz val="12"/>
        <rFont val="Microsoft Sans Serif"/>
        <family val="2"/>
      </rPr>
      <t>- (๐๘๙) ๗๒๔-๐๔๗๗,</t>
    </r>
  </si>
  <si>
    <r>
      <rPr>
        <sz val="16"/>
        <rFont val="Microsoft Sans Serif"/>
        <family val="2"/>
      </rPr>
      <t>สาขาที่ ๒๖๗</t>
    </r>
  </si>
  <si>
    <r>
      <rPr>
        <b/>
        <sz val="16"/>
        <rFont val="Tahoma"/>
        <family val="2"/>
      </rPr>
      <t xml:space="preserve">วัดป่าดงยางพรพิบูลย์
</t>
    </r>
    <r>
      <rPr>
        <sz val="12"/>
        <rFont val="Microsoft Sans Serif"/>
        <family val="2"/>
      </rPr>
      <t xml:space="preserve">๑๐๓ ม.๑๕ บ้านพรพิบูลย์
</t>
    </r>
    <r>
      <rPr>
        <sz val="12"/>
        <rFont val="Microsoft Sans Serif"/>
        <family val="2"/>
      </rPr>
      <t xml:space="preserve">ต.บ้านแดง อ.พิบูลย์รักษ์ จ.อุดรธานี ๔๑๑๓๐
</t>
    </r>
    <r>
      <rPr>
        <sz val="16"/>
        <rFont val="Microsoft Sans Serif"/>
        <family val="2"/>
      </rPr>
      <t xml:space="preserve">พระครูวิบูลย์สุทธิคุณ (สุวิทย์ วิสุทฺโธ)
</t>
    </r>
    <r>
      <rPr>
        <sz val="12"/>
        <rFont val="Microsoft Sans Serif"/>
        <family val="2"/>
      </rPr>
      <t xml:space="preserve">อุปสมบท เมื่ออายุ ๒๑ ปี วันที่ ๖ พฤษภาคม ๒๕๓๖ (ผู้รับรอง)
</t>
    </r>
    <r>
      <rPr>
        <sz val="12"/>
        <rFont val="Microsoft Sans Serif"/>
        <family val="2"/>
      </rPr>
      <t>- (๐๘๑) ๘๗๑-๗๓๒๘,- (๐๘๗) ๒๑๙-๓๖๘๔,</t>
    </r>
  </si>
  <si>
    <r>
      <rPr>
        <sz val="16"/>
        <rFont val="Microsoft Sans Serif"/>
        <family val="2"/>
      </rPr>
      <t>สาขาที่ ๒๖๘</t>
    </r>
  </si>
  <si>
    <r>
      <rPr>
        <b/>
        <sz val="16"/>
        <rFont val="Tahoma"/>
        <family val="2"/>
      </rPr>
      <t xml:space="preserve">วัดป่ามณีรัตน์
</t>
    </r>
    <r>
      <rPr>
        <sz val="12"/>
        <rFont val="Microsoft Sans Serif"/>
        <family val="2"/>
      </rPr>
      <t xml:space="preserve">๒๔๐ ม.๔ บ้านคุ้ม
</t>
    </r>
    <r>
      <rPr>
        <sz val="12"/>
        <rFont val="Microsoft Sans Serif"/>
        <family val="2"/>
      </rPr>
      <t xml:space="preserve">ต.โคกสว่าง อ.สำโรง จ.อุบลราชธานี ๓๔๓๖๐
</t>
    </r>
    <r>
      <rPr>
        <sz val="16"/>
        <rFont val="Microsoft Sans Serif"/>
        <family val="2"/>
      </rPr>
      <t xml:space="preserve">พระครูปลัดอุเทน กลฺยาโณ
</t>
    </r>
    <r>
      <rPr>
        <sz val="12"/>
        <rFont val="Microsoft Sans Serif"/>
        <family val="2"/>
      </rPr>
      <t xml:space="preserve">อุปสมบท เมื่ออายุ ๒๑ ปี วันที่ ๑๗ พฤษภาคม ๒๕๓๔ (ผู้รับรอง)
</t>
    </r>
    <r>
      <rPr>
        <sz val="12"/>
        <rFont val="Microsoft Sans Serif"/>
        <family val="2"/>
      </rPr>
      <t>- (๐๘๗) ๒๔๗-๕๗๗๗,</t>
    </r>
  </si>
  <si>
    <r>
      <rPr>
        <sz val="16"/>
        <rFont val="Microsoft Sans Serif"/>
        <family val="2"/>
      </rPr>
      <t>สาขาที่ ๒๖๙</t>
    </r>
  </si>
  <si>
    <r>
      <rPr>
        <b/>
        <sz val="16"/>
        <rFont val="Tahoma"/>
        <family val="2"/>
      </rPr>
      <t xml:space="preserve">วัดป่าวชิรโพธิญาณ
</t>
    </r>
    <r>
      <rPr>
        <sz val="12"/>
        <rFont val="Microsoft Sans Serif"/>
        <family val="2"/>
      </rPr>
      <t xml:space="preserve">๔๕ หมู่ที่ ๑ บ้านท้ายน้ำ
</t>
    </r>
    <r>
      <rPr>
        <sz val="12"/>
        <rFont val="Microsoft Sans Serif"/>
        <family val="2"/>
      </rPr>
      <t xml:space="preserve">ต.ท้ายน้ำ อ.โพทะเล จ.พิจิตร ๖๖๑๓๐
</t>
    </r>
    <r>
      <rPr>
        <sz val="16"/>
        <rFont val="Microsoft Sans Serif"/>
        <family val="2"/>
      </rPr>
      <t xml:space="preserve">พระอาจารย์ธวัชชัย สิริปญฺโญ
</t>
    </r>
    <r>
      <rPr>
        <sz val="12"/>
        <rFont val="Microsoft Sans Serif"/>
        <family val="2"/>
      </rPr>
      <t xml:space="preserve">อุปสมบท เมื่ออายุ ๔๒ ปี วันที่ ๓๑ มีนาคม ๒๕๓๘ (ผู้รับรอง)
</t>
    </r>
    <r>
      <rPr>
        <sz val="12"/>
        <rFont val="Microsoft Sans Serif"/>
        <family val="2"/>
      </rPr>
      <t>- (๐๘๙) ๖๓๙-๕๔๗๗,</t>
    </r>
  </si>
  <si>
    <r>
      <rPr>
        <sz val="16"/>
        <rFont val="Microsoft Sans Serif"/>
        <family val="2"/>
      </rPr>
      <t>สาขาที่ ๒๗๐</t>
    </r>
  </si>
  <si>
    <r>
      <rPr>
        <b/>
        <sz val="16"/>
        <rFont val="Tahoma"/>
        <family val="2"/>
      </rPr>
      <t xml:space="preserve">วัดป่าหนองกระโดน
</t>
    </r>
    <r>
      <rPr>
        <sz val="12"/>
        <rFont val="Microsoft Sans Serif"/>
        <family val="2"/>
      </rPr>
      <t xml:space="preserve">๒๔ ม.๑๑ บ้านจันทร์สว่าง
</t>
    </r>
    <r>
      <rPr>
        <sz val="12"/>
        <rFont val="Microsoft Sans Serif"/>
        <family val="2"/>
      </rPr>
      <t xml:space="preserve">ต.ตาเกา อ.น้ำขุ่น จ.อุบลราชธานี ๓๔๒๖๐
</t>
    </r>
    <r>
      <rPr>
        <sz val="16"/>
        <rFont val="Microsoft Sans Serif"/>
        <family val="2"/>
      </rPr>
      <t xml:space="preserve">พระอธิการสมเกียรติ วชิโร
</t>
    </r>
    <r>
      <rPr>
        <sz val="12"/>
        <rFont val="Microsoft Sans Serif"/>
        <family val="2"/>
      </rPr>
      <t xml:space="preserve">อุปสมบท เมื่ออายุ ๒๑ ปี วันที่ ๒๐ พฤษภาคม ๒๕๓๙ (ผู้รับรอง)
</t>
    </r>
    <r>
      <rPr>
        <sz val="12"/>
        <rFont val="Microsoft Sans Serif"/>
        <family val="2"/>
      </rPr>
      <t>- (๐๘๕) ๗๖๕-๕๕๙๑,- (๐๘๑) ๙๙๙-๓๒๗๒,</t>
    </r>
  </si>
  <si>
    <r>
      <rPr>
        <sz val="16"/>
        <rFont val="Microsoft Sans Serif"/>
        <family val="2"/>
      </rPr>
      <t>สาขาที่ ๒๗๑</t>
    </r>
  </si>
  <si>
    <r>
      <rPr>
        <b/>
        <sz val="16"/>
        <rFont val="Tahoma"/>
        <family val="2"/>
      </rPr>
      <t xml:space="preserve">วัดป่าดอนไร่
</t>
    </r>
    <r>
      <rPr>
        <sz val="12"/>
        <rFont val="Microsoft Sans Serif"/>
        <family val="2"/>
      </rPr>
      <t xml:space="preserve">ม.๓ บ้านนาไผ่
</t>
    </r>
    <r>
      <rPr>
        <sz val="12"/>
        <rFont val="Microsoft Sans Serif"/>
        <family val="2"/>
      </rPr>
      <t xml:space="preserve">ต.เหล่าเสือโก้ก อ.เหล่าเสือโก้ก จ.อุบลราชธานี ๓๔๐๐๐
</t>
    </r>
    <r>
      <rPr>
        <sz val="16"/>
        <rFont val="Microsoft Sans Serif"/>
        <family val="2"/>
      </rPr>
      <t xml:space="preserve">พระอธิการสำราญ สนฺตจิตฺโต
</t>
    </r>
    <r>
      <rPr>
        <sz val="12"/>
        <rFont val="Microsoft Sans Serif"/>
        <family val="2"/>
      </rPr>
      <t xml:space="preserve">อุปสมบท เมื่ออายุ ๕๘ ปี วันที่ ๑๗ มีนาคม ๒๕๔๔ (ผู้รับรอง)
</t>
    </r>
    <r>
      <rPr>
        <sz val="12"/>
        <rFont val="Microsoft Sans Serif"/>
        <family val="2"/>
      </rPr>
      <t>- (๐๘๒) ๘๗๕-๙๙๕๖,</t>
    </r>
  </si>
  <si>
    <r>
      <rPr>
        <sz val="16"/>
        <rFont val="Microsoft Sans Serif"/>
        <family val="2"/>
      </rPr>
      <t>สาขาที่ ๒๗๒</t>
    </r>
  </si>
  <si>
    <r>
      <rPr>
        <b/>
        <sz val="16"/>
        <rFont val="Tahoma"/>
        <family val="2"/>
      </rPr>
      <t xml:space="preserve">วัดป่าถ้ำสูง
</t>
    </r>
    <r>
      <rPr>
        <sz val="12"/>
        <rFont val="Microsoft Sans Serif"/>
        <family val="2"/>
      </rPr>
      <t xml:space="preserve">๓๒๔ ม.๑๖ บ้านคำป่าหลาย
</t>
    </r>
    <r>
      <rPr>
        <sz val="12"/>
        <rFont val="Microsoft Sans Serif"/>
        <family val="2"/>
      </rPr>
      <t xml:space="preserve">ต.คำป่าหลาย อ.เมือง จ.มุกดาหาร ๔๙๐๐๐
</t>
    </r>
    <r>
      <rPr>
        <sz val="16"/>
        <rFont val="Microsoft Sans Serif"/>
        <family val="2"/>
      </rPr>
      <t xml:space="preserve">พระอธิการสัญญา อภิปุณฺโญ
</t>
    </r>
    <r>
      <rPr>
        <sz val="12"/>
        <rFont val="Microsoft Sans Serif"/>
        <family val="2"/>
      </rPr>
      <t xml:space="preserve">อุปสมบท เมื่ออายุ ๒๒ ปี วันที่ ๒๘ มีนาคม ๒๕๔๔ (ผู้รับรอง)
</t>
    </r>
    <r>
      <rPr>
        <sz val="12"/>
        <rFont val="Microsoft Sans Serif"/>
        <family val="2"/>
      </rPr>
      <t>- (๐๘๘) ๓๕๐-๖๐๗๘,</t>
    </r>
  </si>
  <si>
    <r>
      <rPr>
        <sz val="16"/>
        <rFont val="Microsoft Sans Serif"/>
        <family val="2"/>
      </rPr>
      <t>สาขาที่ ๒๗๓</t>
    </r>
  </si>
  <si>
    <r>
      <rPr>
        <b/>
        <sz val="16"/>
        <rFont val="Tahoma"/>
        <family val="2"/>
      </rPr>
      <t xml:space="preserve">วัดป่าโนนเจริญ
</t>
    </r>
    <r>
      <rPr>
        <sz val="12"/>
        <rFont val="Microsoft Sans Serif"/>
        <family val="2"/>
      </rPr>
      <t xml:space="preserve">๑๕๐ ม.๑๐ บ้านโนนเจริญ
</t>
    </r>
    <r>
      <rPr>
        <sz val="12"/>
        <rFont val="Microsoft Sans Serif"/>
        <family val="2"/>
      </rPr>
      <t xml:space="preserve">ต.ตูมใหญ่ อ.คูเมือง จ.บุรีรัมย์ ๓๑๑๙๐
</t>
    </r>
    <r>
      <rPr>
        <sz val="16"/>
        <rFont val="Microsoft Sans Serif"/>
        <family val="2"/>
      </rPr>
      <t xml:space="preserve">พระอธิการวิทวัฒน์ ม👉าวีโร
</t>
    </r>
    <r>
      <rPr>
        <sz val="12"/>
        <rFont val="Microsoft Sans Serif"/>
        <family val="2"/>
      </rPr>
      <t xml:space="preserve">อุปสมบท เมื่ออายุ ๒๓ ปี วันที่ ๖ มีนาคม ๒๕๓๔ (ผู้รับรอง)
</t>
    </r>
    <r>
      <rPr>
        <sz val="12"/>
        <rFont val="Microsoft Sans Serif"/>
        <family val="2"/>
      </rPr>
      <t>- (๐๘๙) ๙๔๖-๔๙๓๓,</t>
    </r>
  </si>
  <si>
    <r>
      <rPr>
        <sz val="16"/>
        <rFont val="Microsoft Sans Serif"/>
        <family val="2"/>
      </rPr>
      <t>สาขาที่ ๒๗๔</t>
    </r>
  </si>
  <si>
    <r>
      <rPr>
        <b/>
        <sz val="16"/>
        <rFont val="Tahoma"/>
        <family val="2"/>
      </rPr>
      <t xml:space="preserve">วัดป่าเจริญสันติธรรม
</t>
    </r>
    <r>
      <rPr>
        <sz val="12"/>
        <rFont val="Microsoft Sans Serif"/>
        <family val="2"/>
      </rPr>
      <t xml:space="preserve">๑๐๐ หมู่ ๓
</t>
    </r>
    <r>
      <rPr>
        <sz val="12"/>
        <rFont val="Microsoft Sans Serif"/>
        <family val="2"/>
      </rPr>
      <t xml:space="preserve">ต.นาห่อม อ.ทุ่งศรีอุดม จ.อุบลราชธานี ๓๔๑๖๐
</t>
    </r>
    <r>
      <rPr>
        <sz val="16"/>
        <rFont val="Microsoft Sans Serif"/>
        <family val="2"/>
      </rPr>
      <t xml:space="preserve">พระอธิการวันทา รกฺขิตธมฺโม
</t>
    </r>
    <r>
      <rPr>
        <sz val="12"/>
        <rFont val="Microsoft Sans Serif"/>
        <family val="2"/>
      </rPr>
      <t xml:space="preserve">อุปสมบท เมื่ออายุ ๒๐ ปี วันที่ ๒ เมษายน ๒๕๓๔ (ผู้รับรอง)
</t>
    </r>
    <r>
      <rPr>
        <sz val="12"/>
        <rFont val="Microsoft Sans Serif"/>
        <family val="2"/>
      </rPr>
      <t>- (๐๘๗) ๖๔๖-๔๘๗๗,</t>
    </r>
  </si>
  <si>
    <r>
      <rPr>
        <sz val="16"/>
        <rFont val="Microsoft Sans Serif"/>
        <family val="2"/>
      </rPr>
      <t>สาขาที่ ๒๗๕</t>
    </r>
  </si>
  <si>
    <r>
      <rPr>
        <b/>
        <sz val="16"/>
        <rFont val="Tahoma"/>
        <family val="2"/>
      </rPr>
      <t xml:space="preserve">วัดป่าทุ่งพญาหาญ
</t>
    </r>
    <r>
      <rPr>
        <sz val="12"/>
        <rFont val="Microsoft Sans Serif"/>
        <family val="2"/>
      </rPr>
      <t xml:space="preserve">๓ หมู่ที่ ๑๐
</t>
    </r>
    <r>
      <rPr>
        <sz val="12"/>
        <rFont val="Microsoft Sans Serif"/>
        <family val="2"/>
      </rPr>
      <t xml:space="preserve">ต.หนองแก้ว อ.ประจันตคาม จ.ปราจีนบุรี ๒๕๑๓๐
</t>
    </r>
    <r>
      <rPr>
        <sz val="16"/>
        <rFont val="Microsoft Sans Serif"/>
        <family val="2"/>
      </rPr>
      <t xml:space="preserve">พระอธิการคำไพร อุชุจาโร
</t>
    </r>
    <r>
      <rPr>
        <sz val="12"/>
        <rFont val="Microsoft Sans Serif"/>
        <family val="2"/>
      </rPr>
      <t xml:space="preserve">อุปสมบท เมื่ออายุ ๒๐ ปี วันที่ ๖ กรกฎาคม ๒๕๓๘ (ผู้รับรอง)
</t>
    </r>
    <r>
      <rPr>
        <sz val="12"/>
        <rFont val="Microsoft Sans Serif"/>
        <family val="2"/>
      </rPr>
      <t>๐๖๒๖๕๒ ๕๕๙๕,๐๘๖๓๔๙ ๖๙๐๔,</t>
    </r>
  </si>
  <si>
    <r>
      <rPr>
        <sz val="16"/>
        <rFont val="Microsoft Sans Serif"/>
        <family val="2"/>
      </rPr>
      <t>สาขาที่ ๒๗๖</t>
    </r>
  </si>
  <si>
    <r>
      <rPr>
        <b/>
        <sz val="16"/>
        <rFont val="Tahoma"/>
        <family val="2"/>
      </rPr>
      <t xml:space="preserve">วัดป่าดงมะขาม
</t>
    </r>
    <r>
      <rPr>
        <sz val="12"/>
        <rFont val="Microsoft Sans Serif"/>
        <family val="2"/>
      </rPr>
      <t xml:space="preserve">๙๔ ม.๘ บ้านหนองกวาง
</t>
    </r>
    <r>
      <rPr>
        <sz val="12"/>
        <rFont val="Microsoft Sans Serif"/>
        <family val="2"/>
      </rPr>
      <t xml:space="preserve">ต.ศรีสุข อ.เขื่องใน จ.อุบลราชธานี ๓๔๑๕๐
</t>
    </r>
    <r>
      <rPr>
        <sz val="16"/>
        <rFont val="Microsoft Sans Serif"/>
        <family val="2"/>
      </rPr>
      <t xml:space="preserve">พระอิทธิพงษ์ ปนฺนภาโร
</t>
    </r>
    <r>
      <rPr>
        <sz val="12"/>
        <rFont val="Microsoft Sans Serif"/>
        <family val="2"/>
      </rPr>
      <t xml:space="preserve">อุปสมบท เมื่ออายุ ๒๕ ปี วันที่ ๒๕ กรกฎาคม ๒๕๕๐ (ผู้รับรอง)
</t>
    </r>
    <r>
      <rPr>
        <sz val="12"/>
        <rFont val="Microsoft Sans Serif"/>
        <family val="2"/>
      </rPr>
      <t>- (๐๘๘) ๓๖๑-๔๕๔๘,</t>
    </r>
  </si>
  <si>
    <r>
      <rPr>
        <sz val="16"/>
        <rFont val="Microsoft Sans Serif"/>
        <family val="2"/>
      </rPr>
      <t>สาขาที่ ๒๗๗</t>
    </r>
  </si>
  <si>
    <r>
      <rPr>
        <b/>
        <sz val="16"/>
        <rFont val="Tahoma"/>
        <family val="2"/>
      </rPr>
      <t xml:space="preserve">วัดป่าภูโนนทราย
</t>
    </r>
    <r>
      <rPr>
        <sz val="12"/>
        <rFont val="Microsoft Sans Serif"/>
        <family val="2"/>
      </rPr>
      <t xml:space="preserve">ม.๑๒ บ้านหนองเม็ก
</t>
    </r>
    <r>
      <rPr>
        <sz val="12"/>
        <rFont val="Microsoft Sans Serif"/>
        <family val="2"/>
      </rPr>
      <t xml:space="preserve">ต.หนองอึ่ง อ.ราษีไศล จ.ศรีสะเกษ ๓๓๑๖๐
</t>
    </r>
    <r>
      <rPr>
        <sz val="16"/>
        <rFont val="Microsoft Sans Serif"/>
        <family val="2"/>
      </rPr>
      <t xml:space="preserve">พระอาจารย์บุญแถม วฑฺฒโน(จันลา)
</t>
    </r>
    <r>
      <rPr>
        <sz val="12"/>
        <rFont val="Microsoft Sans Serif"/>
        <family val="2"/>
      </rPr>
      <t xml:space="preserve">อุปสมบท เมื่ออายุ ๒๑ ปี วันที่ ๓ กรกฎาคม ๒๕๓๖ (ผู้รับรอง)
</t>
    </r>
    <r>
      <rPr>
        <sz val="12"/>
        <rFont val="Microsoft Sans Serif"/>
        <family val="2"/>
      </rPr>
      <t>- (๐๘๙) ๐๔๑-๔๑๘๔,</t>
    </r>
  </si>
  <si>
    <r>
      <rPr>
        <sz val="16"/>
        <rFont val="Microsoft Sans Serif"/>
        <family val="2"/>
      </rPr>
      <t>สาขาที่ ๒๗๘</t>
    </r>
  </si>
  <si>
    <r>
      <rPr>
        <b/>
        <sz val="16"/>
        <rFont val="Tahoma"/>
        <family val="2"/>
      </rPr>
      <t xml:space="preserve">ที่พักสงฆ์โพธ์ิไทรเจริญธรรม
</t>
    </r>
    <r>
      <rPr>
        <sz val="12"/>
        <rFont val="Microsoft Sans Serif"/>
        <family val="2"/>
      </rPr>
      <t xml:space="preserve">ม.๑ บ้านโพธิ์ไทร
</t>
    </r>
    <r>
      <rPr>
        <sz val="12"/>
        <rFont val="Microsoft Sans Serif"/>
        <family val="2"/>
      </rPr>
      <t xml:space="preserve">ต.ตบหู อ.เดชอุดม จ.อุบลราชธานี ๓๔๑๖๐
</t>
    </r>
    <r>
      <rPr>
        <sz val="16"/>
        <rFont val="Microsoft Sans Serif"/>
        <family val="2"/>
      </rPr>
      <t xml:space="preserve">พระอธิการสุริยา วิจิตฺตธมฺโม
</t>
    </r>
    <r>
      <rPr>
        <sz val="12"/>
        <rFont val="Microsoft Sans Serif"/>
        <family val="2"/>
      </rPr>
      <t xml:space="preserve">อุปสมบท เมื่ออายุ ๒๑ ปี วันที่ ๒๕ มิถุนายน ๒๕๕๒ (ผู้รับรอง)
</t>
    </r>
    <r>
      <rPr>
        <sz val="12"/>
        <rFont val="Microsoft Sans Serif"/>
        <family val="2"/>
      </rPr>
      <t>- (๐๘๑) ๒๖๕-๔๐๓๑,</t>
    </r>
  </si>
  <si>
    <r>
      <rPr>
        <sz val="16"/>
        <rFont val="Microsoft Sans Serif"/>
        <family val="2"/>
      </rPr>
      <t>สาขาที่ ๒๗๙</t>
    </r>
  </si>
  <si>
    <r>
      <rPr>
        <b/>
        <sz val="16"/>
        <rFont val="Tahoma"/>
        <family val="2"/>
      </rPr>
      <t xml:space="preserve">วัดพระธาตุศรีสุมังคล์นววนาราม
</t>
    </r>
    <r>
      <rPr>
        <sz val="12"/>
        <rFont val="Microsoft Sans Serif"/>
        <family val="2"/>
      </rPr>
      <t xml:space="preserve">๑๙ ม.๔ บ้านโนนหลักกี่
</t>
    </r>
    <r>
      <rPr>
        <sz val="12"/>
        <rFont val="Microsoft Sans Serif"/>
        <family val="2"/>
      </rPr>
      <t xml:space="preserve">ต.ธารละหลอด อ.พิมาย จ.นครราชสีมา ๓๐๑๑๐
</t>
    </r>
    <r>
      <rPr>
        <sz val="16"/>
        <rFont val="Microsoft Sans Serif"/>
        <family val="2"/>
      </rPr>
      <t xml:space="preserve">พระอธิการสมบูรณ์ จิตฺตปัญฺโญ
</t>
    </r>
    <r>
      <rPr>
        <sz val="12"/>
        <rFont val="Microsoft Sans Serif"/>
        <family val="2"/>
      </rPr>
      <t xml:space="preserve">อุปสมบท เมื่ออายุ ๒๑ ปี วันที่ ๒ เมษายน ๒๕๑๔ (ผู้รับรอง)
</t>
    </r>
    <r>
      <rPr>
        <sz val="12"/>
        <rFont val="Microsoft Sans Serif"/>
        <family val="2"/>
      </rPr>
      <t>- (๐๘๗) ๒๕๓-๔๒๒๖,</t>
    </r>
  </si>
  <si>
    <r>
      <rPr>
        <sz val="16"/>
        <rFont val="Microsoft Sans Serif"/>
        <family val="2"/>
      </rPr>
      <t>สาขาที่ ๒๘๐</t>
    </r>
  </si>
  <si>
    <r>
      <rPr>
        <b/>
        <sz val="16"/>
        <rFont val="Tahoma"/>
        <family val="2"/>
      </rPr>
      <t xml:space="preserve">ที่พักสงฆ์ป่าบุญธรรม
</t>
    </r>
    <r>
      <rPr>
        <sz val="12"/>
        <rFont val="Microsoft Sans Serif"/>
        <family val="2"/>
      </rPr>
      <t xml:space="preserve">หมู่ที่ ๓ บ้านหนามแท่ง
</t>
    </r>
    <r>
      <rPr>
        <sz val="12"/>
        <rFont val="Microsoft Sans Serif"/>
        <family val="2"/>
      </rPr>
      <t xml:space="preserve">ต.คำขวาง อ.วารินชำราบ จ.อุบลราชธานี ๓๔๑๙๐
</t>
    </r>
    <r>
      <rPr>
        <sz val="16"/>
        <rFont val="Microsoft Sans Serif"/>
        <family val="2"/>
      </rPr>
      <t xml:space="preserve">พระอาจารย์เจษฏา อาภากโร
</t>
    </r>
    <r>
      <rPr>
        <sz val="12"/>
        <rFont val="Microsoft Sans Serif"/>
        <family val="2"/>
      </rPr>
      <t xml:space="preserve">อุปสมบท เมื่ออายุ ๒๓ ปี วันที่ ๑๐ กรกฎาคม ๒๕๔๒ (ผู้รับรอง)
</t>
    </r>
    <r>
      <rPr>
        <sz val="12"/>
        <rFont val="Microsoft Sans Serif"/>
        <family val="2"/>
      </rPr>
      <t>- (๐๘๐) ๑๕๒-๖๐๗๗,</t>
    </r>
  </si>
  <si>
    <r>
      <rPr>
        <sz val="16"/>
        <rFont val="Microsoft Sans Serif"/>
        <family val="2"/>
      </rPr>
      <t>สาขาที่ ๒๘๑</t>
    </r>
  </si>
  <si>
    <r>
      <rPr>
        <b/>
        <sz val="16"/>
        <rFont val="Tahoma"/>
        <family val="2"/>
      </rPr>
      <t xml:space="preserve">วัดป่าอุดมมงคล
</t>
    </r>
    <r>
      <rPr>
        <sz val="12"/>
        <rFont val="Microsoft Sans Serif"/>
        <family val="2"/>
      </rPr>
      <t xml:space="preserve">๑๓๗ ม.๑๒ บ้านดอยสมบูรณ์ ต.ดอยลาน อ.เมือง จ.เชียงราย ๕๗๐๐๐
</t>
    </r>
    <r>
      <rPr>
        <sz val="16"/>
        <rFont val="Microsoft Sans Serif"/>
        <family val="2"/>
      </rPr>
      <t xml:space="preserve">พระอธิการธนารักษ์ ฉนฺทกโร
</t>
    </r>
    <r>
      <rPr>
        <sz val="12"/>
        <rFont val="Microsoft Sans Serif"/>
        <family val="2"/>
      </rPr>
      <t xml:space="preserve">อุปสมบท เมื่ออายุ ๓๒ ปี วันที่ ๖ กุมภาพันธ์ ๒๕๔๖ (ผู้รับรอง)
</t>
    </r>
    <r>
      <rPr>
        <sz val="12"/>
        <rFont val="Microsoft Sans Serif"/>
        <family val="2"/>
      </rPr>
      <t>- (๐๘๖) ๒๖๓-๔๘๒๓,- (๐๘๖) ๑๘๔-๒๙๔๓,</t>
    </r>
  </si>
  <si>
    <r>
      <rPr>
        <sz val="16"/>
        <rFont val="Microsoft Sans Serif"/>
        <family val="2"/>
      </rPr>
      <t>สาขาที่ ๒๘๒</t>
    </r>
  </si>
  <si>
    <r>
      <rPr>
        <b/>
        <sz val="16"/>
        <rFont val="Tahoma"/>
        <family val="2"/>
      </rPr>
      <t xml:space="preserve">วัดป่าภูดินธรรมมาราม
</t>
    </r>
    <r>
      <rPr>
        <sz val="12"/>
        <rFont val="Microsoft Sans Serif"/>
        <family val="2"/>
      </rPr>
      <t xml:space="preserve">๓๐๗ ม.๓ บ้านหนองไผ่
</t>
    </r>
    <r>
      <rPr>
        <sz val="12"/>
        <rFont val="Microsoft Sans Serif"/>
        <family val="2"/>
      </rPr>
      <t xml:space="preserve">ต.ดอนจิก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พระอธิการบุญ👉นา อธิปุญฺโญ
</t>
    </r>
    <r>
      <rPr>
        <sz val="12"/>
        <rFont val="Microsoft Sans Serif"/>
        <family val="2"/>
      </rPr>
      <t xml:space="preserve">อุปสมบท เมื่ออายุ ๕๘ ปี วันที่ ๑๐ กรกฎาคม ๒๕๔๖ (ผู้รับรอง)
</t>
    </r>
    <r>
      <rPr>
        <sz val="12"/>
        <rFont val="Microsoft Sans Serif"/>
        <family val="2"/>
      </rPr>
      <t>- (๐๙๔) ๒๙๖-๓๑๔๒,</t>
    </r>
  </si>
  <si>
    <r>
      <rPr>
        <sz val="16"/>
        <rFont val="Microsoft Sans Serif"/>
        <family val="2"/>
      </rPr>
      <t>สาขาที่ ๒๘๓</t>
    </r>
  </si>
  <si>
    <r>
      <rPr>
        <b/>
        <sz val="16"/>
        <rFont val="Tahoma"/>
        <family val="2"/>
      </rPr>
      <t xml:space="preserve">วัดเขาภูแพนโพธิธรรม
</t>
    </r>
    <r>
      <rPr>
        <sz val="12"/>
        <rFont val="Microsoft Sans Serif"/>
        <family val="2"/>
      </rPr>
      <t xml:space="preserve">๓๕๙ หมู่ ๒ บ้านโนน
</t>
    </r>
    <r>
      <rPr>
        <sz val="12"/>
        <rFont val="Microsoft Sans Serif"/>
        <family val="2"/>
      </rPr>
      <t xml:space="preserve">ต.ท่าเกวียน อ.วัฒนานคร จ.สระแก้ว ๒๗๑๖๐
</t>
    </r>
    <r>
      <rPr>
        <sz val="16"/>
        <rFont val="Microsoft Sans Serif"/>
        <family val="2"/>
      </rPr>
      <t xml:space="preserve">พระอธิการกิสมัส ปุญฺญธมฺโม
</t>
    </r>
    <r>
      <rPr>
        <sz val="12"/>
        <rFont val="Microsoft Sans Serif"/>
        <family val="2"/>
      </rPr>
      <t xml:space="preserve">อุปสมบท เมื่ออายุ ๒๔ ปี วันที่ ๑ กรกฎาคม ๒๕๓๓ (ผู้รับรอง)
</t>
    </r>
    <r>
      <rPr>
        <sz val="12"/>
        <rFont val="Microsoft Sans Serif"/>
        <family val="2"/>
      </rPr>
      <t>๐๖๒๙๘๙ ๖๔๙๕,๐๖๒๖๓๖ ๕๙๑๔,</t>
    </r>
  </si>
  <si>
    <r>
      <rPr>
        <sz val="16"/>
        <rFont val="Microsoft Sans Serif"/>
        <family val="2"/>
      </rPr>
      <t>สาขาที่ ๒๘๔</t>
    </r>
  </si>
  <si>
    <r>
      <rPr>
        <b/>
        <sz val="16"/>
        <rFont val="Tahoma"/>
        <family val="2"/>
      </rPr>
      <t xml:space="preserve">วัดโนนป่าว่าน
</t>
    </r>
    <r>
      <rPr>
        <sz val="12"/>
        <rFont val="Microsoft Sans Serif"/>
        <family val="2"/>
      </rPr>
      <t xml:space="preserve">๑๑๔ ม.๒ บ้านหนองขาม
</t>
    </r>
    <r>
      <rPr>
        <sz val="12"/>
        <rFont val="Microsoft Sans Serif"/>
        <family val="2"/>
      </rPr>
      <t xml:space="preserve">ต.บ้านด่าน อ.อรัญประเทศ จ.สระแก้ว ๒๗๑๒๐
</t>
    </r>
    <r>
      <rPr>
        <sz val="16"/>
        <rFont val="Microsoft Sans Serif"/>
        <family val="2"/>
      </rPr>
      <t xml:space="preserve">พระม👉าประเวศ เขมสรโณ ดร.
</t>
    </r>
    <r>
      <rPr>
        <sz val="12"/>
        <rFont val="Microsoft Sans Serif"/>
        <family val="2"/>
      </rPr>
      <t xml:space="preserve">อุปสมบท เมื่ออายุ ๒๑ ปี วันที่ ๑๑ พฤษภาคม ๒๕๓๕ (ผู้รับรอง)
</t>
    </r>
    <r>
      <rPr>
        <sz val="12"/>
        <rFont val="Microsoft Sans Serif"/>
        <family val="2"/>
      </rPr>
      <t>- (๐๙๔) ๕๙๖-๑๕๖๔,</t>
    </r>
  </si>
  <si>
    <r>
      <rPr>
        <sz val="16"/>
        <rFont val="Microsoft Sans Serif"/>
        <family val="2"/>
      </rPr>
      <t>สาขาที่ ๒๘๕</t>
    </r>
  </si>
  <si>
    <r>
      <rPr>
        <b/>
        <sz val="16"/>
        <rFont val="Tahoma"/>
        <family val="2"/>
      </rPr>
      <t xml:space="preserve">วัดป่าหนองขอนเจริญธรรม
</t>
    </r>
    <r>
      <rPr>
        <sz val="12"/>
        <rFont val="Microsoft Sans Serif"/>
        <family val="2"/>
      </rPr>
      <t xml:space="preserve">ม. ๒๑ บ้านหนองขอน
</t>
    </r>
    <r>
      <rPr>
        <sz val="12"/>
        <rFont val="Microsoft Sans Serif"/>
        <family val="2"/>
      </rPr>
      <t xml:space="preserve">ต.โคมประดิษฐ์ อ.น้ำยืน จ.อุบลราชธานี ๓๔๖๒๐
</t>
    </r>
    <r>
      <rPr>
        <sz val="16"/>
        <rFont val="Microsoft Sans Serif"/>
        <family val="2"/>
      </rPr>
      <t xml:space="preserve">พระอธิการเอกราช สิริวณฺโณ
</t>
    </r>
    <r>
      <rPr>
        <sz val="12"/>
        <rFont val="Microsoft Sans Serif"/>
        <family val="2"/>
      </rPr>
      <t xml:space="preserve">อุปสมบท เมื่ออายุ ๒๑ ปี วันที่ ๑ มิถุนายน ๒๕๔๑ (ผู้รับรอง)
</t>
    </r>
    <r>
      <rPr>
        <sz val="12"/>
        <rFont val="Microsoft Sans Serif"/>
        <family val="2"/>
      </rPr>
      <t>- (๐๙๒) ๑๖๐-๔๗๘๔,</t>
    </r>
  </si>
  <si>
    <r>
      <rPr>
        <sz val="16"/>
        <rFont val="Microsoft Sans Serif"/>
        <family val="2"/>
      </rPr>
      <t>สาขาที่ ๒๘๖</t>
    </r>
  </si>
  <si>
    <r>
      <rPr>
        <b/>
        <sz val="16"/>
        <rFont val="Tahoma"/>
        <family val="2"/>
      </rPr>
      <t xml:space="preserve">วัดพระธาตุศรีโสภณ
</t>
    </r>
    <r>
      <rPr>
        <sz val="12"/>
        <rFont val="Microsoft Sans Serif"/>
        <family val="2"/>
      </rPr>
      <t xml:space="preserve">๙๑ ม.๑๒ บ้านผือ ถ.ศรีสะเกษ-รัตนบุรี ต.ผือใหญ่ อ.โพธิ์ศรีสุวรรณ จ.ศรีสะเกษ ๓๓๑๒๐
</t>
    </r>
    <r>
      <rPr>
        <sz val="16"/>
        <rFont val="Microsoft Sans Serif"/>
        <family val="2"/>
      </rPr>
      <t xml:space="preserve">พระครูโสภณปัญญาวิกรม (สุนทร เตชปญฺโญ)
</t>
    </r>
    <r>
      <rPr>
        <sz val="12"/>
        <rFont val="Microsoft Sans Serif"/>
        <family val="2"/>
      </rPr>
      <t xml:space="preserve">อุปสมบท เมื่ออายุ ๒๓ ปี วันที่ ๒๙ พฤษภาคม ๒๕๑๘ (ผู้รับรอง)
</t>
    </r>
    <r>
      <rPr>
        <sz val="12"/>
        <rFont val="Microsoft Sans Serif"/>
        <family val="2"/>
      </rPr>
      <t>- (๐๘๑) ๒๗๘-๖๐๕๗,</t>
    </r>
  </si>
  <si>
    <r>
      <rPr>
        <sz val="16"/>
        <rFont val="Microsoft Sans Serif"/>
        <family val="2"/>
      </rPr>
      <t>สาขาที่ ๒๘๗</t>
    </r>
  </si>
  <si>
    <r>
      <rPr>
        <b/>
        <sz val="16"/>
        <rFont val="Tahoma"/>
        <family val="2"/>
      </rPr>
      <t xml:space="preserve">วัดป่าศีลคุณ
</t>
    </r>
    <r>
      <rPr>
        <sz val="12"/>
        <rFont val="Microsoft Sans Serif"/>
        <family val="2"/>
      </rPr>
      <t xml:space="preserve">บ้านห้วยป่าน
</t>
    </r>
    <r>
      <rPr>
        <sz val="12"/>
        <rFont val="Microsoft Sans Serif"/>
        <family val="2"/>
      </rPr>
      <t xml:space="preserve">ต.ผาสามยอด อ.เอราวัณ จ.เลย ๔๒๒๒๐
</t>
    </r>
    <r>
      <rPr>
        <sz val="16"/>
        <rFont val="Microsoft Sans Serif"/>
        <family val="2"/>
      </rPr>
      <t xml:space="preserve">พระครูพิศาลสุตาลังการ (สมัย ปัญญาวโร) จ.ต.
</t>
    </r>
    <r>
      <rPr>
        <sz val="12"/>
        <rFont val="Microsoft Sans Serif"/>
        <family val="2"/>
      </rPr>
      <t xml:space="preserve">อุปสมบท เมื่ออายุ ๒๑ ปี วันที่ ๑๕ มีนาคม ๒๕๔๔ (ผู้รับรอง)
</t>
    </r>
    <r>
      <rPr>
        <sz val="12"/>
        <rFont val="Microsoft Sans Serif"/>
        <family val="2"/>
      </rPr>
      <t>- (๐๙๓) ๓๔๐-๔๙๒๙,</t>
    </r>
  </si>
  <si>
    <r>
      <rPr>
        <sz val="16"/>
        <rFont val="Microsoft Sans Serif"/>
        <family val="2"/>
      </rPr>
      <t>สาขาที่ ๒๘๘</t>
    </r>
  </si>
  <si>
    <r>
      <rPr>
        <b/>
        <sz val="16"/>
        <rFont val="Tahoma"/>
        <family val="2"/>
      </rPr>
      <t xml:space="preserve">ที่พักสงฆ์เขากันตสีโล
</t>
    </r>
    <r>
      <rPr>
        <sz val="12"/>
        <rFont val="Microsoft Sans Serif"/>
        <family val="2"/>
      </rPr>
      <t xml:space="preserve">๗๗ ม.๒ บ้านชะอม
</t>
    </r>
    <r>
      <rPr>
        <sz val="12"/>
        <rFont val="Microsoft Sans Serif"/>
        <family val="2"/>
      </rPr>
      <t xml:space="preserve">ต.ชะอม อ.แก่งคอย จ.สระบุรี ๑๘๑๑๐
</t>
    </r>
    <r>
      <rPr>
        <sz val="16"/>
        <rFont val="Microsoft Sans Serif"/>
        <family val="2"/>
      </rPr>
      <t xml:space="preserve">พระครูสังฆรักษ์สุโชค ธมฺมเตโช
</t>
    </r>
    <r>
      <rPr>
        <sz val="12"/>
        <rFont val="Microsoft Sans Serif"/>
        <family val="2"/>
      </rPr>
      <t xml:space="preserve">อุปสมบท เมื่ออายุ ๒๗ ปี วันที่ ๘ มิถุนายน ๒๕๓๐ (ผู้รับรอง)
</t>
    </r>
    <r>
      <rPr>
        <sz val="12"/>
        <rFont val="Microsoft Sans Serif"/>
        <family val="2"/>
      </rPr>
      <t>๐๘๘๕๙๙ ๙๒๘๗,- (๐๙๕) ๗๙๕-๙๗๙๕,</t>
    </r>
  </si>
  <si>
    <r>
      <rPr>
        <sz val="16"/>
        <rFont val="Microsoft Sans Serif"/>
        <family val="2"/>
      </rPr>
      <t>สาขาที่ ๒๘๙</t>
    </r>
  </si>
  <si>
    <r>
      <rPr>
        <b/>
        <sz val="16"/>
        <rFont val="Tahoma"/>
        <family val="2"/>
      </rPr>
      <t xml:space="preserve">วัดป่าคูเมือง
</t>
    </r>
    <r>
      <rPr>
        <sz val="12"/>
        <rFont val="Microsoft Sans Serif"/>
        <family val="2"/>
      </rPr>
      <t xml:space="preserve">หมู่ที่ ๔ บ้านคูเมือง ถ.บ้านคูเมือง
</t>
    </r>
    <r>
      <rPr>
        <sz val="12"/>
        <rFont val="Microsoft Sans Serif"/>
        <family val="2"/>
      </rPr>
      <t xml:space="preserve">ต.คูเมือง อ.วารินชำราบ จ.อุบลราชธานี ๓๔๑๙๐
</t>
    </r>
    <r>
      <rPr>
        <sz val="16"/>
        <rFont val="Microsoft Sans Serif"/>
        <family val="2"/>
      </rPr>
      <t xml:space="preserve">พระครูใบฏีกาวรรณลภย์ ธมฺมกาโม
</t>
    </r>
    <r>
      <rPr>
        <sz val="12"/>
        <rFont val="Microsoft Sans Serif"/>
        <family val="2"/>
      </rPr>
      <t xml:space="preserve">อุปสมบท เมื่ออายุ ๒๗ ปี วันที่ ๑๕ กันยายน ๒๕๔๐ (ผู้รับรอง)
</t>
    </r>
    <r>
      <rPr>
        <sz val="12"/>
        <rFont val="Microsoft Sans Serif"/>
        <family val="2"/>
      </rPr>
      <t>- (๐๘๔) ๔๗๐-๙๖๑๔,</t>
    </r>
  </si>
  <si>
    <r>
      <rPr>
        <sz val="16"/>
        <rFont val="Microsoft Sans Serif"/>
        <family val="2"/>
      </rPr>
      <t>สาขาที่ ๒๙๐</t>
    </r>
  </si>
  <si>
    <r>
      <rPr>
        <b/>
        <sz val="16"/>
        <rFont val="Tahoma"/>
        <family val="2"/>
      </rPr>
      <t xml:space="preserve">วัดป่าซำน้อย
</t>
    </r>
    <r>
      <rPr>
        <sz val="12"/>
        <rFont val="Microsoft Sans Serif"/>
        <family val="2"/>
      </rPr>
      <t xml:space="preserve">๓๒๒ หมูที่ ๘ บ้านซำสะกวยน้อย  ต.ตาเกา อ.น้ำขุ่น จ.อุบลราชธานี ๓๔๒๖๐
</t>
    </r>
    <r>
      <rPr>
        <sz val="16"/>
        <rFont val="Microsoft Sans Serif"/>
        <family val="2"/>
      </rPr>
      <t xml:space="preserve">พระอธิการอุดร ตปสีโล
</t>
    </r>
    <r>
      <rPr>
        <sz val="12"/>
        <rFont val="Microsoft Sans Serif"/>
        <family val="2"/>
      </rPr>
      <t xml:space="preserve">อุปสมบท เมื่ออายุ ๒๕ ปี วันที่ ๒๕ กันยายน ๒๕๕๓ (ผู้รับรอง)
</t>
    </r>
    <r>
      <rPr>
        <sz val="12"/>
        <rFont val="Microsoft Sans Serif"/>
        <family val="2"/>
      </rPr>
      <t>- (๐๙๘) ๐๐๐-๕๖๔๖,</t>
    </r>
  </si>
  <si>
    <r>
      <rPr>
        <sz val="16"/>
        <rFont val="Microsoft Sans Serif"/>
        <family val="2"/>
      </rPr>
      <t>สาขาที่ ๒๙๑</t>
    </r>
  </si>
  <si>
    <r>
      <rPr>
        <b/>
        <sz val="16"/>
        <rFont val="Tahoma"/>
        <family val="2"/>
      </rPr>
      <t xml:space="preserve">ที่พักสงฆ์วังภูทอง
</t>
    </r>
    <r>
      <rPr>
        <sz val="12"/>
        <rFont val="Microsoft Sans Serif"/>
        <family val="2"/>
      </rPr>
      <t xml:space="preserve">ม.๑๑ บ้านยุคพัฒนา
</t>
    </r>
    <r>
      <rPr>
        <sz val="12"/>
        <rFont val="Microsoft Sans Serif"/>
        <family val="2"/>
      </rPr>
      <t xml:space="preserve">ต.วังหมี อ.วังน้ำเขียว จ.นครราชสีมา ๓๐๓๗๐
</t>
    </r>
    <r>
      <rPr>
        <sz val="16"/>
        <rFont val="Microsoft Sans Serif"/>
        <family val="2"/>
      </rPr>
      <t xml:space="preserve">พระอาจารย์กรินทร์ ธมฺมวีโร
</t>
    </r>
    <r>
      <rPr>
        <sz val="12"/>
        <rFont val="Microsoft Sans Serif"/>
        <family val="2"/>
      </rPr>
      <t xml:space="preserve">อุปสมบท เมื่ออายุ ๒๓ ปี วันที่ ๑๔ พฤษภาคม ๒๕๓๖ (ผู้รับรอง)
</t>
    </r>
    <r>
      <rPr>
        <sz val="12"/>
        <rFont val="Microsoft Sans Serif"/>
        <family val="2"/>
      </rPr>
      <t>- (๐๙๙) ๑๙๑-๙๑๕๓,</t>
    </r>
  </si>
  <si>
    <r>
      <rPr>
        <sz val="16"/>
        <rFont val="Microsoft Sans Serif"/>
        <family val="2"/>
      </rPr>
      <t>สาขาที่ ๒๙๒</t>
    </r>
  </si>
  <si>
    <r>
      <rPr>
        <b/>
        <sz val="16"/>
        <rFont val="Tahoma"/>
        <family val="2"/>
      </rPr>
      <t xml:space="preserve">วัดป่ากาญจนาราม
</t>
    </r>
    <r>
      <rPr>
        <sz val="12"/>
        <rFont val="Microsoft Sans Serif"/>
        <family val="2"/>
      </rPr>
      <t xml:space="preserve">๑๙๙ ม.๓ บ้านอูนนา
</t>
    </r>
    <r>
      <rPr>
        <sz val="12"/>
        <rFont val="Microsoft Sans Serif"/>
        <family val="2"/>
      </rPr>
      <t xml:space="preserve">ต.นางัว อ.นาหว้า จ.นครพนม ๔๘๑๘๐
</t>
    </r>
    <r>
      <rPr>
        <sz val="16"/>
        <rFont val="Microsoft Sans Serif"/>
        <family val="2"/>
      </rPr>
      <t xml:space="preserve">พระครูวิเวกธรรมานุกูล (ฉันท์ กตปุญฺโญ)
</t>
    </r>
    <r>
      <rPr>
        <sz val="12"/>
        <rFont val="Microsoft Sans Serif"/>
        <family val="2"/>
      </rPr>
      <t xml:space="preserve">อุปสมบท เมื่ออายุ ๒๒ ปี วันที่ ๒๓ เมษายน ๒๕๑๓ (ผู้รับรอง)
</t>
    </r>
    <r>
      <rPr>
        <sz val="12"/>
        <rFont val="Microsoft Sans Serif"/>
        <family val="2"/>
      </rPr>
      <t>- (๐๘๙) ๙๔๙-๑๒๘๘,</t>
    </r>
  </si>
  <si>
    <r>
      <rPr>
        <sz val="16"/>
        <rFont val="Microsoft Sans Serif"/>
        <family val="2"/>
      </rPr>
      <t>สาขาที่ ๒๙๓</t>
    </r>
  </si>
  <si>
    <r>
      <rPr>
        <b/>
        <sz val="16"/>
        <rFont val="Tahoma"/>
        <family val="2"/>
      </rPr>
      <t xml:space="preserve">วัดป่าธรรมสุทธาวาส
</t>
    </r>
    <r>
      <rPr>
        <sz val="12"/>
        <rFont val="Microsoft Sans Serif"/>
        <family val="2"/>
      </rPr>
      <t xml:space="preserve">ม.๒ บ้านหนองไม้ตาย ถ.ยโสธร-กุดชุม ต.ทุ่งนางโอก อ.เมืองยโสธร จ.ยโสธร ๓๕๐๐๐
</t>
    </r>
    <r>
      <rPr>
        <sz val="16"/>
        <rFont val="Microsoft Sans Serif"/>
        <family val="2"/>
      </rPr>
      <t xml:space="preserve">พระอาจารย์นิพล ปริปุณฺโณ
</t>
    </r>
    <r>
      <rPr>
        <sz val="12"/>
        <rFont val="Microsoft Sans Serif"/>
        <family val="2"/>
      </rPr>
      <t xml:space="preserve">อุปสมบท เมื่ออายุ ๒๑ ปี วันที่ ๒๕ ตุลาคม ๒๕๓๘ (ผู้รับรอง)
</t>
    </r>
    <r>
      <rPr>
        <sz val="12"/>
        <rFont val="Microsoft Sans Serif"/>
        <family val="2"/>
      </rPr>
      <t>- (๐๘๐) ๑๗๑-๙๘๗๖,- (๐๙๔) ๐๘๑-๕๖๑๓,</t>
    </r>
  </si>
  <si>
    <r>
      <rPr>
        <sz val="16"/>
        <rFont val="Microsoft Sans Serif"/>
        <family val="2"/>
      </rPr>
      <t>สาขาที่ ๒๙๔</t>
    </r>
  </si>
  <si>
    <r>
      <rPr>
        <b/>
        <sz val="16"/>
        <rFont val="Tahoma"/>
        <family val="2"/>
      </rPr>
      <t xml:space="preserve">ที่พักสงฆ์แปดอุ้มเจริญธรรม
</t>
    </r>
    <r>
      <rPr>
        <sz val="12"/>
        <rFont val="Microsoft Sans Serif"/>
        <family val="2"/>
      </rPr>
      <t xml:space="preserve">ม.๑๗ บ้านทุ่งสมเด็จ
</t>
    </r>
    <r>
      <rPr>
        <sz val="12"/>
        <rFont val="Microsoft Sans Serif"/>
        <family val="2"/>
      </rPr>
      <t xml:space="preserve">ต.โดมประดิษฐ์ อ.น้ำยืน จ.อุบลราชธานี ๓๔๒๖๐
</t>
    </r>
    <r>
      <rPr>
        <sz val="16"/>
        <rFont val="Microsoft Sans Serif"/>
        <family val="2"/>
      </rPr>
      <t xml:space="preserve">พระอาจารย์ไตรรงค์ ปญฺญาวชิโร
</t>
    </r>
    <r>
      <rPr>
        <sz val="12"/>
        <rFont val="Microsoft Sans Serif"/>
        <family val="2"/>
      </rPr>
      <t xml:space="preserve">อุปสมบท เมื่ออายุ ๒๒ ปี วันที่ ๒๓ กรกฎาคม ๒๕๔๗ (ผู้รับรอง)
</t>
    </r>
    <r>
      <rPr>
        <sz val="12"/>
        <rFont val="Microsoft Sans Serif"/>
        <family val="2"/>
      </rPr>
      <t>- (๐๙๕) ๔๐๓-๙๒๙๓,</t>
    </r>
  </si>
  <si>
    <r>
      <rPr>
        <sz val="16"/>
        <rFont val="Microsoft Sans Serif"/>
        <family val="2"/>
      </rPr>
      <t>สาขาที่ ๒๙๕</t>
    </r>
  </si>
  <si>
    <r>
      <rPr>
        <b/>
        <sz val="16"/>
        <rFont val="Tahoma"/>
        <family val="2"/>
      </rPr>
      <t xml:space="preserve">ที่พักสงฆ์ห้วยไผ่เจริญธรรม
</t>
    </r>
    <r>
      <rPr>
        <sz val="12"/>
        <rFont val="Microsoft Sans Serif"/>
        <family val="2"/>
      </rPr>
      <t xml:space="preserve">ม.๓๒ บ้านร้องรวมวุฒิ
</t>
    </r>
    <r>
      <rPr>
        <sz val="12"/>
        <rFont val="Microsoft Sans Serif"/>
        <family val="2"/>
      </rPr>
      <t xml:space="preserve">ต.เมืองเดช อ.เดชอุดม จ.อุบลราชธานี ๓๔๑๖๐
</t>
    </r>
    <r>
      <rPr>
        <sz val="16"/>
        <rFont val="Microsoft Sans Serif"/>
        <family val="2"/>
      </rPr>
      <t xml:space="preserve">พระอาจารย์อาคม จิตฺตสํวโร
</t>
    </r>
    <r>
      <rPr>
        <sz val="12"/>
        <rFont val="Microsoft Sans Serif"/>
        <family val="2"/>
      </rPr>
      <t xml:space="preserve">อุปสมบท เมื่ออายุ ๒๒ ปี วันที่ ๗ กรกฎาคม ๒๕๔๕ (ผู้รับรอง)
</t>
    </r>
    <r>
      <rPr>
        <sz val="12"/>
        <rFont val="Microsoft Sans Serif"/>
        <family val="2"/>
      </rPr>
      <t>- (๐๙๔) ๒๗๖-๒๗๘๔,</t>
    </r>
  </si>
  <si>
    <r>
      <rPr>
        <sz val="16"/>
        <rFont val="Microsoft Sans Serif"/>
        <family val="2"/>
      </rPr>
      <t>สาขาที่ ๒๙๖</t>
    </r>
  </si>
  <si>
    <r>
      <rPr>
        <b/>
        <sz val="16"/>
        <rFont val="Tahoma"/>
        <family val="2"/>
      </rPr>
      <t xml:space="preserve">วัดป่าศรัทธาธรรม
</t>
    </r>
    <r>
      <rPr>
        <sz val="12"/>
        <rFont val="Microsoft Sans Serif"/>
        <family val="2"/>
      </rPr>
      <t xml:space="preserve">๒๙๘ ม.๑๐ บ้านดอนตลุงหว้า
</t>
    </r>
    <r>
      <rPr>
        <sz val="12"/>
        <rFont val="Microsoft Sans Serif"/>
        <family val="2"/>
      </rPr>
      <t xml:space="preserve">ต.เมืองนาท อ.ขามสะแกแสง จ.นครราชสีมา ๓๐๒๙๐
</t>
    </r>
    <r>
      <rPr>
        <sz val="16"/>
        <rFont val="Microsoft Sans Serif"/>
        <family val="2"/>
      </rPr>
      <t xml:space="preserve">พระปลัดสุทิน จิตฺตปาโล
</t>
    </r>
    <r>
      <rPr>
        <sz val="12"/>
        <rFont val="Microsoft Sans Serif"/>
        <family val="2"/>
      </rPr>
      <t xml:space="preserve">อุปสมบท เมื่ออายุ ๔๖ ปี วันที่ ๒ พฤษภาคม ๒๕๔๑ (ผู้รับรอง)
</t>
    </r>
    <r>
      <rPr>
        <sz val="12"/>
        <rFont val="Microsoft Sans Serif"/>
        <family val="2"/>
      </rPr>
      <t>- (๐๘๕) ๗๗๗-๓๗๙๗,- (๐๘๐) ๗๓๙-๕๔๘๓,</t>
    </r>
  </si>
  <si>
    <r>
      <rPr>
        <sz val="16"/>
        <rFont val="Microsoft Sans Serif"/>
        <family val="2"/>
      </rPr>
      <t>สาขาที่ ๒๙๗</t>
    </r>
  </si>
  <si>
    <r>
      <rPr>
        <b/>
        <sz val="16"/>
        <rFont val="Tahoma"/>
        <family val="2"/>
      </rPr>
      <t xml:space="preserve">วัดป่าหนองไฮ
</t>
    </r>
    <r>
      <rPr>
        <sz val="12"/>
        <rFont val="Microsoft Sans Serif"/>
        <family val="2"/>
      </rPr>
      <t xml:space="preserve">๙๙ ม.๙ บ้านท่าเมือง
</t>
    </r>
    <r>
      <rPr>
        <sz val="12"/>
        <rFont val="Microsoft Sans Serif"/>
        <family val="2"/>
      </rPr>
      <t xml:space="preserve">ต.ท่าเมือง อ.ดอนมดแดง จ.อุบลราชธานี ๓๔๐๐๐
</t>
    </r>
    <r>
      <rPr>
        <sz val="16"/>
        <rFont val="Microsoft Sans Serif"/>
        <family val="2"/>
      </rPr>
      <t xml:space="preserve">พระครูสุภัทรธรรโมภาส (สัมพันธ์ สุภทฺโท)
</t>
    </r>
    <r>
      <rPr>
        <sz val="12"/>
        <rFont val="Microsoft Sans Serif"/>
        <family val="2"/>
      </rPr>
      <t xml:space="preserve">อุปสมบท เมื่ออายุ ๒๒ ปี วันที่ ๑ กรกฎาคม ๒๕๓๑ (ผู้รับรอง)
</t>
    </r>
    <r>
      <rPr>
        <sz val="12"/>
        <rFont val="Microsoft Sans Serif"/>
        <family val="2"/>
      </rPr>
      <t>- (๐๖๑) ๓๐๘-๙๒๙๙,</t>
    </r>
  </si>
  <si>
    <r>
      <rPr>
        <sz val="16"/>
        <rFont val="Microsoft Sans Serif"/>
        <family val="2"/>
      </rPr>
      <t>สาขาที่ ๒๙๘</t>
    </r>
  </si>
  <si>
    <r>
      <rPr>
        <b/>
        <sz val="16"/>
        <rFont val="Tahoma"/>
        <family val="2"/>
      </rPr>
      <t xml:space="preserve">ที่พักสงฆ์ป่าช้าหนองคู
</t>
    </r>
    <r>
      <rPr>
        <sz val="12"/>
        <rFont val="Microsoft Sans Serif"/>
        <family val="2"/>
      </rPr>
      <t xml:space="preserve">ม.๖ บ้านหนองคู
</t>
    </r>
    <r>
      <rPr>
        <sz val="12"/>
        <rFont val="Microsoft Sans Serif"/>
        <family val="2"/>
      </rPr>
      <t xml:space="preserve">ต.กุดประทาย อ.เดชอุดม จ.อุบลราชธานี ๓๔๑๖๐
</t>
    </r>
    <r>
      <rPr>
        <sz val="16"/>
        <rFont val="Microsoft Sans Serif"/>
        <family val="2"/>
      </rPr>
      <t xml:space="preserve">พระอาจารย์ไสว จารุวณฺโณ
</t>
    </r>
    <r>
      <rPr>
        <sz val="12"/>
        <rFont val="Microsoft Sans Serif"/>
        <family val="2"/>
      </rPr>
      <t xml:space="preserve">อุปสมบท เมื่ออายุ ๔๑ ปี วันที่ ๒๑ กุมภาพันธ์ ๒๕๔๖ (ผู้รับรอง)
</t>
    </r>
    <r>
      <rPr>
        <sz val="12"/>
        <rFont val="Microsoft Sans Serif"/>
        <family val="2"/>
      </rPr>
      <t>- (๐๘๓) ๐๒๓-๙๓๑๖,- (๐๙๖) ๕๓๑-๖๘๑๖,</t>
    </r>
  </si>
  <si>
    <r>
      <rPr>
        <sz val="16"/>
        <rFont val="Microsoft Sans Serif"/>
        <family val="2"/>
      </rPr>
      <t>สาขาที่ ๒๙๙</t>
    </r>
  </si>
  <si>
    <r>
      <rPr>
        <b/>
        <sz val="16"/>
        <rFont val="Tahoma"/>
        <family val="2"/>
      </rPr>
      <t xml:space="preserve">วัดป่าศรัทธาธรรม
</t>
    </r>
    <r>
      <rPr>
        <sz val="12"/>
        <rFont val="Microsoft Sans Serif"/>
        <family val="2"/>
      </rPr>
      <t xml:space="preserve">ม.๔ บ้านหนองตู้ ถ.ศรีสะเกษ-อุบลราชธานี ต.หนองแก้ว อ.เมือง จ.ศรีสะเกษ ๓๓๐๐๐
</t>
    </r>
    <r>
      <rPr>
        <sz val="16"/>
        <rFont val="Microsoft Sans Serif"/>
        <family val="2"/>
      </rPr>
      <t xml:space="preserve">พระอาจารย์สมชาติ สุชาโต
</t>
    </r>
    <r>
      <rPr>
        <sz val="12"/>
        <rFont val="Microsoft Sans Serif"/>
        <family val="2"/>
      </rPr>
      <t xml:space="preserve">อุปสมบท เมื่ออายุ ๔๗ ปี วันที่ ๑ เมษายน ๒๕๖๓ (ผู้รับรอง)
</t>
    </r>
    <r>
      <rPr>
        <sz val="12"/>
        <rFont val="Microsoft Sans Serif"/>
        <family val="2"/>
      </rPr>
      <t>- (๐๘๘) ๓๖๐-๒๐๕๗,</t>
    </r>
  </si>
  <si>
    <r>
      <rPr>
        <sz val="16"/>
        <rFont val="Microsoft Sans Serif"/>
        <family val="2"/>
      </rPr>
      <t>สาขาที่ ๓๐๐</t>
    </r>
  </si>
  <si>
    <r>
      <rPr>
        <b/>
        <sz val="16"/>
        <rFont val="Tahoma"/>
        <family val="2"/>
      </rPr>
      <t xml:space="preserve">วัดป่าช้างเผือก
</t>
    </r>
    <r>
      <rPr>
        <sz val="12"/>
        <rFont val="Microsoft Sans Serif"/>
        <family val="2"/>
      </rPr>
      <t xml:space="preserve">๓๑๕ ม.๔ บ้านหัวฝาย
</t>
    </r>
    <r>
      <rPr>
        <sz val="12"/>
        <rFont val="Microsoft Sans Serif"/>
        <family val="2"/>
      </rPr>
      <t xml:space="preserve">ต.เอราวัณ อ.เอราวัณ จ.เลย ๔๒๒๒๐
</t>
    </r>
    <r>
      <rPr>
        <sz val="16"/>
        <rFont val="Microsoft Sans Serif"/>
        <family val="2"/>
      </rPr>
      <t xml:space="preserve">พระอธิการธีระพงษ์ กลฺยาโณ
</t>
    </r>
    <r>
      <rPr>
        <sz val="12"/>
        <rFont val="Microsoft Sans Serif"/>
        <family val="2"/>
      </rPr>
      <t xml:space="preserve">อุปสมบท เมื่ออายุ ๔๖ ปี วันที่ ๒ กรกฎาคม ๒๕๖๐ (ผู้รับรอง)
</t>
    </r>
    <r>
      <rPr>
        <sz val="12"/>
        <rFont val="Microsoft Sans Serif"/>
        <family val="2"/>
      </rPr>
      <t>- (๐๙๘) ๕๒๖-๔๓๙๐,</t>
    </r>
  </si>
  <si>
    <r>
      <rPr>
        <sz val="16"/>
        <rFont val="Microsoft Sans Serif"/>
        <family val="2"/>
      </rPr>
      <t>สาขาที่ ๓๐๑</t>
    </r>
  </si>
  <si>
    <r>
      <rPr>
        <b/>
        <sz val="16"/>
        <rFont val="Tahoma"/>
        <family val="2"/>
      </rPr>
      <t xml:space="preserve">ที่พักสงฆ์สามัคคีธรรม
</t>
    </r>
    <r>
      <rPr>
        <sz val="12"/>
        <rFont val="Microsoft Sans Serif"/>
        <family val="2"/>
      </rPr>
      <t xml:space="preserve">ม.๗ บ้านหนองแวง ถ.ศรีสะเกษ-อุบลราชธานี ต.โพนเขวา อ.เมือง จ.ศรีสะเกษ ๓๓๐๐๐
</t>
    </r>
    <r>
      <rPr>
        <sz val="16"/>
        <rFont val="Microsoft Sans Serif"/>
        <family val="2"/>
      </rPr>
      <t xml:space="preserve">พระอาจารย์บุญโฮม ปญฺญาทีโป
</t>
    </r>
    <r>
      <rPr>
        <sz val="12"/>
        <rFont val="Microsoft Sans Serif"/>
        <family val="2"/>
      </rPr>
      <t xml:space="preserve">อุปสมบท เมื่ออายุ ๓๐ ปี วันที่ ๑๕ ธันวาคม ๒๕๔๗ (ผู้รับรอง)
</t>
    </r>
    <r>
      <rPr>
        <sz val="12"/>
        <rFont val="Microsoft Sans Serif"/>
        <family val="2"/>
      </rPr>
      <t>- (๐๘๕) ๕๔๐-๕๒๓๗,</t>
    </r>
  </si>
  <si>
    <r>
      <rPr>
        <sz val="16"/>
        <rFont val="Microsoft Sans Serif"/>
        <family val="2"/>
      </rPr>
      <t>สาขาที่ ๓๐๒</t>
    </r>
  </si>
  <si>
    <r>
      <rPr>
        <b/>
        <sz val="16"/>
        <rFont val="Tahoma"/>
        <family val="2"/>
      </rPr>
      <t xml:space="preserve">วัดฮ่องสอนวนาราม
</t>
    </r>
    <r>
      <rPr>
        <sz val="12"/>
        <rFont val="Microsoft Sans Serif"/>
        <family val="2"/>
      </rPr>
      <t xml:space="preserve">๘๘ หมู่ที่ ๑๐ บ้านพะโข่โหล่
</t>
    </r>
    <r>
      <rPr>
        <sz val="12"/>
        <rFont val="Microsoft Sans Serif"/>
        <family val="2"/>
      </rPr>
      <t xml:space="preserve">ต.ปางหมู อ.เมือง จ.แม่ฮ่องสอน ๕๘๐๐๐
</t>
    </r>
    <r>
      <rPr>
        <sz val="16"/>
        <rFont val="Microsoft Sans Serif"/>
        <family val="2"/>
      </rPr>
      <t xml:space="preserve">พระอธิการภัทรวรรธน์ อาภาธโร
</t>
    </r>
    <r>
      <rPr>
        <sz val="12"/>
        <rFont val="Microsoft Sans Serif"/>
        <family val="2"/>
      </rPr>
      <t xml:space="preserve">อุปสมบท เมื่ออายุ ๓๔ ปี วันที่ ๑๕ มิถุนายน ๒๕๕๔ (ผู้รับรอง)
</t>
    </r>
    <r>
      <rPr>
        <sz val="12"/>
        <rFont val="Microsoft Sans Serif"/>
        <family val="2"/>
      </rPr>
      <t>๐๘๐๖๐๖ ๐๕๐๔,๐๘๗๑๗๙ ๑๐๓๓,</t>
    </r>
  </si>
  <si>
    <r>
      <rPr>
        <sz val="16"/>
        <rFont val="Microsoft Sans Serif"/>
        <family val="2"/>
      </rPr>
      <t>สาขาที่ ๓๐๓</t>
    </r>
  </si>
  <si>
    <r>
      <rPr>
        <b/>
        <sz val="16"/>
        <rFont val="Tahoma"/>
        <family val="2"/>
      </rPr>
      <t xml:space="preserve">ที่พักสงฆ์ธุดงควัตร
</t>
    </r>
    <r>
      <rPr>
        <sz val="12"/>
        <rFont val="Microsoft Sans Serif"/>
        <family val="2"/>
      </rPr>
      <t xml:space="preserve">ม.๑ บ้านนานวนล
</t>
    </r>
    <r>
      <rPr>
        <sz val="12"/>
        <rFont val="Microsoft Sans Serif"/>
        <family val="2"/>
      </rPr>
      <t xml:space="preserve">ต.นานวล อ.พนมไพร จ.ร้อยเอ็ด ๔๕๑๔๐
</t>
    </r>
    <r>
      <rPr>
        <sz val="16"/>
        <rFont val="Microsoft Sans Serif"/>
        <family val="2"/>
      </rPr>
      <t xml:space="preserve">พระอาจารย์โสภา วราสโภ
</t>
    </r>
    <r>
      <rPr>
        <sz val="12"/>
        <rFont val="Microsoft Sans Serif"/>
        <family val="2"/>
      </rPr>
      <t xml:space="preserve">อุปสมบท เมื่ออายุ ๓๖ ปี วันที่ ๗ ตุลาคม ๒๕๕๖ (ผู้รับรอง)
</t>
    </r>
    <r>
      <rPr>
        <sz val="12"/>
        <rFont val="Microsoft Sans Serif"/>
        <family val="2"/>
      </rPr>
      <t>๐๙๓๐๖๘ ๗๓๕๙,</t>
    </r>
  </si>
  <si>
    <r>
      <rPr>
        <sz val="16"/>
        <rFont val="Microsoft Sans Serif"/>
        <family val="2"/>
      </rPr>
      <t>สาขาที่ ๓๐๔</t>
    </r>
  </si>
  <si>
    <r>
      <rPr>
        <b/>
        <sz val="16"/>
        <rFont val="Tahoma"/>
        <family val="2"/>
      </rPr>
      <t xml:space="preserve">ที่พักสงฆ์ปากมูลโพธิธรรม
</t>
    </r>
    <r>
      <rPr>
        <sz val="12"/>
        <rFont val="Microsoft Sans Serif"/>
        <family val="2"/>
      </rPr>
      <t xml:space="preserve">ม.๔ บ้านหัวเหว
</t>
    </r>
    <r>
      <rPr>
        <sz val="12"/>
        <rFont val="Microsoft Sans Serif"/>
        <family val="2"/>
      </rPr>
      <t xml:space="preserve">ต.โขงเจียม อ.โขงเจียม จ.อุบลราชธานี ๓๔๒๒๐
</t>
    </r>
    <r>
      <rPr>
        <sz val="16"/>
        <rFont val="Microsoft Sans Serif"/>
        <family val="2"/>
      </rPr>
      <t xml:space="preserve">พระอาจารย์คำพันธ์ ปญฺญาทีโป
</t>
    </r>
    <r>
      <rPr>
        <sz val="12"/>
        <rFont val="Microsoft Sans Serif"/>
        <family val="2"/>
      </rPr>
      <t xml:space="preserve">อุปสมบท เมื่ออายุ ๕๐ ปี วันที่ ๒๘ มิถุนายน ๒๕๔๔ (ผู้รับรอง)
</t>
    </r>
    <r>
      <rPr>
        <sz val="12"/>
        <rFont val="Microsoft Sans Serif"/>
        <family val="2"/>
      </rPr>
      <t>- (๐๘๓) ๓๖๔-๖๘๐๘,- (๐๘๑) ๒๐๕-๐๕๑๔,</t>
    </r>
  </si>
  <si>
    <r>
      <rPr>
        <sz val="16"/>
        <rFont val="Microsoft Sans Serif"/>
        <family val="2"/>
      </rPr>
      <t>สาขาที่ ๓๐๕</t>
    </r>
  </si>
  <si>
    <r>
      <rPr>
        <b/>
        <sz val="16"/>
        <rFont val="Tahoma"/>
        <family val="2"/>
      </rPr>
      <t xml:space="preserve">วัดป่าสันติพุทธาราม
</t>
    </r>
    <r>
      <rPr>
        <sz val="12"/>
        <rFont val="Microsoft Sans Serif"/>
        <family val="2"/>
      </rPr>
      <t xml:space="preserve">๑๙๕ ม.๑ บ้านรางพลับ ถ.ลูกแก-ห้วยกระบอก ต.กรับใหญ่ อ.บ้านโป่ง จ.ราชบุรี ๗๐๑๙๐
</t>
    </r>
    <r>
      <rPr>
        <sz val="16"/>
        <rFont val="Microsoft Sans Serif"/>
        <family val="2"/>
      </rPr>
      <t xml:space="preserve">พระม👉าวีรพงศ์ วีรวํโส
</t>
    </r>
    <r>
      <rPr>
        <sz val="12"/>
        <rFont val="Microsoft Sans Serif"/>
        <family val="2"/>
      </rPr>
      <t xml:space="preserve">อุปสมบท เมื่ออายุ ๒๕ ปี วันที่ ๑ กุมภาพันธ์ ๒๕๓๕ (ผู้รับรอง)
</t>
    </r>
    <r>
      <rPr>
        <sz val="12"/>
        <rFont val="Microsoft Sans Serif"/>
        <family val="2"/>
      </rPr>
      <t>- (๐๖๔) ๙๓๑-๓๙๙๖,๐๙๕๖๒๕ ๙๖๔๕,</t>
    </r>
  </si>
  <si>
    <r>
      <rPr>
        <sz val="16"/>
        <rFont val="Microsoft Sans Serif"/>
        <family val="2"/>
      </rPr>
      <t>สาขาที่ ๓๐๖</t>
    </r>
  </si>
  <si>
    <r>
      <rPr>
        <b/>
        <sz val="16"/>
        <rFont val="Tahoma"/>
        <family val="2"/>
      </rPr>
      <t xml:space="preserve">วัดโพธิภาวนาวัน
</t>
    </r>
    <r>
      <rPr>
        <sz val="12"/>
        <rFont val="Microsoft Sans Serif"/>
        <family val="2"/>
      </rPr>
      <t xml:space="preserve">๘๕ หมู่ที่ ๑๔ บ้านหนองจิก
</t>
    </r>
    <r>
      <rPr>
        <sz val="12"/>
        <rFont val="Microsoft Sans Serif"/>
        <family val="2"/>
      </rPr>
      <t xml:space="preserve">ต.หัวเรือ อ.อำเภอเมือง จ.อุบลราชธานี ๓๔๐๐๐
</t>
    </r>
    <r>
      <rPr>
        <sz val="16"/>
        <rFont val="Microsoft Sans Serif"/>
        <family val="2"/>
      </rPr>
      <t xml:space="preserve">พระม👉ากตัญญู อภิชาโน
</t>
    </r>
    <r>
      <rPr>
        <sz val="12"/>
        <rFont val="Microsoft Sans Serif"/>
        <family val="2"/>
      </rPr>
      <t xml:space="preserve">อุปสมบท เมื่ออายุ ๒๙ ปี วันที่ ๒๒ กรกฎาคม ๒๕๔๒ (ผู้รับรอง)
</t>
    </r>
    <r>
      <rPr>
        <sz val="12"/>
        <rFont val="Microsoft Sans Serif"/>
        <family val="2"/>
      </rPr>
      <t>- (๐๙๕) ๕๒๔-๔๖๕๖,</t>
    </r>
  </si>
  <si>
    <r>
      <rPr>
        <sz val="16"/>
        <rFont val="Microsoft Sans Serif"/>
        <family val="2"/>
      </rPr>
      <t>สาขาที่ ๓๐๗</t>
    </r>
  </si>
  <si>
    <r>
      <rPr>
        <b/>
        <sz val="16"/>
        <rFont val="Tahoma"/>
        <family val="2"/>
      </rPr>
      <t xml:space="preserve">ที่พักสงฆ์พุทโธภควา
</t>
    </r>
    <r>
      <rPr>
        <sz val="12"/>
        <rFont val="Microsoft Sans Serif"/>
        <family val="2"/>
      </rPr>
      <t xml:space="preserve">หมู่ที่ ๒๓ บ้านมาบกราด
</t>
    </r>
    <r>
      <rPr>
        <sz val="12"/>
        <rFont val="Microsoft Sans Serif"/>
        <family val="2"/>
      </rPr>
      <t xml:space="preserve">ต.โคกกระชาย อ.ครบุรี จ.นครราชสีมา ๓๐๒๕๐
</t>
    </r>
    <r>
      <rPr>
        <sz val="16"/>
        <rFont val="Microsoft Sans Serif"/>
        <family val="2"/>
      </rPr>
      <t xml:space="preserve">พระอาจารย์กมล กตปุญฺโญ
</t>
    </r>
    <r>
      <rPr>
        <sz val="12"/>
        <rFont val="Microsoft Sans Serif"/>
        <family val="2"/>
      </rPr>
      <t xml:space="preserve">อุปสมบท เมื่ออายุ ๒๖ ปี วันที่ ๖ กรกฎาคม ๒๕๔๔ (ผู้รับรอง)
</t>
    </r>
    <r>
      <rPr>
        <sz val="12"/>
        <rFont val="Microsoft Sans Serif"/>
        <family val="2"/>
      </rPr>
      <t>- (๐๘๔) ๓๐๓-๗๘๐๓,</t>
    </r>
  </si>
  <si>
    <r>
      <rPr>
        <sz val="16"/>
        <rFont val="Microsoft Sans Serif"/>
        <family val="2"/>
      </rPr>
      <t>สาขาที่ ๓๐๘</t>
    </r>
  </si>
  <si>
    <r>
      <rPr>
        <b/>
        <sz val="16"/>
        <rFont val="Tahoma"/>
        <family val="2"/>
      </rPr>
      <t xml:space="preserve">ที่พักสงฆ์ป่าโพธิญาณ์ราม
</t>
    </r>
    <r>
      <rPr>
        <sz val="12"/>
        <rFont val="Microsoft Sans Serif"/>
        <family val="2"/>
      </rPr>
      <t xml:space="preserve">หมู่ที่ ๗ บ้านเหล่าศรี
</t>
    </r>
    <r>
      <rPr>
        <sz val="12"/>
        <rFont val="Microsoft Sans Serif"/>
        <family val="2"/>
      </rPr>
      <t xml:space="preserve">ต.พนอม อ.ท่าอุเทน จ.นครพนม ๔๘๑๒๐
</t>
    </r>
    <r>
      <rPr>
        <sz val="16"/>
        <rFont val="Microsoft Sans Serif"/>
        <family val="2"/>
      </rPr>
      <t xml:space="preserve">พระอาจารย์รักษ์สันติ ปภสฺสโร
</t>
    </r>
    <r>
      <rPr>
        <sz val="12"/>
        <rFont val="Microsoft Sans Serif"/>
        <family val="2"/>
      </rPr>
      <t xml:space="preserve">อุปสมบท เมื่ออายุ ๓๐ ปี วันที่ ๒๔ พฤศจิกายน ๒๕๔๗ (ผู้รับรอง)
</t>
    </r>
    <r>
      <rPr>
        <sz val="12"/>
        <rFont val="Microsoft Sans Serif"/>
        <family val="2"/>
      </rPr>
      <t>- (๐๘๘) ๘๘๖-๕๔๙๙,- (๐๘๘) ๘๘๖-๓๑๔๔,</t>
    </r>
  </si>
  <si>
    <r>
      <rPr>
        <sz val="16"/>
        <rFont val="Microsoft Sans Serif"/>
        <family val="2"/>
      </rPr>
      <t>สาขาที่ ๓๐๙</t>
    </r>
  </si>
  <si>
    <r>
      <rPr>
        <b/>
        <sz val="16"/>
        <rFont val="Tahoma"/>
        <family val="2"/>
      </rPr>
      <t xml:space="preserve">วัดป่าเขาสักวนาราม
</t>
    </r>
    <r>
      <rPr>
        <sz val="12"/>
        <rFont val="Microsoft Sans Serif"/>
        <family val="2"/>
      </rPr>
      <t xml:space="preserve">๔๔๔/๑ หมู่ที่ ๔ บ้านเขาสัก
</t>
    </r>
    <r>
      <rPr>
        <sz val="12"/>
        <rFont val="Microsoft Sans Serif"/>
        <family val="2"/>
      </rPr>
      <t xml:space="preserve">ต.ตะกุดไร อ.ชนแดน จ.เพชรบูรณ์ ๖๗๑๙๐
</t>
    </r>
    <r>
      <rPr>
        <sz val="16"/>
        <rFont val="Microsoft Sans Serif"/>
        <family val="2"/>
      </rPr>
      <t xml:space="preserve">พระอธิการสุฤทธิ์ ติกฺขปัญโญ
</t>
    </r>
    <r>
      <rPr>
        <sz val="12"/>
        <rFont val="Microsoft Sans Serif"/>
        <family val="2"/>
      </rPr>
      <t xml:space="preserve">อุปสมบท เมื่ออายุ ๒๐ ปี วันที่ ๒๗ มีนาคม ๒๕๒๗ (ผู้รับรอง)
</t>
    </r>
    <r>
      <rPr>
        <sz val="12"/>
        <rFont val="Microsoft Sans Serif"/>
        <family val="2"/>
      </rPr>
      <t>๐๘๘๐๖๙ ๔๖๘๖,๐๘๗๔๔๙ ๘๒๐๘,</t>
    </r>
  </si>
  <si>
    <r>
      <rPr>
        <sz val="16"/>
        <rFont val="Microsoft Sans Serif"/>
        <family val="2"/>
      </rPr>
      <t>สาขาที่ ๓๑๐</t>
    </r>
  </si>
  <si>
    <r>
      <rPr>
        <b/>
        <sz val="16"/>
        <rFont val="Tahoma"/>
        <family val="2"/>
      </rPr>
      <t xml:space="preserve">วัดถ้ำฝ้าย
</t>
    </r>
    <r>
      <rPr>
        <sz val="12"/>
        <rFont val="Microsoft Sans Serif"/>
        <family val="2"/>
      </rPr>
      <t xml:space="preserve">๑๐๘ หมู่ที่ ๓ บ้านคำจ้าว
</t>
    </r>
    <r>
      <rPr>
        <sz val="12"/>
        <rFont val="Microsoft Sans Serif"/>
        <family val="2"/>
      </rPr>
      <t xml:space="preserve">ต.เหล่างาม อ.โพธิ์ไทร จ.อุบลราชธานี ๓๔๓๔๐
</t>
    </r>
    <r>
      <rPr>
        <sz val="16"/>
        <rFont val="Microsoft Sans Serif"/>
        <family val="2"/>
      </rPr>
      <t xml:space="preserve">พระอธิการสุทธิพงษ์ อุตฺตโม
</t>
    </r>
    <r>
      <rPr>
        <sz val="12"/>
        <rFont val="Microsoft Sans Serif"/>
        <family val="2"/>
      </rPr>
      <t xml:space="preserve">อุปสมบท เมื่ออายุ ๓๒ ปี วันที่ ๙ มิถุนายน ๒๕๕๐ (ผู้รับรอง)
</t>
    </r>
    <r>
      <rPr>
        <sz val="12"/>
        <rFont val="Microsoft Sans Serif"/>
        <family val="2"/>
      </rPr>
      <t>- (๐๙๑) ๘๓๒-๑๔๑๗,- (๐๖๑) ๖๒๓-๒๐๓๖,</t>
    </r>
  </si>
  <si>
    <r>
      <rPr>
        <sz val="16"/>
        <rFont val="Microsoft Sans Serif"/>
        <family val="2"/>
      </rPr>
      <t>สาขาที่ ๓๑๑</t>
    </r>
  </si>
  <si>
    <r>
      <rPr>
        <b/>
        <sz val="16"/>
        <rFont val="Tahoma"/>
        <family val="2"/>
      </rPr>
      <t xml:space="preserve">วัดดวงแก้วสว่างธรรม
</t>
    </r>
    <r>
      <rPr>
        <sz val="12"/>
        <rFont val="Microsoft Sans Serif"/>
        <family val="2"/>
      </rPr>
      <t xml:space="preserve">หมู่ที่ ๓ บ้านบัวงาม
</t>
    </r>
    <r>
      <rPr>
        <sz val="12"/>
        <rFont val="Microsoft Sans Serif"/>
        <family val="2"/>
      </rPr>
      <t xml:space="preserve">ต.เทศบาลบัวงาม อ.เดชอุดม จ.อุบลราชธานี ๓๔๑๖๐
</t>
    </r>
    <r>
      <rPr>
        <sz val="16"/>
        <rFont val="Microsoft Sans Serif"/>
        <family val="2"/>
      </rPr>
      <t xml:space="preserve">พระอธิการสุทิน ธมฺมธโร
</t>
    </r>
    <r>
      <rPr>
        <sz val="12"/>
        <rFont val="Microsoft Sans Serif"/>
        <family val="2"/>
      </rPr>
      <t xml:space="preserve">อุปสมบท เมื่ออายุ ๕๔ ปี วันที่ ๒๙ กรกฎาคม ๒๕๔๗ (ผู้รับรอง)
</t>
    </r>
    <r>
      <rPr>
        <sz val="12"/>
        <rFont val="Microsoft Sans Serif"/>
        <family val="2"/>
      </rPr>
      <t>- (๐๘๙) ๘๘๓-๕๑๔๙,- (๐๙๙) ๑๗๑-๗๐๕๕,</t>
    </r>
  </si>
  <si>
    <r>
      <rPr>
        <sz val="16"/>
        <rFont val="Microsoft Sans Serif"/>
        <family val="2"/>
      </rPr>
      <t>สาขาที่ ๓๑๒</t>
    </r>
  </si>
  <si>
    <r>
      <rPr>
        <b/>
        <sz val="16"/>
        <rFont val="Tahoma"/>
        <family val="2"/>
      </rPr>
      <t xml:space="preserve">วัดป่าพุทธโพธิญาณ
</t>
    </r>
    <r>
      <rPr>
        <sz val="12"/>
        <rFont val="Microsoft Sans Serif"/>
        <family val="2"/>
      </rPr>
      <t xml:space="preserve">๒๕๐ หมู่ที่ ๖ บ้านนาโหนนใต้
</t>
    </r>
    <r>
      <rPr>
        <sz val="12"/>
        <rFont val="Microsoft Sans Serif"/>
        <family val="2"/>
      </rPr>
      <t xml:space="preserve">ต.โนนโหนน อ.วารินชำราบ จ.อุบลราชธานี ๓๔๑๙๐
</t>
    </r>
    <r>
      <rPr>
        <sz val="16"/>
        <rFont val="Microsoft Sans Serif"/>
        <family val="2"/>
      </rPr>
      <t xml:space="preserve">พระอธิการสมจิตร สิริจนฺโท
</t>
    </r>
    <r>
      <rPr>
        <sz val="12"/>
        <rFont val="Microsoft Sans Serif"/>
        <family val="2"/>
      </rPr>
      <t xml:space="preserve">อุปสมบท เมื่ออายุ ๒๓ ปี วันที่ ๒๘ กันยายน ๒๕๓๘ (ผู้รับรอง)
</t>
    </r>
    <r>
      <rPr>
        <sz val="12"/>
        <rFont val="Microsoft Sans Serif"/>
        <family val="2"/>
      </rPr>
      <t>๐๙๕๒๔๒ ๘๒๙๑,๐๘๒๑๓๔ ๕๙๘๕,</t>
    </r>
  </si>
  <si>
    <r>
      <rPr>
        <sz val="16"/>
        <rFont val="Microsoft Sans Serif"/>
        <family val="2"/>
      </rPr>
      <t>สาขาที่ ๓๑๓</t>
    </r>
  </si>
  <si>
    <r>
      <rPr>
        <b/>
        <sz val="16"/>
        <rFont val="Tahoma"/>
        <family val="2"/>
      </rPr>
      <t xml:space="preserve">ที่พักสงฆ์ป่าหนองเทา
</t>
    </r>
    <r>
      <rPr>
        <sz val="12"/>
        <rFont val="Microsoft Sans Serif"/>
        <family val="2"/>
      </rPr>
      <t xml:space="preserve">หมู่ที่ ๕ บ้านหนองเทา
</t>
    </r>
    <r>
      <rPr>
        <sz val="12"/>
        <rFont val="Microsoft Sans Serif"/>
        <family val="2"/>
      </rPr>
      <t xml:space="preserve">ต.โซง อ.น้ำยืน จ.อุบลราชธานี ๓๔๒๖๐
</t>
    </r>
    <r>
      <rPr>
        <sz val="16"/>
        <rFont val="Microsoft Sans Serif"/>
        <family val="2"/>
      </rPr>
      <t xml:space="preserve">พระอาจารย์คุณวัฒิ คุณสํวโร
</t>
    </r>
    <r>
      <rPr>
        <sz val="12"/>
        <rFont val="Microsoft Sans Serif"/>
        <family val="2"/>
      </rPr>
      <t xml:space="preserve">อุปสมบท เมื่ออายุ ๒๕ ปี วันที่ ๙ มิถุนายน ๒๕๔๖ (ผู้รับรอง)
</t>
    </r>
    <r>
      <rPr>
        <sz val="12"/>
        <rFont val="Microsoft Sans Serif"/>
        <family val="2"/>
      </rPr>
      <t>- (๐๘๗) ๒๓๙-๙๗๓๓,- (๐๙๘) ๑๗๔-๖๘๕๖,</t>
    </r>
  </si>
  <si>
    <r>
      <rPr>
        <sz val="16"/>
        <rFont val="Microsoft Sans Serif"/>
        <family val="2"/>
      </rPr>
      <t>สาขาที่ ๓๑๔</t>
    </r>
  </si>
  <si>
    <r>
      <rPr>
        <b/>
        <sz val="16"/>
        <rFont val="Tahoma"/>
        <family val="2"/>
      </rPr>
      <t xml:space="preserve">วัดพิศาลโพธิญาณ
</t>
    </r>
    <r>
      <rPr>
        <sz val="12"/>
        <rFont val="Microsoft Sans Serif"/>
        <family val="2"/>
      </rPr>
      <t xml:space="preserve">๑๓๐ หมู่ที่ ๕ ซอยสวนมะลิ ๓ ถ.นครชัยศรี-ดอนตูน ต.วัดละมุด อ.นครชัยศรี จ.นครปฐม ๗๓๑๒๐
</t>
    </r>
    <r>
      <rPr>
        <sz val="16"/>
        <rFont val="Microsoft Sans Serif"/>
        <family val="2"/>
      </rPr>
      <t xml:space="preserve">พระอธิการ👉นูสิน สนฺตจิตฺโต
</t>
    </r>
    <r>
      <rPr>
        <sz val="12"/>
        <rFont val="Microsoft Sans Serif"/>
        <family val="2"/>
      </rPr>
      <t xml:space="preserve">อุปสมบท เมื่ออายุ ๒๑ ปี วันที่ ๑๙ มิถุนายน ๒๕๒๓ (ผู้รับรอง)
</t>
    </r>
    <r>
      <rPr>
        <sz val="12"/>
        <rFont val="Microsoft Sans Serif"/>
        <family val="2"/>
      </rPr>
      <t>๐๙๘๘๓๘ ๔๐๘๑,๐๖๑๖๑๖ ๔๕๑๖,</t>
    </r>
  </si>
  <si>
    <r>
      <rPr>
        <sz val="16"/>
        <rFont val="Microsoft Sans Serif"/>
        <family val="2"/>
      </rPr>
      <t>สาขาที่ ๓๑๕</t>
    </r>
  </si>
  <si>
    <r>
      <rPr>
        <b/>
        <sz val="16"/>
        <rFont val="Tahoma"/>
        <family val="2"/>
      </rPr>
      <t xml:space="preserve">วัดป่าสมพลวงเจริญธรรม
</t>
    </r>
    <r>
      <rPr>
        <sz val="12"/>
        <rFont val="Microsoft Sans Serif"/>
        <family val="2"/>
      </rPr>
      <t xml:space="preserve">๒๑๑ ม. ๔ บ้านละกอ ถนนจักราช-สีสุก ต.ศรีละกอ อ.จักราช จ.นครราชสีมา ๓๐๒๓๐
</t>
    </r>
    <r>
      <rPr>
        <sz val="16"/>
        <rFont val="Microsoft Sans Serif"/>
        <family val="2"/>
      </rPr>
      <t xml:space="preserve">พระอธิการสุพจน์ จนฺทโชโต
</t>
    </r>
    <r>
      <rPr>
        <sz val="12"/>
        <rFont val="Microsoft Sans Serif"/>
        <family val="2"/>
      </rPr>
      <t xml:space="preserve">อุปสมบท เมื่ออายุ ๒๔ ปี วันที่ ๓๐ มิถุนายน ๒๕๔๑ (ผู้รับรอง)
</t>
    </r>
    <r>
      <rPr>
        <sz val="12"/>
        <rFont val="Microsoft Sans Serif"/>
        <family val="2"/>
      </rPr>
      <t>- (๐๘๓) ๐๔๑-๒๕๑๗,</t>
    </r>
  </si>
  <si>
    <r>
      <rPr>
        <sz val="16"/>
        <rFont val="Microsoft Sans Serif"/>
        <family val="2"/>
      </rPr>
      <t>สาขาที่ ๓๑๖</t>
    </r>
  </si>
  <si>
    <r>
      <rPr>
        <b/>
        <sz val="16"/>
        <rFont val="Tahoma"/>
        <family val="2"/>
      </rPr>
      <t xml:space="preserve">วัดป่าสักทอง
</t>
    </r>
    <r>
      <rPr>
        <sz val="12"/>
        <rFont val="Microsoft Sans Serif"/>
        <family val="2"/>
      </rPr>
      <t xml:space="preserve">หมู่ที่ ๒ บ้านโนนแดง
</t>
    </r>
    <r>
      <rPr>
        <sz val="12"/>
        <rFont val="Microsoft Sans Serif"/>
        <family val="2"/>
      </rPr>
      <t xml:space="preserve">ต.บ้านตูม อ.นาจะหลวย จ.อุบลราชธานี ๓๔๒๘๐
</t>
    </r>
    <r>
      <rPr>
        <sz val="16"/>
        <rFont val="Microsoft Sans Serif"/>
        <family val="2"/>
      </rPr>
      <t xml:space="preserve">พระอธิการวุธชิระ กตปุญฺโญ
</t>
    </r>
    <r>
      <rPr>
        <sz val="12"/>
        <rFont val="Microsoft Sans Serif"/>
        <family val="2"/>
      </rPr>
      <t xml:space="preserve">อุปสมบท เมื่ออายุ ๒๑ ปี วันที่ ๑๐ มีนาคม ๒๕๔๐ (ผู้รับรอง)
</t>
    </r>
    <r>
      <rPr>
        <sz val="12"/>
        <rFont val="Microsoft Sans Serif"/>
        <family val="2"/>
      </rPr>
      <t>- (๐๖๑) ๙๓๘-๘๙๒๑,- (๐๘๔) ๖๖๘-๕๐๗๔,</t>
    </r>
  </si>
  <si>
    <r>
      <rPr>
        <sz val="16"/>
        <rFont val="Microsoft Sans Serif"/>
        <family val="2"/>
      </rPr>
      <t>สาขาที่ ๓๑๗</t>
    </r>
  </si>
  <si>
    <r>
      <rPr>
        <b/>
        <sz val="16"/>
        <rFont val="Tahoma"/>
        <family val="2"/>
      </rPr>
      <t xml:space="preserve">วัดป่าวังน้ำเย็น
</t>
    </r>
    <r>
      <rPr>
        <sz val="12"/>
        <rFont val="Microsoft Sans Serif"/>
        <family val="2"/>
      </rPr>
      <t xml:space="preserve">หมู่ที่ ๙ บ้านหัวหนอง
</t>
    </r>
    <r>
      <rPr>
        <sz val="12"/>
        <rFont val="Microsoft Sans Serif"/>
        <family val="2"/>
      </rPr>
      <t xml:space="preserve">ต.หนองแวง อ.เกษตรวิสัย จ.ร้อยเอ็ด ๔๕๑๕๐
</t>
    </r>
    <r>
      <rPr>
        <sz val="16"/>
        <rFont val="Microsoft Sans Serif"/>
        <family val="2"/>
      </rPr>
      <t xml:space="preserve">พระอธิการบุญทัน ปุญฺญกาโม
</t>
    </r>
    <r>
      <rPr>
        <sz val="12"/>
        <rFont val="Microsoft Sans Serif"/>
        <family val="2"/>
      </rPr>
      <t xml:space="preserve">อุปสมบท เมื่ออายุ ๖๑ ปี วันที่ ๒๐ มิถุนายน ๒๕๕๐ (ผู้รับรอง)
</t>
    </r>
    <r>
      <rPr>
        <sz val="12"/>
        <rFont val="Microsoft Sans Serif"/>
        <family val="2"/>
      </rPr>
      <t>- (๐๘๐) ๖๑๑-๔๔๘๐,</t>
    </r>
  </si>
  <si>
    <r>
      <rPr>
        <sz val="16"/>
        <rFont val="Microsoft Sans Serif"/>
        <family val="2"/>
      </rPr>
      <t>สาขาที่ ๓๑๘</t>
    </r>
  </si>
  <si>
    <r>
      <rPr>
        <b/>
        <sz val="16"/>
        <rFont val="Tahoma"/>
        <family val="2"/>
      </rPr>
      <t xml:space="preserve">ที่พักสงฆ์ภูผาชัน
</t>
    </r>
    <r>
      <rPr>
        <sz val="12"/>
        <rFont val="Microsoft Sans Serif"/>
        <family val="2"/>
      </rPr>
      <t xml:space="preserve">หมู่ที่ ๗ บ้านผาชัน
</t>
    </r>
    <r>
      <rPr>
        <sz val="12"/>
        <rFont val="Microsoft Sans Serif"/>
        <family val="2"/>
      </rPr>
      <t xml:space="preserve">ต.สำโรง อ.โพธิ์ไทร จ.อุบลราชธานี ๓๔๓๔๐
</t>
    </r>
    <r>
      <rPr>
        <sz val="16"/>
        <rFont val="Microsoft Sans Serif"/>
        <family val="2"/>
      </rPr>
      <t xml:space="preserve">พระอาจารย์สุวรรณ ฐิตญาโณ
</t>
    </r>
    <r>
      <rPr>
        <sz val="12"/>
        <rFont val="Microsoft Sans Serif"/>
        <family val="2"/>
      </rPr>
      <t xml:space="preserve">อุปสมบท เมื่ออายุ ๒๖ ปี วันที่ ๒๙ ธันวาคม ๒๕๕๑ (ผู้รับรอง)
</t>
    </r>
    <r>
      <rPr>
        <sz val="12"/>
        <rFont val="Microsoft Sans Serif"/>
        <family val="2"/>
      </rPr>
      <t>- (๐๙๙) ๒๐๗-๘๕๖๘,</t>
    </r>
  </si>
  <si>
    <r>
      <rPr>
        <sz val="16"/>
        <rFont val="Microsoft Sans Serif"/>
        <family val="2"/>
      </rPr>
      <t>สาขาที่ ๓๑๙</t>
    </r>
  </si>
  <si>
    <r>
      <rPr>
        <b/>
        <sz val="16"/>
        <rFont val="Tahoma"/>
        <family val="2"/>
      </rPr>
      <t xml:space="preserve">วัดโป่งนครทิพย์วรธรรม
</t>
    </r>
    <r>
      <rPr>
        <sz val="12"/>
        <rFont val="Microsoft Sans Serif"/>
        <family val="2"/>
      </rPr>
      <t xml:space="preserve">หมู่ที่ ๑๗ บ้านโป่งนคร
</t>
    </r>
    <r>
      <rPr>
        <sz val="12"/>
        <rFont val="Microsoft Sans Serif"/>
        <family val="2"/>
      </rPr>
      <t xml:space="preserve">ต.วังตะเฆ่ อ.หนองบัวระเหว จ.ชัยภูมิ ๓๖๒๕๐
</t>
    </r>
    <r>
      <rPr>
        <sz val="16"/>
        <rFont val="Microsoft Sans Serif"/>
        <family val="2"/>
      </rPr>
      <t xml:space="preserve">พระครูวรธรรมพิทักษ์ สมเกียรติ กตกิจฺโจ
</t>
    </r>
    <r>
      <rPr>
        <sz val="12"/>
        <rFont val="Microsoft Sans Serif"/>
        <family val="2"/>
      </rPr>
      <t xml:space="preserve">อุปสมบท เมื่ออายุ ๒๒ ปี วันที่ ๑๕ กุมภาพันธ์ ๒๕๓๒ (ผู้รับรอง)
</t>
    </r>
    <r>
      <rPr>
        <sz val="12"/>
        <rFont val="Microsoft Sans Serif"/>
        <family val="2"/>
      </rPr>
      <t>- (๐๙๘) ๗๖๓-๖๒๖๙,</t>
    </r>
  </si>
  <si>
    <r>
      <rPr>
        <sz val="16"/>
        <rFont val="Microsoft Sans Serif"/>
        <family val="2"/>
      </rPr>
      <t>สาขาที่ ๓๒๐</t>
    </r>
  </si>
  <si>
    <r>
      <rPr>
        <b/>
        <sz val="16"/>
        <rFont val="Tahoma"/>
        <family val="2"/>
      </rPr>
      <t xml:space="preserve">วัดป่าโพธิวิโรจน์
</t>
    </r>
    <r>
      <rPr>
        <sz val="12"/>
        <rFont val="Microsoft Sans Serif"/>
        <family val="2"/>
      </rPr>
      <t xml:space="preserve">๑๒๗ หมู่ที่ ๑๕ บ้านหนองเม็กเหนือ
</t>
    </r>
    <r>
      <rPr>
        <sz val="12"/>
        <rFont val="Microsoft Sans Serif"/>
        <family val="2"/>
      </rPr>
      <t xml:space="preserve">ต.หนองเม็ก อ.หนองสองห้อง จ.ขอนแก่น ๔๐๑๙๐
</t>
    </r>
    <r>
      <rPr>
        <sz val="16"/>
        <rFont val="Microsoft Sans Serif"/>
        <family val="2"/>
      </rPr>
      <t xml:space="preserve">พระอธิการบุญจันทร์ เขมปตฺโต
</t>
    </r>
    <r>
      <rPr>
        <sz val="12"/>
        <rFont val="Microsoft Sans Serif"/>
        <family val="2"/>
      </rPr>
      <t xml:space="preserve">อุปสมบท เมื่ออายุ ๔๓ ปี วันที่ ๒๗ พฤษภาคม ๒๕๓๖ (ผู้รับรอง)
</t>
    </r>
    <r>
      <rPr>
        <sz val="12"/>
        <rFont val="Microsoft Sans Serif"/>
        <family val="2"/>
      </rPr>
      <t>- (๐๘๘) ๖๓๔-๐๒๑๐,- (๐๘๗) ๗๒๒-๖๖๐๒,</t>
    </r>
  </si>
  <si>
    <r>
      <rPr>
        <sz val="16"/>
        <rFont val="Microsoft Sans Serif"/>
        <family val="2"/>
      </rPr>
      <t>สาขาที่ ๓๒๑</t>
    </r>
  </si>
  <si>
    <r>
      <rPr>
        <b/>
        <sz val="16"/>
        <rFont val="Tahoma"/>
        <family val="2"/>
      </rPr>
      <t xml:space="preserve">วัดเขาหอม
</t>
    </r>
    <r>
      <rPr>
        <sz val="12"/>
        <rFont val="Microsoft Sans Serif"/>
        <family val="2"/>
      </rPr>
      <t xml:space="preserve">๑๐๐ หมู่ที่ ๕
</t>
    </r>
    <r>
      <rPr>
        <sz val="12"/>
        <rFont val="Microsoft Sans Serif"/>
        <family val="2"/>
      </rPr>
      <t xml:space="preserve">ต.โป่งน้ำร้อน อ.โป่งน้ำร้อน จ.จันทบุรี ๒๒๑๔๐
</t>
    </r>
    <r>
      <rPr>
        <sz val="16"/>
        <rFont val="Microsoft Sans Serif"/>
        <family val="2"/>
      </rPr>
      <t xml:space="preserve">พระอธิการมั่น มุนิวํโส
</t>
    </r>
    <r>
      <rPr>
        <sz val="12"/>
        <rFont val="Microsoft Sans Serif"/>
        <family val="2"/>
      </rPr>
      <t xml:space="preserve">อุปสมบท เมื่ออายุ ๒๑ ปี วันที่ ๒๔ พฤษภาคม ๒๕๔๐ (ผู้รับรอง)
</t>
    </r>
    <r>
      <rPr>
        <sz val="12"/>
        <rFont val="Microsoft Sans Serif"/>
        <family val="2"/>
      </rPr>
      <t>๐๖๑๒๒๙ ๘๙๖๖,๐๘๗๑๓๗ ๑๔๓๖,</t>
    </r>
  </si>
  <si>
    <r>
      <rPr>
        <sz val="16"/>
        <rFont val="Microsoft Sans Serif"/>
        <family val="2"/>
      </rPr>
      <t>สาขาที่ ๓๒๒</t>
    </r>
  </si>
  <si>
    <r>
      <rPr>
        <b/>
        <sz val="16"/>
        <rFont val="Tahoma"/>
        <family val="2"/>
      </rPr>
      <t xml:space="preserve">ที่พักสงฆ์ป่าวังปืน
</t>
    </r>
    <r>
      <rPr>
        <sz val="12"/>
        <rFont val="Microsoft Sans Serif"/>
        <family val="2"/>
      </rPr>
      <t xml:space="preserve">๑๓๗ หมู่ที่ ๙ บ้านวังปืน
</t>
    </r>
    <r>
      <rPr>
        <sz val="12"/>
        <rFont val="Microsoft Sans Serif"/>
        <family val="2"/>
      </rPr>
      <t xml:space="preserve">ต.ไทยอุดม อ.คลองหาด จ.สระแก้ว ๒๗๒๖๐
</t>
    </r>
    <r>
      <rPr>
        <sz val="16"/>
        <rFont val="Microsoft Sans Serif"/>
        <family val="2"/>
      </rPr>
      <t xml:space="preserve">พระอาจารย์ลำแพน ปญฺญาวโร
</t>
    </r>
    <r>
      <rPr>
        <sz val="12"/>
        <rFont val="Microsoft Sans Serif"/>
        <family val="2"/>
      </rPr>
      <t xml:space="preserve">อุปสมบท เมื่ออายุ ๒๓ ปี วันที่ ๒๖ ธันวาคม ๒๕๔๑ (ผู้รับรอง)
</t>
    </r>
    <r>
      <rPr>
        <sz val="12"/>
        <rFont val="Microsoft Sans Serif"/>
        <family val="2"/>
      </rPr>
      <t>๐๙๗๙๓๔ ๙๖๗๒,๐๘๙๙๓๔ ๓๓๒๑,</t>
    </r>
  </si>
  <si>
    <r>
      <rPr>
        <sz val="16"/>
        <rFont val="Microsoft Sans Serif"/>
        <family val="2"/>
      </rPr>
      <t>สาขาที่ ๓๒๓</t>
    </r>
  </si>
  <si>
    <r>
      <rPr>
        <b/>
        <sz val="16"/>
        <rFont val="Tahoma"/>
        <family val="2"/>
      </rPr>
      <t xml:space="preserve">ที่พักสงฆ์เวฬุวัน
</t>
    </r>
    <r>
      <rPr>
        <sz val="12"/>
        <rFont val="Microsoft Sans Serif"/>
        <family val="2"/>
      </rPr>
      <t xml:space="preserve">๑๒ หมู่ที่ ๒ บ้านหนองแคน
</t>
    </r>
    <r>
      <rPr>
        <sz val="12"/>
        <rFont val="Microsoft Sans Serif"/>
        <family val="2"/>
      </rPr>
      <t xml:space="preserve">ต.หนองแสง อ.ประจันตคาม จ.ปราจีนบุรี ๒๕๑๓๐
</t>
    </r>
    <r>
      <rPr>
        <sz val="16"/>
        <rFont val="Microsoft Sans Serif"/>
        <family val="2"/>
      </rPr>
      <t xml:space="preserve">พระอาจารย์ประสิทธิ์ ปภสฺสโร
</t>
    </r>
    <r>
      <rPr>
        <sz val="12"/>
        <rFont val="Microsoft Sans Serif"/>
        <family val="2"/>
      </rPr>
      <t xml:space="preserve">อุปสมบท เมื่ออายุ ๖๐ ปี วันที่ ๑๒ กุมภาพันธ์ ๒๕๕๕ (ผู้รับรอง)
</t>
    </r>
    <r>
      <rPr>
        <sz val="12"/>
        <rFont val="Microsoft Sans Serif"/>
        <family val="2"/>
      </rPr>
      <t>๐๘๑๑๒๓๐ ๘๔๙,๐๙๒๘๘๙ ๑๒๗๗,</t>
    </r>
  </si>
  <si>
    <r>
      <rPr>
        <sz val="16"/>
        <rFont val="Microsoft Sans Serif"/>
        <family val="2"/>
      </rPr>
      <t>สาขาที่ ๓๒๔</t>
    </r>
  </si>
  <si>
    <r>
      <rPr>
        <b/>
        <sz val="16"/>
        <rFont val="Tahoma"/>
        <family val="2"/>
      </rPr>
      <t xml:space="preserve">วัดป่านาสีนวล
</t>
    </r>
    <r>
      <rPr>
        <sz val="12"/>
        <rFont val="Microsoft Sans Serif"/>
        <family val="2"/>
      </rPr>
      <t xml:space="preserve">๓๙ หมู่ที่ ๕ บ้านนาสีนวล
</t>
    </r>
    <r>
      <rPr>
        <sz val="12"/>
        <rFont val="Microsoft Sans Serif"/>
        <family val="2"/>
      </rPr>
      <t xml:space="preserve">ต.ท่าลาด อ.ชุมพวง จ.นครราชสีมา ๓๐๒๗๐
</t>
    </r>
    <r>
      <rPr>
        <sz val="16"/>
        <rFont val="Microsoft Sans Serif"/>
        <family val="2"/>
      </rPr>
      <t xml:space="preserve">พระอธิการกายสิทธิ์ ชาคโร
</t>
    </r>
    <r>
      <rPr>
        <sz val="12"/>
        <rFont val="Microsoft Sans Serif"/>
        <family val="2"/>
      </rPr>
      <t xml:space="preserve">อุปสมบท เมื่ออายุ ๓๙ ปี วันที่ ๒๘ มิถุนายน ๒๕๕๔ (ผู้รับรอง)
</t>
    </r>
    <r>
      <rPr>
        <sz val="12"/>
        <rFont val="Microsoft Sans Serif"/>
        <family val="2"/>
      </rPr>
      <t>๐๙๒๗๕๕๔๑๖,๐๘๗๙๘๓ ๖๕๒๗,</t>
    </r>
  </si>
  <si>
    <r>
      <rPr>
        <sz val="16"/>
        <rFont val="Microsoft Sans Serif"/>
        <family val="2"/>
      </rPr>
      <t>สาขาที่ ๓๒๕</t>
    </r>
  </si>
  <si>
    <r>
      <rPr>
        <b/>
        <sz val="16"/>
        <rFont val="Tahoma"/>
        <family val="2"/>
      </rPr>
      <t xml:space="preserve">ที่พักสงฆ์พุทธสถานสุสานธรรม
</t>
    </r>
    <r>
      <rPr>
        <sz val="12"/>
        <rFont val="Microsoft Sans Serif"/>
        <family val="2"/>
      </rPr>
      <t xml:space="preserve">๒๕๗ หมู่ที่ ๗ บ้านคำกลาง
</t>
    </r>
    <r>
      <rPr>
        <sz val="12"/>
        <rFont val="Microsoft Sans Serif"/>
        <family val="2"/>
      </rPr>
      <t xml:space="preserve">ต.โนนหนามแท่ง อ.เมือง จ.อำนาจเจริญ ๓๗๐๐๐
</t>
    </r>
    <r>
      <rPr>
        <sz val="16"/>
        <rFont val="Microsoft Sans Serif"/>
        <family val="2"/>
      </rPr>
      <t xml:space="preserve">พระอาจารย์สุทัศน์ จิตฺตปาโล
</t>
    </r>
    <r>
      <rPr>
        <sz val="12"/>
        <rFont val="Microsoft Sans Serif"/>
        <family val="2"/>
      </rPr>
      <t xml:space="preserve">อุปสมบท เมื่ออายุ ๔๐ ปี วันที่ ๑๙ มิถุนายน ๒๕๒๕ (ผู้รับรอง)
</t>
    </r>
    <r>
      <rPr>
        <sz val="12"/>
        <rFont val="Microsoft Sans Serif"/>
        <family val="2"/>
      </rPr>
      <t>- (๐๘๓) ๓๔๒-๕๙๐๙,- (๐๘๖) ๘๕๐-๖๗๕๒,</t>
    </r>
  </si>
  <si>
    <r>
      <rPr>
        <sz val="16"/>
        <rFont val="Microsoft Sans Serif"/>
        <family val="2"/>
      </rPr>
      <t>สาขาที่ ๓๒๖</t>
    </r>
  </si>
  <si>
    <r>
      <rPr>
        <b/>
        <sz val="16"/>
        <rFont val="Tahoma"/>
        <family val="2"/>
      </rPr>
      <t xml:space="preserve">ที่พักสงฆ์เรไรเจริญธรรม
</t>
    </r>
    <r>
      <rPr>
        <sz val="12"/>
        <rFont val="Microsoft Sans Serif"/>
        <family val="2"/>
      </rPr>
      <t xml:space="preserve">หมู่ที่ ๗ บ้านศรีทอง
</t>
    </r>
    <r>
      <rPr>
        <sz val="12"/>
        <rFont val="Microsoft Sans Serif"/>
        <family val="2"/>
      </rPr>
      <t xml:space="preserve">ต.เก่าขาม อ.น้ำยืน จ.อุบลราชธานี ๓๔๒๖๐
</t>
    </r>
    <r>
      <rPr>
        <sz val="16"/>
        <rFont val="Microsoft Sans Serif"/>
        <family val="2"/>
      </rPr>
      <t xml:space="preserve">พระอาจารย์สมควร สุวโจ
</t>
    </r>
    <r>
      <rPr>
        <sz val="12"/>
        <rFont val="Microsoft Sans Serif"/>
        <family val="2"/>
      </rPr>
      <t xml:space="preserve">อุปสมบท เมื่ออายุ ๒๒ ปี วันที่ ๙ กรกฎาคม ๒๕๓๕ (ผู้รับรอง)
</t>
    </r>
    <r>
      <rPr>
        <sz val="12"/>
        <rFont val="Microsoft Sans Serif"/>
        <family val="2"/>
      </rPr>
      <t>- (๐๙๐) ๓๓๗-๐๒๔๓,- (๐๘๑) ๑๙๖-๒๑๕๓,</t>
    </r>
  </si>
  <si>
    <r>
      <rPr>
        <sz val="16"/>
        <rFont val="Microsoft Sans Serif"/>
        <family val="2"/>
      </rPr>
      <t>สาขาที่ ๓๒๗</t>
    </r>
  </si>
  <si>
    <r>
      <rPr>
        <b/>
        <sz val="16"/>
        <rFont val="Tahoma"/>
        <family val="2"/>
      </rPr>
      <t xml:space="preserve">วัดห้วยข้าวสารเจริญธรรม
</t>
    </r>
    <r>
      <rPr>
        <sz val="12"/>
        <rFont val="Microsoft Sans Serif"/>
        <family val="2"/>
      </rPr>
      <t xml:space="preserve">๙ หมู่ที่ ๑๑ บ้านโคกเจริญ
</t>
    </r>
    <r>
      <rPr>
        <sz val="12"/>
        <rFont val="Microsoft Sans Serif"/>
        <family val="2"/>
      </rPr>
      <t xml:space="preserve">ต.เมืองศรีไค อ.วารินชำราบ จ.อุบลราชธานี ๓๔๑๙๐
</t>
    </r>
    <r>
      <rPr>
        <sz val="16"/>
        <rFont val="Microsoft Sans Serif"/>
        <family val="2"/>
      </rPr>
      <t xml:space="preserve">พระครูปุญญธรรมวิสิฐ เอกฤทธิ์ ปุญฺญกาโม
</t>
    </r>
    <r>
      <rPr>
        <sz val="12"/>
        <rFont val="Microsoft Sans Serif"/>
        <family val="2"/>
      </rPr>
      <t xml:space="preserve">อุปสมบท เมื่ออายุ ๒๙ ปี วันที่ ๒๑ กรกฎาคม ๒๕๔๒ (ผู้รับรอง)
</t>
    </r>
    <r>
      <rPr>
        <sz val="12"/>
        <rFont val="Microsoft Sans Serif"/>
        <family val="2"/>
      </rPr>
      <t>- (๐๙๐) ๙๒๓-๖๙๑๖,</t>
    </r>
  </si>
  <si>
    <r>
      <rPr>
        <sz val="16"/>
        <rFont val="Microsoft Sans Serif"/>
        <family val="2"/>
      </rPr>
      <t>สาขาที่ ๓๒๘</t>
    </r>
  </si>
  <si>
    <r>
      <rPr>
        <b/>
        <sz val="16"/>
        <rFont val="Tahoma"/>
        <family val="2"/>
      </rPr>
      <t xml:space="preserve">ที่พักสงฆ์วังเดือนห้า
</t>
    </r>
    <r>
      <rPr>
        <sz val="12"/>
        <rFont val="Microsoft Sans Serif"/>
        <family val="2"/>
      </rPr>
      <t xml:space="preserve">หมู่ที่ ๕ บ้านน้ำคำแดง
</t>
    </r>
    <r>
      <rPr>
        <sz val="12"/>
        <rFont val="Microsoft Sans Serif"/>
        <family val="2"/>
      </rPr>
      <t xml:space="preserve">ต.เตย อ.ม่วงสามสิบ จ.อุบลราชธานี ๓๔๑๔๐
</t>
    </r>
    <r>
      <rPr>
        <sz val="16"/>
        <rFont val="Microsoft Sans Serif"/>
        <family val="2"/>
      </rPr>
      <t xml:space="preserve">พระอาจารย์ไพฑูรย์ ธมฺมทินฺโน
</t>
    </r>
    <r>
      <rPr>
        <sz val="12"/>
        <rFont val="Microsoft Sans Serif"/>
        <family val="2"/>
      </rPr>
      <t xml:space="preserve">อุปสมบท เมื่ออายุ ๒๕ ปี วันที่ ๒๗ มิถุนายน ๒๕๓๔ (ผู้รับรอง)
</t>
    </r>
    <r>
      <rPr>
        <sz val="12"/>
        <rFont val="Microsoft Sans Serif"/>
        <family val="2"/>
      </rPr>
      <t>- (๐๘๗) ๖๕๔-๖๔๘๐,- (๐๙๙) ๑๑๓-๖๕๑๕,</t>
    </r>
  </si>
  <si>
    <r>
      <rPr>
        <sz val="16"/>
        <rFont val="Microsoft Sans Serif"/>
        <family val="2"/>
      </rPr>
      <t>สาขาที่ ๓๒๙</t>
    </r>
  </si>
  <si>
    <r>
      <rPr>
        <b/>
        <sz val="16"/>
        <rFont val="Tahoma"/>
        <family val="2"/>
      </rPr>
      <t xml:space="preserve">ที่พักสงฆ์ป่าพงเลิศ
</t>
    </r>
    <r>
      <rPr>
        <sz val="12"/>
        <rFont val="Microsoft Sans Serif"/>
        <family val="2"/>
      </rPr>
      <t xml:space="preserve">๑๒๖ หมู่ที่ ๑ บ้านป่าในฝัน
</t>
    </r>
    <r>
      <rPr>
        <sz val="12"/>
        <rFont val="Microsoft Sans Serif"/>
        <family val="2"/>
      </rPr>
      <t xml:space="preserve">ต.โป่งน้ำร้อน อ.โป่งน้ำร้อน จ.จันทบุรี ๒๒๑๔๐
</t>
    </r>
    <r>
      <rPr>
        <sz val="16"/>
        <rFont val="Microsoft Sans Serif"/>
        <family val="2"/>
      </rPr>
      <t xml:space="preserve">พระอาจาร์ยสมนึก สารถฺถิโก
</t>
    </r>
    <r>
      <rPr>
        <sz val="12"/>
        <rFont val="Microsoft Sans Serif"/>
        <family val="2"/>
      </rPr>
      <t xml:space="preserve">อุปสมบท เมื่ออายุ ๒๐ ปี วันที่ ๒๘ พฤษภาคม ๒๕๒๘ (ผู้รับรอง)
</t>
    </r>
    <r>
      <rPr>
        <sz val="12"/>
        <rFont val="Microsoft Sans Serif"/>
        <family val="2"/>
      </rPr>
      <t>- (๐๘๖) ๐๕๙-๕๖๕๖,</t>
    </r>
  </si>
  <si>
    <r>
      <rPr>
        <sz val="16"/>
        <rFont val="Microsoft Sans Serif"/>
        <family val="2"/>
      </rPr>
      <t>สาขาที่ ๓๓๐</t>
    </r>
  </si>
  <si>
    <r>
      <rPr>
        <b/>
        <sz val="16"/>
        <rFont val="Tahoma"/>
        <family val="2"/>
      </rPr>
      <t xml:space="preserve">วัดป่าโพธิวนาราม
</t>
    </r>
    <r>
      <rPr>
        <sz val="12"/>
        <rFont val="Microsoft Sans Serif"/>
        <family val="2"/>
      </rPr>
      <t xml:space="preserve">บ้านท่าโพ
</t>
    </r>
    <r>
      <rPr>
        <sz val="12"/>
        <rFont val="Microsoft Sans Serif"/>
        <family val="2"/>
      </rPr>
      <t xml:space="preserve">ต.หัวหาด_ท่าโพ อ.ไชพูทอง จ.สะหวันนะเขต
</t>
    </r>
    <r>
      <rPr>
        <sz val="16"/>
        <rFont val="Microsoft Sans Serif"/>
        <family val="2"/>
      </rPr>
      <t xml:space="preserve">พระครูสังฆวรกิจธาดา (แก้ว โกวิโท)
</t>
    </r>
    <r>
      <rPr>
        <sz val="12"/>
        <rFont val="Microsoft Sans Serif"/>
        <family val="2"/>
      </rPr>
      <t xml:space="preserve">อุปสมบท เมื่ออายุ ๒๑ ปี วันที่ ๒๙ เมษายน ๒๕๔๗ (ผู้รับรอง)
</t>
    </r>
    <r>
      <rPr>
        <sz val="12"/>
        <rFont val="Microsoft Sans Serif"/>
        <family val="2"/>
      </rPr>
      <t>- (๐๙๖) ๐๖๕-๑๒๖๑,</t>
    </r>
  </si>
  <si>
    <r>
      <rPr>
        <sz val="16"/>
        <rFont val="Microsoft Sans Serif"/>
        <family val="2"/>
      </rPr>
      <t>สาขาที่ ๓๓๑</t>
    </r>
  </si>
  <si>
    <r>
      <rPr>
        <b/>
        <sz val="16"/>
        <rFont val="Tahoma"/>
        <family val="2"/>
      </rPr>
      <t xml:space="preserve">วัดป่าพหิทธานุกร
</t>
    </r>
    <r>
      <rPr>
        <sz val="12"/>
        <rFont val="Microsoft Sans Serif"/>
        <family val="2"/>
      </rPr>
      <t xml:space="preserve">๙๑ หมู่ที่ ๘ บ้านดอนม่วง
</t>
    </r>
    <r>
      <rPr>
        <sz val="12"/>
        <rFont val="Microsoft Sans Serif"/>
        <family val="2"/>
      </rPr>
      <t xml:space="preserve">ต.โนนกลาง อ.สำโรง จ.อุบลราชธานี ๓๔๓๖๐
</t>
    </r>
    <r>
      <rPr>
        <sz val="16"/>
        <rFont val="Microsoft Sans Serif"/>
        <family val="2"/>
      </rPr>
      <t xml:space="preserve">พระอธิการเพทาย อภิปุญฺโญ
</t>
    </r>
    <r>
      <rPr>
        <sz val="12"/>
        <rFont val="Microsoft Sans Serif"/>
        <family val="2"/>
      </rPr>
      <t xml:space="preserve">อุปสมบท เมื่ออายุ ๒๑ ปี วันที่ ๑๘ กรกฎาคม ๒๕๔๒ (ผู้รับรอง)
</t>
    </r>
    <r>
      <rPr>
        <sz val="12"/>
        <rFont val="Microsoft Sans Serif"/>
        <family val="2"/>
      </rPr>
      <t>- (๐๙๓) ๓๑๙-๑๙๗๗,- (๐๙๘) ๓๓๔-๓๒๘๓,</t>
    </r>
  </si>
  <si>
    <r>
      <rPr>
        <sz val="16"/>
        <rFont val="Microsoft Sans Serif"/>
        <family val="2"/>
      </rPr>
      <t>สาขาที่ ๓๓๒</t>
    </r>
  </si>
  <si>
    <r>
      <rPr>
        <b/>
        <sz val="16"/>
        <rFont val="Tahoma"/>
        <family val="2"/>
      </rPr>
      <t xml:space="preserve">ที่พักสงฆ์ทุ่งสว่างเจริญธรรม
</t>
    </r>
    <r>
      <rPr>
        <sz val="12"/>
        <rFont val="Microsoft Sans Serif"/>
        <family val="2"/>
      </rPr>
      <t xml:space="preserve">หมู่ที่ ๓ บ้านทุ่งสว่าง
</t>
    </r>
    <r>
      <rPr>
        <sz val="12"/>
        <rFont val="Microsoft Sans Serif"/>
        <family val="2"/>
      </rPr>
      <t xml:space="preserve">ต.โนนกลาง อ.สำโรง จ.อุบลราชธานี ๓๔๓๖๐
</t>
    </r>
    <r>
      <rPr>
        <sz val="16"/>
        <rFont val="Microsoft Sans Serif"/>
        <family val="2"/>
      </rPr>
      <t xml:space="preserve">พระอาจารย์ศักดิ์นาวิน โชติโก
</t>
    </r>
    <r>
      <rPr>
        <sz val="12"/>
        <rFont val="Microsoft Sans Serif"/>
        <family val="2"/>
      </rPr>
      <t xml:space="preserve">อุปสมบท เมื่ออายุ ๒๙ ปี วันที่ ๑๕ กรกฎาคม ๒๕๕๕ (ผู้รับรอง)
</t>
    </r>
    <r>
      <rPr>
        <sz val="12"/>
        <rFont val="Microsoft Sans Serif"/>
        <family val="2"/>
      </rPr>
      <t>๐๙๗๑๘๒ ๘๒๘๘,๐๘๖๘๗๙ ๖๓๗๕,</t>
    </r>
  </si>
  <si>
    <r>
      <rPr>
        <sz val="16"/>
        <rFont val="Microsoft Sans Serif"/>
        <family val="2"/>
      </rPr>
      <t>สาขาที่ ๓๓๓</t>
    </r>
  </si>
  <si>
    <r>
      <rPr>
        <b/>
        <sz val="16"/>
        <rFont val="Tahoma"/>
        <family val="2"/>
      </rPr>
      <t xml:space="preserve">วัดภูเจียว
</t>
    </r>
    <r>
      <rPr>
        <sz val="12"/>
        <rFont val="Microsoft Sans Serif"/>
        <family val="2"/>
      </rPr>
      <t xml:space="preserve">๑๔๖หมู่ที่ ๙ บ้านหนองอุดม
</t>
    </r>
    <r>
      <rPr>
        <sz val="12"/>
        <rFont val="Microsoft Sans Serif"/>
        <family val="2"/>
      </rPr>
      <t xml:space="preserve">ต.โซง อ.น้ำยืน จ.อุบลราชธานี ๓๔๒๖๐
</t>
    </r>
    <r>
      <rPr>
        <sz val="16"/>
        <rFont val="Microsoft Sans Serif"/>
        <family val="2"/>
      </rPr>
      <t xml:space="preserve">พระอธิการเสวย ฐิติโก
</t>
    </r>
    <r>
      <rPr>
        <sz val="12"/>
        <rFont val="Microsoft Sans Serif"/>
        <family val="2"/>
      </rPr>
      <t xml:space="preserve">อุปสมบท เมื่ออายุ ๒๘ ปี วันที่ ๒๓ กรกฎาคม ๒๕๔๗ (ผู้รับรอง)
</t>
    </r>
    <r>
      <rPr>
        <sz val="12"/>
        <rFont val="Microsoft Sans Serif"/>
        <family val="2"/>
      </rPr>
      <t>- (๐๘๒) ๗๐๘-๑๑๗๐,- (๐๙๓) ๕๖๘-๕๐๒๕,</t>
    </r>
  </si>
  <si>
    <r>
      <rPr>
        <sz val="16"/>
        <rFont val="Microsoft Sans Serif"/>
        <family val="2"/>
      </rPr>
      <t>สาขาที่ ๓๓๔</t>
    </r>
  </si>
  <si>
    <r>
      <rPr>
        <b/>
        <sz val="16"/>
        <rFont val="Tahoma"/>
        <family val="2"/>
      </rPr>
      <t xml:space="preserve">ที่พักสงฆ์สายธารธรรม
</t>
    </r>
    <r>
      <rPr>
        <sz val="12"/>
        <rFont val="Microsoft Sans Serif"/>
        <family val="2"/>
      </rPr>
      <t xml:space="preserve">บ.น้ำเย็นใต้
</t>
    </r>
    <r>
      <rPr>
        <sz val="12"/>
        <rFont val="Microsoft Sans Serif"/>
        <family val="2"/>
      </rPr>
      <t xml:space="preserve">ต.เมือง อ.กันทรลักษ์ จ.ศรีสะเกษ ๓๓๑๑๐
</t>
    </r>
    <r>
      <rPr>
        <sz val="16"/>
        <rFont val="Microsoft Sans Serif"/>
        <family val="2"/>
      </rPr>
      <t xml:space="preserve">พระอาจารย์วสันต์ วิสุทฺโธ
</t>
    </r>
    <r>
      <rPr>
        <sz val="12"/>
        <rFont val="Microsoft Sans Serif"/>
        <family val="2"/>
      </rPr>
      <t xml:space="preserve">รับรอง (ผู้รับรอง)
</t>
    </r>
    <r>
      <rPr>
        <sz val="12"/>
        <rFont val="Microsoft Sans Serif"/>
        <family val="2"/>
      </rPr>
      <t>- (๐๙๓) ๐๙๐-๙๒๗๔,</t>
    </r>
  </si>
  <si>
    <r>
      <rPr>
        <sz val="16"/>
        <rFont val="Microsoft Sans Serif"/>
        <family val="2"/>
      </rPr>
      <t>สาขาที่ ๓๓๕</t>
    </r>
  </si>
  <si>
    <r>
      <rPr>
        <b/>
        <sz val="16"/>
        <rFont val="Tahoma"/>
        <family val="2"/>
      </rPr>
      <t xml:space="preserve">วัดพุ่มบำเพ็ญธรรม
</t>
    </r>
    <r>
      <rPr>
        <sz val="12"/>
        <rFont val="Microsoft Sans Serif"/>
        <family val="2"/>
      </rPr>
      <t xml:space="preserve">หมู่ที่ ๔ บ้านอีพุ่มใหญ่
</t>
    </r>
    <r>
      <rPr>
        <sz val="12"/>
        <rFont val="Microsoft Sans Serif"/>
        <family val="2"/>
      </rPr>
      <t xml:space="preserve">ต.เจ้าวัด อ.บ้านไร่ จ.อุทัยธานี ๖๑๑๔๐
</t>
    </r>
    <r>
      <rPr>
        <sz val="16"/>
        <rFont val="Microsoft Sans Serif"/>
        <family val="2"/>
      </rPr>
      <t xml:space="preserve">พระอาจารย์ฤทธิรงค์ อตฺตทีโป
</t>
    </r>
    <r>
      <rPr>
        <sz val="12"/>
        <rFont val="Microsoft Sans Serif"/>
        <family val="2"/>
      </rPr>
      <t xml:space="preserve">รับรอง (ผู้รับรอง)
</t>
    </r>
    <r>
      <rPr>
        <sz val="12"/>
        <rFont val="Microsoft Sans Serif"/>
        <family val="2"/>
      </rPr>
      <t>๐๙๘๕๙๑ ๙๑๙๔,</t>
    </r>
  </si>
  <si>
    <r>
      <rPr>
        <sz val="16"/>
        <rFont val="Microsoft Sans Serif"/>
        <family val="2"/>
      </rPr>
      <t>สาขาที่ ๓๓๖</t>
    </r>
  </si>
  <si>
    <r>
      <rPr>
        <b/>
        <sz val="16"/>
        <rFont val="Tahoma"/>
        <family val="2"/>
      </rPr>
      <t xml:space="preserve">วัดป่าโพธิสมภาร
</t>
    </r>
    <r>
      <rPr>
        <sz val="12"/>
        <rFont val="Microsoft Sans Serif"/>
        <family val="2"/>
      </rPr>
      <t xml:space="preserve">๑๒๑ หมู่ที่ ๕ บ้านโนนสูง
</t>
    </r>
    <r>
      <rPr>
        <sz val="12"/>
        <rFont val="Microsoft Sans Serif"/>
        <family val="2"/>
      </rPr>
      <t xml:space="preserve">ต.ดู่น้อย อ.จตุรพักตรพิมาน จ.ร้อยเอ็ด ๔๕๑๘๐
</t>
    </r>
    <r>
      <rPr>
        <sz val="16"/>
        <rFont val="Microsoft Sans Serif"/>
        <family val="2"/>
      </rPr>
      <t xml:space="preserve">พระอธิการศักดิ์ อคฺควโร
</t>
    </r>
    <r>
      <rPr>
        <sz val="12"/>
        <rFont val="Microsoft Sans Serif"/>
        <family val="2"/>
      </rPr>
      <t xml:space="preserve">รับรอง พระอธิการจันทร์ดี กนตฺสาโร วัดป่าอัมพวัน (ผู้รับรอง)
</t>
    </r>
    <r>
      <rPr>
        <sz val="12"/>
        <rFont val="Microsoft Sans Serif"/>
        <family val="2"/>
      </rPr>
      <t>๐๘๘๕๓๔ ๔๒๔๗,๐๘๘๕๑๒ ๘๙๕๗,</t>
    </r>
  </si>
  <si>
    <r>
      <rPr>
        <sz val="16"/>
        <rFont val="Microsoft Sans Serif"/>
        <family val="2"/>
      </rPr>
      <t>สำรองที่ ๐๐๑</t>
    </r>
  </si>
  <si>
    <r>
      <rPr>
        <b/>
        <sz val="16"/>
        <rFont val="Tahoma"/>
        <family val="2"/>
      </rPr>
      <t xml:space="preserve">วัดบ้านก่อนอก
</t>
    </r>
    <r>
      <rPr>
        <sz val="12"/>
        <rFont val="Microsoft Sans Serif"/>
        <family val="2"/>
      </rPr>
      <t xml:space="preserve">๒๘๐ หมู่ที่ ๘
</t>
    </r>
    <r>
      <rPr>
        <sz val="12"/>
        <rFont val="Microsoft Sans Serif"/>
        <family val="2"/>
      </rPr>
      <t xml:space="preserve">ต.แสนสุข อ.วารินชำราบ จ.อุบลราชธานี ๓๔๑๙๐
</t>
    </r>
    <r>
      <rPr>
        <sz val="16"/>
        <rFont val="Microsoft Sans Serif"/>
        <family val="2"/>
      </rPr>
      <t xml:space="preserve">พระครูพิพัฒน์ญาณประยุต (สมพงษ์ อินฺทญาโณ)
</t>
    </r>
    <r>
      <rPr>
        <sz val="12"/>
        <rFont val="Microsoft Sans Serif"/>
        <family val="2"/>
      </rPr>
      <t xml:space="preserve">อุปสมบท เมื่ออายุ ๕๖ ปี วันที่ ๒๒ มิถุนายน ๒๕๕๖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(๐๙๓) ๔๗๖-๒๕๘๘,</t>
    </r>
  </si>
  <si>
    <r>
      <rPr>
        <sz val="16"/>
        <rFont val="Microsoft Sans Serif"/>
        <family val="2"/>
      </rPr>
      <t>สำรองที่ ๐๐๒</t>
    </r>
  </si>
  <si>
    <r>
      <rPr>
        <b/>
        <sz val="16"/>
        <rFont val="Tahoma"/>
        <family val="2"/>
      </rPr>
      <t xml:space="preserve">วัดป่าพงไพรวัลย์
</t>
    </r>
    <r>
      <rPr>
        <sz val="12"/>
        <rFont val="Microsoft Sans Serif"/>
        <family val="2"/>
      </rPr>
      <t xml:space="preserve">๙๘ หมู่ที่ ๑๑
</t>
    </r>
    <r>
      <rPr>
        <sz val="12"/>
        <rFont val="Microsoft Sans Serif"/>
        <family val="2"/>
      </rPr>
      <t xml:space="preserve">ต.เขาน้อย อ.เวียงเก่า จ.ขอนแก่น ๔๐๑๕๐
</t>
    </r>
    <r>
      <rPr>
        <sz val="16"/>
        <rFont val="Microsoft Sans Serif"/>
        <family val="2"/>
      </rPr>
      <t xml:space="preserve">พระครูปทุมกิจจานุกูล (ไสว สจฺจญาโณ)
</t>
    </r>
    <r>
      <rPr>
        <sz val="12"/>
        <rFont val="Microsoft Sans Serif"/>
        <family val="2"/>
      </rPr>
      <t xml:space="preserve">อุปสมบท เมื่ออายุ ๓๑ ปี วันที่ ๒๕ เมษายน ๒๕๓๕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(๐๙๙) ๗๔๐-๕๓๘๘,</t>
    </r>
  </si>
  <si>
    <r>
      <rPr>
        <sz val="16"/>
        <rFont val="Microsoft Sans Serif"/>
        <family val="2"/>
      </rPr>
      <t>สำรองที่ ๐๐๓</t>
    </r>
  </si>
  <si>
    <r>
      <rPr>
        <b/>
        <sz val="16"/>
        <rFont val="Tahoma"/>
        <family val="2"/>
      </rPr>
      <t xml:space="preserve">วัดป่าโนนสมบูรณ์
</t>
    </r>
    <r>
      <rPr>
        <sz val="12"/>
        <rFont val="Microsoft Sans Serif"/>
        <family val="2"/>
      </rPr>
      <t xml:space="preserve">๙/๙ หมู่ที่ ๙ บ้านโนนสมบูรณ์
</t>
    </r>
    <r>
      <rPr>
        <sz val="12"/>
        <rFont val="Microsoft Sans Serif"/>
        <family val="2"/>
      </rPr>
      <t xml:space="preserve">ต.วังโรงใหญ่ อ.สีคิ้ว จ.นครราชสีมา ๓๐๑๔๐
</t>
    </r>
    <r>
      <rPr>
        <sz val="16"/>
        <rFont val="Microsoft Sans Serif"/>
        <family val="2"/>
      </rPr>
      <t xml:space="preserve">พระอธิการญาณเมธี อุตฺตมปญฺโญ
</t>
    </r>
    <r>
      <rPr>
        <sz val="12"/>
        <rFont val="Microsoft Sans Serif"/>
        <family val="2"/>
      </rPr>
      <t xml:space="preserve">อุปสมบท เมื่ออายุ ๒๒ ปี วันที่ ๑๒ ธันวาคม ๒๕๔๐ (ผู้รับรอง)พระครูบวรสีลวัตร วัดเลิสสวัสดิ์
</t>
    </r>
    <r>
      <rPr>
        <sz val="12"/>
        <rFont val="Microsoft Sans Serif"/>
        <family val="2"/>
      </rPr>
      <t>- (๐๘๐) ๑๕๑-๔๙๙๘,</t>
    </r>
  </si>
  <si>
    <r>
      <rPr>
        <sz val="16"/>
        <rFont val="Microsoft Sans Serif"/>
        <family val="2"/>
      </rPr>
      <t>สำรองที่ ๐๐๔</t>
    </r>
  </si>
  <si>
    <r>
      <rPr>
        <b/>
        <sz val="16"/>
        <rFont val="Tahoma"/>
        <family val="2"/>
      </rPr>
      <t xml:space="preserve">ที่พักสงฆ์พุทธสิงขร
</t>
    </r>
    <r>
      <rPr>
        <sz val="12"/>
        <rFont val="Microsoft Sans Serif"/>
        <family val="2"/>
      </rPr>
      <t xml:space="preserve">๙๐/๙ หมู่ที่ ๖ บ้านหนองขนาน
</t>
    </r>
    <r>
      <rPr>
        <sz val="12"/>
        <rFont val="Microsoft Sans Serif"/>
        <family val="2"/>
      </rPr>
      <t xml:space="preserve">ต.คลองวาฬ อ.เมือง จ.ประจวบคีรีขันธ์ ๗๗๐๐๐
</t>
    </r>
    <r>
      <rPr>
        <sz val="16"/>
        <rFont val="Microsoft Sans Serif"/>
        <family val="2"/>
      </rPr>
      <t xml:space="preserve">พระสมุ👉์ชัยรัช อคฺคธมฺโม
</t>
    </r>
    <r>
      <rPr>
        <sz val="12"/>
        <rFont val="Microsoft Sans Serif"/>
        <family val="2"/>
      </rPr>
      <t xml:space="preserve">อุปสมบท เมื่ออายุ ๔๔ ปี วันที่ ๙ กรกฎาคม ๒๕๔๓ (ผู้รับรอง)พระอธิการสมหวัง ปญฺญาวุฑโฒ วัดท่าเสา
</t>
    </r>
    <r>
      <rPr>
        <sz val="12"/>
        <rFont val="Microsoft Sans Serif"/>
        <family val="2"/>
      </rPr>
      <t>- (๐๖๑) ๙๕๙-๔๙๙๕,</t>
    </r>
  </si>
  <si>
    <r>
      <rPr>
        <sz val="16"/>
        <rFont val="Microsoft Sans Serif"/>
        <family val="2"/>
      </rPr>
      <t>สำรองที่ ๐๐๕</t>
    </r>
  </si>
  <si>
    <r>
      <rPr>
        <b/>
        <sz val="16"/>
        <rFont val="Tahoma"/>
        <family val="2"/>
      </rPr>
      <t xml:space="preserve">วัดป่าสร้างถ่อเจริญธรรม
</t>
    </r>
    <r>
      <rPr>
        <sz val="12"/>
        <rFont val="Microsoft Sans Serif"/>
        <family val="2"/>
      </rPr>
      <t xml:space="preserve">๖๖ หมู่ที่ ๓ บ้านสร้างถ่อ ถ.บุญฑริก-นาจะหลวย ต.บัวงาม อ.บุญฑริก จ.อุบลราชธานี ๓๔๒๓๐
</t>
    </r>
    <r>
      <rPr>
        <sz val="16"/>
        <rFont val="Microsoft Sans Serif"/>
        <family val="2"/>
      </rPr>
      <t xml:space="preserve">พระอธิการประสงค์ อริยวํโส
</t>
    </r>
    <r>
      <rPr>
        <sz val="12"/>
        <rFont val="Microsoft Sans Serif"/>
        <family val="2"/>
      </rPr>
      <t xml:space="preserve">อุปสมบท เมื่ออายุ ๓๒ ปี วันที่ ๑๐ มิถุนายน ๒๕๔๓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(๐๙๕) ๗๗๒-๐๗๑๙,</t>
    </r>
  </si>
  <si>
    <r>
      <rPr>
        <sz val="16"/>
        <rFont val="Microsoft Sans Serif"/>
        <family val="2"/>
      </rPr>
      <t>สำรองที่ ๐๐๖</t>
    </r>
  </si>
  <si>
    <r>
      <rPr>
        <b/>
        <sz val="16"/>
        <rFont val="Tahoma"/>
        <family val="2"/>
      </rPr>
      <t xml:space="preserve">วัดป่าหนองไฮเจริญธรรม
</t>
    </r>
    <r>
      <rPr>
        <sz val="12"/>
        <rFont val="Microsoft Sans Serif"/>
        <family val="2"/>
      </rPr>
      <t xml:space="preserve">๕๔ บ้านหนองไฮ
</t>
    </r>
    <r>
      <rPr>
        <sz val="12"/>
        <rFont val="Microsoft Sans Serif"/>
        <family val="2"/>
      </rPr>
      <t xml:space="preserve">ต.โนนกลาง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พระอธิการวินัย ปสุโต
</t>
    </r>
    <r>
      <rPr>
        <sz val="12"/>
        <rFont val="Microsoft Sans Serif"/>
        <family val="2"/>
      </rPr>
      <t xml:space="preserve">อุปสมบท เมื่ออายุ ๒๓ ปี วันที่ ๑๒ มีนาคม ๒๕๓๓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(๐๘๙) ๙๙๕-๙๓๘๕,</t>
    </r>
  </si>
  <si>
    <r>
      <rPr>
        <sz val="16"/>
        <rFont val="Microsoft Sans Serif"/>
        <family val="2"/>
      </rPr>
      <t>สำรองที่ ๐๐๗</t>
    </r>
  </si>
  <si>
    <r>
      <rPr>
        <b/>
        <sz val="16"/>
        <rFont val="Tahoma"/>
        <family val="2"/>
      </rPr>
      <t xml:space="preserve">ที่พักสงฆ์วังเกษมพูลงาม
</t>
    </r>
    <r>
      <rPr>
        <sz val="12"/>
        <rFont val="Microsoft Sans Serif"/>
        <family val="2"/>
      </rPr>
      <t xml:space="preserve">หมู่ที่ ๒ บ้านนาโพธิ์
</t>
    </r>
    <r>
      <rPr>
        <sz val="12"/>
        <rFont val="Microsoft Sans Serif"/>
        <family val="2"/>
      </rPr>
      <t xml:space="preserve">ต.นาโพธิ์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พระอาจารย์ ประชาพร
</t>
    </r>
    <r>
      <rPr>
        <sz val="12"/>
        <rFont val="Microsoft Sans Serif"/>
        <family val="2"/>
      </rPr>
      <t xml:space="preserve">อุปสมบท เมื่ออายุ ๖๗ ปี วันที่ ๒๕ มีนาคม ๒๕๕๕ (ผู้รับรอง)พระครูสุวรรณโพธิเขต (คูณ อคฺคธมฺโม) วัดป่าโพธิ์สุวรรณ
</t>
    </r>
    <r>
      <rPr>
        <sz val="12"/>
        <rFont val="Microsoft Sans Serif"/>
        <family val="2"/>
      </rPr>
      <t>- (๐๘๓) ๐๕๔-๗๑๙๓,</t>
    </r>
  </si>
  <si>
    <r>
      <rPr>
        <sz val="16"/>
        <rFont val="Microsoft Sans Serif"/>
        <family val="2"/>
      </rPr>
      <t>สำรองที่ ๐๐๘</t>
    </r>
  </si>
  <si>
    <r>
      <rPr>
        <b/>
        <sz val="16"/>
        <rFont val="Tahoma"/>
        <family val="2"/>
      </rPr>
      <t xml:space="preserve">วัดถ้ำผาเวียง
</t>
    </r>
    <r>
      <rPr>
        <sz val="12"/>
        <rFont val="Microsoft Sans Serif"/>
        <family val="2"/>
      </rPr>
      <t xml:space="preserve">๒๑๙ หมู่ที่ ๙ บ้านผาเวียง
</t>
    </r>
    <r>
      <rPr>
        <sz val="12"/>
        <rFont val="Microsoft Sans Serif"/>
        <family val="2"/>
      </rPr>
      <t xml:space="preserve">ต.นาแก อ.นาวัง จ.หนองบัวลำภู ๓๙๑๗๐
</t>
    </r>
    <r>
      <rPr>
        <sz val="16"/>
        <rFont val="Microsoft Sans Serif"/>
        <family val="2"/>
      </rPr>
      <t xml:space="preserve">พระครูวิชัยพัฒกิจ (สมพร วิชโย)
</t>
    </r>
    <r>
      <rPr>
        <sz val="12"/>
        <rFont val="Microsoft Sans Serif"/>
        <family val="2"/>
      </rPr>
      <t xml:space="preserve">อุปสมบท เมื่ออายุ ๒๓ ปี วันที่ ๕ กรกฎาคม ๒๕๒๒ (ผู้รับรอง)พระครูวิจารณ์ศุภวัตร(บัณฑิต เตชปญฺโญ) วัดป่าดอยธรรมประทีป
</t>
    </r>
    <r>
      <rPr>
        <sz val="12"/>
        <rFont val="Microsoft Sans Serif"/>
        <family val="2"/>
      </rPr>
      <t>๐๘๖๒๒๓ ๑๗๒๖,</t>
    </r>
  </si>
  <si>
    <r>
      <rPr>
        <sz val="16"/>
        <rFont val="Microsoft Sans Serif"/>
        <family val="2"/>
      </rPr>
      <t>สำรองที่ ๐๐๙</t>
    </r>
  </si>
  <si>
    <r>
      <rPr>
        <b/>
        <sz val="16"/>
        <rFont val="Tahoma"/>
        <family val="2"/>
      </rPr>
      <t xml:space="preserve">ที่พักสงฆ์ป่านาคีแลนด์
</t>
    </r>
    <r>
      <rPr>
        <sz val="12"/>
        <rFont val="Microsoft Sans Serif"/>
        <family val="2"/>
      </rPr>
      <t xml:space="preserve">หมู่ที่ ๗ บ้านนาคิแลน ถ. อุบล-ตระการ
</t>
    </r>
    <r>
      <rPr>
        <sz val="12"/>
        <rFont val="Microsoft Sans Serif"/>
        <family val="2"/>
      </rPr>
      <t xml:space="preserve">ต.ขามเปี้ย อ.ตระการพืชผล จ.อุบลราชธานี ๓๔๑๓๐
</t>
    </r>
    <r>
      <rPr>
        <sz val="16"/>
        <rFont val="Microsoft Sans Serif"/>
        <family val="2"/>
      </rPr>
      <t xml:space="preserve">พระอาจารย์เจษฎา ติสฺโส
</t>
    </r>
    <r>
      <rPr>
        <sz val="12"/>
        <rFont val="Microsoft Sans Serif"/>
        <family val="2"/>
      </rPr>
      <t xml:space="preserve">อุปสมบท เมื่ออายุ ๓๙ ปี วันที่ ๔ กรกฎาคม ๒๕๔๔ (ผู้รับรอง)พระครูกิตติธรรมโชติ (ทม ธมฺมทีโป) วัดป่าแสงธรรม
</t>
    </r>
    <r>
      <rPr>
        <sz val="12"/>
        <rFont val="Microsoft Sans Serif"/>
        <family val="2"/>
      </rPr>
      <t>- (๐๘๔) ๘๒๔-๘๔๑๕,</t>
    </r>
  </si>
  <si>
    <r>
      <rPr>
        <sz val="16"/>
        <rFont val="Microsoft Sans Serif"/>
        <family val="2"/>
      </rPr>
      <t>สำรองที่ ๐๑๐</t>
    </r>
  </si>
  <si>
    <r>
      <rPr>
        <b/>
        <sz val="16"/>
        <rFont val="Tahoma"/>
        <family val="2"/>
      </rPr>
      <t xml:space="preserve">วัดโนนสวนตาล
</t>
    </r>
    <r>
      <rPr>
        <sz val="12"/>
        <rFont val="Microsoft Sans Serif"/>
        <family val="2"/>
      </rPr>
      <t xml:space="preserve">หมู่ ๑๓
</t>
    </r>
    <r>
      <rPr>
        <sz val="12"/>
        <rFont val="Microsoft Sans Serif"/>
        <family val="2"/>
      </rPr>
      <t xml:space="preserve">ต.โพนเมือง อ.เหล่าเสือโก๊ก จ.อุบลราชธานี ๓๔๐๐๐
</t>
    </r>
    <r>
      <rPr>
        <sz val="16"/>
        <rFont val="Microsoft Sans Serif"/>
        <family val="2"/>
      </rPr>
      <t xml:space="preserve">พระอธิการเติม ฐิตธมฺโม
</t>
    </r>
    <r>
      <rPr>
        <sz val="12"/>
        <rFont val="Microsoft Sans Serif"/>
        <family val="2"/>
      </rPr>
      <t xml:space="preserve">อุปสมบท เมื่ออายุ ๕๗ ปี วันที่ ๑๔ กรกฎาคม ๒๕๖๑ (ผู้รับรอง)พระครูภัทรธรรมสิริ (ดำรง สิริภทฺโท) วัดป่าน้ำคำเกิ่ง
</t>
    </r>
    <r>
      <rPr>
        <sz val="12"/>
        <rFont val="Microsoft Sans Serif"/>
        <family val="2"/>
      </rPr>
      <t>- (๐๙๐) ๓๒๓-๑๒๒๓,</t>
    </r>
  </si>
  <si>
    <r>
      <rPr>
        <sz val="16"/>
        <rFont val="Microsoft Sans Serif"/>
        <family val="2"/>
      </rPr>
      <t>สำรองที่ ๐๑๑</t>
    </r>
  </si>
  <si>
    <r>
      <rPr>
        <b/>
        <sz val="16"/>
        <rFont val="Tahoma"/>
        <family val="2"/>
      </rPr>
      <t xml:space="preserve">ที่พักสงฆ์ป่าปทุมทิพย์
</t>
    </r>
    <r>
      <rPr>
        <sz val="12"/>
        <rFont val="Microsoft Sans Serif"/>
        <family val="2"/>
      </rPr>
      <t xml:space="preserve">๑๓๐ หมู่ที่ ๓ บ้านหัวน้ำ
</t>
    </r>
    <r>
      <rPr>
        <sz val="12"/>
        <rFont val="Microsoft Sans Serif"/>
        <family val="2"/>
      </rPr>
      <t xml:space="preserve">ต.โซง อ.น้ำยืน จ.อุบลราชธานี ๓๔๒๖๐
</t>
    </r>
    <r>
      <rPr>
        <sz val="16"/>
        <rFont val="Microsoft Sans Serif"/>
        <family val="2"/>
      </rPr>
      <t xml:space="preserve">พระอาจารย์สุริยันต์ ติสาโร
</t>
    </r>
    <r>
      <rPr>
        <sz val="12"/>
        <rFont val="Microsoft Sans Serif"/>
        <family val="2"/>
      </rPr>
      <t xml:space="preserve">อุปสมบท เมื่ออายุ ๒๒ ปี วันที่ ๒๓ กรกฎาคม ๒๕๔๗ (ผู้รับรอง)พระครูอุบลวรบรรพต (สำราญ วทฺฒโน) วัดถ้ำน้ำทิพย์
</t>
    </r>
    <r>
      <rPr>
        <sz val="12"/>
        <rFont val="Microsoft Sans Serif"/>
        <family val="2"/>
      </rPr>
      <t>- (๐๘๘) ๓๖๕-๖๖๕๖,</t>
    </r>
  </si>
  <si>
    <r>
      <rPr>
        <sz val="16"/>
        <rFont val="Microsoft Sans Serif"/>
        <family val="2"/>
      </rPr>
      <t>สำรองที่ ๐๑๒</t>
    </r>
  </si>
  <si>
    <r>
      <rPr>
        <b/>
        <sz val="16"/>
        <rFont val="Tahoma"/>
        <family val="2"/>
      </rPr>
      <t xml:space="preserve">วัดป่าลัฏฐิวัน
</t>
    </r>
    <r>
      <rPr>
        <sz val="12"/>
        <rFont val="Microsoft Sans Serif"/>
        <family val="2"/>
      </rPr>
      <t xml:space="preserve">๑๗๒ หมู่ที่ ๔ บ้านเสลา
</t>
    </r>
    <r>
      <rPr>
        <sz val="12"/>
        <rFont val="Microsoft Sans Serif"/>
        <family val="2"/>
      </rPr>
      <t xml:space="preserve">ต.พลสงคราม อ.โนนสง จ.นครราชสีมา ๓๐๑๖๐
</t>
    </r>
    <r>
      <rPr>
        <sz val="16"/>
        <rFont val="Microsoft Sans Serif"/>
        <family val="2"/>
      </rPr>
      <t xml:space="preserve">พระอธิการรัตนเศรษฐ จตฺตมโล
</t>
    </r>
    <r>
      <rPr>
        <sz val="12"/>
        <rFont val="Microsoft Sans Serif"/>
        <family val="2"/>
      </rPr>
      <t xml:space="preserve">อุปสมบท เมื่ออายุ ๓๐ ปี วันที่ ๑๗ กรกฎาคม ๒๕๔๘ (ผู้รับรอง)พระครูบวรสีลวัตร (ประเสริฐ รกฺขิตสีโล) วัดเลิศสวัสดิ์
</t>
    </r>
    <r>
      <rPr>
        <sz val="12"/>
        <rFont val="Microsoft Sans Serif"/>
        <family val="2"/>
      </rPr>
      <t>- (๐๙๖) ๖๐๑-๙๔๒๔,</t>
    </r>
  </si>
  <si>
    <r>
      <rPr>
        <sz val="16"/>
        <rFont val="Microsoft Sans Serif"/>
        <family val="2"/>
      </rPr>
      <t>สำรองที่ ๐๑๓</t>
    </r>
  </si>
  <si>
    <r>
      <rPr>
        <b/>
        <sz val="16"/>
        <rFont val="Tahoma"/>
        <family val="2"/>
      </rPr>
      <t xml:space="preserve">ที่พักสงฆ์ไผ่หนองแคน
</t>
    </r>
    <r>
      <rPr>
        <sz val="12"/>
        <rFont val="Microsoft Sans Serif"/>
        <family val="2"/>
      </rPr>
      <t xml:space="preserve">หมู่ที่ ๒ บ้านไผ่หนองแคน
</t>
    </r>
    <r>
      <rPr>
        <sz val="12"/>
        <rFont val="Microsoft Sans Serif"/>
        <family val="2"/>
      </rPr>
      <t xml:space="preserve">ต.หนองฮาง อ.เบญจลักษ์ จ.ศรีสะเกษ ๓๓๑๑๐
</t>
    </r>
    <r>
      <rPr>
        <sz val="16"/>
        <rFont val="Microsoft Sans Serif"/>
        <family val="2"/>
      </rPr>
      <t xml:space="preserve">พระอาจารย์มงคลชัย อินฺทญาโณ
</t>
    </r>
    <r>
      <rPr>
        <sz val="12"/>
        <rFont val="Microsoft Sans Serif"/>
        <family val="2"/>
      </rPr>
      <t xml:space="preserve">อุปสมบท เมื่ออายุ ๓๔ ปี วันที่ ๑๒ มิถุนายน ๒๕๔๙ (ผู้รับรอง)พระครูสุตธรรมาภิวัฒน์ (คำทูล กมฺพุทตฺโต) วัดป่าภูสิงห์
</t>
    </r>
    <r>
      <rPr>
        <sz val="12"/>
        <rFont val="Microsoft Sans Serif"/>
        <family val="2"/>
      </rPr>
      <t>- (๐๘๒) ๙๒๕-๖๕๕๔,</t>
    </r>
  </si>
  <si>
    <r>
      <rPr>
        <sz val="16"/>
        <rFont val="Microsoft Sans Serif"/>
        <family val="2"/>
      </rPr>
      <t>สำรองที่ ๐๑๔</t>
    </r>
  </si>
  <si>
    <r>
      <rPr>
        <b/>
        <sz val="16"/>
        <rFont val="Tahoma"/>
        <family val="2"/>
      </rPr>
      <t xml:space="preserve">วัดเก่าหนองบัว
</t>
    </r>
    <r>
      <rPr>
        <sz val="12"/>
        <rFont val="Microsoft Sans Serif"/>
        <family val="2"/>
      </rPr>
      <t xml:space="preserve">๑๗๕ หมู่ที่ ๓ บ้านโพนทราย
</t>
    </r>
    <r>
      <rPr>
        <sz val="12"/>
        <rFont val="Microsoft Sans Serif"/>
        <family val="2"/>
      </rPr>
      <t xml:space="preserve">ต.บ้านไทย อ.เขื่องใน จ.อุบลราชธานี ๓๔๓๒๐
</t>
    </r>
    <r>
      <rPr>
        <sz val="16"/>
        <rFont val="Microsoft Sans Serif"/>
        <family val="2"/>
      </rPr>
      <t xml:space="preserve">พระครูมงคลพร👉มาจารย์ (ดำรงค์ พร👉มสโร)
</t>
    </r>
    <r>
      <rPr>
        <sz val="12"/>
        <rFont val="Microsoft Sans Serif"/>
        <family val="2"/>
      </rPr>
      <t xml:space="preserve">อุปสมบท เมื่ออายุ ๖๐ ปี วันที่ ๘ มิถุนายน ๒๕๓๒ (ผู้รับรอง)พระครูถาวรสันติธรรม (ประเสริฐ ถาวโร) วัดบ้านม่วง
</t>
    </r>
    <r>
      <rPr>
        <sz val="12"/>
        <rFont val="Microsoft Sans Serif"/>
        <family val="2"/>
      </rPr>
      <t>- (๐๘๐) ๐๐๓-๒๘๑๗,</t>
    </r>
  </si>
  <si>
    <r>
      <rPr>
        <sz val="16"/>
        <rFont val="Microsoft Sans Serif"/>
        <family val="2"/>
      </rPr>
      <t>สำรองที่ ๐๑๕</t>
    </r>
  </si>
  <si>
    <r>
      <rPr>
        <b/>
        <sz val="16"/>
        <rFont val="Tahoma"/>
        <family val="2"/>
      </rPr>
      <t xml:space="preserve">วัดป่าธรรมสันติ
</t>
    </r>
    <r>
      <rPr>
        <sz val="12"/>
        <rFont val="Microsoft Sans Serif"/>
        <family val="2"/>
      </rPr>
      <t xml:space="preserve">๑๐๘/๓ หมู่ที่ ๑๑ บ้านห้วยเสี้ยว ต.น้ำแพร่ อ.หางดง จ.เชียงใหม่ ๕๐๒๓๐
</t>
    </r>
    <r>
      <rPr>
        <sz val="16"/>
        <rFont val="Microsoft Sans Serif"/>
        <family val="2"/>
      </rPr>
      <t xml:space="preserve">พระอธิการเตชินต์ เตชธมฺโม
</t>
    </r>
    <r>
      <rPr>
        <sz val="12"/>
        <rFont val="Microsoft Sans Serif"/>
        <family val="2"/>
      </rPr>
      <t xml:space="preserve">อุปสมบท เมื่ออายุ ๒๓ ปี วันที่ ๑๗ กรกฎาคม ๒๕๔๒ (ผู้รับรอง)พระครูภาวนานุกิจ (ลัย ทีปธมฺโม) วัดป่าขันติธรรม
</t>
    </r>
    <r>
      <rPr>
        <sz val="12"/>
        <rFont val="Microsoft Sans Serif"/>
        <family val="2"/>
      </rPr>
      <t>๐๘๑๔๖๘ ๓๐๙๐,</t>
    </r>
  </si>
  <si>
    <r>
      <rPr>
        <sz val="16"/>
        <rFont val="Microsoft Sans Serif"/>
        <family val="2"/>
      </rPr>
      <t>สำรองที่ ๐๑๖</t>
    </r>
  </si>
  <si>
    <r>
      <rPr>
        <b/>
        <sz val="16"/>
        <rFont val="Tahoma"/>
        <family val="2"/>
      </rPr>
      <t xml:space="preserve">วัดดอยม่อนวัด
</t>
    </r>
    <r>
      <rPr>
        <sz val="12"/>
        <rFont val="Microsoft Sans Serif"/>
        <family val="2"/>
      </rPr>
      <t xml:space="preserve">๓๐๓ หมู่ที่ ๑๐
</t>
    </r>
    <r>
      <rPr>
        <sz val="12"/>
        <rFont val="Microsoft Sans Serif"/>
        <family val="2"/>
      </rPr>
      <t xml:space="preserve">ต.ศรีบัวบาน อ.เมือง จ.ลำพูน ๕๑๐๐๐
</t>
    </r>
    <r>
      <rPr>
        <sz val="16"/>
        <rFont val="Microsoft Sans Serif"/>
        <family val="2"/>
      </rPr>
      <t xml:space="preserve">พระอธิการจีระวัฒน์ กิตฺติวฑฺฒโน
</t>
    </r>
    <r>
      <rPr>
        <sz val="12"/>
        <rFont val="Microsoft Sans Serif"/>
        <family val="2"/>
      </rPr>
      <t xml:space="preserve">อุปสมบท เมื่ออายุ ๒๕ ปี วันที่ ๒๑ มีนาคม ๒๕๕๑ (ผู้รับรอง)พระครูภาวนานุกิจ (ลัย ทีปธมฺโม) วัดป่าขันติธรรม
</t>
    </r>
    <r>
      <rPr>
        <sz val="12"/>
        <rFont val="Microsoft Sans Serif"/>
        <family val="2"/>
      </rPr>
      <t>- (๐๙๔) ๒๔๙-๙๑๕๙,</t>
    </r>
  </si>
  <si>
    <r>
      <rPr>
        <sz val="16"/>
        <rFont val="Microsoft Sans Serif"/>
        <family val="2"/>
      </rPr>
      <t>สำรองที่ ๐๑๗</t>
    </r>
  </si>
  <si>
    <r>
      <rPr>
        <b/>
        <sz val="16"/>
        <rFont val="Tahoma"/>
        <family val="2"/>
      </rPr>
      <t xml:space="preserve">ที่พักสงฆ์ภูถ้ำบิ้ง
</t>
    </r>
    <r>
      <rPr>
        <sz val="12"/>
        <rFont val="Microsoft Sans Serif"/>
        <family val="2"/>
      </rPr>
      <t xml:space="preserve">๑๒๖ หมู่ที่ ๕ บ้านเหล่าแก้วแมง
</t>
    </r>
    <r>
      <rPr>
        <sz val="12"/>
        <rFont val="Microsoft Sans Serif"/>
        <family val="2"/>
      </rPr>
      <t xml:space="preserve">ต.คำเขื่อนแก้ว อ.ชานุมาน จ.อำนาจเจริญ ๓๗๒๑๐
</t>
    </r>
    <r>
      <rPr>
        <sz val="16"/>
        <rFont val="Microsoft Sans Serif"/>
        <family val="2"/>
      </rPr>
      <t xml:space="preserve">พระอาจารย์สมัน ขนฺติวโร
</t>
    </r>
    <r>
      <rPr>
        <sz val="12"/>
        <rFont val="Microsoft Sans Serif"/>
        <family val="2"/>
      </rPr>
      <t xml:space="preserve">อุปสมบท เมื่ออายุ ๒๑ ปี วันที่ ๒๙ พฤษภาคม ๒๕๔๐ (ผู้รับรอง)พระครูสุธรรมปทุมมาลัย (ณรงค์ สุธมฺโม) วัดดงน้อยนาสนาม
</t>
    </r>
    <r>
      <rPr>
        <sz val="12"/>
        <rFont val="Microsoft Sans Serif"/>
        <family val="2"/>
      </rPr>
      <t>- (๐๘๖) ๒๕๔-๓๘๙๙,</t>
    </r>
  </si>
  <si>
    <r>
      <rPr>
        <sz val="16"/>
        <rFont val="Microsoft Sans Serif"/>
        <family val="2"/>
      </rPr>
      <t>สำรองที่ ๐๑๘</t>
    </r>
  </si>
  <si>
    <r>
      <rPr>
        <b/>
        <sz val="16"/>
        <rFont val="Tahoma"/>
        <family val="2"/>
      </rPr>
      <t xml:space="preserve">ที่พักสงฆ์ป่าหนองผือ
</t>
    </r>
    <r>
      <rPr>
        <sz val="12"/>
        <rFont val="Microsoft Sans Serif"/>
        <family val="2"/>
      </rPr>
      <t xml:space="preserve">๔ หมู่ที่ ๒ บ้านกุดเรือ ถ.๒๒๑๔
</t>
    </r>
    <r>
      <rPr>
        <sz val="12"/>
        <rFont val="Microsoft Sans Serif"/>
        <family val="2"/>
      </rPr>
      <t xml:space="preserve">ต.กุดเรือ อ.ทุ่งศรีอุดม จ.อุบลราชธานี ๓๔๑๖๐
</t>
    </r>
    <r>
      <rPr>
        <sz val="16"/>
        <rFont val="Microsoft Sans Serif"/>
        <family val="2"/>
      </rPr>
      <t xml:space="preserve">พระอาจารย์คำพูล สุมงฺคโล
</t>
    </r>
    <r>
      <rPr>
        <sz val="12"/>
        <rFont val="Microsoft Sans Serif"/>
        <family val="2"/>
      </rPr>
      <t xml:space="preserve">อุปสมบท เมื่ออายุ ๕๘ ปี วันที่ ๘ กรกฎาคม ๒๕๔๙ (ผู้รับรอง)พระอธิการสาลี ขนฺติพโล วัดป่าทุ่งศรีอุดม
</t>
    </r>
    <r>
      <rPr>
        <sz val="12"/>
        <rFont val="Microsoft Sans Serif"/>
        <family val="2"/>
      </rPr>
      <t>๐๙๕๑๑๒ ๙๖๘๓,</t>
    </r>
  </si>
  <si>
    <r>
      <rPr>
        <sz val="16"/>
        <rFont val="Microsoft Sans Serif"/>
        <family val="2"/>
      </rPr>
      <t>สำรองที่ ๐๑๙</t>
    </r>
  </si>
  <si>
    <r>
      <rPr>
        <b/>
        <sz val="16"/>
        <rFont val="Tahoma"/>
        <family val="2"/>
      </rPr>
      <t xml:space="preserve">วัดป่าไผ่ทอง(บ้านไผ่)
</t>
    </r>
    <r>
      <rPr>
        <sz val="12"/>
        <rFont val="Microsoft Sans Serif"/>
        <family val="2"/>
      </rPr>
      <t xml:space="preserve">๑๖๗ หมู่ ๗ บ้านไผ่
</t>
    </r>
    <r>
      <rPr>
        <sz val="12"/>
        <rFont val="Microsoft Sans Serif"/>
        <family val="2"/>
      </rPr>
      <t xml:space="preserve">ต.ตบหู อ.เดชอุดม จ.อุบลราชธานี ๓๔๑๖๐
</t>
    </r>
    <r>
      <rPr>
        <sz val="16"/>
        <rFont val="Microsoft Sans Serif"/>
        <family val="2"/>
      </rPr>
      <t xml:space="preserve">พระครูเวฬุธรรมาลงกรณ์ (เฉลิม สิริปญฺโญ)
</t>
    </r>
    <r>
      <rPr>
        <sz val="12"/>
        <rFont val="Microsoft Sans Serif"/>
        <family val="2"/>
      </rPr>
      <t xml:space="preserve">อุปสมบท เมื่ออายุ ๒๓ ปี วันที่ ๒๙ พฤษภาคม ๒๕๓๘ (ผู้รับรอง)พระราชภาวนาวัชรมุนี (เอนก ยสทินฺโน) วัดป่าไทรงาม
</t>
    </r>
    <r>
      <rPr>
        <sz val="12"/>
        <rFont val="Microsoft Sans Serif"/>
        <family val="2"/>
      </rPr>
      <t>- (๐๙๕) ๓๐๑-๐๑๔๔,</t>
    </r>
  </si>
  <si>
    <r>
      <rPr>
        <sz val="16"/>
        <rFont val="Microsoft Sans Serif"/>
        <family val="2"/>
      </rPr>
      <t>สำรองที่ ๐๒๐</t>
    </r>
  </si>
  <si>
    <r>
      <rPr>
        <b/>
        <sz val="16"/>
        <rFont val="Tahoma"/>
        <family val="2"/>
      </rPr>
      <t xml:space="preserve">ที่พักสงฆ์พุทธคีรี
</t>
    </r>
    <r>
      <rPr>
        <sz val="12"/>
        <rFont val="Microsoft Sans Serif"/>
        <family val="2"/>
      </rPr>
      <t xml:space="preserve">บ้านห้วยไทร
</t>
    </r>
    <r>
      <rPr>
        <sz val="12"/>
        <rFont val="Microsoft Sans Serif"/>
        <family val="2"/>
      </rPr>
      <t xml:space="preserve">ต.ช่องไม้แก้ว อ.ทุ่งตะโก จ.ชุมพร ๘๖๐๐๐
</t>
    </r>
    <r>
      <rPr>
        <sz val="16"/>
        <rFont val="Microsoft Sans Serif"/>
        <family val="2"/>
      </rPr>
      <t xml:space="preserve">พระอาจารย์นิกร กิตฺติวณฺโณ
</t>
    </r>
    <r>
      <rPr>
        <sz val="12"/>
        <rFont val="Microsoft Sans Serif"/>
        <family val="2"/>
      </rPr>
      <t xml:space="preserve">อุปสมบท เมื่ออายุ ๒๒ ปี วันที่ ๑๗ กรกฎาคม ๒๕๓๑ (ผู้รับรอง)พระอาจารย์สำราญ ธมฺมทีโป วัดเขาหลักสามัคคีธรรม
</t>
    </r>
    <r>
      <rPr>
        <sz val="12"/>
        <rFont val="Microsoft Sans Serif"/>
        <family val="2"/>
      </rPr>
      <t>- (๐๘๐) ๗๒๕-๐๕๒๘,</t>
    </r>
  </si>
  <si>
    <r>
      <rPr>
        <sz val="16"/>
        <rFont val="Microsoft Sans Serif"/>
        <family val="2"/>
      </rPr>
      <t>สำรองที่ ๐๒๑</t>
    </r>
  </si>
  <si>
    <r>
      <rPr>
        <b/>
        <sz val="16"/>
        <rFont val="Tahoma"/>
        <family val="2"/>
      </rPr>
      <t xml:space="preserve">วัดหนองหมุก
</t>
    </r>
    <r>
      <rPr>
        <sz val="12"/>
        <rFont val="Microsoft Sans Serif"/>
        <family val="2"/>
      </rPr>
      <t xml:space="preserve">๕๑ หมู่ที่ ๖ บ้านหนองหมุก
</t>
    </r>
    <r>
      <rPr>
        <sz val="12"/>
        <rFont val="Microsoft Sans Serif"/>
        <family val="2"/>
      </rPr>
      <t xml:space="preserve">ต.ตากแดด อ.เมืองชุมพร จ.ชุมพร ๘๖๐๐๐
</t>
    </r>
    <r>
      <rPr>
        <sz val="16"/>
        <rFont val="Microsoft Sans Serif"/>
        <family val="2"/>
      </rPr>
      <t xml:space="preserve">พระอธิการบรรญัติ ปุญฺญวีโร
</t>
    </r>
    <r>
      <rPr>
        <sz val="12"/>
        <rFont val="Microsoft Sans Serif"/>
        <family val="2"/>
      </rPr>
      <t xml:space="preserve">อุปสมบท เมื่ออายุ ๓๐ ปี วันที่ ๑ กุมภาพันธ์ ๒๕๓๖ (ผู้รับรอง)พระอาจารย์สำราญ ธมฺมทีโป วัดเขาหลักสามัคคีธรรม
</t>
    </r>
    <r>
      <rPr>
        <sz val="12"/>
        <rFont val="Microsoft Sans Serif"/>
        <family val="2"/>
      </rPr>
      <t>- (๐๖๔) ๔๘๖-๖๘๔๐,</t>
    </r>
  </si>
  <si>
    <r>
      <rPr>
        <sz val="16"/>
        <rFont val="Microsoft Sans Serif"/>
        <family val="2"/>
      </rPr>
      <t>สำรองที่ ๐๒๒</t>
    </r>
  </si>
  <si>
    <r>
      <rPr>
        <b/>
        <sz val="16"/>
        <rFont val="Tahoma"/>
        <family val="2"/>
      </rPr>
      <t xml:space="preserve">วัดป่านากันตม
</t>
    </r>
    <r>
      <rPr>
        <sz val="12"/>
        <rFont val="Microsoft Sans Serif"/>
        <family val="2"/>
      </rPr>
      <t xml:space="preserve">๑๑๑ หมู่ ๒
</t>
    </r>
    <r>
      <rPr>
        <sz val="12"/>
        <rFont val="Microsoft Sans Serif"/>
        <family val="2"/>
      </rPr>
      <t xml:space="preserve">ต.สังเม็ก อ.กันทรลักษ์ จ.ศรีสะเกษ ๓๓๑๑๐
</t>
    </r>
    <r>
      <rPr>
        <sz val="16"/>
        <rFont val="Microsoft Sans Serif"/>
        <family val="2"/>
      </rPr>
      <t xml:space="preserve">พระอธิการปรีชา ปภสฺโร
</t>
    </r>
    <r>
      <rPr>
        <sz val="12"/>
        <rFont val="Microsoft Sans Serif"/>
        <family val="2"/>
      </rPr>
      <t xml:space="preserve">อุปสมบท เมื่ออายุ ๒๕ ปี วันที่ ๑๒ กุมภาพันธ์ ๒๕๔๑ (ผู้รับรอง)พระอาจารย์สำราญ ธมฺมทีโป วัดเขาหลักสามัคคีธรรม
</t>
    </r>
    <r>
      <rPr>
        <sz val="12"/>
        <rFont val="Microsoft Sans Serif"/>
        <family val="2"/>
      </rPr>
      <t>- (๐๙๘) ๖๒๘-๙๒๐๕,</t>
    </r>
  </si>
  <si>
    <r>
      <rPr>
        <sz val="16"/>
        <rFont val="Microsoft Sans Serif"/>
        <family val="2"/>
      </rPr>
      <t>สำรองที่ ๐๒๓</t>
    </r>
  </si>
  <si>
    <r>
      <rPr>
        <b/>
        <sz val="16"/>
        <rFont val="Tahoma"/>
        <family val="2"/>
      </rPr>
      <t xml:space="preserve">ที่พักสงฆ์ภูน้อยเมตตาธรรม
</t>
    </r>
    <r>
      <rPr>
        <sz val="12"/>
        <rFont val="Microsoft Sans Serif"/>
        <family val="2"/>
      </rPr>
      <t xml:space="preserve">๗๗ หมู่ ๑๐ บ้านโนนทับทิม
</t>
    </r>
    <r>
      <rPr>
        <sz val="12"/>
        <rFont val="Microsoft Sans Serif"/>
        <family val="2"/>
      </rPr>
      <t xml:space="preserve">ต.โคกสะอาด อ.น้ำขุ่น จ.อุบลราชธานี ๓๔๒๖๐
</t>
    </r>
    <r>
      <rPr>
        <sz val="16"/>
        <rFont val="Microsoft Sans Serif"/>
        <family val="2"/>
      </rPr>
      <t xml:space="preserve">พระอาจารย์เรวัตร จิรวฑฺฒโน
</t>
    </r>
    <r>
      <rPr>
        <sz val="12"/>
        <rFont val="Microsoft Sans Serif"/>
        <family val="2"/>
      </rPr>
      <t xml:space="preserve">อุปสมบท เมื่ออายุ ๒๙ ปี วันที่ ๑๐ กรกฎาคม ๒๕๕๒ (ผู้รับรอง)พระครูภาวนาอุดมคุณ (โสภา อุตฺตโม) วัดเขาวันชัยนวรัตน์
</t>
    </r>
    <r>
      <rPr>
        <sz val="12"/>
        <rFont val="Microsoft Sans Serif"/>
        <family val="2"/>
      </rPr>
      <t>- (๐๙๑) ๐๕๖-๓๖๒๘,</t>
    </r>
  </si>
  <si>
    <r>
      <rPr>
        <sz val="16"/>
        <rFont val="Microsoft Sans Serif"/>
        <family val="2"/>
      </rPr>
      <t>สำรองที่ ๐๒๔</t>
    </r>
  </si>
  <si>
    <r>
      <rPr>
        <b/>
        <sz val="16"/>
        <rFont val="Tahoma"/>
        <family val="2"/>
      </rPr>
      <t xml:space="preserve">ที่พักสงฆ์ป่าดอนกลาง
</t>
    </r>
    <r>
      <rPr>
        <sz val="12"/>
        <rFont val="Microsoft Sans Serif"/>
        <family val="2"/>
      </rPr>
      <t xml:space="preserve">หมู่ที่ ๙ บ้านดอนกลาง
</t>
    </r>
    <r>
      <rPr>
        <sz val="12"/>
        <rFont val="Microsoft Sans Serif"/>
        <family val="2"/>
      </rPr>
      <t xml:space="preserve">ต.นากระแซง อ.เดชอุดม จ.อุบลราชธานี ๓๔๑๖๐
</t>
    </r>
    <r>
      <rPr>
        <sz val="16"/>
        <rFont val="Microsoft Sans Serif"/>
        <family val="2"/>
      </rPr>
      <t xml:space="preserve">พระอาจารย์กิติพงษ์ สุจิตฺโต
</t>
    </r>
    <r>
      <rPr>
        <sz val="12"/>
        <rFont val="Microsoft Sans Serif"/>
        <family val="2"/>
      </rPr>
      <t xml:space="preserve">อุปสมบท เมื่ออายุ ๒๗ ปี วันที่ ๒๒ มีนาคม ๒๕๕๖ (ผู้รับรอง)พระราชภาวนาวัชรมุนี (เอนก ยสทินฺโน) วัดป่าไทรงาม
</t>
    </r>
    <r>
      <rPr>
        <sz val="12"/>
        <rFont val="Microsoft Sans Serif"/>
        <family val="2"/>
      </rPr>
      <t>- (๐๖๒) ๒๑๔-๐๒๖๙,</t>
    </r>
  </si>
  <si>
    <r>
      <rPr>
        <sz val="16"/>
        <rFont val="Microsoft Sans Serif"/>
        <family val="2"/>
      </rPr>
      <t>สำรองที่ ๐๒๕</t>
    </r>
  </si>
  <si>
    <r>
      <rPr>
        <b/>
        <sz val="16"/>
        <rFont val="Tahoma"/>
        <family val="2"/>
      </rPr>
      <t xml:space="preserve">วัดป่าโนนน้ำผึ้ง
</t>
    </r>
    <r>
      <rPr>
        <sz val="12"/>
        <rFont val="Microsoft Sans Serif"/>
        <family val="2"/>
      </rPr>
      <t xml:space="preserve">๑๓๒ หมู่ ๒
</t>
    </r>
    <r>
      <rPr>
        <sz val="12"/>
        <rFont val="Microsoft Sans Serif"/>
        <family val="2"/>
      </rPr>
      <t xml:space="preserve">ต.ดงเมืองแอม อ.เขาสวนกวาง จ.ขอนแก่น ๔๐๒๘๐
</t>
    </r>
    <r>
      <rPr>
        <sz val="16"/>
        <rFont val="Microsoft Sans Serif"/>
        <family val="2"/>
      </rPr>
      <t xml:space="preserve">พระอธิการเทพนคร ฐานวโร
</t>
    </r>
    <r>
      <rPr>
        <sz val="12"/>
        <rFont val="Microsoft Sans Serif"/>
        <family val="2"/>
      </rPr>
      <t xml:space="preserve">อุปสมบท เมื่ออายุ ๒๑ ปี วันที่ ๑๑ มีนาคม ๒๕๔๓ (ผู้รับรอง)พระอาจารย์สำราญ ธมฺมทีโป วัดเขาหลักสามัคคีธรรม
</t>
    </r>
    <r>
      <rPr>
        <sz val="12"/>
        <rFont val="Microsoft Sans Serif"/>
        <family val="2"/>
      </rPr>
      <t>- (๐๘๖) ๒๑๘-๙๖๓๔,</t>
    </r>
  </si>
  <si>
    <r>
      <rPr>
        <sz val="16"/>
        <rFont val="Microsoft Sans Serif"/>
        <family val="2"/>
      </rPr>
      <t>สำรองที่ ๐๒๖</t>
    </r>
  </si>
  <si>
    <r>
      <rPr>
        <b/>
        <sz val="16"/>
        <rFont val="Tahoma"/>
        <family val="2"/>
      </rPr>
      <t xml:space="preserve">วัดป่าดอยอภัยคีรีวงค์
</t>
    </r>
    <r>
      <rPr>
        <sz val="12"/>
        <rFont val="Microsoft Sans Serif"/>
        <family val="2"/>
      </rPr>
      <t xml:space="preserve">๘๘ หมู่ ๑๑ บ้านปางหมิ่นเหนือ ต.น้ำหมัน อ.ท่าปลา จ.อุตรดิตถ์ ๕๓๑๕๐
</t>
    </r>
    <r>
      <rPr>
        <sz val="16"/>
        <rFont val="Microsoft Sans Serif"/>
        <family val="2"/>
      </rPr>
      <t xml:space="preserve">พระอธิการสุดใจ โชติปญฺโญ
</t>
    </r>
    <r>
      <rPr>
        <sz val="12"/>
        <rFont val="Microsoft Sans Serif"/>
        <family val="2"/>
      </rPr>
      <t xml:space="preserve">อุปสมบท เมื่ออายุ ๒๙ ปี วันที่ ๒๐ มิถุนายน ๒๕๕๕ (ผู้รับรอง)พระครูภาวนานุกิจ (ลัย ทีปธมฺโม) วัดป่าขันติธรรม
</t>
    </r>
    <r>
      <rPr>
        <sz val="12"/>
        <rFont val="Microsoft Sans Serif"/>
        <family val="2"/>
      </rPr>
      <t>๐๕๑๐๗๖ ๒๐๓๒,</t>
    </r>
  </si>
  <si>
    <r>
      <rPr>
        <sz val="16"/>
        <rFont val="Microsoft Sans Serif"/>
        <family val="2"/>
      </rPr>
      <t>สำรองที่ ๐๒๗</t>
    </r>
  </si>
  <si>
    <r>
      <rPr>
        <b/>
        <sz val="16"/>
        <rFont val="Tahoma"/>
        <family val="2"/>
      </rPr>
      <t xml:space="preserve">ที่พักสงฆ์เหล่าฝ้ายโพธิสุวรรณ
</t>
    </r>
    <r>
      <rPr>
        <sz val="12"/>
        <rFont val="Microsoft Sans Serif"/>
        <family val="2"/>
      </rPr>
      <t xml:space="preserve">หมู่ที่ ๔ บ้านโนนสว่าง ถ.พิบูลฯ-นาเยีย
</t>
    </r>
    <r>
      <rPr>
        <sz val="12"/>
        <rFont val="Microsoft Sans Serif"/>
        <family val="2"/>
      </rPr>
      <t xml:space="preserve">ต.นาโพธิ์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พระอาจารย์ประ👉ยัด อติธมฺโม
</t>
    </r>
    <r>
      <rPr>
        <sz val="12"/>
        <rFont val="Microsoft Sans Serif"/>
        <family val="2"/>
      </rPr>
      <t xml:space="preserve">อุปสมบท เมื่ออายุ ๖๗ ปี วันที่ ๒๕ มีนาคม ๒๕๕๕ (ผู้รับรอง)พระครูสุวรรณโพธิเขต (คูณ อคฺคธมฺโม) วัดป่าโพธิ์สุวรรณ
</t>
    </r>
    <r>
      <rPr>
        <sz val="12"/>
        <rFont val="Microsoft Sans Serif"/>
        <family val="2"/>
      </rPr>
      <t>๐๖๑๗๗๘ ๐๓๒๒,</t>
    </r>
  </si>
  <si>
    <r>
      <rPr>
        <sz val="16"/>
        <rFont val="Microsoft Sans Serif"/>
        <family val="2"/>
      </rPr>
      <t>สำรองที่ ๐๒๘</t>
    </r>
  </si>
  <si>
    <r>
      <rPr>
        <b/>
        <sz val="16"/>
        <rFont val="Tahoma"/>
        <family val="2"/>
      </rPr>
      <t xml:space="preserve">วัดป่าบ้านคุ้ม
</t>
    </r>
    <r>
      <rPr>
        <sz val="12"/>
        <rFont val="Microsoft Sans Serif"/>
        <family val="2"/>
      </rPr>
      <t xml:space="preserve">๒๘๐ หมู่ที่ ๔ บ้านคุ้ม
</t>
    </r>
    <r>
      <rPr>
        <sz val="12"/>
        <rFont val="Microsoft Sans Serif"/>
        <family val="2"/>
      </rPr>
      <t xml:space="preserve">ต.โคกสว่าง อ.สำโรง จ.อุบลราชธานี ๓๔๓๖๐
</t>
    </r>
    <r>
      <rPr>
        <sz val="16"/>
        <rFont val="Microsoft Sans Serif"/>
        <family val="2"/>
      </rPr>
      <t xml:space="preserve">พระอธิการฟอง สุจิตฺโต
</t>
    </r>
    <r>
      <rPr>
        <sz val="12"/>
        <rFont val="Microsoft Sans Serif"/>
        <family val="2"/>
      </rPr>
      <t xml:space="preserve">อุปสมบท เมื่ออายุ ๒๕ ปี วันที่ ๒๘ มิถุนายน ๒๕๓๘ (ผู้รับรอง)พระครูสุวรรณกิจสโมธาน (ประมวล สุวณฺโณ) วัดจังกาจิตต์
</t>
    </r>
    <r>
      <rPr>
        <sz val="12"/>
        <rFont val="Microsoft Sans Serif"/>
        <family val="2"/>
      </rPr>
      <t>๐๙๓๔๒๕ ๓๘๐๐,</t>
    </r>
  </si>
  <si>
    <r>
      <rPr>
        <sz val="16"/>
        <rFont val="Microsoft Sans Serif"/>
        <family val="2"/>
      </rPr>
      <t>สำรองที่ ๐๒๙</t>
    </r>
  </si>
  <si>
    <r>
      <rPr>
        <b/>
        <sz val="16"/>
        <rFont val="Tahoma"/>
        <family val="2"/>
      </rPr>
      <t xml:space="preserve">วัดโพธิชัยเจริญสุข
</t>
    </r>
    <r>
      <rPr>
        <sz val="12"/>
        <rFont val="Microsoft Sans Serif"/>
        <family val="2"/>
      </rPr>
      <t xml:space="preserve">๑๙๑ หมู่ ๓ บ้านป่าเตี้ย
</t>
    </r>
    <r>
      <rPr>
        <sz val="12"/>
        <rFont val="Microsoft Sans Serif"/>
        <family val="2"/>
      </rPr>
      <t xml:space="preserve">ต.โนนงาม อ.บุณฑริก จ.อุบลราชธานี ๓๔๒๓๐
</t>
    </r>
    <r>
      <rPr>
        <sz val="16"/>
        <rFont val="Microsoft Sans Serif"/>
        <family val="2"/>
      </rPr>
      <t xml:space="preserve">พระอาจารย์ประถม อินฺทวิโร
</t>
    </r>
    <r>
      <rPr>
        <sz val="12"/>
        <rFont val="Microsoft Sans Serif"/>
        <family val="2"/>
      </rPr>
      <t xml:space="preserve">อุปสมบท เมื่ออายุ ๒๔ ปี วันที่ ๒ มีนาคม ๒๕๔๑ (ผู้รับรอง)พระอาจารย์เฉลิมชัย ฉนฺทโก ที่พักสงฆ์น้ำบุ้น
</t>
    </r>
    <r>
      <rPr>
        <sz val="12"/>
        <rFont val="Microsoft Sans Serif"/>
        <family val="2"/>
      </rPr>
      <t>๐๙๙๑๗๐ ๓๙๙๕,</t>
    </r>
  </si>
  <si>
    <r>
      <rPr>
        <sz val="16"/>
        <rFont val="Microsoft Sans Serif"/>
        <family val="2"/>
      </rPr>
      <t>สำรองที่ ๐๓๐</t>
    </r>
  </si>
  <si>
    <r>
      <rPr>
        <b/>
        <sz val="16"/>
        <rFont val="Tahoma"/>
        <family val="2"/>
      </rPr>
      <t xml:space="preserve">วัดป่าเขาสัมฤทธิ์
</t>
    </r>
    <r>
      <rPr>
        <sz val="12"/>
        <rFont val="Microsoft Sans Serif"/>
        <family val="2"/>
      </rPr>
      <t xml:space="preserve">๒๒๒ หมู่ที่ ๑๑ บ้านหนองไผ่พัฒนา ต.หนองหญ้าขาว อ.สีคิ้ว จ.นครราชสีมา ๓๐๑๔๐
</t>
    </r>
    <r>
      <rPr>
        <sz val="16"/>
        <rFont val="Microsoft Sans Serif"/>
        <family val="2"/>
      </rPr>
      <t xml:space="preserve">พระอาจารย์อนุกุล อินฺทธมฺโม
</t>
    </r>
    <r>
      <rPr>
        <sz val="12"/>
        <rFont val="Microsoft Sans Serif"/>
        <family val="2"/>
      </rPr>
      <t xml:space="preserve">อุปสมบท เมื่ออายุ ๒๘ ปี วันที่ ๑ พฤศจิกายน ๒๕๕๕ (ผู้รับรอง)พระครูบรรพตบุญโญภาส (สมภาส อธิปุญฺโญ) วัดป่าเขาหินตัด
</t>
    </r>
    <r>
      <rPr>
        <sz val="12"/>
        <rFont val="Microsoft Sans Serif"/>
        <family val="2"/>
      </rPr>
      <t>- (๐๙๖) ๓๒๐-๕๓๑๐,</t>
    </r>
  </si>
  <si>
    <r>
      <rPr>
        <sz val="16"/>
        <rFont val="Microsoft Sans Serif"/>
        <family val="2"/>
      </rPr>
      <t>สำรองที่ ๐๓๑</t>
    </r>
  </si>
  <si>
    <r>
      <rPr>
        <b/>
        <sz val="16"/>
        <rFont val="Tahoma"/>
        <family val="2"/>
      </rPr>
      <t xml:space="preserve">ที่พักสงฆ์ดอนปู่ตาโพธิ์ศิลา
</t>
    </r>
    <r>
      <rPr>
        <sz val="12"/>
        <rFont val="Microsoft Sans Serif"/>
        <family val="2"/>
      </rPr>
      <t xml:space="preserve">หมู่ที่ ๑๑ บ้านโพธิ์ศิลา ถ.อรุณประเสริฐ ต.โนนโพธิ์ อ.เมือง จ.อำนาจเจริญ ๓๗๐๐๐
</t>
    </r>
    <r>
      <rPr>
        <sz val="16"/>
        <rFont val="Microsoft Sans Serif"/>
        <family val="2"/>
      </rPr>
      <t xml:space="preserve">พระอาจารย์สากล โสภโณ
</t>
    </r>
    <r>
      <rPr>
        <sz val="12"/>
        <rFont val="Microsoft Sans Serif"/>
        <family val="2"/>
      </rPr>
      <t xml:space="preserve">อุปสมบท เมื่ออายุ ๓๙ ปี วันที่ ๔ ธันวาคม ๒๕๔๙ (ผู้รับรอง)พระครูสุวัฒน์โพธิธรรม (อุทัย ขนฺติโก) วัดป่าโพธิธรรม
</t>
    </r>
    <r>
      <rPr>
        <sz val="12"/>
        <rFont val="Microsoft Sans Serif"/>
        <family val="2"/>
      </rPr>
      <t>- (๐๘๙) ๖๙๕-๗๖๘๑,</t>
    </r>
  </si>
  <si>
    <r>
      <rPr>
        <sz val="16"/>
        <rFont val="Microsoft Sans Serif"/>
        <family val="2"/>
      </rPr>
      <t>สำรองที่ ๐๓๒</t>
    </r>
  </si>
  <si>
    <r>
      <rPr>
        <b/>
        <sz val="16"/>
        <rFont val="Tahoma"/>
        <family val="2"/>
      </rPr>
      <t xml:space="preserve">ที่พักสงฆ์แก้วโนนคูณ
</t>
    </r>
    <r>
      <rPr>
        <sz val="12"/>
        <rFont val="Microsoft Sans Serif"/>
        <family val="2"/>
      </rPr>
      <t xml:space="preserve">หมู่ที่ ๓ บ้านนาแก้ว ถ.แจ้งสนิท
</t>
    </r>
    <r>
      <rPr>
        <sz val="12"/>
        <rFont val="Microsoft Sans Serif"/>
        <family val="2"/>
      </rPr>
      <t xml:space="preserve">ต.บ้านกอก อ.เขื่องใน จ.อุบลราชธานี ๓๔๑๕๐
</t>
    </r>
    <r>
      <rPr>
        <sz val="16"/>
        <rFont val="Microsoft Sans Serif"/>
        <family val="2"/>
      </rPr>
      <t xml:space="preserve">พระอาจารย์สำราญ ฐานุตฺตโร
</t>
    </r>
    <r>
      <rPr>
        <sz val="12"/>
        <rFont val="Microsoft Sans Serif"/>
        <family val="2"/>
      </rPr>
      <t xml:space="preserve">อุปสมบท เมื่ออายุ ๖๐ ปี วันที่ ๑๙ กรกฎาคม ๒๕๕๙ (ผู้รับรอง)พระครูวิจารณ์ศุภวัตร(บัณฑิต เตชปญฺโญ) วัดป่าดอยธรรมประทีป
</t>
    </r>
    <r>
      <rPr>
        <sz val="12"/>
        <rFont val="Microsoft Sans Serif"/>
        <family val="2"/>
      </rPr>
      <t>- (๐๙๘) ๓๒๓-๗๕๗๒,</t>
    </r>
  </si>
  <si>
    <r>
      <rPr>
        <sz val="16"/>
        <rFont val="Microsoft Sans Serif"/>
        <family val="2"/>
      </rPr>
      <t>สำรองที่ ๐๓๓</t>
    </r>
  </si>
  <si>
    <r>
      <rPr>
        <b/>
        <sz val="16"/>
        <rFont val="Tahoma"/>
        <family val="2"/>
      </rPr>
      <t xml:space="preserve">ที่พักสงฆ์ป่าห้วยทรายหลวง
</t>
    </r>
    <r>
      <rPr>
        <sz val="12"/>
        <rFont val="Microsoft Sans Serif"/>
        <family val="2"/>
      </rPr>
      <t xml:space="preserve">หมู่ที่ ๕ บ้านโคกใหญ่
</t>
    </r>
    <r>
      <rPr>
        <sz val="12"/>
        <rFont val="Microsoft Sans Serif"/>
        <family val="2"/>
      </rPr>
      <t xml:space="preserve">ต.นาจะหลวย อ.นาจะหลวย จ.อุบลราชธานี ๓๔๒๘๐
</t>
    </r>
    <r>
      <rPr>
        <sz val="16"/>
        <rFont val="Microsoft Sans Serif"/>
        <family val="2"/>
      </rPr>
      <t xml:space="preserve">พระอาจารย์อำพร สุทฺธสีโล
</t>
    </r>
    <r>
      <rPr>
        <sz val="12"/>
        <rFont val="Microsoft Sans Serif"/>
        <family val="2"/>
      </rPr>
      <t xml:space="preserve">อุปสมบท เมื่ออายุ ๕๐ ปี วันที่ ๘ เมษายน ๒๕๖๐ (ผู้รับรอง)พระครูเมตตาธรรมสิริ (ถาวร อหิงฺสโก) วัดศรีตาลอย
</t>
    </r>
    <r>
      <rPr>
        <sz val="12"/>
        <rFont val="Microsoft Sans Serif"/>
        <family val="2"/>
      </rPr>
      <t>๐๘๓๐๘๓ ๐๗๑๗,</t>
    </r>
  </si>
  <si>
    <r>
      <rPr>
        <sz val="16"/>
        <rFont val="Microsoft Sans Serif"/>
        <family val="2"/>
      </rPr>
      <t>สำรองที่ ๐๓๔</t>
    </r>
  </si>
  <si>
    <r>
      <rPr>
        <b/>
        <sz val="16"/>
        <rFont val="Tahoma"/>
        <family val="2"/>
      </rPr>
      <t xml:space="preserve">วัดป่าหนองหวาย
</t>
    </r>
    <r>
      <rPr>
        <sz val="12"/>
        <rFont val="Microsoft Sans Serif"/>
        <family val="2"/>
      </rPr>
      <t xml:space="preserve">๙๘ หมู่ที่ ๑๐ บ้านโคกจาน ถ.อุทุมพร - ปรางกู่ ต.โคกจาน อ.อุทุมพรพิสัย จ.ศรีสะเกษ ๓๓๑๒๐
</t>
    </r>
    <r>
      <rPr>
        <sz val="16"/>
        <rFont val="Microsoft Sans Serif"/>
        <family val="2"/>
      </rPr>
      <t xml:space="preserve">พระอธิการพลายสมุทร กมฺมสุทฺโธ
</t>
    </r>
    <r>
      <rPr>
        <sz val="12"/>
        <rFont val="Microsoft Sans Serif"/>
        <family val="2"/>
      </rPr>
      <t xml:space="preserve">อุปสมบท เมื่ออายุ ๒๘ ปี วันที่ ๑๒ มกราคม ๒๕๔๖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(๐๘๘) ๗๑๓-๗๖๐๙,</t>
    </r>
  </si>
  <si>
    <r>
      <rPr>
        <sz val="16"/>
        <rFont val="Microsoft Sans Serif"/>
        <family val="2"/>
      </rPr>
      <t>สำรองที่ ๐๓๕</t>
    </r>
  </si>
  <si>
    <r>
      <rPr>
        <b/>
        <sz val="16"/>
        <rFont val="Tahoma"/>
        <family val="2"/>
      </rPr>
      <t xml:space="preserve">วัดป่าสามัคคีธรรม
</t>
    </r>
    <r>
      <rPr>
        <sz val="12"/>
        <rFont val="Microsoft Sans Serif"/>
        <family val="2"/>
      </rPr>
      <t xml:space="preserve">หมู่ที่ ๙ บ้านหัวคู-นางเลา
</t>
    </r>
    <r>
      <rPr>
        <sz val="12"/>
        <rFont val="Microsoft Sans Serif"/>
        <family val="2"/>
      </rPr>
      <t xml:space="preserve">ต.บึงเกลือ อ.เสลภูมิ จ.ร้อยเอ็ด ๔๕๑๒๐
</t>
    </r>
    <r>
      <rPr>
        <sz val="16"/>
        <rFont val="Microsoft Sans Serif"/>
        <family val="2"/>
      </rPr>
      <t xml:space="preserve">พระอาจารย์อนันต์ ชยานนฺโท
</t>
    </r>
    <r>
      <rPr>
        <sz val="12"/>
        <rFont val="Microsoft Sans Serif"/>
        <family val="2"/>
      </rPr>
      <t xml:space="preserve">อุปสมบท เมื่ออายุ ๒๓ ปี วันที่ ๑๑ มิถุนายน ๒๕๕๑ (ผู้รับรอง)พระอธิการบุญเรือง ทสฺสนีโย วัดป่าธรรมานุสารี
</t>
    </r>
    <r>
      <rPr>
        <sz val="12"/>
        <rFont val="Microsoft Sans Serif"/>
        <family val="2"/>
      </rPr>
      <t>- (๐๙๐) ๑๕๙-๗๓๙๓,</t>
    </r>
  </si>
  <si>
    <r>
      <rPr>
        <sz val="16"/>
        <rFont val="Microsoft Sans Serif"/>
        <family val="2"/>
      </rPr>
      <t>สำรองที่ ๐๓๖</t>
    </r>
  </si>
  <si>
    <r>
      <rPr>
        <b/>
        <sz val="16"/>
        <rFont val="Tahoma"/>
        <family val="2"/>
      </rPr>
      <t xml:space="preserve">ที่พักสงฆ์โปรงพลู
</t>
    </r>
    <r>
      <rPr>
        <sz val="12"/>
        <rFont val="Microsoft Sans Serif"/>
        <family val="2"/>
      </rPr>
      <t xml:space="preserve">๑๒๕ หมู่ที่ ๑๕ บ้านโปรงพลู
</t>
    </r>
    <r>
      <rPr>
        <sz val="12"/>
        <rFont val="Microsoft Sans Serif"/>
        <family val="2"/>
      </rPr>
      <t xml:space="preserve">ต.วังนกแอ่น อ.วังทอง จ.พิษณุโลก ๖๕๑๓๐
</t>
    </r>
    <r>
      <rPr>
        <sz val="16"/>
        <rFont val="Microsoft Sans Serif"/>
        <family val="2"/>
      </rPr>
      <t xml:space="preserve">พระอาจารย์ชาลี จนฺทสโร
</t>
    </r>
    <r>
      <rPr>
        <sz val="12"/>
        <rFont val="Microsoft Sans Serif"/>
        <family val="2"/>
      </rPr>
      <t xml:space="preserve">อุปสมบท เมื่ออายุ ๒๑ ปี วันที่ ๒๖ กรกฎาคม ๒๕๓๙ (ผู้รับรอง)พระครูนิมิตวิริยานุกูล (สุบิน อุตฺตโม) วัดป่าหนองแวง
</t>
    </r>
    <r>
      <rPr>
        <sz val="12"/>
        <rFont val="Microsoft Sans Serif"/>
        <family val="2"/>
      </rPr>
      <t>- (๐๙๖) ๖๑๖-๐๙๐๘,</t>
    </r>
  </si>
  <si>
    <r>
      <rPr>
        <sz val="16"/>
        <rFont val="Microsoft Sans Serif"/>
        <family val="2"/>
      </rPr>
      <t>สำรองที่ ๐๓๗</t>
    </r>
  </si>
  <si>
    <r>
      <rPr>
        <b/>
        <sz val="16"/>
        <rFont val="Tahoma"/>
        <family val="2"/>
      </rPr>
      <t xml:space="preserve">ที่พักสงฆ์ป่านกกระเรียน
</t>
    </r>
    <r>
      <rPr>
        <sz val="12"/>
        <rFont val="Microsoft Sans Serif"/>
        <family val="2"/>
      </rPr>
      <t xml:space="preserve">หมู่ที่ ๗
</t>
    </r>
    <r>
      <rPr>
        <sz val="12"/>
        <rFont val="Microsoft Sans Serif"/>
        <family val="2"/>
      </rPr>
      <t xml:space="preserve">ต.สนวน อ.ห้วยราช จ.บุรีรัมย์ ๓๑๐๐๐
</t>
    </r>
    <r>
      <rPr>
        <sz val="16"/>
        <rFont val="Microsoft Sans Serif"/>
        <family val="2"/>
      </rPr>
      <t xml:space="preserve">พระอาจารย์บุญเกิด ฉนฺทสาโร
</t>
    </r>
    <r>
      <rPr>
        <sz val="12"/>
        <rFont val="Microsoft Sans Serif"/>
        <family val="2"/>
      </rPr>
      <t xml:space="preserve">อุปสมบท เมื่ออายุ ๒๕ ปี วันที่ ๒๒ สิงหาคม ๒๕๕๒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(๐๖๒) ๗๓๗-๑๙๑๖,- (๐๘๒) ๖๕๔-๗๙๖๑,</t>
    </r>
  </si>
  <si>
    <r>
      <rPr>
        <sz val="16"/>
        <rFont val="Microsoft Sans Serif"/>
        <family val="2"/>
      </rPr>
      <t>สำรองที่ ๐๓๘</t>
    </r>
  </si>
  <si>
    <r>
      <rPr>
        <b/>
        <sz val="16"/>
        <rFont val="Tahoma"/>
        <family val="2"/>
      </rPr>
      <t xml:space="preserve">ที่พักสงฆ์ร่มเย็นโพธิญาณ
</t>
    </r>
    <r>
      <rPr>
        <sz val="12"/>
        <rFont val="Microsoft Sans Serif"/>
        <family val="2"/>
      </rPr>
      <t xml:space="preserve">หมู่ที่ ๑ บ้านน้ำพุ
</t>
    </r>
    <r>
      <rPr>
        <sz val="12"/>
        <rFont val="Microsoft Sans Serif"/>
        <family val="2"/>
      </rPr>
      <t xml:space="preserve">ต.พญาเย็น อ.ปากช่อง จ.นครราชสีมา ๓๐๓๒๐
</t>
    </r>
    <r>
      <rPr>
        <sz val="16"/>
        <rFont val="Microsoft Sans Serif"/>
        <family val="2"/>
      </rPr>
      <t xml:space="preserve">พระอาจารย์บุดดา ปญฺญาวุโธ
</t>
    </r>
    <r>
      <rPr>
        <sz val="12"/>
        <rFont val="Microsoft Sans Serif"/>
        <family val="2"/>
      </rPr>
      <t xml:space="preserve">อุปสมบท เมื่ออายุ ๒๐ ปี วันที่ ๑๒ มิถุนายน ๒๕๓๑ (ผู้รับรอง)พระครูโอภาสวุฒิกร (โสภณ โอภาโส) วัดบึงลัฏฐิวัน
</t>
    </r>
    <r>
      <rPr>
        <sz val="12"/>
        <rFont val="Microsoft Sans Serif"/>
        <family val="2"/>
      </rPr>
      <t>- (๐๘๘) ๗๙๑-๙๓๕๖,</t>
    </r>
  </si>
  <si>
    <r>
      <rPr>
        <sz val="16"/>
        <rFont val="Microsoft Sans Serif"/>
        <family val="2"/>
      </rPr>
      <t>สำรองที่ ๐๓๙</t>
    </r>
  </si>
  <si>
    <r>
      <rPr>
        <b/>
        <sz val="16"/>
        <rFont val="Tahoma"/>
        <family val="2"/>
      </rPr>
      <t xml:space="preserve">ที่พักสงฆ์โพธิญาณนันทบุรี
</t>
    </r>
    <r>
      <rPr>
        <sz val="12"/>
        <rFont val="Microsoft Sans Serif"/>
        <family val="2"/>
      </rPr>
      <t xml:space="preserve">๑๓๙ หมู่ที่ ๖ บ้านห้วยม่วง  ต.แสนทอง อ.ท่าวังผา จ.น่าน ๕๕๑๔๐
</t>
    </r>
    <r>
      <rPr>
        <sz val="16"/>
        <rFont val="Microsoft Sans Serif"/>
        <family val="2"/>
      </rPr>
      <t xml:space="preserve">พระสุขเกษม ปุญฺญสุโข
</t>
    </r>
    <r>
      <rPr>
        <sz val="12"/>
        <rFont val="Microsoft Sans Serif"/>
        <family val="2"/>
      </rPr>
      <t xml:space="preserve">อุปสมบท เมื่ออายุ ๔๔ ปี วันที่ ๒๙ มีนาคม ๒๕๕๒ (ผู้รับรอง)พระราชวชิรญาณ (อนันต์ อกิญฺจโน) วัดมาบจันทร์
</t>
    </r>
    <r>
      <rPr>
        <sz val="12"/>
        <rFont val="Microsoft Sans Serif"/>
        <family val="2"/>
      </rPr>
      <t>- (๐๘๖) ๔๙๒-๕๖๕๕,</t>
    </r>
  </si>
  <si>
    <r>
      <rPr>
        <sz val="16"/>
        <rFont val="Microsoft Sans Serif"/>
        <family val="2"/>
      </rPr>
      <t>สำรองที่ ๐๔๐</t>
    </r>
  </si>
  <si>
    <r>
      <rPr>
        <b/>
        <sz val="16"/>
        <rFont val="Tahoma"/>
        <family val="2"/>
      </rPr>
      <t xml:space="preserve">ที่พักสงฆ์โพธิพุทธานันท์ (ป่าแทนคุณ)
</t>
    </r>
    <r>
      <rPr>
        <sz val="12"/>
        <rFont val="Microsoft Sans Serif"/>
        <family val="2"/>
      </rPr>
      <t xml:space="preserve">๑๒๕ หมู่ที่ ๑ บ้านกอไม้งาม ต.ย่านซื่อ อ.กันตัง จ.ตรัง ๙๒๑๑๐
</t>
    </r>
    <r>
      <rPr>
        <sz val="16"/>
        <rFont val="Microsoft Sans Serif"/>
        <family val="2"/>
      </rPr>
      <t xml:space="preserve">พระอาจารย์พฤ👉ัส ปภสฺสโร (เวียงแก้ว)
</t>
    </r>
    <r>
      <rPr>
        <sz val="12"/>
        <rFont val="Microsoft Sans Serif"/>
        <family val="2"/>
      </rPr>
      <t xml:space="preserve">อุปสมบท เมื่ออายุ ๕๒ ปี วันที่ ๖ ตุลาคม ๒๕๖๐ (ผู้รับรอง)พระราชวชิรญาณ (อนันต์ อกิญฺจโน) วัดมาบจันทร์
</t>
    </r>
    <r>
      <rPr>
        <sz val="12"/>
        <rFont val="Microsoft Sans Serif"/>
        <family val="2"/>
      </rPr>
      <t>- (๐๘๐) ๕๖๙-๓๑๒๖,</t>
    </r>
  </si>
  <si>
    <r>
      <rPr>
        <sz val="16"/>
        <rFont val="Microsoft Sans Serif"/>
        <family val="2"/>
      </rPr>
      <t>สำรองที่ ๐๔๑</t>
    </r>
  </si>
  <si>
    <r>
      <rPr>
        <b/>
        <sz val="16"/>
        <rFont val="Tahoma"/>
        <family val="2"/>
      </rPr>
      <t xml:space="preserve">วัดป่าอุบลวัน
</t>
    </r>
    <r>
      <rPr>
        <sz val="12"/>
        <rFont val="Microsoft Sans Serif"/>
        <family val="2"/>
      </rPr>
      <t xml:space="preserve">๑๙๙ หมู่ที่ ๑๕ บ้านเกษตรพัฒนา ต.บุเปือย อ.น้ำยืน จ.อุบลราชธานี ๓๔๒๖๐
</t>
    </r>
    <r>
      <rPr>
        <sz val="16"/>
        <rFont val="Microsoft Sans Serif"/>
        <family val="2"/>
      </rPr>
      <t xml:space="preserve">พระอธิการประเทือง เขมวีโร
</t>
    </r>
    <r>
      <rPr>
        <sz val="12"/>
        <rFont val="Microsoft Sans Serif"/>
        <family val="2"/>
      </rPr>
      <t xml:space="preserve">อุปสมบท เมื่ออายุ ๓๐ ปี วันที่ ๖ กรกฎาคม ๒๕๕๗ (ผู้รับรอง)พระครูอุบลวรบรรพต (สำราญ วทฺฒโน) วัดถ้ำน้ำทิพย์
</t>
    </r>
    <r>
      <rPr>
        <sz val="12"/>
        <rFont val="Microsoft Sans Serif"/>
        <family val="2"/>
      </rPr>
      <t>- (๐๘๐) ๐๑๙-๒๙๙๗,</t>
    </r>
  </si>
  <si>
    <r>
      <rPr>
        <sz val="16"/>
        <rFont val="Microsoft Sans Serif"/>
        <family val="2"/>
      </rPr>
      <t>สำรองที่ ๐๔๒</t>
    </r>
  </si>
  <si>
    <r>
      <rPr>
        <b/>
        <sz val="16"/>
        <rFont val="Tahoma"/>
        <family val="2"/>
      </rPr>
      <t xml:space="preserve">ที่พักสงฆ์ป่าอินทร์แปลง
</t>
    </r>
    <r>
      <rPr>
        <sz val="12"/>
        <rFont val="Microsoft Sans Serif"/>
        <family val="2"/>
      </rPr>
      <t xml:space="preserve">หมู่ที่ ๔ บ้านหนองมะเสียง
</t>
    </r>
    <r>
      <rPr>
        <sz val="12"/>
        <rFont val="Microsoft Sans Serif"/>
        <family val="2"/>
      </rPr>
      <t xml:space="preserve">ต.หนองไฮ อ.เสนางคนิคม จ.อำนาจเจริญ ๓๗๒๙๐
</t>
    </r>
    <r>
      <rPr>
        <sz val="16"/>
        <rFont val="Microsoft Sans Serif"/>
        <family val="2"/>
      </rPr>
      <t xml:space="preserve">พระอาจารย์สินชัย ธีรปัญโญ
</t>
    </r>
    <r>
      <rPr>
        <sz val="12"/>
        <rFont val="Microsoft Sans Serif"/>
        <family val="2"/>
      </rPr>
      <t xml:space="preserve">อุปสมบท เมื่ออายุ ๓๗ ปี วันที่ ๑๕ มกราคม ๒๕๕๘ (ผู้รับรอง)พระครูสุวัฒน์โพธิธรรม (อุทัย ขนฺติโก) วัดป่าโพธิธรรม
</t>
    </r>
    <r>
      <rPr>
        <sz val="12"/>
        <rFont val="Microsoft Sans Serif"/>
        <family val="2"/>
      </rPr>
      <t>- (๐๙๘) ๒๒๕-๐๓๗๕,</t>
    </r>
  </si>
  <si>
    <r>
      <rPr>
        <sz val="16"/>
        <rFont val="Microsoft Sans Serif"/>
        <family val="2"/>
      </rPr>
      <t>สำรองที่ ๐๔๓</t>
    </r>
  </si>
  <si>
    <r>
      <rPr>
        <b/>
        <sz val="16"/>
        <rFont val="Tahoma"/>
        <family val="2"/>
      </rPr>
      <t xml:space="preserve">ที่พักสงฆ์สวนป่าเมตตาธรรม
</t>
    </r>
    <r>
      <rPr>
        <sz val="12"/>
        <rFont val="Microsoft Sans Serif"/>
        <family val="2"/>
      </rPr>
      <t xml:space="preserve">หมู่ที ๗ บ้านถ่อนใหญ่
</t>
    </r>
    <r>
      <rPr>
        <sz val="12"/>
        <rFont val="Microsoft Sans Serif"/>
        <family val="2"/>
      </rPr>
      <t xml:space="preserve">ต.ปลาค้าว อ.เมือง จ.อำนาจเจริญ ๓๗๐๐๐
</t>
    </r>
    <r>
      <rPr>
        <sz val="16"/>
        <rFont val="Microsoft Sans Serif"/>
        <family val="2"/>
      </rPr>
      <t xml:space="preserve">พระอาจารย์วิสัน สิริธมฺโม
</t>
    </r>
    <r>
      <rPr>
        <sz val="12"/>
        <rFont val="Microsoft Sans Serif"/>
        <family val="2"/>
      </rPr>
      <t xml:space="preserve">อุปสมบท เมื่ออายุ ๓๕ ปี วันที่ ๒๔ มิถุนายน ๒๕๕๙ (ผู้รับรอง)พระครูสุวัฒน์โพธิธรรม (อุทัย ขนฺติโก) วัดป่าโพธิธรรม
</t>
    </r>
    <r>
      <rPr>
        <sz val="12"/>
        <rFont val="Microsoft Sans Serif"/>
        <family val="2"/>
      </rPr>
      <t>- (๐๘๒) ๙๙๖-๕๙๖๑,</t>
    </r>
  </si>
  <si>
    <r>
      <rPr>
        <sz val="16"/>
        <rFont val="Microsoft Sans Serif"/>
        <family val="2"/>
      </rPr>
      <t>สำรองที่ ๐๔๔</t>
    </r>
  </si>
  <si>
    <r>
      <rPr>
        <b/>
        <sz val="16"/>
        <rFont val="Tahoma"/>
        <family val="2"/>
      </rPr>
      <t xml:space="preserve">ที่พักสงฆ์พุทธวิภาวดี
</t>
    </r>
    <r>
      <rPr>
        <sz val="12"/>
        <rFont val="Microsoft Sans Serif"/>
        <family val="2"/>
      </rPr>
      <t xml:space="preserve">๓๙/๑ หมู่ที่ ๑๗ บ้านหน้าเขา
</t>
    </r>
    <r>
      <rPr>
        <sz val="12"/>
        <rFont val="Microsoft Sans Serif"/>
        <family val="2"/>
      </rPr>
      <t xml:space="preserve">ต.ตะกุกเหนือ อ.วิภาวดี จ.สุราษฎร์ธานี ๘๔๓๗๐
</t>
    </r>
    <r>
      <rPr>
        <sz val="16"/>
        <rFont val="Microsoft Sans Serif"/>
        <family val="2"/>
      </rPr>
      <t xml:space="preserve">พระม👉าวีรพงศ์ วีรปญฺโญ
</t>
    </r>
    <r>
      <rPr>
        <sz val="12"/>
        <rFont val="Microsoft Sans Serif"/>
        <family val="2"/>
      </rPr>
      <t xml:space="preserve">อุปสมบท เมื่ออายุ ๒๒ ปี วันที่ ๒๒ พฤษภาคม ๒๕๓๔ (ผู้รับรอง)พระครูภาวนาชัยมงคล (สุนทร ทนฺตจิตฺโต) วัดป่าชัยมงคล
</t>
    </r>
    <r>
      <rPr>
        <sz val="12"/>
        <rFont val="Microsoft Sans Serif"/>
        <family val="2"/>
      </rPr>
      <t>- (๐๘๗) ๘๖๑-๑๑๗๑,</t>
    </r>
  </si>
  <si>
    <r>
      <rPr>
        <sz val="16"/>
        <rFont val="Microsoft Sans Serif"/>
        <family val="2"/>
      </rPr>
      <t>สำรองที่ ๐๔๕</t>
    </r>
  </si>
  <si>
    <r>
      <rPr>
        <b/>
        <sz val="16"/>
        <rFont val="Tahoma"/>
        <family val="2"/>
      </rPr>
      <t xml:space="preserve">ที่พักสงฆ์ป่าบุญสนิท
</t>
    </r>
    <r>
      <rPr>
        <sz val="12"/>
        <rFont val="Microsoft Sans Serif"/>
        <family val="2"/>
      </rPr>
      <t xml:space="preserve">บ้านนาซาว
</t>
    </r>
    <r>
      <rPr>
        <sz val="12"/>
        <rFont val="Microsoft Sans Serif"/>
        <family val="2"/>
      </rPr>
      <t xml:space="preserve">ต.โนนรัง อ.เขื่องใน จ.อุบลราชธานี ๓๔๓๒๐
</t>
    </r>
    <r>
      <rPr>
        <sz val="16"/>
        <rFont val="Microsoft Sans Serif"/>
        <family val="2"/>
      </rPr>
      <t xml:space="preserve">พระอาจารย์สมชาย กตปุญฺโญ
</t>
    </r>
    <r>
      <rPr>
        <sz val="12"/>
        <rFont val="Microsoft Sans Serif"/>
        <family val="2"/>
      </rPr>
      <t xml:space="preserve">อุปสมบท เมื่ออายุ ๓๐ ปี วันที่ ๑๔ พฤษภาคม ๒๕๔๒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(๐๙๙) ๔๖๓-๖๔๒๗,</t>
    </r>
  </si>
  <si>
    <r>
      <rPr>
        <sz val="16"/>
        <rFont val="Microsoft Sans Serif"/>
        <family val="2"/>
      </rPr>
      <t>สำรองที่ ๐๔๖</t>
    </r>
  </si>
  <si>
    <r>
      <rPr>
        <b/>
        <sz val="16"/>
        <rFont val="Tahoma"/>
        <family val="2"/>
      </rPr>
      <t xml:space="preserve">ที่พักสงฆ์ป่าบ่อแก้วเจริญธรรม
</t>
    </r>
    <r>
      <rPr>
        <sz val="12"/>
        <rFont val="Microsoft Sans Serif"/>
        <family val="2"/>
      </rPr>
      <t xml:space="preserve">๒๑๕ หมู่ที่ ๘ บ้านบ่อแก้ว ต.ไทรย้อย อ.เด่นชัย จ.แพร่ ๕๔๑๑๐
</t>
    </r>
    <r>
      <rPr>
        <sz val="16"/>
        <rFont val="Microsoft Sans Serif"/>
        <family val="2"/>
      </rPr>
      <t xml:space="preserve">พระอาจารย์วิ👉คทอง สนฺตจิตโต
</t>
    </r>
    <r>
      <rPr>
        <sz val="12"/>
        <rFont val="Microsoft Sans Serif"/>
        <family val="2"/>
      </rPr>
      <t xml:space="preserve">อุปสมบท เมื่ออายุ ๔๔ ปี วันที่ ๒๔ มิถุนายน ๒๕๖๓ (ผู้รับรอง)พระครูภัทรธรรมสิริ (ดำรง สิริภทฺโท) วัดป่าน้ำคำเกิ่ง
</t>
    </r>
    <r>
      <rPr>
        <sz val="12"/>
        <rFont val="Microsoft Sans Serif"/>
        <family val="2"/>
      </rPr>
      <t>- (๐๙๐) ๘๙๘-๕๙๑๗,</t>
    </r>
  </si>
  <si>
    <r>
      <rPr>
        <sz val="16"/>
        <rFont val="Microsoft Sans Serif"/>
        <family val="2"/>
      </rPr>
      <t>สำรองที่ ๐๔๗</t>
    </r>
  </si>
  <si>
    <r>
      <rPr>
        <b/>
        <sz val="16"/>
        <rFont val="Tahoma"/>
        <family val="2"/>
      </rPr>
      <t xml:space="preserve">วัดป่าศรัทธานิยมธรรม
</t>
    </r>
    <r>
      <rPr>
        <sz val="12"/>
        <rFont val="Microsoft Sans Serif"/>
        <family val="2"/>
      </rPr>
      <t xml:space="preserve">๑๐๕ หมู่ที่ ๖ บ้านนาตาล
</t>
    </r>
    <r>
      <rPr>
        <sz val="12"/>
        <rFont val="Microsoft Sans Serif"/>
        <family val="2"/>
      </rPr>
      <t xml:space="preserve">ต.โคกจาน อ.ตระการพืชผล จ.อุบลราชธานี ๓๔๑๓๐
</t>
    </r>
    <r>
      <rPr>
        <sz val="16"/>
        <rFont val="Microsoft Sans Serif"/>
        <family val="2"/>
      </rPr>
      <t xml:space="preserve">พระอธิการประเทือง ญาณวีโร
</t>
    </r>
    <r>
      <rPr>
        <sz val="12"/>
        <rFont val="Microsoft Sans Serif"/>
        <family val="2"/>
      </rPr>
      <t xml:space="preserve">อุปสมบท เมื่ออายุ ๒๓ ปี วันที่ ๖ พฤษภาคม ๒๕๔๔ (ผู้รับรอง)พระครูสุภัทรธรรโมภาส (สัมพันธ์ สุภทฺโท) วัดป่าหนองไฮ
</t>
    </r>
    <r>
      <rPr>
        <sz val="12"/>
        <rFont val="Microsoft Sans Serif"/>
        <family val="2"/>
      </rPr>
      <t>๐๙๘๑๓๙ ๗๑๘๑,</t>
    </r>
  </si>
  <si>
    <r>
      <rPr>
        <sz val="16"/>
        <rFont val="Microsoft Sans Serif"/>
        <family val="2"/>
      </rPr>
      <t>สำรองที่ ๐๔๘</t>
    </r>
  </si>
  <si>
    <r>
      <rPr>
        <b/>
        <sz val="16"/>
        <rFont val="Tahoma"/>
        <family val="2"/>
      </rPr>
      <t xml:space="preserve">วัดร้อยไร่โพธิญาณ
</t>
    </r>
    <r>
      <rPr>
        <sz val="12"/>
        <rFont val="Microsoft Sans Serif"/>
        <family val="2"/>
      </rPr>
      <t xml:space="preserve">๑๑ หมู่ ๑๙ บ้านวังหลวง
</t>
    </r>
    <r>
      <rPr>
        <sz val="12"/>
        <rFont val="Microsoft Sans Serif"/>
        <family val="2"/>
      </rPr>
      <t xml:space="preserve">ต.ตาหลังใน อ.วังน้ำเย็น จ.สระแก้ว ๒๗๒๑๐
</t>
    </r>
    <r>
      <rPr>
        <sz val="16"/>
        <rFont val="Microsoft Sans Serif"/>
        <family val="2"/>
      </rPr>
      <t xml:space="preserve">พระอธิการทานต์ชัย สุทนฺโต
</t>
    </r>
    <r>
      <rPr>
        <sz val="12"/>
        <rFont val="Microsoft Sans Serif"/>
        <family val="2"/>
      </rPr>
      <t xml:space="preserve">อุปสมบท เมื่ออายุ ๓๒ ปี วันที่ ๑๑ มกราคม ๒๕๕๗ (ผู้รับรอง)พระครูโอภาสวุฒิกร (โสภณ โอภาโส) วัดบึงลัฏฐิวัน
</t>
    </r>
    <r>
      <rPr>
        <sz val="12"/>
        <rFont val="Microsoft Sans Serif"/>
        <family val="2"/>
      </rPr>
      <t>- (๐๙๕) ๒๑๘-๖๗๘๑,</t>
    </r>
  </si>
  <si>
    <r>
      <rPr>
        <sz val="16"/>
        <rFont val="Microsoft Sans Serif"/>
        <family val="2"/>
      </rPr>
      <t>สำรองที่ ๐๔๙</t>
    </r>
  </si>
  <si>
    <r>
      <rPr>
        <b/>
        <sz val="16"/>
        <rFont val="Tahoma"/>
        <family val="2"/>
      </rPr>
      <t xml:space="preserve">วัดศรีมงคล
</t>
    </r>
    <r>
      <rPr>
        <sz val="12"/>
        <rFont val="Microsoft Sans Serif"/>
        <family val="2"/>
      </rPr>
      <t xml:space="preserve">๘๒ หมู่ ๘ บ้านหนองโตน
</t>
    </r>
    <r>
      <rPr>
        <sz val="12"/>
        <rFont val="Microsoft Sans Serif"/>
        <family val="2"/>
      </rPr>
      <t xml:space="preserve">ต.หนองแวง อ.เกษตรวิสัย จ.ร้อยเอ็ด ๔๕๑๕๐
</t>
    </r>
    <r>
      <rPr>
        <sz val="16"/>
        <rFont val="Microsoft Sans Serif"/>
        <family val="2"/>
      </rPr>
      <t xml:space="preserve">พระอธิการณัฐพล สุธมฺโม
</t>
    </r>
    <r>
      <rPr>
        <sz val="12"/>
        <rFont val="Microsoft Sans Serif"/>
        <family val="2"/>
      </rPr>
      <t xml:space="preserve">อุปสมบท เมื่ออายุ ๕๕ ปี วันที่ ๑๕ พฤษภาคม ๒๕๖๓ (ผู้รับรอง)พระอธิการจันทร์ดี ฆรมุตโต วัดป่าหนองสิม
</t>
    </r>
    <r>
      <rPr>
        <sz val="12"/>
        <rFont val="Microsoft Sans Serif"/>
        <family val="2"/>
      </rPr>
      <t>- (๐๘๔) ๐๕๓-๐๐๗๓,</t>
    </r>
  </si>
  <si>
    <r>
      <rPr>
        <sz val="16"/>
        <rFont val="Microsoft Sans Serif"/>
        <family val="2"/>
      </rPr>
      <t>สำรองที่ ๐๕๐</t>
    </r>
  </si>
  <si>
    <r>
      <rPr>
        <b/>
        <sz val="16"/>
        <rFont val="Tahoma"/>
        <family val="2"/>
      </rPr>
      <t xml:space="preserve">วัดสวนโพธิญาณ
</t>
    </r>
    <r>
      <rPr>
        <sz val="12"/>
        <rFont val="Microsoft Sans Serif"/>
        <family val="2"/>
      </rPr>
      <t xml:space="preserve">๘๒/๓ หมู่ ๗ บ้านนามกุย
</t>
    </r>
    <r>
      <rPr>
        <sz val="12"/>
        <rFont val="Microsoft Sans Serif"/>
        <family val="2"/>
      </rPr>
      <t xml:space="preserve">ต.ลิ่นถิ่น อ.ทองผาภูมิ จ.กาญจนบุรี ๗๑๑๘๐
</t>
    </r>
    <r>
      <rPr>
        <sz val="16"/>
        <rFont val="Microsoft Sans Serif"/>
        <family val="2"/>
      </rPr>
      <t xml:space="preserve">พระอธิการพงษ์พันธ์ ฉนฺทกโร
</t>
    </r>
    <r>
      <rPr>
        <sz val="12"/>
        <rFont val="Microsoft Sans Serif"/>
        <family val="2"/>
      </rPr>
      <t xml:space="preserve">อุปสมบท เมื่ออายุ ๓๖ ปี วันที่ ๒๕ กุมภาพันธ์ ๒๕๕๕ (ผู้รับรอง)พระครูนิมิตวิริยานุกูล (สุบิน อุตฺตโม) วัดป่าบ้านหนองแวง
</t>
    </r>
    <r>
      <rPr>
        <sz val="12"/>
        <rFont val="Microsoft Sans Serif"/>
        <family val="2"/>
      </rPr>
      <t>- (๐๖๑) ๖๐๗-๓๕๐๓,</t>
    </r>
  </si>
  <si>
    <r>
      <rPr>
        <sz val="16"/>
        <rFont val="Microsoft Sans Serif"/>
        <family val="2"/>
      </rPr>
      <t>สำรองที่ ๐๕๑</t>
    </r>
  </si>
  <si>
    <r>
      <rPr>
        <b/>
        <sz val="16"/>
        <rFont val="Tahoma"/>
        <family val="2"/>
      </rPr>
      <t xml:space="preserve">ที่พักสงฆ์ศรัทธาธรรมกุนราราม
</t>
    </r>
    <r>
      <rPr>
        <sz val="12"/>
        <rFont val="Microsoft Sans Serif"/>
        <family val="2"/>
      </rPr>
      <t xml:space="preserve">๑๐ ม.๒๐ บ้านป่าอ้อย ถ.บ้านสังเม็ก-โนนแสนคำ ต.สังเม็ก อ.กันทรลักษ์ จ.ศรีสะเกษ ๓๓๑๑๐
</t>
    </r>
    <r>
      <rPr>
        <sz val="16"/>
        <rFont val="Microsoft Sans Serif"/>
        <family val="2"/>
      </rPr>
      <t xml:space="preserve">พระอาจารย์ภัทรินทร์ ฐิตญาโณ
</t>
    </r>
    <r>
      <rPr>
        <sz val="12"/>
        <rFont val="Microsoft Sans Serif"/>
        <family val="2"/>
      </rPr>
      <t xml:space="preserve">อุปสมบท เมื่ออายุ ๒๔ ปี วันที่ ๙ กรกฎาคม ๒๕๔๙ (ผู้รับรอง)พระอธิการสุภาพ สุภาจาโร วัดภูคำ
</t>
    </r>
    <r>
      <rPr>
        <sz val="12"/>
        <rFont val="Microsoft Sans Serif"/>
        <family val="2"/>
      </rPr>
      <t>- (๐๙๓) ๓๔๓-๑๑๒๓,</t>
    </r>
  </si>
  <si>
    <r>
      <rPr>
        <sz val="16"/>
        <rFont val="Microsoft Sans Serif"/>
        <family val="2"/>
      </rPr>
      <t>สำรวจที่ ๐๐๑</t>
    </r>
  </si>
  <si>
    <r>
      <rPr>
        <b/>
        <sz val="16"/>
        <rFont val="Tahoma"/>
        <family val="2"/>
      </rPr>
      <t xml:space="preserve">ที่พักสงฆ์ลำทะเมนชัย
</t>
    </r>
    <r>
      <rPr>
        <sz val="12"/>
        <rFont val="Microsoft Sans Serif"/>
        <family val="2"/>
      </rPr>
      <t xml:space="preserve">ม.๖ บ้านใหม่ทะเมนชัย ถ.ชุมพวง-ทางพาด ต.ไพล อ.ลำทะเมนชัย จ.นครราชสีมา ๓๐๒๗๐
</t>
    </r>
    <r>
      <rPr>
        <sz val="16"/>
        <rFont val="Microsoft Sans Serif"/>
        <family val="2"/>
      </rPr>
      <t xml:space="preserve">พระอาจารย์วันไทย อิณมุตโต
</t>
    </r>
    <r>
      <rPr>
        <sz val="12"/>
        <rFont val="Microsoft Sans Serif"/>
        <family val="2"/>
      </rPr>
      <t xml:space="preserve">อุปสมบท เมื่ออายุ ๔๒ ปี วันที่ ๑๖ ตุลาคม ๒๕๕๒ (ผู้รับรอง)พระครูสุธรรมประโชติ (คำผอง ฐิตปุญโญ) วัดป่าพิทักษ์ธรรม
</t>
    </r>
    <r>
      <rPr>
        <sz val="12"/>
        <rFont val="Microsoft Sans Serif"/>
        <family val="2"/>
      </rPr>
      <t>- (๐๙๘) ๔๑๙-๓๙๓๑,</t>
    </r>
  </si>
  <si>
    <r>
      <rPr>
        <sz val="16"/>
        <rFont val="Microsoft Sans Serif"/>
        <family val="2"/>
      </rPr>
      <t>สำรวจที่ ๐๐๒</t>
    </r>
  </si>
  <si>
    <r>
      <rPr>
        <b/>
        <sz val="16"/>
        <rFont val="Tahoma"/>
        <family val="2"/>
      </rPr>
      <t xml:space="preserve">วัดป่าเมธาวิเวก
</t>
    </r>
    <r>
      <rPr>
        <sz val="12"/>
        <rFont val="Microsoft Sans Serif"/>
        <family val="2"/>
      </rPr>
      <t xml:space="preserve">๑๓๐ ม.๑ บ้านหนองฮี
</t>
    </r>
    <r>
      <rPr>
        <sz val="12"/>
        <rFont val="Microsoft Sans Serif"/>
        <family val="2"/>
      </rPr>
      <t xml:space="preserve">ต.หนองฮี อ.ปลาปาก จ.นครพนม ๔๘๑๖๐
</t>
    </r>
    <r>
      <rPr>
        <sz val="16"/>
        <rFont val="Microsoft Sans Serif"/>
        <family val="2"/>
      </rPr>
      <t xml:space="preserve">พระครูวิเวกธีรากร (เชีย่วชาญ ธีรปญฺโญ)
</t>
    </r>
    <r>
      <rPr>
        <sz val="12"/>
        <rFont val="Microsoft Sans Serif"/>
        <family val="2"/>
      </rPr>
      <t xml:space="preserve">อุปสมบท เมื่ออายุ ๒๖ ปี วันที่ ๗ กรกฎาคม ๒๕๔๑ (ผู้รับรอง)พระครูภาวนาชัยมงคล (สุนทร ทนฺตจิตฺโต) วัดป่าชัยมงคล
</t>
    </r>
    <r>
      <rPr>
        <sz val="12"/>
        <rFont val="Microsoft Sans Serif"/>
        <family val="2"/>
      </rPr>
      <t>- (๐๘๖) ๐๑๕-๗๕๐๑,</t>
    </r>
  </si>
  <si>
    <r>
      <rPr>
        <sz val="16"/>
        <rFont val="Microsoft Sans Serif"/>
        <family val="2"/>
      </rPr>
      <t>สำรวจที่ ๐๐๓</t>
    </r>
  </si>
  <si>
    <r>
      <rPr>
        <b/>
        <sz val="16"/>
        <rFont val="Tahoma"/>
        <family val="2"/>
      </rPr>
      <t xml:space="preserve">ที่พักสงฆ์พระธาตุท่าสมอ
</t>
    </r>
    <r>
      <rPr>
        <sz val="12"/>
        <rFont val="Microsoft Sans Serif"/>
        <family val="2"/>
      </rPr>
      <t xml:space="preserve">ม.๔ บ้านท่าสมอ
</t>
    </r>
    <r>
      <rPr>
        <sz val="12"/>
        <rFont val="Microsoft Sans Serif"/>
        <family val="2"/>
      </rPr>
      <t xml:space="preserve">ต.ม่วง อ.มหาชนชัย จ.ยโสธร ๓๕๑๓๐
</t>
    </r>
    <r>
      <rPr>
        <sz val="16"/>
        <rFont val="Microsoft Sans Serif"/>
        <family val="2"/>
      </rPr>
      <t xml:space="preserve">พระอาจารย์สุรศักดิ์ สุวณฺโณ
</t>
    </r>
    <r>
      <rPr>
        <sz val="12"/>
        <rFont val="Microsoft Sans Serif"/>
        <family val="2"/>
      </rPr>
      <t xml:space="preserve">อุปสมบท เมื่ออายุ ๒๑ ปี วันที่ ๑๑ กรกฎาคม ๒๕๓๕ (ผู้รับรอง)พระครูบรรพตวรกิจ (บุญมี ปิยธมฺโม) วัดบึงเขาหลวง
</t>
    </r>
    <r>
      <rPr>
        <sz val="12"/>
        <rFont val="Microsoft Sans Serif"/>
        <family val="2"/>
      </rPr>
      <t>- (๐๖๒) ๑๖๔-๐๘๕๖,</t>
    </r>
  </si>
  <si>
    <r>
      <rPr>
        <sz val="16"/>
        <rFont val="Microsoft Sans Serif"/>
        <family val="2"/>
      </rPr>
      <t>สำรวจที่ ๐๐๔</t>
    </r>
  </si>
  <si>
    <r>
      <rPr>
        <b/>
        <sz val="16"/>
        <rFont val="Tahoma"/>
        <family val="2"/>
      </rPr>
      <t xml:space="preserve">ที่พักสงฆ์ป่าสันติภูมิ(บังบท)
</t>
    </r>
    <r>
      <rPr>
        <sz val="12"/>
        <rFont val="Microsoft Sans Serif"/>
        <family val="2"/>
      </rPr>
      <t xml:space="preserve">ม.๙ บ้านดอนกลาง
</t>
    </r>
    <r>
      <rPr>
        <sz val="12"/>
        <rFont val="Microsoft Sans Serif"/>
        <family val="2"/>
      </rPr>
      <t xml:space="preserve">ต.ระเว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พระครูพิพิธสารธรรม (จันที ภูริปญฺโญ)
</t>
    </r>
    <r>
      <rPr>
        <sz val="12"/>
        <rFont val="Microsoft Sans Serif"/>
        <family val="2"/>
      </rPr>
      <t xml:space="preserve">อุปสมบท เมื่ออายุ ๒๐ ปี วันที่ ๙ พฤศจิกายน ๒๕๓๘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(๐๙๙) ๓๕๘-๓๘๙๔,</t>
    </r>
  </si>
  <si>
    <r>
      <rPr>
        <sz val="16"/>
        <rFont val="Microsoft Sans Serif"/>
        <family val="2"/>
      </rPr>
      <t>สำรวจที่ ๐๐๕</t>
    </r>
  </si>
  <si>
    <r>
      <rPr>
        <b/>
        <sz val="16"/>
        <rFont val="Tahoma"/>
        <family val="2"/>
      </rPr>
      <t xml:space="preserve">ที่พักสงฆ์ภาวนาวิกรม
</t>
    </r>
    <r>
      <rPr>
        <sz val="12"/>
        <rFont val="Microsoft Sans Serif"/>
        <family val="2"/>
      </rPr>
      <t xml:space="preserve">๘๒ ม.๘
</t>
    </r>
    <r>
      <rPr>
        <sz val="12"/>
        <rFont val="Microsoft Sans Serif"/>
        <family val="2"/>
      </rPr>
      <t xml:space="preserve">ต.มะขาม อ.มะขาม จ.จันทบุรี ๒๒๑๕๐
</t>
    </r>
    <r>
      <rPr>
        <sz val="16"/>
        <rFont val="Microsoft Sans Serif"/>
        <family val="2"/>
      </rPr>
      <t xml:space="preserve">พระครูสมุ👉์นันท์ธวรรตน์ วชิรญาโณ
</t>
    </r>
    <r>
      <rPr>
        <sz val="12"/>
        <rFont val="Microsoft Sans Serif"/>
        <family val="2"/>
      </rPr>
      <t xml:space="preserve">อุปสมบท เมื่ออายุ ๒๔ ปี วันที่ ๒๖ มิถุนายน ๒๕๓๗ (ผู้รับรอง)พระราชวชิรมุนี วิ. (ประสพไชย กนฺตสีโล) วัดป่าจิตตภาวนา
</t>
    </r>
    <r>
      <rPr>
        <sz val="12"/>
        <rFont val="Microsoft Sans Serif"/>
        <family val="2"/>
      </rPr>
      <t>- (๐๘๘) ๒๙๕-๙๙๖๕,</t>
    </r>
  </si>
  <si>
    <r>
      <rPr>
        <sz val="16"/>
        <rFont val="Microsoft Sans Serif"/>
        <family val="2"/>
      </rPr>
      <t>สำรวจที่ ๐๐๖</t>
    </r>
  </si>
  <si>
    <r>
      <rPr>
        <b/>
        <sz val="16"/>
        <rFont val="Tahoma"/>
        <family val="2"/>
      </rPr>
      <t xml:space="preserve">ที่พักสงฆ์บุญโฮม
</t>
    </r>
    <r>
      <rPr>
        <sz val="12"/>
        <rFont val="Microsoft Sans Serif"/>
        <family val="2"/>
      </rPr>
      <t xml:space="preserve">๓๐๐ ม.๔ บ้านห่องคำ
</t>
    </r>
    <r>
      <rPr>
        <sz val="12"/>
        <rFont val="Microsoft Sans Serif"/>
        <family val="2"/>
      </rPr>
      <t xml:space="preserve">ต.นาเจริญ อ.เดชอุดม จ.อุบลราชธานี ๓๔๑๖๐
</t>
    </r>
    <r>
      <rPr>
        <sz val="16"/>
        <rFont val="Microsoft Sans Serif"/>
        <family val="2"/>
      </rPr>
      <t xml:space="preserve">พระครูใบฎีกาเอนกพงษ์ อินฺทวณฺโณ
</t>
    </r>
    <r>
      <rPr>
        <sz val="12"/>
        <rFont val="Microsoft Sans Serif"/>
        <family val="2"/>
      </rPr>
      <t xml:space="preserve">อุปสมบท เมื่ออายุ ๓๗ ปี วันที่ ๖ ธันวาคม ๒๕๕๓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(๐๙๕) ๓๒๘-๐๑๒๙,</t>
    </r>
  </si>
  <si>
    <r>
      <rPr>
        <sz val="16"/>
        <rFont val="Microsoft Sans Serif"/>
        <family val="2"/>
      </rPr>
      <t>สำรวจที่ ๐๐๗</t>
    </r>
  </si>
  <si>
    <r>
      <rPr>
        <b/>
        <sz val="16"/>
        <rFont val="Tahoma"/>
        <family val="2"/>
      </rPr>
      <t xml:space="preserve">วัดป่าห้วแข้เจริญธรรม
</t>
    </r>
    <r>
      <rPr>
        <sz val="12"/>
        <rFont val="Microsoft Sans Serif"/>
        <family val="2"/>
      </rPr>
      <t xml:space="preserve">๒๔๙ ม.๔ บ้านห้วแข้
</t>
    </r>
    <r>
      <rPr>
        <sz val="12"/>
        <rFont val="Microsoft Sans Serif"/>
        <family val="2"/>
      </rPr>
      <t xml:space="preserve">ต.บัวงาม อ.บุณฑริก จ.อุบลราชธานี ๓๔๒๓๐
</t>
    </r>
    <r>
      <rPr>
        <sz val="16"/>
        <rFont val="Microsoft Sans Serif"/>
        <family val="2"/>
      </rPr>
      <t xml:space="preserve">พระอธิการบุญจันทร์ กิตฺติธโร
</t>
    </r>
    <r>
      <rPr>
        <sz val="12"/>
        <rFont val="Microsoft Sans Serif"/>
        <family val="2"/>
      </rPr>
      <t xml:space="preserve">อุปสมบท เมื่ออายุ ๒๔ ปี วันที่ ๒๗ มิถุนายน ๒๕๔๔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(๐๘๐) ๑๖๖-๖๓๓๔,</t>
    </r>
  </si>
  <si>
    <r>
      <rPr>
        <sz val="16"/>
        <rFont val="Microsoft Sans Serif"/>
        <family val="2"/>
      </rPr>
      <t>สำรวจที่ ๐๐๘</t>
    </r>
  </si>
  <si>
    <r>
      <rPr>
        <b/>
        <sz val="16"/>
        <rFont val="Tahoma"/>
        <family val="2"/>
      </rPr>
      <t xml:space="preserve">ที่พักสงฆ์หนองเฮือคำ
</t>
    </r>
    <r>
      <rPr>
        <sz val="12"/>
        <rFont val="Microsoft Sans Serif"/>
        <family val="2"/>
      </rPr>
      <t xml:space="preserve">๓๐๐ ม.๔ บ้านบึงมาน  ต.คำทอง อ.คงเชโดน จ.สาละวัน
</t>
    </r>
    <r>
      <rPr>
        <sz val="16"/>
        <rFont val="Microsoft Sans Serif"/>
        <family val="2"/>
      </rPr>
      <t xml:space="preserve">พระอาจารย์พรประเสริฐ ฐานวีโร
</t>
    </r>
    <r>
      <rPr>
        <sz val="12"/>
        <rFont val="Microsoft Sans Serif"/>
        <family val="2"/>
      </rPr>
      <t xml:space="preserve">อุปสมบท เมื่ออายุ ๒๐ ปี วันที่ ๒๘ มิถุนายน ๒๕๕๘ (ผู้รับรอง)พระอธิการแก้ว โกวิโท วัดป่าโพธิวนาราม
</t>
    </r>
    <r>
      <rPr>
        <sz val="12"/>
        <rFont val="Microsoft Sans Serif"/>
        <family val="2"/>
      </rPr>
      <t>- (๐๙๖) ๐๖๕-๑๒๖๑,</t>
    </r>
  </si>
  <si>
    <r>
      <rPr>
        <sz val="16"/>
        <rFont val="Microsoft Sans Serif"/>
        <family val="2"/>
      </rPr>
      <t>สำรวจที่ ๐๐๙</t>
    </r>
  </si>
  <si>
    <r>
      <rPr>
        <b/>
        <sz val="16"/>
        <rFont val="Tahoma"/>
        <family val="2"/>
      </rPr>
      <t xml:space="preserve">ที่พักสงฆ์เขาแสงทองเจริญธรรม
</t>
    </r>
    <r>
      <rPr>
        <sz val="12"/>
        <rFont val="Microsoft Sans Serif"/>
        <family val="2"/>
      </rPr>
      <t xml:space="preserve">ม.๑ บ้านคอแลน
</t>
    </r>
    <r>
      <rPr>
        <sz val="12"/>
        <rFont val="Microsoft Sans Serif"/>
        <family val="2"/>
      </rPr>
      <t xml:space="preserve">ต.คอแลน อ.บุณฑริก จ.อุบลราชธานี ๓๔๒๓๐
</t>
    </r>
    <r>
      <rPr>
        <sz val="16"/>
        <rFont val="Microsoft Sans Serif"/>
        <family val="2"/>
      </rPr>
      <t xml:space="preserve">พระอาจารย์จำนงค์ จิตฺตสํวโร
</t>
    </r>
    <r>
      <rPr>
        <sz val="12"/>
        <rFont val="Microsoft Sans Serif"/>
        <family val="2"/>
      </rPr>
      <t xml:space="preserve">อุปสมบท เมื่ออายุ ๓๑ ปี วันที่ ๒๕ มิถุนายน ๒๕๕๒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(๐๖๓) ๗๗๐-๒๗๗๖,</t>
    </r>
  </si>
  <si>
    <r>
      <rPr>
        <sz val="16"/>
        <rFont val="Microsoft Sans Serif"/>
        <family val="2"/>
      </rPr>
      <t>สำรวจที่ ๐๑๐</t>
    </r>
  </si>
  <si>
    <r>
      <rPr>
        <b/>
        <sz val="16"/>
        <rFont val="Tahoma"/>
        <family val="2"/>
      </rPr>
      <t xml:space="preserve">ที่พักสงฆ์ห้วยไทรเจริญธรรม
</t>
    </r>
    <r>
      <rPr>
        <sz val="12"/>
        <rFont val="Microsoft Sans Serif"/>
        <family val="2"/>
      </rPr>
      <t xml:space="preserve">ม.๑๑ บ้านดอนเจริญ
</t>
    </r>
    <r>
      <rPr>
        <sz val="12"/>
        <rFont val="Microsoft Sans Serif"/>
        <family val="2"/>
      </rPr>
      <t xml:space="preserve">ต.นาโพธิ์ อ.บุณฑริก จ.อุบลราชธานี ๓๔๒๓๐
</t>
    </r>
    <r>
      <rPr>
        <sz val="16"/>
        <rFont val="Microsoft Sans Serif"/>
        <family val="2"/>
      </rPr>
      <t xml:space="preserve">พระอาจารย์เกรียงไกร กิตฺติสาโร
</t>
    </r>
    <r>
      <rPr>
        <sz val="12"/>
        <rFont val="Microsoft Sans Serif"/>
        <family val="2"/>
      </rPr>
      <t xml:space="preserve">อุปสมบท เมื่ออายุ ๒๐ ปี วันที่ ๖ กรกฎาคม ๒๕๕๖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(๐๖๔) ๕๓๑-๓๔๕๘,</t>
    </r>
  </si>
  <si>
    <r>
      <rPr>
        <sz val="16"/>
        <rFont val="Microsoft Sans Serif"/>
        <family val="2"/>
      </rPr>
      <t>สำรวจที่ ๐๑๑</t>
    </r>
  </si>
  <si>
    <r>
      <rPr>
        <b/>
        <sz val="16"/>
        <rFont val="Tahoma"/>
        <family val="2"/>
      </rPr>
      <t xml:space="preserve">ที่พักสงฆ์วังน้ำเย็นเจริญธรรม
</t>
    </r>
    <r>
      <rPr>
        <sz val="12"/>
        <rFont val="Microsoft Sans Serif"/>
        <family val="2"/>
      </rPr>
      <t xml:space="preserve">ม.๑๔ บ้านเจริญชัย
</t>
    </r>
    <r>
      <rPr>
        <sz val="12"/>
        <rFont val="Microsoft Sans Serif"/>
        <family val="2"/>
      </rPr>
      <t xml:space="preserve">ต.คอแลน อ.บุณฑริก จ.อุบลราชธานี ๓๔๒๓๐
</t>
    </r>
    <r>
      <rPr>
        <sz val="16"/>
        <rFont val="Microsoft Sans Serif"/>
        <family val="2"/>
      </rPr>
      <t xml:space="preserve">พระอาจารย์สม👉มาย ญาณวีโร
</t>
    </r>
    <r>
      <rPr>
        <sz val="12"/>
        <rFont val="Microsoft Sans Serif"/>
        <family val="2"/>
      </rPr>
      <t xml:space="preserve">อุปสมบท เมื่ออายุ ๒๔ ปี วันที่ ๘ มีนาคม ๒๕๔๓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(๐๙๓) ๑๐๕-๖๕๗๘,</t>
    </r>
  </si>
  <si>
    <r>
      <rPr>
        <sz val="16"/>
        <rFont val="Microsoft Sans Serif"/>
        <family val="2"/>
      </rPr>
      <t>สำรวจที่ ๐๑๒</t>
    </r>
  </si>
  <si>
    <r>
      <rPr>
        <b/>
        <sz val="16"/>
        <rFont val="Tahoma"/>
        <family val="2"/>
      </rPr>
      <t xml:space="preserve">ที่พักสงฆ์กวางดีดเจริญธรรม
</t>
    </r>
    <r>
      <rPr>
        <sz val="12"/>
        <rFont val="Microsoft Sans Serif"/>
        <family val="2"/>
      </rPr>
      <t xml:space="preserve">ม.๒ บ้านกวางดีด
</t>
    </r>
    <r>
      <rPr>
        <sz val="12"/>
        <rFont val="Microsoft Sans Serif"/>
        <family val="2"/>
      </rPr>
      <t xml:space="preserve">ต.โนนสมบูรณ์ อ.นาจะหลวย จ.อุบลราชธานี ๓๔๒๓๐
</t>
    </r>
    <r>
      <rPr>
        <sz val="16"/>
        <rFont val="Microsoft Sans Serif"/>
        <family val="2"/>
      </rPr>
      <t xml:space="preserve">พระอาจารย์ลือชัย ปสนฺนจิตฺโต
</t>
    </r>
    <r>
      <rPr>
        <sz val="12"/>
        <rFont val="Microsoft Sans Serif"/>
        <family val="2"/>
      </rPr>
      <t xml:space="preserve">อุปสมบท เมื่ออายุ ๓๑ ปี วันที่ ๒๕ มิถุนายน ๒๕๕๒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(๐๙๗) ๒๕๗-๗๕๑๘,</t>
    </r>
  </si>
  <si>
    <r>
      <rPr>
        <sz val="16"/>
        <rFont val="Microsoft Sans Serif"/>
        <family val="2"/>
      </rPr>
      <t>สำรวจที่ ๐๑๓</t>
    </r>
  </si>
  <si>
    <r>
      <rPr>
        <b/>
        <sz val="16"/>
        <rFont val="Tahoma"/>
        <family val="2"/>
      </rPr>
      <t xml:space="preserve">ที่พักสงฆ์โนนค้อ
</t>
    </r>
    <r>
      <rPr>
        <sz val="12"/>
        <rFont val="Microsoft Sans Serif"/>
        <family val="2"/>
      </rPr>
      <t xml:space="preserve">บ้านโนนค้อ
</t>
    </r>
    <r>
      <rPr>
        <sz val="12"/>
        <rFont val="Microsoft Sans Serif"/>
        <family val="2"/>
      </rPr>
      <t xml:space="preserve">ต.โคกจาน อ.ตระการพืชผล จ.อุบลราชธานี ๓๔๑๓๐
</t>
    </r>
    <r>
      <rPr>
        <sz val="16"/>
        <rFont val="Microsoft Sans Serif"/>
        <family val="2"/>
      </rPr>
      <t xml:space="preserve">พระอาจารย์เ👉ลีย่ม ถาวรสีโล
</t>
    </r>
    <r>
      <rPr>
        <sz val="12"/>
        <rFont val="Microsoft Sans Serif"/>
        <family val="2"/>
      </rPr>
      <t xml:space="preserve">อุปสมบท เมื่ออายุ ๕๑ ปี วันที่ ๒๐ มิถุนายน ๒๕๔๖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(๐๙๔) ๖๗๘-๒๔๙๒,</t>
    </r>
  </si>
  <si>
    <r>
      <rPr>
        <sz val="16"/>
        <rFont val="Microsoft Sans Serif"/>
        <family val="2"/>
      </rPr>
      <t>สำรวจที่ ๐๑๔</t>
    </r>
  </si>
  <si>
    <r>
      <rPr>
        <b/>
        <sz val="16"/>
        <rFont val="Tahoma"/>
        <family val="2"/>
      </rPr>
      <t xml:space="preserve">วัดพรมสีดาบรรพต
</t>
    </r>
    <r>
      <rPr>
        <sz val="12"/>
        <rFont val="Microsoft Sans Serif"/>
        <family val="2"/>
      </rPr>
      <t xml:space="preserve">๒๑๓ ม.๑ บ้านขอนหาด
</t>
    </r>
    <r>
      <rPr>
        <sz val="12"/>
        <rFont val="Microsoft Sans Serif"/>
        <family val="2"/>
      </rPr>
      <t xml:space="preserve">ต.แคมป์สน อ.เขาค้อ จ.เพชรบูรณ์ ๖๗๒๘๐
</t>
    </r>
    <r>
      <rPr>
        <sz val="16"/>
        <rFont val="Microsoft Sans Serif"/>
        <family val="2"/>
      </rPr>
      <t xml:space="preserve">พระอธิการศิริชัย เขมจาโร
</t>
    </r>
    <r>
      <rPr>
        <sz val="12"/>
        <rFont val="Microsoft Sans Serif"/>
        <family val="2"/>
      </rPr>
      <t xml:space="preserve">อุปสมบท เมื่ออายุ ๒๓ ปี วันที่ ๑๐ กรกฎาคม ๒๕๔๐ (ผู้รับรอง)พระครูบรรพตบุญโญภาส (สมภาส อธิปุญฺโญ) วัดป่าเขาหินตัด
</t>
    </r>
    <r>
      <rPr>
        <sz val="12"/>
        <rFont val="Microsoft Sans Serif"/>
        <family val="2"/>
      </rPr>
      <t>- (๐๖๓) ๔๑๐-๒๔๗๕,</t>
    </r>
  </si>
  <si>
    <r>
      <rPr>
        <sz val="16"/>
        <rFont val="Microsoft Sans Serif"/>
        <family val="2"/>
      </rPr>
      <t>สำรวจที่ ๐๑๕</t>
    </r>
  </si>
  <si>
    <r>
      <rPr>
        <b/>
        <sz val="16"/>
        <rFont val="Tahoma"/>
        <family val="2"/>
      </rPr>
      <t xml:space="preserve">วัดศรีโพธิ์ชัย
</t>
    </r>
    <r>
      <rPr>
        <sz val="12"/>
        <rFont val="Microsoft Sans Serif"/>
        <family val="2"/>
      </rPr>
      <t xml:space="preserve">๔๘ ม.๓ บ้านหนองซองแมว
</t>
    </r>
    <r>
      <rPr>
        <sz val="12"/>
        <rFont val="Microsoft Sans Serif"/>
        <family val="2"/>
      </rPr>
      <t xml:space="preserve">ต.เตย อ.ม่วงสามสิบ จ.อุบลราชธานี ๓๔๑๔๐
</t>
    </r>
    <r>
      <rPr>
        <sz val="16"/>
        <rFont val="Microsoft Sans Serif"/>
        <family val="2"/>
      </rPr>
      <t xml:space="preserve">พระอธิการเสกสรร วิสุทฺโธ
</t>
    </r>
    <r>
      <rPr>
        <sz val="12"/>
        <rFont val="Microsoft Sans Serif"/>
        <family val="2"/>
      </rPr>
      <t xml:space="preserve">อุปสมบท เมื่ออายุ ๖๑ ปี วันที่ ๕ ธันวาคม ๒๕๔๗ (ผู้รับรอง)พระครูภัทรธรรมสิริ (ดำรง สิริภทฺโท) วัดป่าน้ำคำเกิ่ง
</t>
    </r>
    <r>
      <rPr>
        <sz val="12"/>
        <rFont val="Microsoft Sans Serif"/>
        <family val="2"/>
      </rPr>
      <t>- (๐๘๒) ๘๖๔-๗๙๗๑,</t>
    </r>
  </si>
  <si>
    <r>
      <rPr>
        <sz val="16"/>
        <rFont val="Microsoft Sans Serif"/>
        <family val="2"/>
      </rPr>
      <t>สำรวจที่ ๐๑๖</t>
    </r>
  </si>
  <si>
    <r>
      <rPr>
        <b/>
        <sz val="16"/>
        <rFont val="Tahoma"/>
        <family val="2"/>
      </rPr>
      <t xml:space="preserve">ที่พักสงฆ์โพธิญาณธรรมสิริ
</t>
    </r>
    <r>
      <rPr>
        <sz val="12"/>
        <rFont val="Microsoft Sans Serif"/>
        <family val="2"/>
      </rPr>
      <t xml:space="preserve">บ้านสร้างถ่อ
</t>
    </r>
    <r>
      <rPr>
        <sz val="12"/>
        <rFont val="Microsoft Sans Serif"/>
        <family val="2"/>
      </rPr>
      <t xml:space="preserve">ต.โพนเมือง อ.เหล่าเสือโก้ก จ.อุบลราชธานี ๓๔๐๐๐
</t>
    </r>
    <r>
      <rPr>
        <sz val="16"/>
        <rFont val="Microsoft Sans Serif"/>
        <family val="2"/>
      </rPr>
      <t xml:space="preserve">พระอาจารย์ศรีทอง อนาวิโล
</t>
    </r>
    <r>
      <rPr>
        <sz val="12"/>
        <rFont val="Microsoft Sans Serif"/>
        <family val="2"/>
      </rPr>
      <t xml:space="preserve">อุปสมบท เมื่ออายุ ๒๒ ปี วันที่ ๒๓ มิถุนายน ๒๕๔๙ (ผู้รับรอง)พระครูภัทรธรรมสิริ (ดำรง สิริภทฺโท) วัดป่าน้ำคำเกิ่ง
</t>
    </r>
    <r>
      <rPr>
        <sz val="12"/>
        <rFont val="Microsoft Sans Serif"/>
        <family val="2"/>
      </rPr>
      <t>- (๐๖๔) ๙๖๗-๔๕๑๗,</t>
    </r>
  </si>
  <si>
    <r>
      <rPr>
        <sz val="16"/>
        <rFont val="Microsoft Sans Serif"/>
        <family val="2"/>
      </rPr>
      <t>สำรวจที่ ๐๑๗</t>
    </r>
  </si>
  <si>
    <r>
      <rPr>
        <b/>
        <sz val="16"/>
        <rFont val="Tahoma"/>
        <family val="2"/>
      </rPr>
      <t xml:space="preserve">ที่พักสงฆ์พุทธนิมิต
</t>
    </r>
    <r>
      <rPr>
        <sz val="12"/>
        <rFont val="Microsoft Sans Serif"/>
        <family val="2"/>
      </rPr>
      <t xml:space="preserve">ม.๖ บ้านกุดเชียงหมี
</t>
    </r>
    <r>
      <rPr>
        <sz val="12"/>
        <rFont val="Microsoft Sans Serif"/>
        <family val="2"/>
      </rPr>
      <t xml:space="preserve">ต.กุดเชียงหมี อ.เลิงนกทา จ.ยโสธร ๓๕๑๒๐
</t>
    </r>
    <r>
      <rPr>
        <sz val="16"/>
        <rFont val="Microsoft Sans Serif"/>
        <family val="2"/>
      </rPr>
      <t xml:space="preserve">พระอาจารย์สว่าง ฐานุตตโร
</t>
    </r>
    <r>
      <rPr>
        <sz val="12"/>
        <rFont val="Microsoft Sans Serif"/>
        <family val="2"/>
      </rPr>
      <t xml:space="preserve">อุปสมบท เมื่ออายุ ๒๕ ปี วันที่ ๖ กรกฎาคม ๒๕๔๑ (ผู้รับรอง)พระครูโอภาสวุฒิกร (โสภณ โอภาโส) วัดบึงลัฏฐิวัน
</t>
    </r>
    <r>
      <rPr>
        <sz val="12"/>
        <rFont val="Microsoft Sans Serif"/>
        <family val="2"/>
      </rPr>
      <t>- (๐๙๒) ๖๗๙-๗๙๙๕,</t>
    </r>
  </si>
  <si>
    <r>
      <rPr>
        <sz val="16"/>
        <rFont val="Microsoft Sans Serif"/>
        <family val="2"/>
      </rPr>
      <t>สำรวจที่ ๐๑๘</t>
    </r>
  </si>
  <si>
    <r>
      <rPr>
        <b/>
        <sz val="16"/>
        <rFont val="Tahoma"/>
        <family val="2"/>
      </rPr>
      <t xml:space="preserve">วัดฐิตธรรมาราม
</t>
    </r>
    <r>
      <rPr>
        <sz val="12"/>
        <rFont val="Microsoft Sans Serif"/>
        <family val="2"/>
      </rPr>
      <t xml:space="preserve">๓๒๕ หมู่ ๑๑
</t>
    </r>
    <r>
      <rPr>
        <sz val="12"/>
        <rFont val="Microsoft Sans Serif"/>
        <family val="2"/>
      </rPr>
      <t xml:space="preserve">ต.ท่าโพธิ์ศรี อ.เดชอุดม จ.อุบลราชธานี ๓๔๑๖๐
</t>
    </r>
    <r>
      <rPr>
        <sz val="16"/>
        <rFont val="Microsoft Sans Serif"/>
        <family val="2"/>
      </rPr>
      <t xml:space="preserve">พระอธิการบุญมี ปัญญาธโร
</t>
    </r>
    <r>
      <rPr>
        <sz val="12"/>
        <rFont val="Microsoft Sans Serif"/>
        <family val="2"/>
      </rPr>
      <t xml:space="preserve">อุปสมบท เมื่ออายุ ๒๗ ปี วันที่ ๑๖ มกราคม ๒๕๔๙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(๐๖๓) ๖๕๓-๒๘๗๔,</t>
    </r>
  </si>
  <si>
    <r>
      <rPr>
        <sz val="16"/>
        <rFont val="Microsoft Sans Serif"/>
        <family val="2"/>
      </rPr>
      <t>สำรวจที่ ๐๑๙</t>
    </r>
  </si>
  <si>
    <r>
      <rPr>
        <b/>
        <sz val="16"/>
        <rFont val="Tahoma"/>
        <family val="2"/>
      </rPr>
      <t xml:space="preserve">วัดป่าสิริพะลานทราย
</t>
    </r>
    <r>
      <rPr>
        <sz val="12"/>
        <rFont val="Microsoft Sans Serif"/>
        <family val="2"/>
      </rPr>
      <t xml:space="preserve">บ้านหนองฆ้อง
</t>
    </r>
    <r>
      <rPr>
        <sz val="12"/>
        <rFont val="Microsoft Sans Serif"/>
        <family val="2"/>
      </rPr>
      <t xml:space="preserve">ต.ห้วยไผ่ อ.โขงเจียม จ.อุบลราชธานี ๓๔๒๒๐
</t>
    </r>
    <r>
      <rPr>
        <sz val="16"/>
        <rFont val="Microsoft Sans Serif"/>
        <family val="2"/>
      </rPr>
      <t xml:space="preserve">พระอธิการทวี โอภาโส
</t>
    </r>
    <r>
      <rPr>
        <sz val="12"/>
        <rFont val="Microsoft Sans Serif"/>
        <family val="2"/>
      </rPr>
      <t xml:space="preserve">อุปสมบท เมื่ออายุ ๔๑ ปี วันที่ ๒๘ มิถุนายน ๒๕๕๑ (ผู้รับรอง)พระอาจารย์สว่าง กลฺยาโณ วัดป่าวิเวก(ธรรมชาน์)
</t>
    </r>
    <r>
      <rPr>
        <sz val="12"/>
        <rFont val="Microsoft Sans Serif"/>
        <family val="2"/>
      </rPr>
      <t>- (๐๘๓) ๙๙๑-๙๑๗๔,</t>
    </r>
  </si>
  <si>
    <r>
      <rPr>
        <sz val="16"/>
        <rFont val="Microsoft Sans Serif"/>
        <family val="2"/>
      </rPr>
      <t>สำรวจที่ ๐๒๐</t>
    </r>
  </si>
  <si>
    <r>
      <rPr>
        <b/>
        <sz val="16"/>
        <rFont val="Tahoma"/>
        <family val="2"/>
      </rPr>
      <t xml:space="preserve">ที่พักสงฆ์ป่าตะเคียนชุม
</t>
    </r>
    <r>
      <rPr>
        <sz val="12"/>
        <rFont val="Microsoft Sans Serif"/>
        <family val="2"/>
      </rPr>
      <t xml:space="preserve">๖๑/๒ หมู่ ๘ บ้านตะเคียนชุม
</t>
    </r>
    <r>
      <rPr>
        <sz val="12"/>
        <rFont val="Microsoft Sans Serif"/>
        <family val="2"/>
      </rPr>
      <t xml:space="preserve">ต.กระแจะ อ.นายายอาม จ.จันทบุรี ๒๒๑๗๐
</t>
    </r>
    <r>
      <rPr>
        <sz val="16"/>
        <rFont val="Microsoft Sans Serif"/>
        <family val="2"/>
      </rPr>
      <t xml:space="preserve">พระอาจารย์พจนารถ สุรปญฺโญ
</t>
    </r>
    <r>
      <rPr>
        <sz val="12"/>
        <rFont val="Microsoft Sans Serif"/>
        <family val="2"/>
      </rPr>
      <t xml:space="preserve">อุปสมบท เมื่ออายุ ๕๐ ปี วันที่ ๒๓ มิถุนายน ๒๕๕๐ (ผู้รับรอง)พระครูโอภาสวุฒิกร (โสภณ โอภาโส) วัดบึงลัฏฐิวัน
</t>
    </r>
    <r>
      <rPr>
        <sz val="12"/>
        <rFont val="Microsoft Sans Serif"/>
        <family val="2"/>
      </rPr>
      <t>- (๐๘๙) ๔๕๙-๖๕๖๗,</t>
    </r>
  </si>
  <si>
    <r>
      <rPr>
        <sz val="16"/>
        <rFont val="Microsoft Sans Serif"/>
        <family val="2"/>
      </rPr>
      <t>สำรวจที่ ๐๒๑</t>
    </r>
  </si>
  <si>
    <r>
      <rPr>
        <b/>
        <sz val="16"/>
        <rFont val="Tahoma"/>
        <family val="2"/>
      </rPr>
      <t xml:space="preserve">ที่พักสงฆ์พันธ์ศรีโพธิ์สุวรรณ
</t>
    </r>
    <r>
      <rPr>
        <sz val="12"/>
        <rFont val="Microsoft Sans Serif"/>
        <family val="2"/>
      </rPr>
      <t xml:space="preserve">๓๕๔ หมู่ ๗ บ้านโนนค้อ
</t>
    </r>
    <r>
      <rPr>
        <sz val="12"/>
        <rFont val="Microsoft Sans Serif"/>
        <family val="2"/>
      </rPr>
      <t xml:space="preserve">ต.ไร่ใต้ อ.พิบูลมังสาหาร จ.อุบลราชธานี ๓๔๑๑๐
</t>
    </r>
    <r>
      <rPr>
        <sz val="16"/>
        <rFont val="Microsoft Sans Serif"/>
        <family val="2"/>
      </rPr>
      <t xml:space="preserve">พระอาจารย์สมศักดิ์ ผลญาโณ
</t>
    </r>
    <r>
      <rPr>
        <sz val="12"/>
        <rFont val="Microsoft Sans Serif"/>
        <family val="2"/>
      </rPr>
      <t xml:space="preserve">อุปสมบท เมื่ออายุ ๔๓ ปี วันที่ ๑๖ ธันวาคม ๒๕๖๐ (ผู้รับรอง)พระครูสุวรรณโพธิเขต (คูณ อคฺคธมฺโม) วัดป่าโพธิ์สุวรรณ
</t>
    </r>
    <r>
      <rPr>
        <sz val="12"/>
        <rFont val="Microsoft Sans Serif"/>
        <family val="2"/>
      </rPr>
      <t>- (๐๘๘) ๕๓๑-๑๕๙๙,</t>
    </r>
  </si>
  <si>
    <r>
      <rPr>
        <sz val="16"/>
        <rFont val="Microsoft Sans Serif"/>
        <family val="2"/>
      </rPr>
      <t>สำรวจที่ ๐๒๒</t>
    </r>
  </si>
  <si>
    <r>
      <rPr>
        <b/>
        <sz val="16"/>
        <rFont val="Tahoma"/>
        <family val="2"/>
      </rPr>
      <t xml:space="preserve">วัดหนองยาว
</t>
    </r>
    <r>
      <rPr>
        <sz val="12"/>
        <rFont val="Microsoft Sans Serif"/>
        <family val="2"/>
      </rPr>
      <t xml:space="preserve">๑๕๔ หมู่ ๓ บ้านหนองยาว
</t>
    </r>
    <r>
      <rPr>
        <sz val="12"/>
        <rFont val="Microsoft Sans Serif"/>
        <family val="2"/>
      </rPr>
      <t xml:space="preserve">ต.ทุ่งเทิง อ.เดชอุดม จ.อุบลราชธานี ๓๔๑๖๐
</t>
    </r>
    <r>
      <rPr>
        <sz val="16"/>
        <rFont val="Microsoft Sans Serif"/>
        <family val="2"/>
      </rPr>
      <t xml:space="preserve">พระอาจารย์บรรพต ทีฆายุโก
</t>
    </r>
    <r>
      <rPr>
        <sz val="12"/>
        <rFont val="Microsoft Sans Serif"/>
        <family val="2"/>
      </rPr>
      <t xml:space="preserve">อุปสมบท เมื่ออายุ ๕๐ ปี วันที่ ๒๔ กรกฎาคม ๒๕๕๘ (ผู้รับรอง)พระเทพวชิรญาณ (เลี่ยม ฐิตธมฺโม) วัดหนองป่าพง
</t>
    </r>
    <r>
      <rPr>
        <sz val="12"/>
        <rFont val="Microsoft Sans Serif"/>
        <family val="2"/>
      </rPr>
      <t>- (๐๘๓) ๐๕๔-๗๗๙๗,</t>
    </r>
  </si>
  <si>
    <r>
      <rPr>
        <sz val="16"/>
        <rFont val="Microsoft Sans Serif"/>
        <family val="2"/>
      </rPr>
      <t>สำรวจที่ ๐๒๓</t>
    </r>
  </si>
  <si>
    <r>
      <rPr>
        <b/>
        <sz val="16"/>
        <rFont val="Tahoma"/>
        <family val="2"/>
      </rPr>
      <t xml:space="preserve">ที่พักสงฆ์ป่ามันเหลืองเจริญธรรม
</t>
    </r>
    <r>
      <rPr>
        <sz val="12"/>
        <rFont val="Microsoft Sans Serif"/>
        <family val="2"/>
      </rPr>
      <t xml:space="preserve">หมู่ ๔ บ้านป่าหวาย
</t>
    </r>
    <r>
      <rPr>
        <sz val="12"/>
        <rFont val="Microsoft Sans Serif"/>
        <family val="2"/>
      </rPr>
      <t xml:space="preserve">ต.ป่าโมง อ.เดชอุดม จ.อุบลราชธานี ๓๔๑๖๐
</t>
    </r>
    <r>
      <rPr>
        <sz val="16"/>
        <rFont val="Microsoft Sans Serif"/>
        <family val="2"/>
      </rPr>
      <t xml:space="preserve">พระอาจารย์สิง👉์เพชร วีรปญฺโญ
</t>
    </r>
    <r>
      <rPr>
        <sz val="12"/>
        <rFont val="Microsoft Sans Serif"/>
        <family val="2"/>
      </rPr>
      <t xml:space="preserve">อุปสมบท เมื่ออายุ ๒๐ ปี วันที่ ๑๓ มิถุนายน ๒๕๕๓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(๐๖๕) ๖๗๑-๕๔๒๔,</t>
    </r>
  </si>
  <si>
    <r>
      <rPr>
        <sz val="16"/>
        <rFont val="Microsoft Sans Serif"/>
        <family val="2"/>
      </rPr>
      <t>สำรวจที่ ๐๒๔</t>
    </r>
  </si>
  <si>
    <r>
      <rPr>
        <b/>
        <sz val="16"/>
        <rFont val="Tahoma"/>
        <family val="2"/>
      </rPr>
      <t xml:space="preserve">วัดป่าห้วยแก้วเจริญธรรม
</t>
    </r>
    <r>
      <rPr>
        <sz val="12"/>
        <rFont val="Microsoft Sans Serif"/>
        <family val="2"/>
      </rPr>
      <t xml:space="preserve">๑๙๙ หมู่๘ บ้านห้วยแก้ว
</t>
    </r>
    <r>
      <rPr>
        <sz val="12"/>
        <rFont val="Microsoft Sans Serif"/>
        <family val="2"/>
      </rPr>
      <t xml:space="preserve">ต.สีวิเชียร อ.น้ำยืน จ.อุบลราชธานี ๓๔๒๖๐
</t>
    </r>
    <r>
      <rPr>
        <sz val="16"/>
        <rFont val="Microsoft Sans Serif"/>
        <family val="2"/>
      </rPr>
      <t xml:space="preserve">พระอาจารย์วิทยา อธิปัญโญ
</t>
    </r>
    <r>
      <rPr>
        <sz val="12"/>
        <rFont val="Microsoft Sans Serif"/>
        <family val="2"/>
      </rPr>
      <t xml:space="preserve">อุปสมบท เมื่ออายุ ๒๐ ปี วันที่ ๗ กรกฎาคม ๒๕๖๑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(๐๙๘) ๑๒๐-๘๙๑๓,</t>
    </r>
  </si>
  <si>
    <r>
      <rPr>
        <sz val="16"/>
        <rFont val="Microsoft Sans Serif"/>
        <family val="2"/>
      </rPr>
      <t>สำรวจที่ ๐๒๕</t>
    </r>
  </si>
  <si>
    <r>
      <rPr>
        <b/>
        <sz val="16"/>
        <rFont val="Tahoma"/>
        <family val="2"/>
      </rPr>
      <t xml:space="preserve">วัดสวนป่านาหันตรา
</t>
    </r>
    <r>
      <rPr>
        <sz val="12"/>
        <rFont val="Microsoft Sans Serif"/>
        <family val="2"/>
      </rPr>
      <t xml:space="preserve">๗๐ หมู่๕ บ้านนาหันตรา
</t>
    </r>
    <r>
      <rPr>
        <sz val="12"/>
        <rFont val="Microsoft Sans Serif"/>
        <family val="2"/>
      </rPr>
      <t xml:space="preserve">ต.กระจิว อ.ภาชี จ.พระนครศรีอยุธยา ๑๓๑๔๐
</t>
    </r>
    <r>
      <rPr>
        <sz val="16"/>
        <rFont val="Microsoft Sans Serif"/>
        <family val="2"/>
      </rPr>
      <t xml:space="preserve">พระอาจารย์สมชาย สมฺมาญาโณ
</t>
    </r>
    <r>
      <rPr>
        <sz val="12"/>
        <rFont val="Microsoft Sans Serif"/>
        <family val="2"/>
      </rPr>
      <t xml:space="preserve">อุปสมบท เมื่ออายุ ๕๒ ปี วันที่ ๑๗ พฤษภาคม ๒๕๕๕ (ผู้รับรอง)พระครูโอภาสวุฒิกร (โสภณ โอภาโส) วัดบึงลัฏฐิวัน
</t>
    </r>
    <r>
      <rPr>
        <sz val="12"/>
        <rFont val="Microsoft Sans Serif"/>
        <family val="2"/>
      </rPr>
      <t>- (๐๖๕) ๙๙๓-๓๗๐๗,</t>
    </r>
  </si>
  <si>
    <r>
      <rPr>
        <sz val="16"/>
        <rFont val="Microsoft Sans Serif"/>
        <family val="2"/>
      </rPr>
      <t>สำรวจที่ ๐๒๖</t>
    </r>
  </si>
  <si>
    <r>
      <rPr>
        <b/>
        <sz val="16"/>
        <rFont val="Tahoma"/>
        <family val="2"/>
      </rPr>
      <t xml:space="preserve">ที่พักสงฆ์แก้งยางเจริญธรรม
</t>
    </r>
    <r>
      <rPr>
        <sz val="12"/>
        <rFont val="Microsoft Sans Serif"/>
        <family val="2"/>
      </rPr>
      <t xml:space="preserve">หมู่๖ บ้านแก้งยาง
</t>
    </r>
    <r>
      <rPr>
        <sz val="12"/>
        <rFont val="Microsoft Sans Serif"/>
        <family val="2"/>
      </rPr>
      <t xml:space="preserve">ต.คอแลน อ.บุณฑริก จ.อุบลราชธานี ๓๔๒๓๐
</t>
    </r>
    <r>
      <rPr>
        <sz val="16"/>
        <rFont val="Microsoft Sans Serif"/>
        <family val="2"/>
      </rPr>
      <t xml:space="preserve">พระอาจารย์เด่น ถิรธมฺโม
</t>
    </r>
    <r>
      <rPr>
        <sz val="12"/>
        <rFont val="Microsoft Sans Serif"/>
        <family val="2"/>
      </rPr>
      <t xml:space="preserve">อุปสมบท เมื่ออายุ ๓๐ ปี วันที่ ๓๐ มีนาคม ๒๕๕๓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(๐๘๓) ๗๕๐-๕๔๔๘,</t>
    </r>
  </si>
  <si>
    <r>
      <rPr>
        <sz val="16"/>
        <rFont val="Microsoft Sans Serif"/>
        <family val="2"/>
      </rPr>
      <t>สำรวจที่ ๐๒๗</t>
    </r>
  </si>
  <si>
    <r>
      <rPr>
        <b/>
        <sz val="16"/>
        <rFont val="Tahoma"/>
        <family val="2"/>
      </rPr>
      <t xml:space="preserve">วัดป่าพุทธไชยันตีโพธิบรรพต
</t>
    </r>
    <r>
      <rPr>
        <sz val="12"/>
        <rFont val="Microsoft Sans Serif"/>
        <family val="2"/>
      </rPr>
      <t xml:space="preserve">บ้านศรีวิไล ถนน ๔ อ.นาน ต. อ. จ.หลวงพระบาง
</t>
    </r>
    <r>
      <rPr>
        <sz val="16"/>
        <rFont val="Microsoft Sans Serif"/>
        <family val="2"/>
      </rPr>
      <t xml:space="preserve">พระอาจารย์ไชอำนวย ขนฺติธมฺโม
</t>
    </r>
    <r>
      <rPr>
        <sz val="12"/>
        <rFont val="Microsoft Sans Serif"/>
        <family val="2"/>
      </rPr>
      <t xml:space="preserve">อุปสมบท เมื่ออายุ ๒๐ ปี วันที่ ๑๗ กรกฎาคม ๒๕๕๓ (ผู้รับรอง)พระครูสังฆวรกิจธาดา (แก้ว โกวิโท)
</t>
    </r>
    <r>
      <rPr>
        <sz val="12"/>
        <rFont val="Microsoft Sans Serif"/>
        <family val="2"/>
      </rPr>
      <t>๐๒๐๒๘๖๖๕๘๘๔,</t>
    </r>
  </si>
  <si>
    <r>
      <rPr>
        <sz val="16"/>
        <rFont val="Microsoft Sans Serif"/>
        <family val="2"/>
      </rPr>
      <t>สำรวจที่ ๐๒๘</t>
    </r>
  </si>
  <si>
    <r>
      <rPr>
        <b/>
        <sz val="16"/>
        <rFont val="Tahoma"/>
        <family val="2"/>
      </rPr>
      <t xml:space="preserve">ที่พักสงฆ์พุทธสถานถ้ำเสือ
</t>
    </r>
    <r>
      <rPr>
        <sz val="12"/>
        <rFont val="Microsoft Sans Serif"/>
        <family val="2"/>
      </rPr>
      <t xml:space="preserve">บ้านหนองเจริญ ต.นาโพธิ์กลาง ต.อ.โขงเจียม อ.จ.อุบลราชธานี จ.๓๔๒๒๐
</t>
    </r>
    <r>
      <rPr>
        <sz val="16"/>
        <rFont val="Microsoft Sans Serif"/>
        <family val="2"/>
      </rPr>
      <t xml:space="preserve">พระอาจารย์ช่วย เตชธมฺโม
</t>
    </r>
    <r>
      <rPr>
        <sz val="12"/>
        <rFont val="Microsoft Sans Serif"/>
        <family val="2"/>
      </rPr>
      <t xml:space="preserve">อุปสมบท เมื่ออายุ ๔๕ ปี วันที่ ๘ ธันวาคม ๒๕๖๑ (ผู้รับรอง)พระครูวินัยธรถวิล ถาวโร
</t>
    </r>
    <r>
      <rPr>
        <sz val="12"/>
        <rFont val="Microsoft Sans Serif"/>
        <family val="2"/>
      </rPr>
      <t>- (๐๙๕) ๙๖๕-๑๓๐๔,</t>
    </r>
  </si>
  <si>
    <r>
      <rPr>
        <sz val="16"/>
        <rFont val="Microsoft Sans Serif"/>
        <family val="2"/>
      </rPr>
      <t>สำรวจที่ ๐๒๙</t>
    </r>
  </si>
  <si>
    <r>
      <rPr>
        <b/>
        <sz val="16"/>
        <rFont val="Tahoma"/>
        <family val="2"/>
      </rPr>
      <t xml:space="preserve">วัดป่าศิลาเลข
</t>
    </r>
    <r>
      <rPr>
        <sz val="12"/>
        <rFont val="Microsoft Sans Serif"/>
        <family val="2"/>
      </rPr>
      <t xml:space="preserve">เลขที่ ๒๔ หมู่ที่ ๘ บ้านศรีฐาน ต.ศรีฐาน ต.อ.ป่าติ้ว อ.จ.ยโสธร จ.๓๕๑๕๐
</t>
    </r>
    <r>
      <rPr>
        <sz val="16"/>
        <rFont val="Microsoft Sans Serif"/>
        <family val="2"/>
      </rPr>
      <t xml:space="preserve">พระอาจารย์กิตติพัฒน์ สิริวฑฺฒโน
</t>
    </r>
    <r>
      <rPr>
        <sz val="12"/>
        <rFont val="Microsoft Sans Serif"/>
        <family val="2"/>
      </rPr>
      <t xml:space="preserve">อุปสมบท เมื่ออายุ ๒๕ ปี วันที่ ๑๕ ธันวาคม ๒๕๕๖ (ผู้รับรอง)พระครูสุวรรณโพธิเขต (คูณ อคฺคธมฺโม)
</t>
    </r>
    <r>
      <rPr>
        <sz val="12"/>
        <rFont val="Microsoft Sans Serif"/>
        <family val="2"/>
      </rPr>
      <t>- (๐๙๓) ๔๓๒-๗๕๒๑,</t>
    </r>
  </si>
  <si>
    <r>
      <rPr>
        <sz val="16"/>
        <rFont val="Microsoft Sans Serif"/>
        <family val="2"/>
      </rPr>
      <t>สำรวจที่ ๐๓๐</t>
    </r>
  </si>
  <si>
    <r>
      <rPr>
        <b/>
        <sz val="16"/>
        <rFont val="Tahoma"/>
        <family val="2"/>
      </rPr>
      <t xml:space="preserve">วัดพระเชตวัน แคลิฟอร์เนีย
</t>
    </r>
    <r>
      <rPr>
        <sz val="12"/>
        <rFont val="Microsoft Sans Serif"/>
        <family val="2"/>
      </rPr>
      <t xml:space="preserve">๘๖๑๙ ถนน ฮาสเคล อเวนิว เมืองนอร์ทฮิลล์ มลรัฐแคลิฟอร์เนีย ต.สหรัฐอเมริกา อ.CA จ.๙๑๓๔๓
</t>
    </r>
    <r>
      <rPr>
        <sz val="16"/>
        <rFont val="Microsoft Sans Serif"/>
        <family val="2"/>
      </rPr>
      <t xml:space="preserve">พระอาจารย์ศุภากร ธมฺมเตโช
</t>
    </r>
    <r>
      <rPr>
        <sz val="12"/>
        <rFont val="Microsoft Sans Serif"/>
        <family val="2"/>
      </rPr>
      <t xml:space="preserve">อุปสมบท เมื่ออายุ ๓๒ ปี วันที่ ๖ เมษายน ๒๕๔๙ (ผู้รับรอง)พระครูโอภาสวุฒิกร (โสภณ โอภาโส)
</t>
    </r>
    <r>
      <rPr>
        <sz val="12"/>
        <rFont val="Microsoft Sans Serif"/>
        <family val="2"/>
      </rPr>
      <t>- (๘๑๘) ๘๙๕-๙๗๐๖,</t>
    </r>
  </si>
  <si>
    <r>
      <rPr>
        <sz val="16"/>
        <rFont val="Microsoft Sans Serif"/>
        <family val="2"/>
      </rPr>
      <t>สำรวจที่ ๐๓๑</t>
    </r>
  </si>
  <si>
    <r>
      <rPr>
        <b/>
        <sz val="16"/>
        <rFont val="Tahoma"/>
        <family val="2"/>
      </rPr>
      <t xml:space="preserve">ที่พักสงฆ์เกตุสิริเจริญธรรม
</t>
    </r>
    <r>
      <rPr>
        <sz val="12"/>
        <rFont val="Microsoft Sans Serif"/>
        <family val="2"/>
      </rPr>
      <t xml:space="preserve">เลชที่ ๓๓๓ หมุ่ที่ ๘ บ้านเกตุสิริ
</t>
    </r>
    <r>
      <rPr>
        <sz val="12"/>
        <rFont val="Microsoft Sans Serif"/>
        <family val="2"/>
      </rPr>
      <t xml:space="preserve">ต.โนนก่อ อ.สิรินธร จ.อุบลราชธานี ๓๔๓๕๐
</t>
    </r>
    <r>
      <rPr>
        <sz val="16"/>
        <rFont val="Microsoft Sans Serif"/>
        <family val="2"/>
      </rPr>
      <t xml:space="preserve">พระอาจารย์ประวิทย์ โชติโก
</t>
    </r>
    <r>
      <rPr>
        <sz val="12"/>
        <rFont val="Microsoft Sans Serif"/>
        <family val="2"/>
      </rPr>
      <t xml:space="preserve">อุปสมบท เมื่ออายุ ๒๕ ปี วันที่ ๒๕ มิถุนายน ๒๕๕๒ (ผู้รับรอง)พระครูวิบูลญาณคุณ (บรรจง กมโล) วัดป่าค้อเจริญธรรม
</t>
    </r>
    <r>
      <rPr>
        <sz val="12"/>
        <rFont val="Microsoft Sans Serif"/>
        <family val="2"/>
      </rPr>
      <t>- (๐๖๒) ๓๕๑-๔๗๕๘,</t>
    </r>
  </si>
  <si>
    <r>
      <rPr>
        <sz val="16"/>
        <rFont val="Microsoft Sans Serif"/>
        <family val="2"/>
      </rPr>
      <t>สำรวจที่ ๐๓๒</t>
    </r>
  </si>
  <si>
    <r>
      <rPr>
        <b/>
        <sz val="16"/>
        <rFont val="Tahoma"/>
        <family val="2"/>
      </rPr>
      <t xml:space="preserve">ที่พักสงฆ์ถ้ำบ่หลบ
</t>
    </r>
    <r>
      <rPr>
        <sz val="12"/>
        <rFont val="Microsoft Sans Serif"/>
        <family val="2"/>
      </rPr>
      <t xml:space="preserve">หมุ่ที่ ๑๐ บ้านเหล่าไฮงาม
</t>
    </r>
    <r>
      <rPr>
        <sz val="12"/>
        <rFont val="Microsoft Sans Serif"/>
        <family val="2"/>
      </rPr>
      <t xml:space="preserve">ต.เหล่าไฮงาม อ.กุฉินารายณ์ จ.กาฬสินธุ์ ๔๖๑๑๐
</t>
    </r>
    <r>
      <rPr>
        <sz val="16"/>
        <rFont val="Microsoft Sans Serif"/>
        <family val="2"/>
      </rPr>
      <t xml:space="preserve">พระอาจารย์อาคม วรจิตโต
</t>
    </r>
    <r>
      <rPr>
        <sz val="12"/>
        <rFont val="Microsoft Sans Serif"/>
        <family val="2"/>
      </rPr>
      <t xml:space="preserve">อุปสมบท เมื่ออายุ ๕๐ ปี วันที่ ๖ พฤษภาคม ๒๕๕๐ (ผู้รับรอง)พระครูวิจารณ์ศุภวัตร วัดป่าดอยธรรมประทีป
</t>
    </r>
    <r>
      <rPr>
        <sz val="12"/>
        <rFont val="Microsoft Sans Serif"/>
        <family val="2"/>
      </rPr>
      <t>- (๐๖๓) ๒๕๑-๑๒๒๓,</t>
    </r>
  </si>
  <si>
    <r>
      <rPr>
        <sz val="16"/>
        <rFont val="Microsoft Sans Serif"/>
        <family val="2"/>
      </rPr>
      <t>สำรวจที่ ๐๓๓</t>
    </r>
  </si>
  <si>
    <r>
      <rPr>
        <b/>
        <sz val="16"/>
        <rFont val="Tahoma"/>
        <family val="2"/>
      </rPr>
      <t xml:space="preserve">ที่พักสงฆ์ป่าหนองคงคา
</t>
    </r>
    <r>
      <rPr>
        <sz val="12"/>
        <rFont val="Microsoft Sans Serif"/>
        <family val="2"/>
      </rPr>
      <t xml:space="preserve">หมุ่ที่ ๑๐ บ้านหนองคงคา
</t>
    </r>
    <r>
      <rPr>
        <sz val="12"/>
        <rFont val="Microsoft Sans Serif"/>
        <family val="2"/>
      </rPr>
      <t xml:space="preserve">ต.ขนุน อ.กันทรลักษ์ จ.ศรีสะเกษ ๓๓๑๑๐
</t>
    </r>
    <r>
      <rPr>
        <sz val="16"/>
        <rFont val="Microsoft Sans Serif"/>
        <family val="2"/>
      </rPr>
      <t xml:space="preserve">พระอาจารย์ศุภณัฏฐ์ สุภทฺโท
</t>
    </r>
    <r>
      <rPr>
        <sz val="12"/>
        <rFont val="Microsoft Sans Serif"/>
        <family val="2"/>
      </rPr>
      <t xml:space="preserve">อุปสมบท เมื่ออายุ ๐๐ ปี วันที่ ๖ กรกฎาคม ๒๕๖๐ (ผู้รับรอง)พระครูสถิตอุดมคุณ วัดโนนสำเริง
</t>
    </r>
    <r>
      <rPr>
        <sz val="12"/>
        <rFont val="Microsoft Sans Serif"/>
        <family val="2"/>
      </rPr>
      <t>- (๐๘๔) ๑๕๓-๗๑๖๑,</t>
    </r>
  </si>
  <si>
    <r>
      <rPr>
        <sz val="16"/>
        <rFont val="Microsoft Sans Serif"/>
        <family val="2"/>
      </rPr>
      <t>สำรวจที่ ๐๓๔</t>
    </r>
  </si>
  <si>
    <r>
      <rPr>
        <b/>
        <sz val="16"/>
        <rFont val="Tahoma"/>
        <family val="2"/>
      </rPr>
      <t xml:space="preserve">ที่พักสงฆ์ป่าป่าดอนบาก
</t>
    </r>
    <r>
      <rPr>
        <sz val="12"/>
        <rFont val="Microsoft Sans Serif"/>
        <family val="2"/>
      </rPr>
      <t xml:space="preserve">หมุ่ที่ ๖ บ้านแก้งยาง
</t>
    </r>
    <r>
      <rPr>
        <sz val="12"/>
        <rFont val="Microsoft Sans Serif"/>
        <family val="2"/>
      </rPr>
      <t xml:space="preserve">ต.นาเรือง อ.นาเยีย จ.อุบลราชธานี ๓๔๑๖๐
</t>
    </r>
    <r>
      <rPr>
        <sz val="16"/>
        <rFont val="Microsoft Sans Serif"/>
        <family val="2"/>
      </rPr>
      <t xml:space="preserve">พระอาจารย์ธีระพล อัตตทันโต
</t>
    </r>
    <r>
      <rPr>
        <sz val="12"/>
        <rFont val="Microsoft Sans Serif"/>
        <family val="2"/>
      </rPr>
      <t xml:space="preserve">อุปสมบท เมื่ออายุ ๒๑ ปี วันที่ ๑๑ มีนาคม ๒๕๕๔ (ผู้รับรอง)พระครูปทุมเขตวิมล วัดป่านาหว้า
</t>
    </r>
    <r>
      <rPr>
        <sz val="12"/>
        <rFont val="Microsoft Sans Serif"/>
        <family val="2"/>
      </rPr>
      <t>- (๐๘๗) ๖๑๓-๔๓๑๖,</t>
    </r>
  </si>
  <si>
    <t>สาขาที่ ๐๐๑</t>
  </si>
  <si>
    <t>วัดบูรพาจารย์</t>
  </si>
  <si>
    <t>สาขาที่ ๐๐๒</t>
  </si>
  <si>
    <t>สาขาที่ ๐๐๓</t>
  </si>
  <si>
    <t>สาขาที่ ๐๐๔</t>
  </si>
  <si>
    <t>สาขาที่ ๐๐๕</t>
  </si>
  <si>
    <t>สาขาที่ ๐๐๖</t>
  </si>
  <si>
    <t>สาขาที่ ๐๐๗</t>
  </si>
  <si>
    <t>สาขาที่ ๐๐๘</t>
  </si>
  <si>
    <t>สาขาที่ ๐๐๙</t>
  </si>
  <si>
    <t>สาขาที่ ๐๑๐</t>
  </si>
  <si>
    <t>สาขาที่ ๐๑๑</t>
  </si>
  <si>
    <t>สาขาที่ ๐๑๒</t>
  </si>
  <si>
    <t>สาขาที่ ๐๑๓</t>
  </si>
  <si>
    <t>สาขาที่ ๐๑๔</t>
  </si>
  <si>
    <t>สาขาที่ ๐๑๕</t>
  </si>
  <si>
    <t>สาขาที่ ๐๑๖</t>
  </si>
  <si>
    <t>สาขาที่ ๐๑๗</t>
  </si>
  <si>
    <t>สาขาที่ ๐๑๘</t>
  </si>
  <si>
    <t>สาขาที่ ๐๑๙</t>
  </si>
  <si>
    <t>สาขาที่ ๐๒๐</t>
  </si>
  <si>
    <t>สาขาที่ ๐๒๑</t>
  </si>
  <si>
    <t>สาขาที่ ๐๒๒</t>
  </si>
  <si>
    <t>สาขาที่ ๐๒๓</t>
  </si>
  <si>
    <t>สาขาที่ ๐๒๔</t>
  </si>
  <si>
    <t>สาขาที่ ๐๒๕</t>
  </si>
  <si>
    <t>สาขาที่ ๐๒๖</t>
  </si>
  <si>
    <t>สาขาที่ ๐๒๗</t>
  </si>
  <si>
    <t>สาขาที่ ๐๒๘</t>
  </si>
  <si>
    <t>สาขาที่ ๐๒๙</t>
  </si>
  <si>
    <t>สาขาที่ ๐๓๐</t>
  </si>
  <si>
    <t>สาขาที่ ๐๓๑</t>
  </si>
  <si>
    <t>สาขาที่ ๐๓๒</t>
  </si>
  <si>
    <t>สาขาที่ ๐๓๓</t>
  </si>
  <si>
    <t>สาขาที่ ๐๓๔</t>
  </si>
  <si>
    <t>สาขาที่ ๐๓๕</t>
  </si>
  <si>
    <t>สาขาที่ ๐๓๖</t>
  </si>
  <si>
    <t>สาขาที่ ๐๓๗</t>
  </si>
  <si>
    <t>สาขาที่ ๐๓๘</t>
  </si>
  <si>
    <t>สาขาที่ ๐๓๙</t>
  </si>
  <si>
    <t>สาขาที่ ๐๔๐</t>
  </si>
  <si>
    <t>สาขาที่ ๐๔๑</t>
  </si>
  <si>
    <t>สาขาที่ ๐๔๒</t>
  </si>
  <si>
    <t>สาขาที่ ๐๔๓</t>
  </si>
  <si>
    <t>สาขาที่ ๐๔๔</t>
  </si>
  <si>
    <t>สาขาที่ ๐๔๕</t>
  </si>
  <si>
    <t>สาขาที่ ๐๔๖</t>
  </si>
  <si>
    <t>ไม่มีรูป</t>
  </si>
  <si>
    <t>สาขาที่ ๐๔๗</t>
  </si>
  <si>
    <t>สาขาที่ ๐๔๘</t>
  </si>
  <si>
    <t>สาขาที่ ๐๔๙</t>
  </si>
  <si>
    <t>สาขาที่ ๐๕๐</t>
  </si>
  <si>
    <t>สาขาที่ ๐๕๑</t>
  </si>
  <si>
    <t>สาขาที่ ๐๕๒</t>
  </si>
  <si>
    <t>สาขาที่ ๐๕๓</t>
  </si>
  <si>
    <t>สาขาที่ ๐๕๔</t>
  </si>
  <si>
    <t>สาขาที่ ๐๕๕</t>
  </si>
  <si>
    <t>สาขาที่ ๐๕๖</t>
  </si>
  <si>
    <t>สาขาที่ ๐๕๗</t>
  </si>
  <si>
    <t>สาขาที่ ๐๕๘</t>
  </si>
  <si>
    <t>สาขาที่ ๐๕๙</t>
  </si>
  <si>
    <t>สาขาที่ ๐๖๐</t>
  </si>
  <si>
    <t>สาขาที่ ๐๖๑</t>
  </si>
  <si>
    <t>สาขาที่ ๐๖๒</t>
  </si>
  <si>
    <t>สาขาที่ ๐๖๓</t>
  </si>
  <si>
    <t>สาขาที่ ๐๖๔</t>
  </si>
  <si>
    <t>สาขาที่ ๐๖๕</t>
  </si>
  <si>
    <t>สาขาที่ ๐๖๖</t>
  </si>
  <si>
    <t>สาขาที่ ๐๖๗</t>
  </si>
  <si>
    <t>สาขาที่ ๐๖๘</t>
  </si>
  <si>
    <t>สาขาที่ ๐๖๙</t>
  </si>
  <si>
    <t>สาขาที่ ๐๗๐</t>
  </si>
  <si>
    <t>สาขาที่ ๐๗๑</t>
  </si>
  <si>
    <t>สาขาที่ ๐๗๒</t>
  </si>
  <si>
    <t>สาขาที่ ๐๗๓</t>
  </si>
  <si>
    <t>สาขาที่ ๐๗๔</t>
  </si>
  <si>
    <t>สาขาที่ ๐๗๕</t>
  </si>
  <si>
    <t>สาขาที่ ๐๗๖</t>
  </si>
  <si>
    <t>สาขาที่ ๐๗๗</t>
  </si>
  <si>
    <t>สาขาที่ ๐๗๘</t>
  </si>
  <si>
    <t>สาขาที่ ๐๗๙</t>
  </si>
  <si>
    <t>สาขาที่ ๐๘๐</t>
  </si>
  <si>
    <t>สาขาที่ ๐๘๑</t>
  </si>
  <si>
    <t>สาขาที่ ๐๘๒</t>
  </si>
  <si>
    <t>สาขาที่ ๐๘๓</t>
  </si>
  <si>
    <t>สาขาที่ ๐๘๔</t>
  </si>
  <si>
    <t>สาขาที่ ๐๘๕</t>
  </si>
  <si>
    <t>สาขาที่ ๐๘๖</t>
  </si>
  <si>
    <t>สาขาที่ ๐๘๗</t>
  </si>
  <si>
    <t>สาขาที่ ๐๘๘</t>
  </si>
  <si>
    <t>สาขาที่ ๐๘๙</t>
  </si>
  <si>
    <t>สาขาที่ ๐๙๐</t>
  </si>
  <si>
    <t>สาขาที่ ๐๙๑</t>
  </si>
  <si>
    <t>สาขาที่ ๐๙๒</t>
  </si>
  <si>
    <t>สาขาที่ ๐๙๓</t>
  </si>
  <si>
    <t>สาขาที่ ๐๙๔</t>
  </si>
  <si>
    <t>สาขาที่ ๐๙๕</t>
  </si>
  <si>
    <t>สาขาที่ ๐๙๖</t>
  </si>
  <si>
    <t>สาขาที่ ๐๙๗</t>
  </si>
  <si>
    <t>สาขาที่ ๐๙๘</t>
  </si>
  <si>
    <t>สาขาที่ ๐๙๙</t>
  </si>
  <si>
    <t>สาขาที่ ๑๐๐</t>
  </si>
  <si>
    <t>สาขาที่ ๑๐๑</t>
  </si>
  <si>
    <t>สาขาที่ ๑๐๒</t>
  </si>
  <si>
    <t>สาขาที่ ๑๐๓</t>
  </si>
  <si>
    <t>สาขาที่ ๑๐๔</t>
  </si>
  <si>
    <t>สาขาที่ ๑๐๕</t>
  </si>
  <si>
    <t>สาขาที่ ๑๐๖</t>
  </si>
  <si>
    <t>สาขาที่ ๑๐๗</t>
  </si>
  <si>
    <t>สาขาที่ ๑๐๘</t>
  </si>
  <si>
    <t>สาขาที่ ๑๐๙</t>
  </si>
  <si>
    <t>สาขาที่ ๑๑๐</t>
  </si>
  <si>
    <t>สาขาที่ ๑๑๑</t>
  </si>
  <si>
    <t>สาขาที่ ๑๑๒</t>
  </si>
  <si>
    <t>สาขาที่ ๑๑๓</t>
  </si>
  <si>
    <t>สาขาที่ ๑๑๔</t>
  </si>
  <si>
    <t>สาขาที่ ๑๑๕</t>
  </si>
  <si>
    <t>สาขาที่ ๑๑๖</t>
  </si>
  <si>
    <t>สาขาที่ ๑๑๗</t>
  </si>
  <si>
    <t>สาขาที่ ๑๑๘</t>
  </si>
  <si>
    <t>สาขาที่ ๑๑๙</t>
  </si>
  <si>
    <t>สาขาที่ ๑๒๐</t>
  </si>
  <si>
    <t>สาขาที่ ๑๒๑</t>
  </si>
  <si>
    <t>สาขาที่ ๑๒๒</t>
  </si>
  <si>
    <t>สาขาที่ ๑๒๓</t>
  </si>
  <si>
    <t>สาขาที่ ๑๒๔</t>
  </si>
  <si>
    <t>สาขาที่ ๑๒๕</t>
  </si>
  <si>
    <t>สาขาที่ ๑๒๖</t>
  </si>
  <si>
    <t>สาขาที่ ๑๒๗</t>
  </si>
  <si>
    <t>สาขาที่ ๑๒๘</t>
  </si>
  <si>
    <t>สาขาที่ ๑๒๙</t>
  </si>
  <si>
    <t>สาขาที่ ๑๓๐</t>
  </si>
  <si>
    <t>สาขาที่ ๑๓๑</t>
  </si>
  <si>
    <t>สาขาที่ ๑๓๒</t>
  </si>
  <si>
    <t>สาขาที่ ๑๓๓</t>
  </si>
  <si>
    <t>สาขาที่ ๑๓๔</t>
  </si>
  <si>
    <t>สาขาที่ ๑๓๕</t>
  </si>
  <si>
    <t>สาขาที่ ๑๓๖</t>
  </si>
  <si>
    <t>สาขาที่ ๑๓๗</t>
  </si>
  <si>
    <t>สาขาที่ ๑๓๘</t>
  </si>
  <si>
    <t>สาขาที่ ๑๓๙</t>
  </si>
  <si>
    <t>สาขาที่ ๑๔๐</t>
  </si>
  <si>
    <t>สาขาที่ ๑๔๑</t>
  </si>
  <si>
    <t>สาขาที่ ๑๔๒</t>
  </si>
  <si>
    <t>สาขาที่ ๑๔๓</t>
  </si>
  <si>
    <t>สาขาที่ ๑๔๔</t>
  </si>
  <si>
    <t>สาขาที่ ๑๔๕</t>
  </si>
  <si>
    <t>สาขาที่ ๑๔๖</t>
  </si>
  <si>
    <t>สาขาที่ ๑๔๗</t>
  </si>
  <si>
    <t>สาขาที่ ๑๔๘</t>
  </si>
  <si>
    <t>สาขาที่ ๑๔๙</t>
  </si>
  <si>
    <t>สาขาที่ ๑๕๐</t>
  </si>
  <si>
    <t>สาขาที่ ๑๕๑</t>
  </si>
  <si>
    <t>สาขาที่ ๑๕๒</t>
  </si>
  <si>
    <t>สาขาที่ ๑๕๓</t>
  </si>
  <si>
    <t>สาขาที่ ๑๕๔</t>
  </si>
  <si>
    <t>สาขาที่ ๑๕๕</t>
  </si>
  <si>
    <t>สาขาที่ ๑๕๖</t>
  </si>
  <si>
    <t>สาขาที่ ๑๕๗</t>
  </si>
  <si>
    <t>สาขาที่ ๑๕๘</t>
  </si>
  <si>
    <t>สาขาที่ ๑๕๙</t>
  </si>
  <si>
    <t>สาขาที่ ๑๖๐</t>
  </si>
  <si>
    <t>สาขาที่ ๑๖๑</t>
  </si>
  <si>
    <t>สาขาที่ ๑๖๒</t>
  </si>
  <si>
    <t>สาขาที่ ๑๖๓</t>
  </si>
  <si>
    <t>สาขาที่ ๑๖๔</t>
  </si>
  <si>
    <t>สาขาที่ ๑๖๕</t>
  </si>
  <si>
    <t>สาขาที่ ๑๖๖</t>
  </si>
  <si>
    <t>สาขาที่ ๑๖๗</t>
  </si>
  <si>
    <t>สาขาที่ ๑๖๘</t>
  </si>
  <si>
    <t>สาขาที่ ๑๖๙</t>
  </si>
  <si>
    <t>สาขาที่ ๑๗๐</t>
  </si>
  <si>
    <t>สาขาที่ ๑๗๑</t>
  </si>
  <si>
    <t>สาขาที่ ๑๗๒</t>
  </si>
  <si>
    <t>สาขาที่ ๑๗๓</t>
  </si>
  <si>
    <t>สาขาที่ ๑๗๔</t>
  </si>
  <si>
    <t>สาขาที่ ๑๗๕</t>
  </si>
  <si>
    <t>สาขาที่ ๑๗๖</t>
  </si>
  <si>
    <t>สาขาที่ ๑๗๗</t>
  </si>
  <si>
    <t>สาขาที่ ๑๗๘</t>
  </si>
  <si>
    <t>สาขาที่ ๑๗๙</t>
  </si>
  <si>
    <t>สาขาที่ ๑๘๐</t>
  </si>
  <si>
    <t>สาขาที่ ๑๘๑</t>
  </si>
  <si>
    <t>สาขาที่ ๑๘๒</t>
  </si>
  <si>
    <t>สาขาที่ ๑๘๓</t>
  </si>
  <si>
    <t>สาขาที่ ๑๘๔</t>
  </si>
  <si>
    <t>สาขาที่ ๑๘๕</t>
  </si>
  <si>
    <t>สาขาที่ ๑๘๖</t>
  </si>
  <si>
    <t>สาขาที่ ๑๘๗</t>
  </si>
  <si>
    <t>สาขาที่ ๑๘๘</t>
  </si>
  <si>
    <t>สาขาที่ ๑๘๙</t>
  </si>
  <si>
    <t>สาขาที่ ๑๙๐</t>
  </si>
  <si>
    <t>สาขาที่ ๑๙๑</t>
  </si>
  <si>
    <t>สาขาที่ ๑๙๒</t>
  </si>
  <si>
    <t>สาขาที่ ๑๙๓</t>
  </si>
  <si>
    <t>สาขาที่ ๑๙๔</t>
  </si>
  <si>
    <t>สาขาที่ ๑๙๕</t>
  </si>
  <si>
    <t>สาขาที่ ๑๙๖</t>
  </si>
  <si>
    <t>สาขาที่ ๑๙๗</t>
  </si>
  <si>
    <t>สาขาที่ ๑๙๘</t>
  </si>
  <si>
    <t>สาขาที่ ๑๙๙</t>
  </si>
  <si>
    <t>สาขาที่ ๒๐๐</t>
  </si>
  <si>
    <t>สาขาที่ ๒๐๑</t>
  </si>
  <si>
    <t>สาขาที่ ๒๐๒</t>
  </si>
  <si>
    <t>สาขาที่ ๒๐๓</t>
  </si>
  <si>
    <t>สาขาที่ ๒๐๔</t>
  </si>
  <si>
    <t>สาขาที่ ๒๐๕</t>
  </si>
  <si>
    <t>สาขาที่ ๒๐๖</t>
  </si>
  <si>
    <t>สาขาที่ ๒๐๗</t>
  </si>
  <si>
    <t>สาขาที่ ๒๐๘</t>
  </si>
  <si>
    <t>สาขาที่ ๒๐๙</t>
  </si>
  <si>
    <t>สาขาที่ ๒๑๐</t>
  </si>
  <si>
    <t>สาขาที่ ๒๑๑</t>
  </si>
  <si>
    <t>สาขาที่ ๒๑๒</t>
  </si>
  <si>
    <t>สาขาที่ ๒๑๓</t>
  </si>
  <si>
    <t>สาขาที่ ๒๑๔</t>
  </si>
  <si>
    <t>สาขาที่ ๒๑๕</t>
  </si>
  <si>
    <t>สาขาที่ ๒๑๖</t>
  </si>
  <si>
    <t>สาขาที่ ๒๑๗</t>
  </si>
  <si>
    <t>สาขาที่ ๒๑๘</t>
  </si>
  <si>
    <t>สาขาที่ ๒๑๙</t>
  </si>
  <si>
    <t>สาขาที่ ๒๒๐</t>
  </si>
  <si>
    <t>สาขาที่ ๒๒๑</t>
  </si>
  <si>
    <t>สาขาที่ ๒๒๒</t>
  </si>
  <si>
    <t>สาขาที่ ๒๒๓</t>
  </si>
  <si>
    <t>สาขาที่ ๒๒๔</t>
  </si>
  <si>
    <t>สาขาที่ ๒๒๕</t>
  </si>
  <si>
    <t>สาขาที่ ๒๒๖</t>
  </si>
  <si>
    <t>สาขาที่ ๒๒๗</t>
  </si>
  <si>
    <t>สาขาที่ ๒๒๘</t>
  </si>
  <si>
    <t>สาขาที่ ๒๒๙</t>
  </si>
  <si>
    <t>สาขาที่ ๒๓๐</t>
  </si>
  <si>
    <t>สาขาที่ ๒๓๑</t>
  </si>
  <si>
    <t>สาขาที่ ๒๓๒</t>
  </si>
  <si>
    <t>สาขาที่ ๒๓๓</t>
  </si>
  <si>
    <t>สาขาที่ ๒๓๔</t>
  </si>
  <si>
    <t>สาขาที่ ๒๓๕</t>
  </si>
  <si>
    <t>สาขาที่ ๒๓๖</t>
  </si>
  <si>
    <t>สาขาที่ ๒๓๗</t>
  </si>
  <si>
    <t>สาขาที่ ๒๓๘</t>
  </si>
  <si>
    <t>สาขาที่ ๒๓๙</t>
  </si>
  <si>
    <t>สาขาที่ ๒๔๐</t>
  </si>
  <si>
    <t>สาขาที่ ๒๔๑</t>
  </si>
  <si>
    <t>สาขาที่ ๒๔๒</t>
  </si>
  <si>
    <t>สาขาที่ ๒๔๓</t>
  </si>
  <si>
    <t>สาขาที่ ๒๔๔</t>
  </si>
  <si>
    <t>สาขาที่ ๒๔๕</t>
  </si>
  <si>
    <t>สาขาที่ ๒๔๖</t>
  </si>
  <si>
    <t>สาขาที่ ๒๔๗</t>
  </si>
  <si>
    <t>สาขาที่ ๒๔๘</t>
  </si>
  <si>
    <t>สาขาที่ ๒๔๙</t>
  </si>
  <si>
    <t>สาขาที่ ๒๕๐</t>
  </si>
  <si>
    <t>สาขาที่ ๒๕๑</t>
  </si>
  <si>
    <t>สาขาที่ ๒๕๒</t>
  </si>
  <si>
    <t>สาขาที่ ๒๕๓</t>
  </si>
  <si>
    <t>สาขาที่ ๒๕๔</t>
  </si>
  <si>
    <t>สาขาที่ ๒๕๕</t>
  </si>
  <si>
    <t>สาขาที่ ๒๕๖</t>
  </si>
  <si>
    <t>สาขาที่ ๒๕๗</t>
  </si>
  <si>
    <t>สาขาที่ ๒๕๘</t>
  </si>
  <si>
    <t>สาขาที่ ๒๕๙</t>
  </si>
  <si>
    <t>สาขาที่ ๒๖๐</t>
  </si>
  <si>
    <t>สาขาที่ ๒๖๑</t>
  </si>
  <si>
    <t>สาขาที่ ๒๖๒</t>
  </si>
  <si>
    <t>สาขาที่ ๒๖๓</t>
  </si>
  <si>
    <t>สาขาที่ ๒๖๔</t>
  </si>
  <si>
    <t>สาขาที่ ๒๖๕</t>
  </si>
  <si>
    <t>สาขาที่ ๒๖๖</t>
  </si>
  <si>
    <t>สาขาที่ ๒๖๗</t>
  </si>
  <si>
    <t>สาขาที่ ๒๖๘</t>
  </si>
  <si>
    <t>สาขาที่ ๒๖๙</t>
  </si>
  <si>
    <t>สาขาที่ ๒๗๐</t>
  </si>
  <si>
    <t>สาขาที่ ๒๗๑</t>
  </si>
  <si>
    <t>สาขาที่ ๒๗๒</t>
  </si>
  <si>
    <t>สาขาที่ ๒๗๓</t>
  </si>
  <si>
    <t>สาขาที่ ๒๗๔</t>
  </si>
  <si>
    <t>สาขาที่ ๒๗๕</t>
  </si>
  <si>
    <t>สาขาที่ ๒๗๖</t>
  </si>
  <si>
    <t>สาขาที่ ๒๗๗</t>
  </si>
  <si>
    <t>สาขาที่ ๒๗๘</t>
  </si>
  <si>
    <t>สาขาที่ ๒๗๙</t>
  </si>
  <si>
    <t>สาขาที่ ๒๘๐</t>
  </si>
  <si>
    <t>สาขาที่ ๒๘๑</t>
  </si>
  <si>
    <t>สาขาที่ ๒๘๒</t>
  </si>
  <si>
    <t>สาขาที่ ๒๘๓</t>
  </si>
  <si>
    <t>สาขาที่ ๒๘๔</t>
  </si>
  <si>
    <t>สาขาที่ ๒๘๕</t>
  </si>
  <si>
    <t>สาขาที่ ๒๘๖</t>
  </si>
  <si>
    <t>สาขาที่ ๒๘๗</t>
  </si>
  <si>
    <t>สาขาที่ ๒๘๘</t>
  </si>
  <si>
    <t>สาขาที่ ๒๘๙</t>
  </si>
  <si>
    <t>สาขาที่ ๒๙๐</t>
  </si>
  <si>
    <t>สาขาที่ ๒๙๑</t>
  </si>
  <si>
    <t>สาขาที่ ๒๙๒</t>
  </si>
  <si>
    <t>สาขาที่ ๒๙๓</t>
  </si>
  <si>
    <t>สาขาที่ ๒๙๔</t>
  </si>
  <si>
    <t>สาขาที่ ๒๙๕</t>
  </si>
  <si>
    <t>สาขาที่ ๒๙๖</t>
  </si>
  <si>
    <t>สาขาที่ ๒๙๗</t>
  </si>
  <si>
    <t>สาขาที่ ๒๙๘</t>
  </si>
  <si>
    <t>สาขาที่ ๒๙๙</t>
  </si>
  <si>
    <t>สาขาที่ ๓๐๐</t>
  </si>
  <si>
    <t>สาขาที่ ๓๐๑</t>
  </si>
  <si>
    <t>สาขาที่ ๓๐๒</t>
  </si>
  <si>
    <t>สาขาที่ ๓๐๓</t>
  </si>
  <si>
    <t>สาขาที่ ๓๐๔</t>
  </si>
  <si>
    <t>สาขาที่ ๓๐๕</t>
  </si>
  <si>
    <t>สาขาที่ ๓๐๖</t>
  </si>
  <si>
    <t>สาขาที่ ๓๐๗</t>
  </si>
  <si>
    <t>สาขาที่ ๓๐๘</t>
  </si>
  <si>
    <t>สาขาที่ ๓๐๙</t>
  </si>
  <si>
    <t>สาขาที่ ๓๑๐</t>
  </si>
  <si>
    <t>สาขาที่ ๓๑๑</t>
  </si>
  <si>
    <t>สาขาที่ ๓๑๒</t>
  </si>
  <si>
    <t>สาขาที่ ๓๑๓</t>
  </si>
  <si>
    <t>สาขาที่ ๓๑๔</t>
  </si>
  <si>
    <t>สาขาที่ ๓๑๕</t>
  </si>
  <si>
    <t>สาขาที่ ๓๑๖</t>
  </si>
  <si>
    <t>สาขาที่ ๓๑๗</t>
  </si>
  <si>
    <t>สาขาที่ ๓๑๘</t>
  </si>
  <si>
    <t>สาขาที่ ๓๑๙</t>
  </si>
  <si>
    <t>สาขาที่ ๓๒๐</t>
  </si>
  <si>
    <t>สาขาที่ ๓๒๑</t>
  </si>
  <si>
    <t>สาขาที่ ๓๒๒</t>
  </si>
  <si>
    <t>สาขาที่ ๓๒๓</t>
  </si>
  <si>
    <t>สาขาที่ ๓๒๔</t>
  </si>
  <si>
    <t>สาขาที่ ๓๒๕</t>
  </si>
  <si>
    <t>สาขาที่ ๓๒๖</t>
  </si>
  <si>
    <t>สาขาที่ ๓๒๗</t>
  </si>
  <si>
    <t>สาขาที่ ๓๒๘</t>
  </si>
  <si>
    <t>สาขาที่ ๓๒๙</t>
  </si>
  <si>
    <t>สาขาที่ ๓๓๐</t>
  </si>
  <si>
    <t>สาขาที่ ๓๓๑</t>
  </si>
  <si>
    <t>สาขาที่ ๓๓๒</t>
  </si>
  <si>
    <t>สาขาที่ ๓๓๓</t>
  </si>
  <si>
    <t>สาขาที่ ๓๓๔</t>
  </si>
  <si>
    <t>สาขาที่ ๓๓๕</t>
  </si>
  <si>
    <t>สาขาที่ ๓๓๖</t>
  </si>
  <si>
    <t>สำรองที่ ๐๐๑</t>
  </si>
  <si>
    <t>สำรองที่ ๐๐๒</t>
  </si>
  <si>
    <t>สำรองที่ ๐๐๓</t>
  </si>
  <si>
    <t>สำรองที่ ๐๐๔</t>
  </si>
  <si>
    <t>สำรองที่ ๐๐๕</t>
  </si>
  <si>
    <t>สำรองที่ ๐๐๖</t>
  </si>
  <si>
    <t>สำรองที่ ๐๐๗</t>
  </si>
  <si>
    <t>สำรองที่ ๐๐๘</t>
  </si>
  <si>
    <t>สำรองที่ ๐๐๙</t>
  </si>
  <si>
    <t>สำรองที่ ๐๑๐</t>
  </si>
  <si>
    <t>สำรองที่ ๐๑๑</t>
  </si>
  <si>
    <t>สำรองที่ ๐๑๒</t>
  </si>
  <si>
    <t>สำรองที่ ๐๑๓</t>
  </si>
  <si>
    <t>สำรองที่ ๐๑๔</t>
  </si>
  <si>
    <t>สำรองที่ ๐๑๕</t>
  </si>
  <si>
    <t>สำรองที่ ๐๑๖</t>
  </si>
  <si>
    <t>สำรองที่ ๐๑๗</t>
  </si>
  <si>
    <t>สำรองที่ ๐๑๘</t>
  </si>
  <si>
    <t>สำรองที่ ๐๑๙</t>
  </si>
  <si>
    <t>สำรองที่ ๐๒๐</t>
  </si>
  <si>
    <t>สำรองที่ ๐๒๑</t>
  </si>
  <si>
    <t>สำรองที่ ๐๒๒</t>
  </si>
  <si>
    <t>สำรองที่ ๐๒๓</t>
  </si>
  <si>
    <t>สำรองที่ ๐๒๔</t>
  </si>
  <si>
    <t>สำรองที่ ๐๒๕</t>
  </si>
  <si>
    <t>สำรองที่ ๐๒๖</t>
  </si>
  <si>
    <t>สำรองที่ ๐๒๗</t>
  </si>
  <si>
    <t>สำรองที่ ๐๒๘</t>
  </si>
  <si>
    <t>สำรองที่ ๐๒๙</t>
  </si>
  <si>
    <t>สำรองที่ ๐๓๐</t>
  </si>
  <si>
    <t>สำรองที่ ๐๓๑</t>
  </si>
  <si>
    <t>สำรองที่ ๐๓๒</t>
  </si>
  <si>
    <t>สำรองที่ ๐๓๓</t>
  </si>
  <si>
    <t>สำรองที่ ๐๓๔</t>
  </si>
  <si>
    <t>สำรองที่ ๐๓๕</t>
  </si>
  <si>
    <t>สำรองที่ ๐๓๖</t>
  </si>
  <si>
    <t>สำรองที่ ๐๓๗</t>
  </si>
  <si>
    <t>สำรองที่ ๐๓๘</t>
  </si>
  <si>
    <t>สำรองที่ ๐๓๙</t>
  </si>
  <si>
    <t>สำรองที่ ๐๔๐</t>
  </si>
  <si>
    <t>สำรองที่ ๐๔๑</t>
  </si>
  <si>
    <t>สำรองที่ ๐๔๒</t>
  </si>
  <si>
    <t>สำรองที่ ๐๔๓</t>
  </si>
  <si>
    <t>สำรองที่ ๐๔๔</t>
  </si>
  <si>
    <t>สำรองที่ ๐๔๕</t>
  </si>
  <si>
    <t>สำรองที่ ๐๔๖</t>
  </si>
  <si>
    <t>สำรองที่ ๐๔๗</t>
  </si>
  <si>
    <t>สำรองที่ ๐๔๘</t>
  </si>
  <si>
    <t>สำรองที่ ๐๔๙</t>
  </si>
  <si>
    <t>สำรองที่ ๐๕๐</t>
  </si>
  <si>
    <t>สำรองที่ ๐๕๑</t>
  </si>
  <si>
    <t>สำรวจที่ ๐๐๑</t>
  </si>
  <si>
    <t>สำรวจที่ ๐๐๒</t>
  </si>
  <si>
    <t>สำรวจที่ ๐๐๓</t>
  </si>
  <si>
    <t>สำรวจที่ ๐๐๔</t>
  </si>
  <si>
    <t>สำรวจที่ ๐๐๕</t>
  </si>
  <si>
    <t>สำรวจที่ ๐๐๖</t>
  </si>
  <si>
    <t>สำรวจที่ ๐๐๗</t>
  </si>
  <si>
    <t>สำรวจที่ ๐๐๘</t>
  </si>
  <si>
    <t>สำรวจที่ ๐๐๙</t>
  </si>
  <si>
    <t>สำรวจที่ ๐๑๐</t>
  </si>
  <si>
    <t>สำรวจที่ ๐๑๑</t>
  </si>
  <si>
    <t>สำรวจที่ ๐๑๒</t>
  </si>
  <si>
    <t>สำรวจที่ ๐๑๓</t>
  </si>
  <si>
    <t>สำรวจที่ ๐๑๔</t>
  </si>
  <si>
    <t>สำรวจที่ ๐๑๕</t>
  </si>
  <si>
    <t>สำรวจที่ ๐๑๖</t>
  </si>
  <si>
    <t>สำรวจที่ ๐๑๗</t>
  </si>
  <si>
    <t>สำรวจที่ ๐๑๘</t>
  </si>
  <si>
    <t>สำรวจที่ ๐๑๙</t>
  </si>
  <si>
    <t>สำรวจที่ ๐๒๐</t>
  </si>
  <si>
    <t>สำรวจที่ ๐๒๑</t>
  </si>
  <si>
    <t>สำรวจที่ ๐๒๒</t>
  </si>
  <si>
    <t>สำรวจที่ ๐๒๓</t>
  </si>
  <si>
    <t>สำรวจที่ ๐๒๔</t>
  </si>
  <si>
    <t>สำรวจที่ ๐๒๕</t>
  </si>
  <si>
    <t>สำรวจที่ ๐๒๖</t>
  </si>
  <si>
    <t>สำรวจที่ ๐๒๗</t>
  </si>
  <si>
    <t>สำรวจที่ ๐๒๘</t>
  </si>
  <si>
    <t>สำรวจที่ ๐๒๙</t>
  </si>
  <si>
    <t>สำรวจที่ ๐๓๐</t>
  </si>
  <si>
    <t>สำรวจที่ ๐๓๑</t>
  </si>
  <si>
    <t>สำรวจที่ ๐๓๒</t>
  </si>
  <si>
    <t>สำรวจที่ ๐๓๓</t>
  </si>
  <si>
    <t>สำรวจที่ ๐๓๔</t>
  </si>
  <si>
    <r>
      <rPr>
        <b/>
        <u/>
        <sz val="10"/>
        <rFont val="Calibri"/>
        <family val="2"/>
        <scheme val="minor"/>
      </rPr>
      <t xml:space="preserve">วัดเก่าน้อย(อรัญญวาสี)
</t>
    </r>
    <r>
      <rPr>
        <sz val="10"/>
        <rFont val="Calibri"/>
        <family val="2"/>
        <scheme val="minor"/>
      </rPr>
      <t>บ้านเก่าน้อย
ต.ธาตุ อ.วารินชำราบ จ.อุบลราชธานี ๓๔๑๙๐
พระอาจารย์สถาพร สิริธมฺโม (รก.)
อุปสมบท เมื่ออายุ ๔๗ ปี วันที่ ๕ กรกฎาคม ๒๕๖๓ (ผู้รับรอง)
- (๐๘๗) ๒๕๓-๕๕๒๓,- (๐๘๐) ๑๖๖-๓๕๘๓,</t>
    </r>
  </si>
  <si>
    <r>
      <rPr>
        <b/>
        <sz val="10"/>
        <rFont val="Calibri"/>
        <family val="2"/>
        <scheme val="minor"/>
      </rPr>
      <t xml:space="preserve">วัดบึงเขาหลวง
</t>
    </r>
    <r>
      <rPr>
        <sz val="10"/>
        <rFont val="Calibri"/>
        <family val="2"/>
        <scheme val="minor"/>
      </rPr>
      <t>๑๑๒ หมู่ที่ ๙ บ้านกลางใหญ่
ต.กลางใหญ่ อ.เขื่องใน จ.อุบลราชธานี ๓๔๓๒๐
พระครูบรรพตวรกิจ (บุญมี ปิยธมฺโม)
อุปสมบท เมื่ออายุ ๒๔ ปี วันที่ ๕ กรกฎาคม ๒๕๒๔ (ผู้รับรอง)
- (๐๘๕) ๕๖๔-๓๗๕๘,</t>
    </r>
  </si>
  <si>
    <r>
      <rPr>
        <b/>
        <sz val="10"/>
        <rFont val="Calibri"/>
        <family val="2"/>
        <scheme val="minor"/>
      </rPr>
      <t xml:space="preserve">วัดโนนสำเริง
</t>
    </r>
    <r>
      <rPr>
        <sz val="10"/>
        <rFont val="Calibri"/>
        <family val="2"/>
        <scheme val="minor"/>
      </rPr>
      <t>๑๓๙ หมู่ที่ ๙ บ้านโนนสำเริง
ต.น้ำอ้อม อ.กันทรลักษ์ จ.ศรีสะเกษ ๓๓๑๑๐
พระครูสถิตอุดมคุณ (เสถียร กนฺตสีโล)
อุปสมบท เมื่ออายุ ๒๓ ปี วันที่ ๘ กรกฎาคม ๒๕๒๗ (ผู้รับรอง)
- (๐๘๑) ๘๗๖-๔๐๙๖,</t>
    </r>
  </si>
  <si>
    <r>
      <rPr>
        <b/>
        <sz val="10"/>
        <rFont val="Calibri"/>
        <family val="2"/>
        <scheme val="minor"/>
      </rPr>
      <t xml:space="preserve">วัดป่าพุทธเจดีย์
</t>
    </r>
    <r>
      <rPr>
        <sz val="10"/>
        <rFont val="Calibri"/>
        <family val="2"/>
        <scheme val="minor"/>
      </rPr>
      <t>๗๓ หมู่ที่ ๑๑ บ้านตลาด
ต.หนองไฮ อ.สำโรง จ.อุบลราชธานี ๓๔๓๖๐
พระอธิการสุภี ชินฺวโร
อุปสมบท เมื่ออายุ ๒๑ ปี วันที่ ๑๒ กุมภาพันธ์ ๒๕๓๙ (ผู้รับรอง)
- (๐๘๑) ๐๖๒-๓๖๖๓,</t>
    </r>
  </si>
  <si>
    <r>
      <rPr>
        <b/>
        <sz val="10"/>
        <rFont val="Calibri"/>
        <family val="2"/>
        <scheme val="minor"/>
      </rPr>
      <t xml:space="preserve">วัดสี่แยกแสงเพชร(บน)
</t>
    </r>
    <r>
      <rPr>
        <sz val="10"/>
        <rFont val="Calibri"/>
        <family val="2"/>
        <scheme val="minor"/>
      </rPr>
      <t>หมู่ที่ ๑๐ บ้านดงเจริญ
ต.หนองมะแซว อ.เมือง จ.อำนาจเจริญ ๓๗๐๐๐
พระครูวชิรธรรมรังษี (ทูล จตฺตสลฺโล)
อุปสมบท เมื่ออายุ ๒๑ ปี วันที่ ๒๒ กรกฎาคม ๒๕๐๗ (ผู้รับรอง)
- (๐๘๖) ๒๔๖-๐๕๑๓,๐๔๕๕๑๑๕๓๖,</t>
    </r>
  </si>
  <si>
    <r>
      <rPr>
        <b/>
        <sz val="10"/>
        <rFont val="Calibri"/>
        <family val="2"/>
        <scheme val="minor"/>
      </rPr>
      <t xml:space="preserve">วัดกัทลิวัน (สวนกล้วย)
</t>
    </r>
    <r>
      <rPr>
        <sz val="10"/>
        <rFont val="Calibri"/>
        <family val="2"/>
        <scheme val="minor"/>
      </rPr>
      <t>๑๓ หมู่ที่ ๙ บ้านมะลิวัลย์
ต.สวนกล้วย อ.กันทรลักษ์ จ.ศรีสะเกษ ๓๓๑๑๐
พระอธิการมนตรี โชติปญฺโญ
อุปสมบท เมื่ออายุ ๒๐ ปี วันที่ ๕ กรกฎาคม ๒๕๔๗ (ผู้รับรอง)
- (๐๘๑) ๖๖๓-๘๘๔๐,</t>
    </r>
  </si>
  <si>
    <r>
      <rPr>
        <b/>
        <sz val="10"/>
        <rFont val="Calibri"/>
        <family val="2"/>
        <scheme val="minor"/>
      </rPr>
      <t xml:space="preserve">วัดป่าวิเวก (ธรรมชาน์)
</t>
    </r>
    <r>
      <rPr>
        <sz val="10"/>
        <rFont val="Calibri"/>
        <family val="2"/>
        <scheme val="minor"/>
      </rPr>
      <t>๒๒๙ หมู่ที่ ๑ บ.ม่วงสามสิบ
ต.ม่วงสามสิบ อ.ม่วงสามสิบ จ.อุบลราชธานี ๓๔๑๔๐
พระครูปลัดสุวัฒนดิเรกคุณ (สว่าง กลฺยาโณ)
อุปสมบท เมื่ออายุ ๒๑ ปี วันที่ ๒๗ พฤษภาคม ๒๕๒๕ (ผู้รับรอง)
- (๐๘๑) ๙๕๘-๘๙๙๕,</t>
    </r>
  </si>
  <si>
    <r>
      <rPr>
        <b/>
        <sz val="10"/>
        <rFont val="Calibri"/>
        <family val="2"/>
        <scheme val="minor"/>
      </rPr>
      <t xml:space="preserve">วัดป่าโพธิญาณ (วัดเขื่อน)
</t>
    </r>
    <r>
      <rPr>
        <sz val="10"/>
        <rFont val="Calibri"/>
        <family val="2"/>
        <scheme val="minor"/>
      </rPr>
      <t>๑๘๙ หมู่ ๑๒ บ้านดอนกลาง
ต.ช่องเม็ก อ.สิรินธร จ.อุบลราชธานี ๓๔๓๕๐
พระครูโพธิสารคุณวัฒน์ (บุญชู ฐิตคุโณ)
อุปสมบท เมื่ออายุ ๒๐ ปี วันที่ ๑๕ มีนาคม ๒๕๐๕ (ผู้รับรอง)
๐๘๑๔๕๐๐๔๖,- (๐๘๑) ๓๙๓-๕๙๒๙,</t>
    </r>
  </si>
  <si>
    <r>
      <rPr>
        <b/>
        <sz val="10"/>
        <rFont val="Calibri"/>
        <family val="2"/>
        <scheme val="minor"/>
      </rPr>
      <t xml:space="preserve">วัดป่าสุภัททาราม
</t>
    </r>
    <r>
      <rPr>
        <sz val="10"/>
        <rFont val="Calibri"/>
        <family val="2"/>
        <scheme val="minor"/>
      </rPr>
      <t>๑๗๓ หมู่ที่ ๑ บ้านคำชะอี
ต.คำชะอี อ.คำชะอี จ.มุกดาหาร ๔๙๑๑๐
พระครูสุภัทรทีปคุณ (ทินกร ทีปธมฺโม)
อุปสมบท เมื่ออายุ ๒๐ ปี วันที่ ๒๔ มิถุนายน ๒๕๒๑ (ผู้รับรอง)
- (๐๘๑) ๗๙๙-๐๕๕๕,</t>
    </r>
  </si>
  <si>
    <r>
      <rPr>
        <b/>
        <sz val="10"/>
        <rFont val="Calibri"/>
        <family val="2"/>
        <scheme val="minor"/>
      </rPr>
      <t xml:space="preserve">วัดป่าไทรงาม
</t>
    </r>
    <r>
      <rPr>
        <sz val="10"/>
        <rFont val="Calibri"/>
        <family val="2"/>
        <scheme val="minor"/>
      </rPr>
      <t>๓๙๕ หมู่ ๓๕ บ้านทุ่งไทรงาม
ต.เมืองเดช อ.เดชอุดม จ.อุบลราชธานี ๓๔๑๖๐
พระราชภาวนาวัชรมุนี (เอนก ยสทินฺโน)
อุปสมบท เมื่ออายุ ๒๐ ปี วันที่ ๙ มิถุนายน ๒๕๑๐ (ผู้รับรอง)
๐๘๖๗๘๙ ๗๙๓๙,๐๘๑๙๙๗ ๗๕๘๒,</t>
    </r>
  </si>
  <si>
    <r>
      <rPr>
        <b/>
        <sz val="10"/>
        <rFont val="Calibri"/>
        <family val="2"/>
        <scheme val="minor"/>
      </rPr>
      <t xml:space="preserve">วัดไทยพัฒนา
</t>
    </r>
    <r>
      <rPr>
        <sz val="10"/>
        <rFont val="Calibri"/>
        <family val="2"/>
        <scheme val="minor"/>
      </rPr>
      <t>๒๙๑ หมู่ที่ ๓ บ้านไทยพัฒนา
ต.นากระแซง อ.เดชอุดม จ.อุบลราชธานี ๓๔๑๖๐
พระครูอุบลกาญจนวัฒน์ (ทองลา รตนปุตฺโต)
อุปสมบท เมื่ออายุ ๒๐ ปี วันที่ ๙ กันยายน ๒๕๓๐ (ผู้รับรอง)
- (๐๘๓) ๓๓๕-๕๗๕๕,</t>
    </r>
  </si>
  <si>
    <r>
      <rPr>
        <b/>
        <sz val="10"/>
        <rFont val="Calibri"/>
        <family val="2"/>
        <scheme val="minor"/>
      </rPr>
      <t xml:space="preserve">วัดป่าหนองแวง
</t>
    </r>
    <r>
      <rPr>
        <sz val="10"/>
        <rFont val="Calibri"/>
        <family val="2"/>
        <scheme val="minor"/>
      </rPr>
      <t>๒๔๔ หมู่ที่ ๔ บ้านหนองแวง
ต.หนองแวง อ.กันทรารมย์ จ.ศรีสะเกษ ๓๓๑๓๐
พระครูนิมิตวิริยานุกูล (สุบิน อุตฺตโม)
อุปสมบท เมื่ออายุ ๒๓ ปี วันที่ ๑๙ มกราคม ๒๕๑๖ (ผู้รับรอง)
๐๘๑๘๗๘ ๒๘๔๒,</t>
    </r>
  </si>
  <si>
    <r>
      <rPr>
        <b/>
        <sz val="10"/>
        <rFont val="Calibri"/>
        <family val="2"/>
        <scheme val="minor"/>
      </rPr>
      <t xml:space="preserve">วัดป่าศรีมงคล
</t>
    </r>
    <r>
      <rPr>
        <sz val="10"/>
        <rFont val="Calibri"/>
        <family val="2"/>
        <scheme val="minor"/>
      </rPr>
      <t>บ้านเปือย
ต.โนนกาเล็น อ.สำโรง จ.อุบลราชธานี ๓๔๓๖๐
พระราชวัชรสิริมงคล (สี สิริญาโณ)
อุปสมบท เมื่ออายุ ๒๑ ปี วันที่ ๑๙ กรกฎาคม ๒๔๘๘ (ผู้รับรอง)
- (๐๘๑) ๒๖๕-๑๙๑๕,- (๐๘๙) ๙๔๗-๘๘๘๑,</t>
    </r>
  </si>
  <si>
    <r>
      <rPr>
        <b/>
        <sz val="10"/>
        <rFont val="Calibri"/>
        <family val="2"/>
        <scheme val="minor"/>
      </rPr>
      <t xml:space="preserve">วัดป่าพูนสิน
</t>
    </r>
    <r>
      <rPr>
        <sz val="10"/>
        <rFont val="Calibri"/>
        <family val="2"/>
        <scheme val="minor"/>
      </rPr>
      <t>๖ บ้านปากกุดหวาย
ต.หนองกินเพล อ.วารินชำราบ จ.อุบลราชธานี ๓๔๑๙๐
พระอธิการสมบัติ กลฺยาโณ
อุปสมบท เมื่ออายุ ๒๙ ปี วันที่ ๖ กรกฎาคม ๒๕๔๐ (ผู้รับรอง)
- (๐๘๑) ๒๖๕-๑๙๑๕,</t>
    </r>
  </si>
  <si>
    <r>
      <rPr>
        <b/>
        <sz val="10"/>
        <rFont val="Calibri"/>
        <family val="2"/>
        <scheme val="minor"/>
      </rPr>
      <t xml:space="preserve">วัดป่าค้อเจริญธรรม
</t>
    </r>
    <r>
      <rPr>
        <sz val="10"/>
        <rFont val="Calibri"/>
        <family val="2"/>
        <scheme val="minor"/>
      </rPr>
      <t>๒๓ หมู่ ๖ บ้านพืชอุดม
ต.ปุเปื่อย อ.น้ำยืน จ.อุบลราชธานี ๓๔๓๒๐
พระครูวิบูลญาณคุณ (บรรจง กมโล)
อุปสมบท เมื่ออายุ ๒๑ ปี วันที่ ๘ กุมภาพันธ์ ๒๕๑๓ (ผู้รับรอง)
๐๘๙๗๒๐ ๒๗๒๔,๐๔๕๓๗๑๑๔๒,</t>
    </r>
  </si>
  <si>
    <r>
      <rPr>
        <b/>
        <sz val="10"/>
        <rFont val="Calibri"/>
        <family val="2"/>
        <scheme val="minor"/>
      </rPr>
      <t xml:space="preserve">วัดป่าดงหอย
</t>
    </r>
    <r>
      <rPr>
        <sz val="10"/>
        <rFont val="Calibri"/>
        <family val="2"/>
        <scheme val="minor"/>
      </rPr>
      <t>๔๐๐ ม.๓
ต.แก้ง อ.เดชอุดม จ.อุบลราชธานี ๓๔๑๖๐
พระอาจารย์ บุญชิต สิริปํญฺโญ
อุปสมบท เมื่ออายุ ๓๔ ปี วันที่ ๑๐ กรกฎาคม ๒๕๖๒ (ผู้รับรอง)
- (๐๐๐) ๐๐๐-๐๐๐๐,</t>
    </r>
  </si>
  <si>
    <r>
      <rPr>
        <b/>
        <sz val="10"/>
        <rFont val="Calibri"/>
        <family val="2"/>
        <scheme val="minor"/>
      </rPr>
      <t xml:space="preserve">ที่พักสงฆ์ป่าโนนสวรรค์
</t>
    </r>
    <r>
      <rPr>
        <sz val="10"/>
        <rFont val="Calibri"/>
        <family val="2"/>
        <scheme val="minor"/>
      </rPr>
      <t>หมู่ ๑ บ้านโซง
ต.โซง อ.น้ำยืน จ.อุบลราชธานี ๓๔๒๖๐
พระครูพิธานสรกิจ (ประเสริฐ ธมฺมวโร)
อุปสมบท เมื่ออายุ ๓๓ ปี วันที่ ๑๘ กรกฎาคม ๒๕๓๖ (ผู้รับรอง)
๐๙๑๐๐๓ ๘๒๗๗,- (๐๘๙) ๒๘๓-๐๓๒๒,</t>
    </r>
  </si>
  <si>
    <r>
      <rPr>
        <b/>
        <sz val="10"/>
        <rFont val="Calibri"/>
        <family val="2"/>
        <scheme val="minor"/>
      </rPr>
      <t xml:space="preserve">วัดป่าหนองแก้ว
</t>
    </r>
    <r>
      <rPr>
        <sz val="10"/>
        <rFont val="Calibri"/>
        <family val="2"/>
        <scheme val="minor"/>
      </rPr>
      <t>๑๔๑ หมู่ ๑ บ้านหนองแก้ว
ต.หนองแก้ว อ.กันทรารมย์ จ.ศรีสะเกษ ๓๓๑๓๐
พระอธิการบุญร่วม ปภากโร
อุปสมบท เมื่ออายุ ๒๑ ปี วันที่ ๑๙ มิถุนายน ๒๕๓๑ (ผู้รับรอง)
๐๘๔๕๕๑ ๑๑๕๗,๐๙๔๑๑๕ ๓๓๘๕,</t>
    </r>
  </si>
  <si>
    <r>
      <rPr>
        <b/>
        <sz val="10"/>
        <rFont val="Calibri"/>
        <family val="2"/>
        <scheme val="minor"/>
      </rPr>
      <t xml:space="preserve">วัดป่านานาชาติ
</t>
    </r>
    <r>
      <rPr>
        <sz val="10"/>
        <rFont val="Calibri"/>
        <family val="2"/>
        <scheme val="minor"/>
      </rPr>
      <t>๑๘๑ หมู่ ๗ บ้านบุ่งหวาย
ต.บุ่งหวาย อ.วารินชำราบ จ.อุบลราชธานี ๓๔๓๑๐
พระภาวนาวัชราจารย์ (เฮ็นนิ่ง เกวลี)
อุปสมบท เมื่ออายุ ๒๙ ปี วันที่ ๔ กรกฎาคม ๒๕๔๑ (ผู้รับรอง)
- (๐๘๘) ๕๘๒-๐๒๕๑,- (๐๘๙) ๙๔๙-๔๕๕๙,</t>
    </r>
  </si>
  <si>
    <r>
      <rPr>
        <b/>
        <sz val="10"/>
        <rFont val="Calibri"/>
        <family val="2"/>
        <scheme val="minor"/>
      </rPr>
      <t xml:space="preserve">วัดบึงลัฏฐิวัน
</t>
    </r>
    <r>
      <rPr>
        <sz val="10"/>
        <rFont val="Calibri"/>
        <family val="2"/>
        <scheme val="minor"/>
      </rPr>
      <t>๒๖ หมู่ ๑ บ้านช้าง
ต.ท่าหลวง อ.ท่าเรือ จ.พระนครศรีอยุธยา ๑๘๒๗๐
พระครูโอภาสวุฒิกร (โสภณ โอภาโส)
อุปสมบท เมื่ออายุ ๒๓ ปี วันที่ ๑๐ มิถุนายน ๒๕๑๑ (ผู้รับรอง)
- (๐๘๙) ๒๐๑-๑๔๗๔,๐๓๕๓๔๑๘๓๙,</t>
    </r>
  </si>
  <si>
    <r>
      <rPr>
        <b/>
        <sz val="10"/>
        <rFont val="Calibri"/>
        <family val="2"/>
        <scheme val="minor"/>
      </rPr>
      <t xml:space="preserve">วัดป่าโคกกลาง
</t>
    </r>
    <r>
      <rPr>
        <sz val="10"/>
        <rFont val="Calibri"/>
        <family val="2"/>
        <scheme val="minor"/>
      </rPr>
      <t>๑๐๐ ม.๑๒ บ้านโคกกลาง
ต.กุดข้าวปุ้น อ.กุดข้าวปุ้น จ.อุบลราชธานี ๓๔๒๗๐
พระม👉าดิษ ติกฺขวีโร
อุปสมบท เมื่ออายุ ๒๓ ปี วันที่ ๑๓ มิถุนายน ๒๕๔๗ (ผู้รับรอง)
- (๐๘๙) ๘๖๔-๘๓๓๙,</t>
    </r>
  </si>
  <si>
    <r>
      <rPr>
        <b/>
        <sz val="10"/>
        <rFont val="Calibri"/>
        <family val="2"/>
        <scheme val="minor"/>
      </rPr>
      <t xml:space="preserve">วัดป่าดงชัยศรี
</t>
    </r>
    <r>
      <rPr>
        <sz val="10"/>
        <rFont val="Calibri"/>
        <family val="2"/>
        <scheme val="minor"/>
      </rPr>
      <t>๙๒ ม.๑๒ บ้านห้วยน้อย
ต.ห้วย อ.ปทุมราชวงศา จ.อำนาจเจริญ ๓๗๑๑๐
พระอธิการบุญเรือง อาจิตฺบปญฺโญ
อุปสมบท เมื่ออายุ ๓๐ ปี วันที่ ๑ กรกฎาคม ๒๕๓๘ (ผู้รับรอง)
- (๐๙๓) ๓๙๒-๘๘๐๔,- (๐๘๑) ๐๗๕-๗๕๘๒,</t>
    </r>
  </si>
  <si>
    <r>
      <rPr>
        <b/>
        <sz val="10"/>
        <rFont val="Calibri"/>
        <family val="2"/>
        <scheme val="minor"/>
      </rPr>
      <t xml:space="preserve">วัดจังกาจิตต์
</t>
    </r>
    <r>
      <rPr>
        <sz val="10"/>
        <rFont val="Calibri"/>
        <family val="2"/>
        <scheme val="minor"/>
      </rPr>
      <t>๒๒๓ ม.๖ บ้านทุ่งเดิ่น
ต.ธาตุ อ.วารินชำราบ จ.อุบลราชธานี ๓๔๑๙๐
พระครูสุวรรณกิจสโมธาน (ประมวล สุวณฺโณ)
อุปสมบท เมื่ออายุ ๒๑ ปี วันที่ ๒๕ กุมภาพันธ์ ๒๕๒๕ (ผู้รับรอง)
- (๐๘๔) ๘๖๗-๖๒๐๕,- (๐๘๖) ๒๖๒-๘๙๗๔,</t>
    </r>
  </si>
  <si>
    <r>
      <rPr>
        <b/>
        <sz val="10"/>
        <rFont val="Calibri"/>
        <family val="2"/>
        <scheme val="minor"/>
      </rPr>
      <t xml:space="preserve">วัดนายุง(โพธิ์สามต้น )
</t>
    </r>
    <r>
      <rPr>
        <sz val="10"/>
        <rFont val="Calibri"/>
        <family val="2"/>
        <scheme val="minor"/>
      </rPr>
      <t>ม.๑๑ บ้านนายุง
ต.เตย อ.ม่วงสามสิบ จ.อุบลราชธานี ๓๔๑๔๐
พระอธิการเฉลิมพล ปริปุญโณ
อุปสมบท เมื่ออายุ ๒๑ ปี วันที่ ๑ กรกฎาคม ๒๕๔๓ (ผู้รับรอง)
- (๐๙๒) ๖๑๕-๗๓๓๗,</t>
    </r>
  </si>
  <si>
    <r>
      <rPr>
        <b/>
        <sz val="10"/>
        <rFont val="Calibri"/>
        <family val="2"/>
        <scheme val="minor"/>
      </rPr>
      <t xml:space="preserve">วัดป่าน้ำคำเกิ่ง
</t>
    </r>
    <r>
      <rPr>
        <sz val="10"/>
        <rFont val="Calibri"/>
        <family val="2"/>
        <scheme val="minor"/>
      </rPr>
      <t>ม.๙ บ้านคำเกิ่ง
ต.เตย อ.ม่วงสามสิบ จ.อุบลราชธานี ๓๔๑๔๐
พระครูภัทรธรรมสิริ (ดำรง สิริภทฺโท)
อุปสมบท เมื่ออายุ ๒๐ ปี วันที่ ๑๓ เมษายน ๒๕๑๒ (ผู้รับรอง)
- (๐๘๑) ๙๙๗-๖๑๖๐,</t>
    </r>
  </si>
  <si>
    <r>
      <rPr>
        <b/>
        <sz val="10"/>
        <rFont val="Calibri"/>
        <family val="2"/>
        <scheme val="minor"/>
      </rPr>
      <t xml:space="preserve">วัดป่าโพธิ์สุวรรณ
</t>
    </r>
    <r>
      <rPr>
        <sz val="10"/>
        <rFont val="Calibri"/>
        <family val="2"/>
        <scheme val="minor"/>
      </rPr>
      <t>๙๙ ม.๗ บ้านนาโพธิ์น้อย
ต.นาโพธิ์น้อย อ.พิบูลมังสาหาร จ.อุบลราชธานี ๓๔๑๑๐
พระครูสุวรรณโพธิเขต (คูณ อคฺคธมฺโม)
อุปสมบท เมื่ออายุ ๒๐ ปี วันที่ ๗ เมษายน ๒๕๐๙ (ผู้รับรอง)
- (๐๘๐) ๔๗๕-๑๓๗๘,๐๔๕๓๘๔๐๖๖,</t>
    </r>
  </si>
  <si>
    <r>
      <rPr>
        <b/>
        <sz val="10"/>
        <rFont val="Calibri"/>
        <family val="2"/>
        <scheme val="minor"/>
      </rPr>
      <t xml:space="preserve">วัดป่าหนองหวาย
</t>
    </r>
    <r>
      <rPr>
        <sz val="10"/>
        <rFont val="Calibri"/>
        <family val="2"/>
        <scheme val="minor"/>
      </rPr>
      <t>๑๖๘ ม.๙ บ้านห่องชัน
ต.บุ่งหวาย อ.วารินชำราบ จ.อุบลราชธานี ๓๔๓๑๐
พระอาจารย์จิรเดช อตฺตทีโป
อุปสมบท เมื่ออายุ ๒๘ ปี วันที่ ๒๙ กรกฎาคม ๒๕๔๗ (ผู้รับรอง)
- (๐๘๘) ๙๕๙-๙๑๔๕,- (๐๘๓) ๙๗๘-๗๑๕๕,- (๐๘๔) ๒๘๗-๑๕๖๑,</t>
    </r>
  </si>
  <si>
    <r>
      <rPr>
        <b/>
        <sz val="10"/>
        <rFont val="Calibri"/>
        <family val="2"/>
        <scheme val="minor"/>
      </rPr>
      <t xml:space="preserve">วัดป่าพรหมประทาน
</t>
    </r>
    <r>
      <rPr>
        <sz val="10"/>
        <rFont val="Calibri"/>
        <family val="2"/>
        <scheme val="minor"/>
      </rPr>
      <t>๑๕๗ บ้านน้ำคำ
ต.โนนชัยศรี อ.โพนทอง จ.ร้อยเอ็ด ๔๕๑๑๐
พระอาจารย์👉ัสคม ปภสฺสโร
อุปสมบท เมื่ออายุ ๒๑ ปี วันที่ ๑๑ กรกฎาคม ๒๕๓๕ (ผู้รับรอง)
- (๐๙๐) ๑๙๐-๑๕๐๕,- (๐๖๓) ๔๘๙-๙๘๙๗,</t>
    </r>
  </si>
  <si>
    <r>
      <rPr>
        <b/>
        <sz val="10"/>
        <rFont val="Calibri"/>
        <family val="2"/>
        <scheme val="minor"/>
      </rPr>
      <t xml:space="preserve">วัดปลื้มพัฒนา
</t>
    </r>
    <r>
      <rPr>
        <sz val="10"/>
        <rFont val="Calibri"/>
        <family val="2"/>
        <scheme val="minor"/>
      </rPr>
      <t>๗ หมู่ ๗ บ้านปลื้มพัฒนา
ต.โคกมะม่วง อ.ปะคำ จ.บุรีรัมย์ ๓๑๒๒๐
พระครูภาวนาสารคุณ (ดำรง สุจิตฺโต)
อุปสมบท เมื่ออายุ ๒๑ ปี วันที่ ๑๘ พฤษภาคม ๒๕๐๙ (ผู้รับรอง)
๐๘๑๙๗๖ ๑๒๘๙,</t>
    </r>
  </si>
  <si>
    <r>
      <rPr>
        <b/>
        <sz val="10"/>
        <rFont val="Calibri"/>
        <family val="2"/>
        <scheme val="minor"/>
      </rPr>
      <t xml:space="preserve">วัดอุดมวารี
</t>
    </r>
    <r>
      <rPr>
        <sz val="10"/>
        <rFont val="Calibri"/>
        <family val="2"/>
        <scheme val="minor"/>
      </rPr>
      <t>๕๑๓ ม.๑๐ บ้านโป่งแดง
ต.ทรายขาว อ.พาน จ.เชียงราย ๕๗๑๒๐
พระครูอุดมวีรวัฒน์ (คูณ ติกฺขวีโร)
อุปสมบท เมื่ออายุ ๒๔ ปี วันที่ ๕ พฤษภาคม ๒๕๑๐ (ผู้รับรอง)
- (๐๘๑) ๙๘๙-๕๑๒๔,- (๐๘๑) ๗๑๐-๐๑๑๙,</t>
    </r>
  </si>
  <si>
    <r>
      <rPr>
        <b/>
        <sz val="10"/>
        <rFont val="Calibri"/>
        <family val="2"/>
        <scheme val="minor"/>
      </rPr>
      <t xml:space="preserve">วัดอุดมวนาสันต์
</t>
    </r>
    <r>
      <rPr>
        <sz val="10"/>
        <rFont val="Calibri"/>
        <family val="2"/>
        <scheme val="minor"/>
      </rPr>
      <t>๓๖๗ ม.๒ บ้านนาเยีย
ต.นาเยีย อ.นาเยีย จ.อุบลราชธานี ๓๔๑๖๐
พระครูอุดมวนานุรักษ์ (สม👉มาย ปิยธมฺโม)
อุปสมบท เมื่ออายุ ๒๐ ปี วันที่ ๒๑ มิถุนายน ๒๕๑๔ (ผู้รับรอง)
- (๐๘๗) ๒๕๘-๕๒๔๕,๐๔๕๓๐๖๐๘๒,</t>
    </r>
  </si>
  <si>
    <r>
      <rPr>
        <b/>
        <sz val="10"/>
        <rFont val="Calibri"/>
        <family val="2"/>
        <scheme val="minor"/>
      </rPr>
      <t xml:space="preserve">วัดป่าโนนจันทร์
</t>
    </r>
    <r>
      <rPr>
        <sz val="10"/>
        <rFont val="Calibri"/>
        <family val="2"/>
        <scheme val="minor"/>
      </rPr>
      <t>๗๔ หมู่ ๘ บ้านโนนจันทร์
ต.ทุ่งเทิง อ.เดชอุดม จ.อุบลราชธานี ๓๔๑๖๐
พระอธิการโสวัต อนุตฺตโร
อุปสมบท เมื่ออายุ ๒๔ ปี วันที่ ๑๙ กรกฎาคม ๒๕๔๕ (ผู้รับรอง)
- (๐๘๕) ๗๖๖-๙๖๙๐,- (๐๘๑) ๐๗๖-๘๔๔๗,</t>
    </r>
  </si>
  <si>
    <r>
      <rPr>
        <b/>
        <sz val="10"/>
        <rFont val="Calibri"/>
        <family val="2"/>
        <scheme val="minor"/>
      </rPr>
      <t xml:space="preserve">วัดป่าทุ่งศรีอุดม
</t>
    </r>
    <r>
      <rPr>
        <sz val="10"/>
        <rFont val="Calibri"/>
        <family val="2"/>
        <scheme val="minor"/>
      </rPr>
      <t>๓๙ หมู่ ๑๐ บ้านศรีอรุณ
ต.นาเกษม อ.ทุ่งศรีอุดม จ.อุบลราชธานี ๓๔๑๖๐
พระอธิการสาลี ขนฺติพโล
อุปสมบท เมื่ออายุ ๒๑ ปี วันที่ ๒๓ พฤษภาคม ๒๕๒๑ (ผู้รับรอง)
- (๐๘๑) ๖๖๐-๑๕๓๗,- (๐๘๙) ๔๒๓-๙๔๓๗,</t>
    </r>
  </si>
  <si>
    <r>
      <rPr>
        <b/>
        <sz val="10"/>
        <rFont val="Calibri"/>
        <family val="2"/>
        <scheme val="minor"/>
      </rPr>
      <t xml:space="preserve">วัดเลิศสวัสดิ์ ( เขาจันทร์งาม )
</t>
    </r>
    <r>
      <rPr>
        <sz val="10"/>
        <rFont val="Calibri"/>
        <family val="2"/>
        <scheme val="minor"/>
      </rPr>
      <t>๙ ม.๑๒ บ้านเลิศสวัสดิ์
ต.ลาดบัวขาว อ.สีคิ้ว จ.นครราชสีมา ๓๐๓๔๐
พระครูบวรสีลวัตร (ประเสริฐ รกฺขิตสีโล)
อุปสมบท เมื่ออายุ ๒๒ ปี วันที่ ๒๗ กุมภาพันธ์ ๒๕๑๘ (ผู้รับรอง)
- (๐๘๗) ๒๕๒-๗๔๙๖,</t>
    </r>
  </si>
  <si>
    <r>
      <rPr>
        <b/>
        <sz val="10"/>
        <rFont val="Calibri"/>
        <family val="2"/>
        <scheme val="minor"/>
      </rPr>
      <t xml:space="preserve">วัดสุภัททมงคล
</t>
    </r>
    <r>
      <rPr>
        <sz val="10"/>
        <rFont val="Calibri"/>
        <family val="2"/>
        <scheme val="minor"/>
      </rPr>
      <t>ม.๙ บ้านยางเครือ
ต.ยางสักกระโพหลุ่ม อ.ม่วงสามสิบ จ.อุบลราชธานี ๓๔๑๔๐
พระอธิการไพฑูรย์ ขนฺติโก
อุปสมบท เมื่ออายุ ๒๑ ปี วันที่ ๒๗ พฤษภาคม ๒๕๐๙ (ผู้รับรอง)
- (๐๘๕) ๘๕๘-๓๓๙๐,</t>
    </r>
  </si>
  <si>
    <r>
      <rPr>
        <b/>
        <sz val="10"/>
        <rFont val="Calibri"/>
        <family val="2"/>
        <scheme val="minor"/>
      </rPr>
      <t xml:space="preserve">วัดป่าคำมะฮี
</t>
    </r>
    <r>
      <rPr>
        <sz val="10"/>
        <rFont val="Calibri"/>
        <family val="2"/>
        <scheme val="minor"/>
      </rPr>
      <t>ม.๒ บ้านห้วยยาง
ต.ไทยเจริญ อ.ไทยเจริญ จ.ยโสธร ๓๕๑๒๐
พระสุจินต์ ฐานธมฺโม
อุปสมบท เมื่ออายุ ๔๖ ปี วันที่ ๒๘ พฤษภาคม ๒๕๕๙ (ผู้รับรอง)
- (๐๘๘) ๗๗๖-๒๑๐๘,</t>
    </r>
  </si>
  <si>
    <r>
      <rPr>
        <b/>
        <sz val="10"/>
        <rFont val="Calibri"/>
        <family val="2"/>
        <scheme val="minor"/>
      </rPr>
      <t xml:space="preserve">วัดป่าธรรมวิเวการาม
</t>
    </r>
    <r>
      <rPr>
        <sz val="10"/>
        <rFont val="Calibri"/>
        <family val="2"/>
        <scheme val="minor"/>
      </rPr>
      <t>๑๓๔ ม.๑๔ บ้านทรายมูล
ต.ทรายมูล อ.ทรายมูล จ.ยโสธร ๓๕๑๗๐
พระครูปัญญาธรรมโสภิต (สมใบ ปญฺญาธโร)
อุปสมบท เมื่ออายุ ๒๐ ปี วันที่ ๑๘ พฤษภาคม ๒๕๐๙ (ผู้รับรอง)
๐๔๕๗๘๗๐๒๔,๐๔๕๗๒๐๖๙๔,</t>
    </r>
  </si>
  <si>
    <r>
      <rPr>
        <b/>
        <sz val="10"/>
        <rFont val="Calibri"/>
        <family val="2"/>
        <scheme val="minor"/>
      </rPr>
      <t xml:space="preserve">วัดป่าจันทราวาส
</t>
    </r>
    <r>
      <rPr>
        <sz val="10"/>
        <rFont val="Calibri"/>
        <family val="2"/>
        <scheme val="minor"/>
      </rPr>
      <t>๑๕๕ หมู่ที่๖ บ้านเอ้
ต.ก่อเอ้ อ.เขื่องใน จ.อุบลราชธานี ๓๔๓๒๐
พระครูปิยจันทคุณ (ชาลี ปิยธมฺโม)
อุปสมบท เมื่ออายุ ๒๑ ปี วันที่ ๑๕ มิถุนายน ๒๕๒๘ (ผู้รับรอง)
๐๘๗๘๗๒ ๓๓๘๘,</t>
    </r>
  </si>
  <si>
    <r>
      <rPr>
        <b/>
        <sz val="10"/>
        <rFont val="Calibri"/>
        <family val="2"/>
        <scheme val="minor"/>
      </rPr>
      <t xml:space="preserve">วัดป่าบ้านดง
</t>
    </r>
    <r>
      <rPr>
        <sz val="10"/>
        <rFont val="Calibri"/>
        <family val="2"/>
        <scheme val="minor"/>
      </rPr>
      <t>๓๑/๑ หมู่ ๓ บ้านคำไหล
ต.โพนเมือง อ.เหล่าเสือโก้ก จ.อุบลราชธานี ๓๔๐๐๐
พระอธิการเสรี ฐานวุฒฺโท
อุปสมบท เมื่ออายุ ๒๑ ปี วันที่ ๖ กรกฎาคม ๒๕๓๕ (ผู้รับรอง)
- (๐๘๗) ๓๐๒-๙๘๐๓,</t>
    </r>
  </si>
  <si>
    <r>
      <rPr>
        <b/>
        <sz val="10"/>
        <rFont val="Calibri"/>
        <family val="2"/>
        <scheme val="minor"/>
      </rPr>
      <t xml:space="preserve">วัดป่าสุธรรมรังษี
</t>
    </r>
    <r>
      <rPr>
        <sz val="10"/>
        <rFont val="Calibri"/>
        <family val="2"/>
        <scheme val="minor"/>
      </rPr>
      <t>๓๑๔ ม.๙ บ้านนานวลใต้พัฒนา
ต.คำครั่ง อ.เดชอุดม จ.อุบลราชธานี ๓๔๑๖๐
พระครูอิทธิธรรมรังษี (ประทีป อิทฺธิวํโส)
อุปสมบท เมื่ออายุ ๒๓ ปี วันที่ ๑๕ มีนาคม ๒๕๓๕ (ผู้รับรอง)
- (๐๘๖) ๔๙๙-๙๔๑๒,- (๐๘๑) ๗๒๕-๖๓๐๓,</t>
    </r>
  </si>
  <si>
    <r>
      <rPr>
        <b/>
        <sz val="10"/>
        <rFont val="Calibri"/>
        <family val="2"/>
        <scheme val="minor"/>
      </rPr>
      <t xml:space="preserve">วัดศรีโพธิ์
</t>
    </r>
    <r>
      <rPr>
        <sz val="10"/>
        <rFont val="Calibri"/>
        <family val="2"/>
        <scheme val="minor"/>
      </rPr>
      <t>๑๕๐ ม.๑๓ บ้านศรีสวาท
ต.ยางโยภาพ อ.ม่วงสามสิบ จ.อุบลราชธานี ๓๔๑๔๐
พระครูโพธิสิริธรรมธาดา (ประชา ถาวโร)
อุปสมบท เมื่ออายุ ๒๔ ปี วันที่ ๑๒ กรกฎาคม ๒๕๓๕ (ผู้รับรอง)
- (๐๘๙) ๖๘๑-๕๑๘๑,- (๐๘๖) ๐๒๐-๐๕๓๖,</t>
    </r>
  </si>
  <si>
    <r>
      <rPr>
        <b/>
        <sz val="10"/>
        <rFont val="Calibri"/>
        <family val="2"/>
        <scheme val="minor"/>
      </rPr>
      <t xml:space="preserve">วัดป่าอัมพวัน
</t>
    </r>
    <r>
      <rPr>
        <sz val="10"/>
        <rFont val="Calibri"/>
        <family val="2"/>
        <scheme val="minor"/>
      </rPr>
      <t>๕๓ ม.๑๒ บ้านห้วยดินดำ ต.หนองรี อ.เมือง จ.ชลบุรี ๒๐๐๐๐
พระอธิการจันดี กนฺตสาโร
อุปสมบท เมื่ออายุ ๒๒ ปี วันที่ ๒ มิถุนายน ๒๕๑๘ (ผู้รับรอง)
- (๐๖๕) ๑๕๖-๕๕๔๙,</t>
    </r>
  </si>
  <si>
    <r>
      <rPr>
        <b/>
        <sz val="10"/>
        <rFont val="Calibri"/>
        <family val="2"/>
        <scheme val="minor"/>
      </rPr>
      <t xml:space="preserve">วัดป่าน้ำบุ้น
</t>
    </r>
    <r>
      <rPr>
        <sz val="10"/>
        <rFont val="Calibri"/>
        <family val="2"/>
        <scheme val="minor"/>
      </rPr>
      <t>๒๒๓ หมู่ ๑ บ้านคำเขื่อนแก้ว
ต.คำเขื่อนแก้ว อ.สิรินธร จ.อุบลราชธานี ๓๔๓๕๐
พระอธิการเฉลิมชัย ฉนฺทโก
อุปสมบท เมื่ออายุ ๒๐ ปี วันที่ ๒๘ กุมภาพันธ์ ๒๕๒๓ (ผู้รับรอง)
๐๘๔๔๙๕ ๘๙๙๔,</t>
    </r>
  </si>
  <si>
    <r>
      <rPr>
        <b/>
        <sz val="10"/>
        <rFont val="Calibri"/>
        <family val="2"/>
        <scheme val="minor"/>
      </rPr>
      <t xml:space="preserve">วัดป่าจิตตภาวนา
</t>
    </r>
    <r>
      <rPr>
        <sz val="10"/>
        <rFont val="Calibri"/>
        <family val="2"/>
        <scheme val="minor"/>
      </rPr>
      <t>๕๐ ม.๕
ต.คูคต อ.ลำลูกกา จ.ปทุมธานี ๑๒๑๓๐
พระราชวชิรมุนี วิ. (ประสพไชย กนฺตสีโล)
อุปสมบท เมื่ออายุ ๒๘ ปี วันที่ ๓ กรกฎาคม ๒๕๑๙ (ผู้รับรอง)
๐๒๕๓๒๑๕๔๘,- (๐๘๑) ๘๔๒-๖๖๙๕,</t>
    </r>
  </si>
  <si>
    <r>
      <rPr>
        <b/>
        <sz val="10"/>
        <rFont val="Calibri"/>
        <family val="2"/>
        <scheme val="minor"/>
      </rPr>
      <t xml:space="preserve">วัดโพธิญาณวนาราม
</t>
    </r>
    <r>
      <rPr>
        <sz val="10"/>
        <rFont val="Calibri"/>
        <family val="2"/>
        <scheme val="minor"/>
      </rPr>
      <t>๒๐๙ ม.๗ บ้านขี้เหล็ก
ต.นาดี อ.นาเยีย จ.อุบลราชธานี ๓๔๑๖๐
พระอธิการยนต์ ยโสธโร
อุปสมบท เมื่ออายุ ๕๕ ปี วันที่ ๙ กรกฎาคม ๒๕๔๙ (ผู้รับรอง)
- (๐๙๕) ๓๖๕-๖๐๓๘,- (๐๙๖) ๖๙๐-๗๕๓๗,</t>
    </r>
  </si>
  <si>
    <r>
      <rPr>
        <b/>
        <sz val="10"/>
        <rFont val="Calibri"/>
        <family val="2"/>
        <scheme val="minor"/>
      </rPr>
      <t xml:space="preserve">วัดป่าเกษตร
</t>
    </r>
    <r>
      <rPr>
        <sz val="10"/>
        <rFont val="Calibri"/>
        <family val="2"/>
        <scheme val="minor"/>
      </rPr>
      <t>ม.๗ บ้านเกษตรพัฒนา
ต.คำขวาง อ.วารินชำราบ จ.อุบลราชธานี ๓๔๑๙๐
พระครูสังวรธรรมนิมิต (สุบิน จิตฺตสํวโร)
อุปสมบท เมื่ออายุ ๒๓ ปี วันที่ ๒๔ เมษายน ๒๕๒๔ (ผู้รับรอง)
- (๐๖๔) ๐๔๑-๒๖๘๒,</t>
    </r>
  </si>
  <si>
    <r>
      <rPr>
        <b/>
        <sz val="10"/>
        <rFont val="Calibri"/>
        <family val="2"/>
        <scheme val="minor"/>
      </rPr>
      <t xml:space="preserve">ที่พักสงฆ์ป่าโกศล
</t>
    </r>
    <r>
      <rPr>
        <sz val="10"/>
        <rFont val="Calibri"/>
        <family val="2"/>
        <scheme val="minor"/>
      </rPr>
      <t>ต.ธาตุ อ.วารินชำราบ จ.อุบลราชธานี ๓๔๑๙๐
พระอาจารย์ราชวัฒน์ กิตฺติสาโร
อุปสมบท เมื่ออายุ ๒๖ ปี วันที่ ๑๓ พฤษภาคม ๒๕๕๓ (ผู้รับรอง)
- (๐๘๓) ๐๔๖-๗๘๖๙,</t>
    </r>
  </si>
  <si>
    <r>
      <rPr>
        <b/>
        <sz val="10"/>
        <rFont val="Calibri"/>
        <family val="2"/>
        <scheme val="minor"/>
      </rPr>
      <t xml:space="preserve">วัดป่าคำน้ำบุ้น
</t>
    </r>
    <r>
      <rPr>
        <sz val="10"/>
        <rFont val="Calibri"/>
        <family val="2"/>
        <scheme val="minor"/>
      </rPr>
      <t>ม.๑๔ บ้านสามขา
ต.คำป่าหลาย อ.เมือง จ.มุกดาหาร ๔๙๐๐๐
พระอธิการขจรศักดิ์ สุทฺธปญฺโญ
อุปสมบท เมื่ออายุ ๒๔ ปี วันที่ ๑ เมษายน ๒๕๓๒ (ผู้รับรอง)
- (๐๖๑) ๑๔๙-๘๘๗๙,</t>
    </r>
  </si>
  <si>
    <r>
      <rPr>
        <b/>
        <sz val="10"/>
        <rFont val="Calibri"/>
        <family val="2"/>
        <scheme val="minor"/>
      </rPr>
      <t xml:space="preserve">วัดป่ากุดอุดมสมบูรณ์
</t>
    </r>
    <r>
      <rPr>
        <sz val="10"/>
        <rFont val="Calibri"/>
        <family val="2"/>
        <scheme val="minor"/>
      </rPr>
      <t>๑๗๕ ม.๒ บ้านน้ำเกลี้ยง
ต.หนองไฮ อ.สำโรง จ.อุบลราชธานี ๓๔๓๖๐
พระสนิท คุณกโร (รก.)
อุปสมบท เมื่ออายุ ๕๑ ปี วันที่ ๑๓ กรกฎาคม ๒๕๔๓ (ผู้รับรอง)
- (๐๘๓) ๐๔๖-๗๘๖๙,</t>
    </r>
  </si>
  <si>
    <r>
      <rPr>
        <b/>
        <sz val="10"/>
        <rFont val="Calibri"/>
        <family val="2"/>
        <scheme val="minor"/>
      </rPr>
      <t xml:space="preserve">วัดป่าเรไรรัตนาราม
</t>
    </r>
    <r>
      <rPr>
        <sz val="10"/>
        <rFont val="Calibri"/>
        <family val="2"/>
        <scheme val="minor"/>
      </rPr>
      <t>๑๕๐ ม.๑ บ้านนาแก้ว
ต.บ้านกอก อ.เขื่องใน จ.อุบลราชธานี ๓๔๓๒๐
พระอธิการสมัย ปนาโท
อุปสมบท เมื่ออายุ ๒๔ ปี วันที่ ๓ มกราคม ๒๕๓๖ (ผู้รับรอง)
- (๐๘๙) ๙๘๐-๓๖๕๙,</t>
    </r>
  </si>
  <si>
    <r>
      <rPr>
        <b/>
        <sz val="10"/>
        <rFont val="Calibri"/>
        <family val="2"/>
        <scheme val="minor"/>
      </rPr>
      <t xml:space="preserve">วัดป่าโพธิ์ศรี
</t>
    </r>
    <r>
      <rPr>
        <sz val="10"/>
        <rFont val="Calibri"/>
        <family val="2"/>
        <scheme val="minor"/>
      </rPr>
      <t>บ้านหนองขุ่น
ต.ยางโยภาพ อ.ม่วงสามสิบ จ.อุบลราชธานี ๓๔๑๔๐
พระอาจารย์เสวียน กลฺยาโณ
อุปสมบท เมื่ออายุ ๒๒ ปี วันที่ ๑๘ กรกฎาคม ๒๕๔๒ (ผู้รับรอง)
๐๔๕๓๓๙๑๖๐,- (๐๘๑) ๗๑๘-๙๔๘๙,</t>
    </r>
  </si>
  <si>
    <r>
      <rPr>
        <b/>
        <sz val="10"/>
        <rFont val="Calibri"/>
        <family val="2"/>
        <scheme val="minor"/>
      </rPr>
      <t xml:space="preserve">วัดป่าแสงธรรม
</t>
    </r>
    <r>
      <rPr>
        <sz val="10"/>
        <rFont val="Calibri"/>
        <family val="2"/>
        <scheme val="minor"/>
      </rPr>
      <t>๒๗๙ ม.๗ บ้านหนองมะนาว
ต.ขามใหญ่ อ.เมือง จ.อุบลราชธานี ๓๔๐๐๐
พระครูกิตติธรรมโชติ (ทม ธมฺมทีโป)
อุปสมบท เมื่ออายุ ๒๐ ปี วันที่ ๑๘ พฤษภาคม ๒๕๓๒ (ผู้รับรอง)
- (๐๖๓) ๕๙๑-๑๔๓๖,</t>
    </r>
  </si>
  <si>
    <r>
      <rPr>
        <b/>
        <sz val="10"/>
        <rFont val="Calibri"/>
        <family val="2"/>
        <scheme val="minor"/>
      </rPr>
      <t xml:space="preserve">วัดป่าขี้เหล็ก
</t>
    </r>
    <r>
      <rPr>
        <sz val="10"/>
        <rFont val="Calibri"/>
        <family val="2"/>
        <scheme val="minor"/>
      </rPr>
      <t>๕๔ ม.๗ บ้านขี้เหล็ก
ต.โนนสังข์ อ.กันทรารมย์ จ.ศรีสะเกษ ๓๓๑๓๐
พระครูวิจิตรชยาภรณ์ วิชัย อธิจิตฺโต
อุปสมบท เมื่ออายุ ๒๖ ปี วันที่ ๙ กรกฎาคม ๒๕๓๒ (ผู้รับรอง)
- (๐๘๖) ๒๖๕-๗๔๗๓,</t>
    </r>
  </si>
  <si>
    <r>
      <rPr>
        <b/>
        <sz val="10"/>
        <rFont val="Calibri"/>
        <family val="2"/>
        <scheme val="minor"/>
      </rPr>
      <t xml:space="preserve">ที่พักสงฆ์หนองม่วง
</t>
    </r>
    <r>
      <rPr>
        <sz val="10"/>
        <rFont val="Calibri"/>
        <family val="2"/>
        <scheme val="minor"/>
      </rPr>
      <t>ม.๘ บ้านหนองม่วง
ต.หนองครก อ.เมือง จ.ศรีสะเกษ ๓๓๐๐๐
พระอาจารย์บุญมี เตชธมฺโม
อุปสมบท เมื่ออายุ ๒๑ ปี วันที่ ๒๘ มิถุนายน ๒๕๓๓ (ผู้รับรอง)
- (๐๖๔) ๐๙๕-๒๗๒๕,- (๐๘๑) ๓๖๐-๖๒๐๑,</t>
    </r>
  </si>
  <si>
    <r>
      <rPr>
        <b/>
        <sz val="10"/>
        <rFont val="Calibri"/>
        <family val="2"/>
        <scheme val="minor"/>
      </rPr>
      <t xml:space="preserve">วัดป่าเขาหินตัด
</t>
    </r>
    <r>
      <rPr>
        <sz val="10"/>
        <rFont val="Calibri"/>
        <family val="2"/>
        <scheme val="minor"/>
      </rPr>
      <t>๒๔/๙ ม.๕ บ้านคลองตะแบก
ต.ลาดบัวขาว อ.สีคิ้ว จ.นครราชสีมา ๓๐๓๔๐
พระครูบรรพตบุญโญภาส (สมภาส อธิปุญฺโญ)
อุปสมบท เมื่ออายุ ๒๑ ปี วันที่ ๒๐ กรกฎาคม ๒๕๑๘ (ผู้รับรอง)
- (๐๘๑) ๙๖๗-๐๔๗๒,</t>
    </r>
  </si>
  <si>
    <r>
      <rPr>
        <b/>
        <sz val="10"/>
        <rFont val="Calibri"/>
        <family val="2"/>
        <scheme val="minor"/>
      </rPr>
      <t xml:space="preserve">วัดป่านาเกษม
</t>
    </r>
    <r>
      <rPr>
        <sz val="10"/>
        <rFont val="Calibri"/>
        <family val="2"/>
        <scheme val="minor"/>
      </rPr>
      <t>๑๔๔ หมู่ที่ ๙ บ้านนาเกษม
ต.นาเกษม อ.ทุ่งศรีอุดม จ.อุบลราชธานี ๓๔๑๖๐
พระราชมงคลวชิรากร (ปา สุธมฺโม)
อุปสมบท เมื่ออายุ ๖๑ ปี วันที่ ๑๒ กรกฎาคม ๒๕๓๕ (ผู้รับรอง)
๐๙๔๗๗๐ ๗๔๘๙,</t>
    </r>
  </si>
  <si>
    <r>
      <rPr>
        <b/>
        <sz val="10"/>
        <rFont val="Calibri"/>
        <family val="2"/>
        <scheme val="minor"/>
      </rPr>
      <t xml:space="preserve">วัดเขาถ้ำสหกรณ์นิคม
</t>
    </r>
    <r>
      <rPr>
        <sz val="10"/>
        <rFont val="Calibri"/>
        <family val="2"/>
        <scheme val="minor"/>
      </rPr>
      <t>๗/๒๗ หมู่ ๑ บ้านดินโส
ต.สหกรณ์นิคม อ.ทองผาภูมิ จ.กาญจนบุรี ๗๑๑๘๐
พระอธิการประเทือง ญาณวีโร
อุปสมบท เมื่ออายุ ๒๐ ปี วันที่ ๒๕ ธันวาคม ๒๕๓๔ (ผู้รับรอง)
- (๐๘๙) ๙๑๒-๗๗๗๒,</t>
    </r>
  </si>
  <si>
    <r>
      <rPr>
        <b/>
        <sz val="10"/>
        <rFont val="Calibri"/>
        <family val="2"/>
        <scheme val="minor"/>
      </rPr>
      <t xml:space="preserve">วัดป่าชัยมงคล
</t>
    </r>
    <r>
      <rPr>
        <sz val="10"/>
        <rFont val="Calibri"/>
        <family val="2"/>
        <scheme val="minor"/>
      </rPr>
      <t>ม.๓ บ้านไทยสามารถ
ต.กุดเชียงหมี อ.เลิงนกทา จ.ยโสธร ๓๕๑๒๐
พระรุ่งโรจน์ เตชธมฺโม (รก.)
อุปสมบท เมื่ออายุ ๒๑ ปี วันที่ ๒๒ มกราคม ๒๕๕๓ (ผู้รับรอง)
- (๐๘๒) ๑๑๑-๕๔๘๑,- (๐๘๐) ๑๕๖-๙๗๘๗,</t>
    </r>
  </si>
  <si>
    <r>
      <rPr>
        <b/>
        <sz val="10"/>
        <rFont val="Calibri"/>
        <family val="2"/>
        <scheme val="minor"/>
      </rPr>
      <t xml:space="preserve">วัดเทพทวีธรรม (เขาเดือยไก่)
</t>
    </r>
    <r>
      <rPr>
        <sz val="10"/>
        <rFont val="Calibri"/>
        <family val="2"/>
        <scheme val="minor"/>
      </rPr>
      <t>๑๖๕ หมู่ที่ ๓ บ้านอ่างใหญ่
ต.บุ่ง อ.เมือง จ.อำนาจเจริญ ๓๗๐๐๐
พระอธิการวิเศษ โกวิโท
อุปสมบท เมื่ออายุ ?? ปี วันที่ ๑๓ กุมภาพันธ์ ๒๕๔๓ (ผู้รับรอง)
- (๐๘๒) ๗๙๒-๔๖๙๕,</t>
    </r>
  </si>
  <si>
    <r>
      <rPr>
        <b/>
        <sz val="10"/>
        <rFont val="Calibri"/>
        <family val="2"/>
        <scheme val="minor"/>
      </rPr>
      <t xml:space="preserve">วัดป่าห้วยเสือวิปัสสนาราม
</t>
    </r>
    <r>
      <rPr>
        <sz val="10"/>
        <rFont val="Calibri"/>
        <family val="2"/>
        <scheme val="minor"/>
      </rPr>
      <t>๑๓/๑๗ ม.๑ บ้านห้วยเสือ
ต.ชะแล อ.ทองผาภูมิ จ.กาญจนบุรี ๗๑๑๘๐
พระอธิการอมร อุตฺตโม
อุปสมบท เมื่ออายุ ๒๒ ปี วันที่ ๕ กรกฎาคม ๒๕๓๕ (ผู้รับรอง)
- (๐๘๙) ๐๕๙-๒๔๙๔,- (๐๘๐) ๗๘๘-๗๔๙๒,</t>
    </r>
  </si>
  <si>
    <r>
      <rPr>
        <b/>
        <sz val="10"/>
        <rFont val="Calibri"/>
        <family val="2"/>
        <scheme val="minor"/>
      </rPr>
      <t xml:space="preserve">ที่พักสงฆ์โลกุตตรภูมิ
</t>
    </r>
    <r>
      <rPr>
        <sz val="10"/>
        <rFont val="Calibri"/>
        <family val="2"/>
        <scheme val="minor"/>
      </rPr>
      <t>ม.๖ บ้านปะอาว
ต.ปะอาว อ.เมือง จ.อุบลราชธานี ๓๔๐๐๐
พระครูปลัด👉นูสิน ญาณสํวโร
อุปสมบท เมื่ออายุ ๒๐ ปี วันที่ ๒ มิถุนายน ๒๕๑๗ (ผู้รับรอง)
- (๐๘๘) ๗๖๑-๖๒๙๖,</t>
    </r>
  </si>
  <si>
    <r>
      <rPr>
        <b/>
        <sz val="10"/>
        <rFont val="Calibri"/>
        <family val="2"/>
        <scheme val="minor"/>
      </rPr>
      <t xml:space="preserve">วัดป่าศรีอุดม
</t>
    </r>
    <r>
      <rPr>
        <sz val="10"/>
        <rFont val="Calibri"/>
        <family val="2"/>
        <scheme val="minor"/>
      </rPr>
      <t>๖๒ หมู่ ๙ บ้านวังเสือ
ต.ไพบูลย์ อ.น้ำขุ่น จ.อุบลราชธานี ๓๔๒๖๐
พระอธิการเสถียร ฉนฺทโสภโณ
อุปสมบท เมื่ออายุ ๒๗ ปี วันที่ ๒๐ มกราคม ๒๕๕๓ (ผู้รับรอง)
- (๐๖๑) ๑๔๕-๕๘๕๙,</t>
    </r>
  </si>
  <si>
    <r>
      <rPr>
        <b/>
        <sz val="10"/>
        <rFont val="Calibri"/>
        <family val="2"/>
        <scheme val="minor"/>
      </rPr>
      <t xml:space="preserve">วัดหัวสะพาน
</t>
    </r>
    <r>
      <rPr>
        <sz val="10"/>
        <rFont val="Calibri"/>
        <family val="2"/>
        <scheme val="minor"/>
      </rPr>
      <t>๙๓/๑ ม.๖ บ้านหัวสะพาน
ต.โนนสังข์ อ.กันทรารมย์ จ.ศรีสะเกษ ๓๓๑๓๐
พระครูวุฒิธรรมถาวร (สุข ถาวโร)
อุปสมบท เมื่ออายุ ๒๐ ปี วันที่ ๒๖ กรกฎาคม ๒๕๑๒ (ผู้รับรอง)
- (๐๘๑) ๙๖๖-๕๕๘๗,</t>
    </r>
  </si>
  <si>
    <r>
      <rPr>
        <b/>
        <sz val="10"/>
        <rFont val="Calibri"/>
        <family val="2"/>
        <scheme val="minor"/>
      </rPr>
      <t xml:space="preserve">วัดบึงแสนสุข
</t>
    </r>
    <r>
      <rPr>
        <sz val="10"/>
        <rFont val="Calibri"/>
        <family val="2"/>
        <scheme val="minor"/>
      </rPr>
      <t>๔๙๔ ม.๘ บ้านศรีสมบูรณ์
ต.โพธิ์กลาง อ.เมือง จ.นครราชสีมา ๓๐๐๐๐
พระอธิการสุพจน์ เตชธมฺโม
อุปสมบท เมื่ออายุ ๒๓ ปี วันที่ ๑๓ กรกฎาคม ๒๕๒๙ (ผู้รับรอง)
- (๐๘๑) ๘๗๘-๔๑๒๙,- (๐๘๗) ๓๖๓-๒๐๒๓,</t>
    </r>
  </si>
  <si>
    <r>
      <rPr>
        <b/>
        <sz val="10"/>
        <rFont val="Calibri"/>
        <family val="2"/>
        <scheme val="minor"/>
      </rPr>
      <t xml:space="preserve">วัดป่าเอราวัณ
</t>
    </r>
    <r>
      <rPr>
        <sz val="10"/>
        <rFont val="Calibri"/>
        <family val="2"/>
        <scheme val="minor"/>
      </rPr>
      <t>๑๕๐ ม.๑๓ บ้านเอราวัณ
ต.ผาอินทร์แปลง อ.เอราวัณ จ.เลย ๔๒๒๒๐
พระอาจารย์สุระศักดิ์ นรินโท
อุปสมบท เมื่ออายุ ๒๐ ปี วันที่ ๑๒ กรกฎาคม ๒๕๕๔ (ผู้รับรอง)
- (๐๙๖) ๙๒๙-๒๖๐๐,- (๐๘๒) ๗๔๐-๑๗๘๕,</t>
    </r>
  </si>
  <si>
    <r>
      <rPr>
        <b/>
        <sz val="10"/>
        <rFont val="Calibri"/>
        <family val="2"/>
        <scheme val="minor"/>
      </rPr>
      <t xml:space="preserve">วัดป่าโนนโศกเสือ
</t>
    </r>
    <r>
      <rPr>
        <sz val="10"/>
        <rFont val="Calibri"/>
        <family val="2"/>
        <scheme val="minor"/>
      </rPr>
      <t>๑๔๓ ม.๙ บ้านโคกสะอาด
ต.หนองฮะ อ.สำโรงทาบ จ.สุรินทร์ ๓๒๑๗๐
พระอธิการนำ ปญฺญาวโร
อุปสมบท เมื่ออายุ ๒๐ ปี วันที่ ๓ มิถุนายน ๒๕๐๙ (ผู้รับรอง)
- (๐๘๐) ๑๒๐-๙๑๐๒,</t>
    </r>
  </si>
  <si>
    <r>
      <rPr>
        <b/>
        <sz val="10"/>
        <rFont val="Calibri"/>
        <family val="2"/>
        <scheme val="minor"/>
      </rPr>
      <t xml:space="preserve">วัดป่าพิทักษ์ธรรม
</t>
    </r>
    <r>
      <rPr>
        <sz val="10"/>
        <rFont val="Calibri"/>
        <family val="2"/>
        <scheme val="minor"/>
      </rPr>
      <t>๗๖ ม.๑๕ บ้านถาวรพัฒนา
ต.นิคม อ.พิมาย จ.นครราชสีมา ๓๐๑๑๐
พระครูสุธรรมประโชติ (คำผอง ฐิตปุญโญ)
อุปสมบท เมื่ออายุ ๒๓ ปี วันที่ ๒ มิถุนายน ๒๕๑๗ (ผู้รับรอง)
- (๐๘๑) ๘๗๘-๐๓๔๑,- (๐๘๖) ๑๐๖-๓๑๓๓,</t>
    </r>
  </si>
  <si>
    <r>
      <rPr>
        <b/>
        <sz val="10"/>
        <rFont val="Calibri"/>
        <family val="2"/>
        <scheme val="minor"/>
      </rPr>
      <t xml:space="preserve">วัดป่าไทรงาม
</t>
    </r>
    <r>
      <rPr>
        <sz val="10"/>
        <rFont val="Calibri"/>
        <family val="2"/>
        <scheme val="minor"/>
      </rPr>
      <t>๓๙๓ หมู่ ๔ บ้านไทรงาม
ต.ไทรงาม อ.ไทรงาม จ.กำแพงเพชร ๖๒๑๕๐
พระครูโสภณวชิรกิจ (สง่า อุฏฺฐาโน)
อุปสมบท เมื่ออายุ ๒๐ ปี วันที่ ๓๐ เมษายน ๒๕๒๗ (ผู้รับรอง)
- (๐๘๒) ๘๘๒-๐๐๘๙,</t>
    </r>
  </si>
  <si>
    <r>
      <rPr>
        <b/>
        <sz val="10"/>
        <rFont val="Calibri"/>
        <family val="2"/>
        <scheme val="minor"/>
      </rPr>
      <t xml:space="preserve">วัดป่าอรัญวิเวก
</t>
    </r>
    <r>
      <rPr>
        <sz val="10"/>
        <rFont val="Calibri"/>
        <family val="2"/>
        <scheme val="minor"/>
      </rPr>
      <t>๒๘๗ หมู่ที่ ๑ บ้านนาสวรรค์ ต.นาสวรรค์ อ.เมือง จ.บึงกาฬ ๓๘๐๐๐
พระทองยอด คุณยุตฺโต
อุปสมบท เมื่ออายุ ปี (ผู้รับรอง)
๐๘๒๑๑๑ ๙๓๕๓,</t>
    </r>
  </si>
  <si>
    <r>
      <rPr>
        <b/>
        <sz val="10"/>
        <rFont val="Calibri"/>
        <family val="2"/>
        <scheme val="minor"/>
      </rPr>
      <t xml:space="preserve">วัดป่าดอยธรรมประทีป
</t>
    </r>
    <r>
      <rPr>
        <sz val="10"/>
        <rFont val="Calibri"/>
        <family val="2"/>
        <scheme val="minor"/>
      </rPr>
      <t>๓๕๖ ม.๑๘ บ้านศรีดอนชัย  ต.เวียง อ.ฝาง จ.เชียงใหม่ ๕๐๑๑๐
พระครูวิจารณ์ศุภวัตร (บัณฑิต เตชปญฺโญ)
อุปสมบท เมื่ออายุ ๒๑ ปี วันที่ ๗ มีนาคม ๒๕๒๐ (ผู้รับรอง)
- (๐๘๑) ๒๘๘-๘๖๘๘,</t>
    </r>
  </si>
  <si>
    <r>
      <rPr>
        <b/>
        <sz val="10"/>
        <rFont val="Calibri"/>
        <family val="2"/>
        <scheme val="minor"/>
      </rPr>
      <t xml:space="preserve">วัดป่าสามัคคีธรรม
</t>
    </r>
    <r>
      <rPr>
        <sz val="10"/>
        <rFont val="Calibri"/>
        <family val="2"/>
        <scheme val="minor"/>
      </rPr>
      <t>๔๙ ม.๘ บ้านปลาอีด
ต.นาแก อ.คำเขื่อนแก้ว จ.ยโสธร ๓๕๑๘๐
พระครูอรัญธรรมคุณ (👉นูเจียม อ👉ิงฺสโก)
อุปสมบท เมื่ออายุ ๒๘ ปี วันที่ ๒๔ มีนาคม ๒๕๒๔ (ผู้รับรอง)
- (๐๘๙) ๒๑๐-๙๑๔๔,- (๐๘๑) ๒๕๐-๙๖๖๒,</t>
    </r>
  </si>
  <si>
    <r>
      <rPr>
        <b/>
        <sz val="10"/>
        <rFont val="Calibri"/>
        <family val="2"/>
        <scheme val="minor"/>
      </rPr>
      <t xml:space="preserve">วัดศิริมงคล
</t>
    </r>
    <r>
      <rPr>
        <sz val="10"/>
        <rFont val="Calibri"/>
        <family val="2"/>
        <scheme val="minor"/>
      </rPr>
      <t>๖๗ หมู่ ๑๔ บ้านดงแดง
ต.ดงแดง อ.จตุรพักตรพิมาน จ.ร้อยเอ็ด ๔๕๑๘๐
พระครูวิโรจน์ มงคลวัตร
อุปสมบท เมื่ออายุ ๕๘ ปี วันที่ ๒๐ มิถุนายน ๒๕๔๕ (ผู้รับรอง)
๐๖๕๕๖๓ ๑๙๕๔,- (๐๘๗) ๘๕๗-๓๔๗๘,</t>
    </r>
  </si>
  <si>
    <r>
      <rPr>
        <b/>
        <sz val="10"/>
        <rFont val="Calibri"/>
        <family val="2"/>
        <scheme val="minor"/>
      </rPr>
      <t xml:space="preserve">วัดมาบจันทร์
</t>
    </r>
    <r>
      <rPr>
        <sz val="10"/>
        <rFont val="Calibri"/>
        <family val="2"/>
        <scheme val="minor"/>
      </rPr>
      <t>๘/๑ ม.๗ บ้านมาบจันทร์
ต.แกลง อ.เมือง จ.ระยอง ๒๑๑๖๐
พระราชวชิรญาณ (อนันต์ อกิญฺจโน) วิ. ทป. จภ. ๑๓
อุปสมบท เมื่ออายุ ๒๒ ปี วันที่ ๓ กรกฎาคม ๒๕๑๙ (ผู้รับรอง)
๐๘๙๘๓๑ ๕๖๘๙,๐๘๑๙๑๕ ๕๖๔๓,</t>
    </r>
  </si>
  <si>
    <r>
      <rPr>
        <b/>
        <sz val="10"/>
        <rFont val="Calibri"/>
        <family val="2"/>
        <scheme val="minor"/>
      </rPr>
      <t xml:space="preserve">วัดหนองอ้อ
</t>
    </r>
    <r>
      <rPr>
        <sz val="10"/>
        <rFont val="Calibri"/>
        <family val="2"/>
        <scheme val="minor"/>
      </rPr>
      <t>๙๒๕/๙ ม.๑ บ้านหนองอ้อ
ต.คลองกิ่ว อ.บ้านบึง จ.ชลบุรี ๒๐๒๒๐
พระอธิการสมฤทธิ์ ปภสฺสโร
อุปสมบท เมื่ออายุ ๒๓ ปี วันที่ ๒๕ กรกฎาคม ๒๕๓๙ (ผู้รับรอง)
- (๐๘๘) ๒๐๘-๓๕๖๕,</t>
    </r>
  </si>
  <si>
    <r>
      <rPr>
        <b/>
        <sz val="10"/>
        <rFont val="Calibri"/>
        <family val="2"/>
        <scheme val="minor"/>
      </rPr>
      <t xml:space="preserve">วัดป่าศรีอุดมธรรม
</t>
    </r>
    <r>
      <rPr>
        <sz val="10"/>
        <rFont val="Calibri"/>
        <family val="2"/>
        <scheme val="minor"/>
      </rPr>
      <t>๑๓๑ ม.๘ บ้านเลิงบาก
ต.นาโพธิ์ อ.พิบูลมังสาหาร จ.อุบลราชธานี ๓๔๑๑๐
พระอธิการเชือ่ม กุสลจิตฺโต
อุปสมบท เมื่ออายุ ๕๙ ปี วันที่ ๔ มิถุนายน ๒๕๓๖ (ผู้รับรอง)
- (๐๘๑) ๓๙๐-๙๑๑๓,- (๐๘๕) ๐๑๖-๑๖๒๕,</t>
    </r>
  </si>
  <si>
    <r>
      <rPr>
        <b/>
        <sz val="10"/>
        <rFont val="Calibri"/>
        <family val="2"/>
        <scheme val="minor"/>
      </rPr>
      <t xml:space="preserve">วัดบ้านตาแบน(ป่าตาแบน)
</t>
    </r>
    <r>
      <rPr>
        <sz val="10"/>
        <rFont val="Calibri"/>
        <family val="2"/>
        <scheme val="minor"/>
      </rPr>
      <t>ม.๙ บ้านตาแบน
ต.ศรีแก้ว อ.ศรีรัตนะ จ.ศรีสะเกษ ๓๓๒๔๐
พระอธิการปัด ปุญฺญกาโม
อุปสมบท เมื่ออายุ ๒๙ ปี วันที่ ๔ พฤษภาคม ๒๕๒๖ (ผู้รับรอง)
- (๐๘๑) ๐๖๙-๕๐๓๕,</t>
    </r>
  </si>
  <si>
    <r>
      <rPr>
        <b/>
        <sz val="10"/>
        <rFont val="Calibri"/>
        <family val="2"/>
        <scheme val="minor"/>
      </rPr>
      <t xml:space="preserve">วัดป่าดงบก
</t>
    </r>
    <r>
      <rPr>
        <sz val="10"/>
        <rFont val="Calibri"/>
        <family val="2"/>
        <scheme val="minor"/>
      </rPr>
      <t>๑๐๔ ม.๕ บ้านโนนหนองสิม
ต.เขิน อ.น้ำเกลี้ยง จ.ศรีสะเกษ ๓๓๑๓๐
พระครูวิชาญวนานุรักษ์ (สันทัด ปสนฺโน)
อุปสมบท เมื่ออายุ ๒๖ ปี วันที่ ๑๖ กรกฎาคม ๒๕๓๗ (ผู้รับรอง)
- (๐๘๑) ๓๘๙-๒๘๒๕,</t>
    </r>
  </si>
  <si>
    <r>
      <rPr>
        <b/>
        <sz val="10"/>
        <rFont val="Calibri"/>
        <family val="2"/>
        <scheme val="minor"/>
      </rPr>
      <t xml:space="preserve">วัดป่าดอนบาก
</t>
    </r>
    <r>
      <rPr>
        <sz val="10"/>
        <rFont val="Calibri"/>
        <family val="2"/>
        <scheme val="minor"/>
      </rPr>
      <t>ม.๗ บ้านบ่อดูน
ต.เซเป็ด อ.ตระการพืชผล จ.อุบลราชธานี ๓๔๑๓๐
พระอาจารย์อำนาจ ธมฺมจาโร
อุปสมบท เมื่ออายุ ๒๕ ปี วันที่ ๑๔ กรกฎาคม ๒๕๔๕ (ผู้รับรอง)
๐๘๔๙๖๒ ๔๖๘๔,๐๘๖๒๔๘ ๑๗๓๔,</t>
    </r>
  </si>
  <si>
    <r>
      <rPr>
        <b/>
        <sz val="10"/>
        <rFont val="Calibri"/>
        <family val="2"/>
        <scheme val="minor"/>
      </rPr>
      <t xml:space="preserve">วัดป่าดอนเย็น
</t>
    </r>
    <r>
      <rPr>
        <sz val="10"/>
        <rFont val="Calibri"/>
        <family val="2"/>
        <scheme val="minor"/>
      </rPr>
      <t>บ้านหนองเขื่อง
ต.โนนน้ำอ้อม อ.กันทรลักษ์ จ.ศรีสะเกษ ๓๓๑๑๐
พระอธิการไพศาล เขมจาโร
อุปสมบท เมื่ออายุ ๒๒ ปี วันที่ ๒๕ กรกฎาคม ๒๕๓๖ (ผู้รับรอง)
- (๐๘๑) ๙๙๙-๑๔๗๙,</t>
    </r>
  </si>
  <si>
    <r>
      <rPr>
        <b/>
        <sz val="10"/>
        <rFont val="Calibri"/>
        <family val="2"/>
        <scheme val="minor"/>
      </rPr>
      <t xml:space="preserve">วัดหนองหญ้าปล้อง
</t>
    </r>
    <r>
      <rPr>
        <sz val="10"/>
        <rFont val="Calibri"/>
        <family val="2"/>
        <scheme val="minor"/>
      </rPr>
      <t>ม.๕ บ้านหนองหญ้าปล้อง
ต.ทะเมนชัย อ.ลำปลายมาศ จ.บุรีรัมย์ ๓๑๑๓๐
พระครูกิตติธรรมาทร (บุญตา ธมฺมธโร)
อุปสมบท เมื่ออายุ ๒๒ ปี วันที่ ๒๑ มีนาคม ๒๕๒๒ (ผู้รับรอง)
๐๔๔๑๘๗๑๗๘,๐๔๔๑๘๗๑๒๖,</t>
    </r>
  </si>
  <si>
    <r>
      <rPr>
        <b/>
        <sz val="10"/>
        <rFont val="Calibri"/>
        <family val="2"/>
        <scheme val="minor"/>
      </rPr>
      <t xml:space="preserve">วัดดงขวาง
</t>
    </r>
    <r>
      <rPr>
        <sz val="10"/>
        <rFont val="Calibri"/>
        <family val="2"/>
        <scheme val="minor"/>
      </rPr>
      <t>บ้านดงขวาง
ต.บ้านเอื้อง อ.ศรีสงคราม จ.นครพนม ๔๘๑๕๐
พระอธิการน้อย อคฺคธมฺโม
อุปสมบท เมื่ออายุ ๒๑ ปี (ผู้รับรอง)
- (๐๘๕) ๒๙๐-๕๗๘๔,</t>
    </r>
  </si>
  <si>
    <r>
      <rPr>
        <b/>
        <sz val="10"/>
        <rFont val="Calibri"/>
        <family val="2"/>
        <scheme val="minor"/>
      </rPr>
      <t xml:space="preserve">วัดเขาวันชัยนวรัตน์
</t>
    </r>
    <r>
      <rPr>
        <sz val="10"/>
        <rFont val="Calibri"/>
        <family val="2"/>
        <scheme val="minor"/>
      </rPr>
      <t>๗๖/๔ ม.๑๑ บ้านเกาะแก้ว
ต.ปากช่อง อ.ปากช่อง จ.นครราชสีมา ๓๐๑๓๐
พระครูภาวนาอุดมคุณ (โสภา อุตฺตโม)
อุปสมบท เมื่ออายุ ๒๕ ปี วันที่ ๖ เมษายน ๒๕๑๕ (ผู้รับรอง)
๐๘๑๘๗๙ ๓๒๘๘,- (๐๘๑) ๘๗๙-๓๒๘๘,</t>
    </r>
  </si>
  <si>
    <r>
      <rPr>
        <b/>
        <sz val="10"/>
        <rFont val="Calibri"/>
        <family val="2"/>
        <scheme val="minor"/>
      </rPr>
      <t xml:space="preserve">วัดป่าสันติสุข
</t>
    </r>
    <r>
      <rPr>
        <sz val="10"/>
        <rFont val="Calibri"/>
        <family val="2"/>
        <scheme val="minor"/>
      </rPr>
      <t>๒๗ ม. ๑๗ บ้านสันติสุข
ต.หนองกุง อ.โนนคูณ จ.ศรีสะเกษ ๓๓๒๕๐
พระครูสันติธรรมานุศาสก์ (คำสอน ธมฺมทินฺโน)
อุปสมบท เมื่ออายุ ๒๓ ปี วันที่ ๒ มิถุนายน ๒๕๓๐ (ผู้รับรอง)
๐๘๗๘๗๘ ๑๘๔๖,- (๐๘๓) ๗๓๒-๑๖๖๔,</t>
    </r>
  </si>
  <si>
    <r>
      <rPr>
        <b/>
        <sz val="10"/>
        <rFont val="Calibri"/>
        <family val="2"/>
        <scheme val="minor"/>
      </rPr>
      <t xml:space="preserve">วัดป่าบ้านโนนเยาะ
</t>
    </r>
    <r>
      <rPr>
        <sz val="10"/>
        <rFont val="Calibri"/>
        <family val="2"/>
        <scheme val="minor"/>
      </rPr>
      <t>๒๙๙ ม.๖ บ้านโนนเยาะ
ต.บึงมะลู อ.กันทรลักษ์ จ.ศรีสะเกษ ๓๓๑๑๐
พระครูสุนทรธรรมพิสุทธิ์ (สำราญ ธมฺมสุนฺทโร)
อุปสมบท เมื่ออายุ ๒๐ ปี วันที่ ๔ พฤษภาคม ๒๕๒๖ (ผู้รับรอง)
- (๐๘๙) ๗๑๗-๖๕๔๕,</t>
    </r>
  </si>
  <si>
    <r>
      <rPr>
        <b/>
        <sz val="10"/>
        <rFont val="Calibri"/>
        <family val="2"/>
        <scheme val="minor"/>
      </rPr>
      <t xml:space="preserve">วัดป่าธุดงคธรรม(วัดป่าบ้านตำแย)
</t>
    </r>
    <r>
      <rPr>
        <sz val="10"/>
        <rFont val="Calibri"/>
        <family val="2"/>
        <scheme val="minor"/>
      </rPr>
      <t>๑๔๖ หมู่ ๘ บ้านตำแย
ต.พระเหลา อ.พนา จ.อำนาจเจริญ ๓๗๑๘๐
พระอธิการศุภชัย สุภาจาโร
อุปสมบท เมื่ออายุ ๒๑ ปี วันที่ ๒๐ กรกฎาคม ๒๕๓๗ (ผู้รับรอง)
- (๐๘๕) ๔๑๔-๔๘๓๗,</t>
    </r>
  </si>
  <si>
    <r>
      <rPr>
        <b/>
        <sz val="10"/>
        <rFont val="Calibri"/>
        <family val="2"/>
        <scheme val="minor"/>
      </rPr>
      <t xml:space="preserve">วัดหนองสองห้อง(ป่าสามัคคีธรรม)
</t>
    </r>
    <r>
      <rPr>
        <sz val="10"/>
        <rFont val="Calibri"/>
        <family val="2"/>
        <scheme val="minor"/>
      </rPr>
      <t>๙ ม.๖ บ้านหนองสองห้อง
ต.กู่สวนแตง อ.บ้านใหม่ใชยพจน์ จ.บุรีรัมย์ ๓๑๑๒๐
พระอธิการบุญทอง วิสุทฺโธ
อุปสมบท เมื่ออายุ ๓๙ ปี วันที่ ๑๗ กุมภาพันธ์ ๒๕๔๕ (ผู้รับรอง)
๐๘๔๘๒๔ ๘๓๓๕,๐๘๕๖๓๒ ๕๓๐๒,</t>
    </r>
  </si>
  <si>
    <r>
      <rPr>
        <b/>
        <sz val="10"/>
        <rFont val="Calibri"/>
        <family val="2"/>
        <scheme val="minor"/>
      </rPr>
      <t xml:space="preserve">วัดป่าบูรพา
</t>
    </r>
    <r>
      <rPr>
        <sz val="10"/>
        <rFont val="Calibri"/>
        <family val="2"/>
        <scheme val="minor"/>
      </rPr>
      <t>๓๓ ม.๙ บ้านโนนสวรรค์
ต.ไทยเจริญ อ.ปะคำ จ.บุรีรัมย์ ๓๑๒๒๐
พระครูพัชรบูรพาภิรมย์ (สมาน วชิโร)
อุปสมบท เมื่ออายุ ๓๓ ปี วันที่ ๒๒ กรกฎาคม ๒๕๒๔ (ผู้รับรอง)
- (๐๘๑) ๙๕๕-๔๙๖๐,</t>
    </r>
  </si>
  <si>
    <r>
      <rPr>
        <b/>
        <sz val="10"/>
        <rFont val="Calibri"/>
        <family val="2"/>
        <scheme val="minor"/>
      </rPr>
      <t xml:space="preserve">วัดป่าหนองจิก
</t>
    </r>
    <r>
      <rPr>
        <sz val="10"/>
        <rFont val="Calibri"/>
        <family val="2"/>
        <scheme val="minor"/>
      </rPr>
      <t>หมู่ ๗ บ้านหนองจิก
ต.เตย อ.ม่วงสามสิบ จ.อุบลราชธานี ๓๔๑๔๐
พระครูอรัญวรกิจ (นิกร อภิชาโต)
อุปสมบท เมื่ออายุ ๒๐ ปี วันที่ ๒๑ กรกฎาคม ๒๕๒๐ (ผู้รับรอง)
- (๐๘๓) ๓๗๘-๐๕๗๐,</t>
    </r>
  </si>
  <si>
    <r>
      <rPr>
        <b/>
        <sz val="10"/>
        <rFont val="Calibri"/>
        <family val="2"/>
        <scheme val="minor"/>
      </rPr>
      <t xml:space="preserve">วัดใหม่หนองเมือง
</t>
    </r>
    <r>
      <rPr>
        <sz val="10"/>
        <rFont val="Calibri"/>
        <family val="2"/>
        <scheme val="minor"/>
      </rPr>
      <t>๕๗ ม.๘ บ้านหนองเมืองน้อย
ต.หนองเมือง อ.ม่วงสามสิบ จ.อุบลราชธานี ๓๔๑๔๐
พระอธิการวีระพงษ์ ชยธมฺโม
อุปสมบท เมื่ออายุ ๒๑ ปี วันที่ ๒๗ มิถุนายน ๒๕๔๑ (ผู้รับรอง)
๐๘๑๑๘๕ ๓๖๔๓,๐๘๐๑๔๙ ๘๕๘๗,</t>
    </r>
  </si>
  <si>
    <r>
      <rPr>
        <b/>
        <sz val="10"/>
        <rFont val="Calibri"/>
        <family val="2"/>
        <scheme val="minor"/>
      </rPr>
      <t xml:space="preserve">วัดป่าคำเกิ่งใน
</t>
    </r>
    <r>
      <rPr>
        <sz val="10"/>
        <rFont val="Calibri"/>
        <family val="2"/>
        <scheme val="minor"/>
      </rPr>
      <t>๑๘๐ ม.๙ บ้านคำเกิ่ง
ต.เตย อ.ม่วงสามสิบ จ.อุบลราชธานี ๓๔๑๔๐
พระครูสุวรรณวีราภรณ์ (พร ติกฺขวีโร)
อุปสมบท เมื่ออายุ ๒๑ ปี วันที่ ๑๙ มิถุนายน ๒๕๒๘ (ผู้รับรอง)
๐๘๑๓๘๙ ๒๗๒๙,- (๐๙๖) ๘๗๒-๐๑๒๖,</t>
    </r>
  </si>
  <si>
    <r>
      <rPr>
        <b/>
        <sz val="10"/>
        <rFont val="Calibri"/>
        <family val="2"/>
        <scheme val="minor"/>
      </rPr>
      <t xml:space="preserve">วัดป่าห้วยแก้วสันติธรรม
</t>
    </r>
    <r>
      <rPr>
        <sz val="10"/>
        <rFont val="Calibri"/>
        <family val="2"/>
        <scheme val="minor"/>
      </rPr>
      <t>๙ ม.๑ บ้านห้วยแก้ว
ต.ลำนางแก้ว อ.ปักธงชัย จ.นครราชสีมา ๓๐๑๕๐
พระครูประภัศร์ธรรมสถิต (พนม สนฺตจิตฺโต)
อุปสมบท เมื่ออายุ ๒๓ ปี วันที่ ๑๒ มิถุนายน ๒๕๑๙ (ผู้รับรอง)
- (๐๘๐) ๗๓๓-๓๕๑๕,</t>
    </r>
  </si>
  <si>
    <r>
      <rPr>
        <b/>
        <sz val="10"/>
        <rFont val="Calibri"/>
        <family val="2"/>
        <scheme val="minor"/>
      </rPr>
      <t xml:space="preserve">วัดป่าหนองไหล
</t>
    </r>
    <r>
      <rPr>
        <sz val="10"/>
        <rFont val="Calibri"/>
        <family val="2"/>
        <scheme val="minor"/>
      </rPr>
      <t>๙๒ ม.๘ บ้านหนองไหล
ต.สร้างถ่อน้อย อ.หัวตะพาน จ.อำนาจเจริญ ๓๗๒๔๐
พระอธิการประกอบ ธมฺมทีโป
อุปสมบท เมื่ออายุ ๒๒ ปี วันที่ ๒๙ มีนาคม ๒๕๓๕ (ผู้รับรอง)
- (๐๘๗) ๑๓๐-๙๘๑๗,</t>
    </r>
  </si>
  <si>
    <r>
      <rPr>
        <b/>
        <sz val="10"/>
        <rFont val="Calibri"/>
        <family val="2"/>
        <scheme val="minor"/>
      </rPr>
      <t xml:space="preserve">วัดป่าจิตตพัฒนา
</t>
    </r>
    <r>
      <rPr>
        <sz val="10"/>
        <rFont val="Calibri"/>
        <family val="2"/>
        <scheme val="minor"/>
      </rPr>
      <t>บ้านโคกวัวนอน
ต.สระตะเคียน อ.เสิงสาง จ.นครราชสีมา ๓๐๓๓๐
พระอาจารย์สมบัติ ม👉าปญฺโญ
อุปสมบท เมื่ออายุ ๒๐ ปี วันที่ ๑๒ มิถุนายน ๒๕๓๔ (ผู้รับรอง)
- (๐๖๒) ๕๓๙-๖๙๕๙,</t>
    </r>
  </si>
  <si>
    <r>
      <rPr>
        <b/>
        <sz val="10"/>
        <rFont val="Calibri"/>
        <family val="2"/>
        <scheme val="minor"/>
      </rPr>
      <t xml:space="preserve">วัดป่าภาวนาราม
</t>
    </r>
    <r>
      <rPr>
        <sz val="10"/>
        <rFont val="Calibri"/>
        <family val="2"/>
        <scheme val="minor"/>
      </rPr>
      <t>๓๗๔/๓ ม.๔ บ้านจัดสรร
ต.สามเงา อ.สามเงา จ.ตาก ๖๓๑๓๐
พระครูประโชติพนารักษ์ (ถนอม โชติธมฺโม)
อุปสมบท เมื่ออายุ ๒๑ ปี วันที่ ๑๗ มิถุนายน ๒๕๒๐ (ผู้รับรอง)
- (๐๘๓) ๐๔๘-๓๐๖๑,</t>
    </r>
  </si>
  <si>
    <r>
      <rPr>
        <b/>
        <sz val="10"/>
        <rFont val="Calibri"/>
        <family val="2"/>
        <scheme val="minor"/>
      </rPr>
      <t xml:space="preserve">วัดภูถ้ำช้าง
</t>
    </r>
    <r>
      <rPr>
        <sz val="10"/>
        <rFont val="Calibri"/>
        <family val="2"/>
        <scheme val="minor"/>
      </rPr>
      <t>๑๙๔ ม.๔ บ้านเหล่าปาเป้ด
ต.นาโสก อ.เมือง จ.มุกดาหาร ๔๙๐๐๐
พระอาจารย์ศิริศักดิ์ วรธมฺโม
อุปสมบท เมื่ออายุ ๒๖ ปี วันที่ ๓๐ มิถุนายน ๒๕๓๔ (ผู้รับรอง)
๐๙๑๐๗๙ ๖๔๓๖,- (๐๘๗) ๙๑๐-๐๙๓๖,</t>
    </r>
  </si>
  <si>
    <r>
      <rPr>
        <b/>
        <sz val="10"/>
        <rFont val="Calibri"/>
        <family val="2"/>
        <scheme val="minor"/>
      </rPr>
      <t xml:space="preserve">วัดศรีประดู่วนาราม
</t>
    </r>
    <r>
      <rPr>
        <sz val="10"/>
        <rFont val="Calibri"/>
        <family val="2"/>
        <scheme val="minor"/>
      </rPr>
      <t>๑๐๗ ม.๙ บ้านบัว
ต.ธาตุ อ.วารินชำราบ จ.อุบลราชธานี ๓๔๑๙๐
พระครูวินิตธรรมโสภณ (พา กิตฺติโสภโณ)
อุปสมบท เมื่ออายุ ๒๑ ปี วันที่ ๑๑ พฤษภาคม ๒๕๓๔ (ผู้รับรอง)
- (๐๘๕) ๐๑๕-๔๐๖๒,๐๔๕๒๘๘๔๑๔,</t>
    </r>
  </si>
  <si>
    <r>
      <rPr>
        <b/>
        <sz val="10"/>
        <rFont val="Calibri"/>
        <family val="2"/>
        <scheme val="minor"/>
      </rPr>
      <t xml:space="preserve">วัดป่าโนนสูงสุปัฏนาราม
</t>
    </r>
    <r>
      <rPr>
        <sz val="10"/>
        <rFont val="Calibri"/>
        <family val="2"/>
        <scheme val="minor"/>
      </rPr>
      <t>๙๖ ม.๒ บ้านนาโพธิ์
ต.ค้อทอง อ.เขื่องใน จ.อุบลราชธานี ๓๔๑๕๐
พระครูสันติคุณาธร (สงัด สิริธโร)
อุปสมบท เมื่ออายุ ๒๑ ปี วันที่ ๒๖ มิถุนายน ๒๕๒๙ (ผู้รับรอง)
- (๐๘๕) ๐๒๓-๗๐๔๙,- (๐๘๔) ๔๗๔-๑๕๕๘,</t>
    </r>
  </si>
  <si>
    <r>
      <rPr>
        <b/>
        <sz val="10"/>
        <rFont val="Calibri"/>
        <family val="2"/>
        <scheme val="minor"/>
      </rPr>
      <t xml:space="preserve">วัดป่าธรรมานุสารี
</t>
    </r>
    <r>
      <rPr>
        <sz val="10"/>
        <rFont val="Calibri"/>
        <family val="2"/>
        <scheme val="minor"/>
      </rPr>
      <t>๘๒ ม.๑๒ บ้านแจ้งน้อย
ต.ค้อเหนือ อ.เมือง จ.ยโสธร ๓๕๐๐๐
พระอธิการบุญเรือง ทสฺสนีโย
อุปสมบท เมื่ออายุ ๒๒ ปี วันที่ ๑๒ กรกฎาคม ๒๕๒๙ (ผู้รับรอง)
- (๐๘๖) ๒๖๓-๖๖๒๙,- (๐๖๕) ๙๕๘-๒๙๕๙,</t>
    </r>
  </si>
  <si>
    <r>
      <rPr>
        <b/>
        <sz val="10"/>
        <rFont val="Calibri"/>
        <family val="2"/>
        <scheme val="minor"/>
      </rPr>
      <t xml:space="preserve">วัดป่าคอวัง
</t>
    </r>
    <r>
      <rPr>
        <sz val="10"/>
        <rFont val="Calibri"/>
        <family val="2"/>
        <scheme val="minor"/>
      </rPr>
      <t>๘๒ ม.๙ บ้านคอวัง
ต.ดู่ใต้ อ.เมืองน่าน จ.น่าน ๕๕๐๐๐
พระครูสุนทรวรนาถ (นเรศ สุรนาโถ)
อุปสมบท เมื่ออายุ ๒๐ ปี วันที่ ๒๒ มิถุนายน ๒๕๒๙ (ผู้รับรอง)
- (๐๘๘) ๒๕๕-๒๓๙๙,๐๕๔๐๕๙๖๔๕,</t>
    </r>
  </si>
  <si>
    <r>
      <rPr>
        <b/>
        <sz val="10"/>
        <rFont val="Calibri"/>
        <family val="2"/>
        <scheme val="minor"/>
      </rPr>
      <t xml:space="preserve">วัดป่าบ้านสระหลวง
</t>
    </r>
    <r>
      <rPr>
        <sz val="10"/>
        <rFont val="Calibri"/>
        <family val="2"/>
        <scheme val="minor"/>
      </rPr>
      <t>ม.๑ บ้านสระหลวง
ต.ไทรเดี่ยว อ.คลองหาด จ.สระแก้ว ๒๗๒๖๐
พระอธิการแผน ฐิตาจาโร
อุปสมบท เมื่ออายุ ๒๔ ปี วันที่ ๒๗ กรกฎาคม ๒๕๓๔ (ผู้รับรอง)
- (๐๘๖) ๑๔๓-๔๐๐๖,</t>
    </r>
  </si>
  <si>
    <r>
      <rPr>
        <b/>
        <sz val="10"/>
        <rFont val="Calibri"/>
        <family val="2"/>
        <scheme val="minor"/>
      </rPr>
      <t xml:space="preserve">วัดป่าหนองเม็ก
</t>
    </r>
    <r>
      <rPr>
        <sz val="10"/>
        <rFont val="Calibri"/>
        <family val="2"/>
        <scheme val="minor"/>
      </rPr>
      <t>๓ ม.๑ บ้านห้วยขะยุง
ต.ห้วยขะยุง อ.วารินชำราบ จ.อุบลราชธานี ๓๔๓๑๐
พระอธิการสุทัศน์ ฐิติสมฺปนฺโน
อุปสมบท เมื่ออายุ ๓๗ ปี วันที่ ๑๘ กรกฎาคม ๒๕๕๑ (ผู้รับรอง)
- (๐๘๒) ๓๖๖-๔๑๖๐,- (๐๘๓) ๗๓๙-๗๐๘๑,</t>
    </r>
  </si>
  <si>
    <r>
      <rPr>
        <b/>
        <sz val="10"/>
        <rFont val="Calibri"/>
        <family val="2"/>
        <scheme val="minor"/>
      </rPr>
      <t xml:space="preserve">วัดป่าศรีโพธิญาณ(เขื่อนลำพระเพลิง)
</t>
    </r>
    <r>
      <rPr>
        <sz val="10"/>
        <rFont val="Calibri"/>
        <family val="2"/>
        <scheme val="minor"/>
      </rPr>
      <t>๙๙ ม.๙ บ้านบุหัวช้าง
ต.ตะขบ อ.ปักธงชัย จ.นครราชสีมา ๓๐๑๕๐
พระอธิการธีระวิทย์ ธีรปญฺโญ
อุปสมบท เมื่ออายุ ๒๐ ปี วันที่ ๒๖ พฤษภาคม ๒๕๒๖ (ผู้รับรอง)
- (๐๘๑) ๗๙๐-๙๗๔๖,</t>
    </r>
  </si>
  <si>
    <r>
      <rPr>
        <b/>
        <sz val="10"/>
        <rFont val="Calibri"/>
        <family val="2"/>
        <scheme val="minor"/>
      </rPr>
      <t xml:space="preserve">วัดป่าบ้านโนนเก่า
</t>
    </r>
    <r>
      <rPr>
        <sz val="10"/>
        <rFont val="Calibri"/>
        <family val="2"/>
        <scheme val="minor"/>
      </rPr>
      <t>๑๒๖ ม.๓ บ้านโนนใหญ่
ต.ก่อเอ้ อ.เขื่องใน จ.อุบลราชธานี ๓๔๑๕๐
พระครูสิริวรรณคุณ (นิยม สิริวณฺโณ)
อุปสมบท เมื่ออายุ ๒๗ ปี วันที่ ๒๒ มิถุนายน ๒๕๓๔ (ผู้รับรอง)
- (๐๘๐) ๓๗๙-๖๖๘๘,- (๐๘๙) ๕๗๙-๖๕๘๗,</t>
    </r>
  </si>
  <si>
    <r>
      <rPr>
        <b/>
        <sz val="10"/>
        <rFont val="Calibri"/>
        <family val="2"/>
        <scheme val="minor"/>
      </rPr>
      <t xml:space="preserve">วัดป่าหนองสิม
</t>
    </r>
    <r>
      <rPr>
        <sz val="10"/>
        <rFont val="Calibri"/>
        <family val="2"/>
        <scheme val="minor"/>
      </rPr>
      <t>หมู่ที่ ๘ บ้านหัวเมือง
ต.หัวเมือง อ.มหาชนะชัย จ.ยโสธร ๓๕๑๔๐
พระอธิการเทิดศักดิ์ กตปุญฺโญ
อุปสมบท เมื่ออายุ ๔๖ ปี วันที่ ๓๐ มิถุนายน ๒๕๔๔ (ผู้รับรอง)
๐๖๔๘๒๕ ๕๔๒๐,</t>
    </r>
  </si>
  <si>
    <r>
      <rPr>
        <b/>
        <sz val="10"/>
        <rFont val="Calibri"/>
        <family val="2"/>
        <scheme val="minor"/>
      </rPr>
      <t xml:space="preserve">วัดภูตูม
</t>
    </r>
    <r>
      <rPr>
        <sz val="10"/>
        <rFont val="Calibri"/>
        <family val="2"/>
        <scheme val="minor"/>
      </rPr>
      <t>๒๐๗ ม.๗ บ้านหนองหลี่
ต.โชคชัย อ.นิคมคำสร้อย จ.มุกดาหาร ๔๙๑๓๐
พระอธิการเจริญ ธมฺมธโร
อุปสมบท เมื่ออายุ ๒๒ ปี วันที่ ๗ กรกฎาคม ๒๕๓๙ (ผู้รับรอง)
- (๐๘๑) ๘๒๒-๕๗๘๙,</t>
    </r>
  </si>
  <si>
    <r>
      <rPr>
        <b/>
        <sz val="10"/>
        <rFont val="Calibri"/>
        <family val="2"/>
        <scheme val="minor"/>
      </rPr>
      <t xml:space="preserve">วัดป่านาแก
</t>
    </r>
    <r>
      <rPr>
        <sz val="10"/>
        <rFont val="Calibri"/>
        <family val="2"/>
        <scheme val="minor"/>
      </rPr>
      <t>๓๐๐ ม.๒
ต.โนนสมบูรณ์ อ.เดชอุดม จ.อุบลราชธานี ๓๔๑๖๐
พระครูวชิรธรรมวงศ์ (แสวง วํสธมฺโม)
อุปสมบท เมื่ออายุ ๒๒ ปี วันที่ ๓๐ มิถุนายน ๒๕๓๓ (ผู้รับรอง)
- (๐๘๗) ๘๗๕-๑๘๘๐,- (๐๘๘) ๐๐๗-๙๐๔๙,</t>
    </r>
  </si>
  <si>
    <r>
      <rPr>
        <b/>
        <sz val="10"/>
        <rFont val="Calibri"/>
        <family val="2"/>
        <scheme val="minor"/>
      </rPr>
      <t xml:space="preserve">วัดป่าศรีอุบล
</t>
    </r>
    <r>
      <rPr>
        <sz val="10"/>
        <rFont val="Calibri"/>
        <family val="2"/>
        <scheme val="minor"/>
      </rPr>
      <t>๒๑๙/๓ บ้านไร่ศรีอุบล
ต.หนองหิน อ.หนองหิน จ.เลย ๔๒๑๙๐
พระอธิการวินัย สุนฺทโร
อุปสมบท เมื่ออายุ ๒๐ ปี วันที่ ๒๕ กรกฎาคม ๒๕๔๒ (ผู้รับรอง)
- (๐๘๓) ๖๖๙-๒๖๗๒,</t>
    </r>
  </si>
  <si>
    <r>
      <rPr>
        <b/>
        <sz val="10"/>
        <rFont val="Calibri"/>
        <family val="2"/>
        <scheme val="minor"/>
      </rPr>
      <t xml:space="preserve">วัดป่ากันตพงษ์
</t>
    </r>
    <r>
      <rPr>
        <sz val="10"/>
        <rFont val="Calibri"/>
        <family val="2"/>
        <scheme val="minor"/>
      </rPr>
      <t>๑๔๘ ม.๖ บ้านเกาะใหญ่
ต.บางเหรียง อ.ควนเนียง จ.สงขลา ๙๐๒๒๐
พระครูภาวนากันตธรรม (สมศักดิ์ ตุลิตธมฺโม)
อุปสมบท เมื่ออายุ ๒๗ ปี วันที่ ๒๘ กุมภาพันธ์ ๒๕๒๕ (ผู้รับรอง)
- (๐๘๙) ๕๙๕-๓๖๗๒,</t>
    </r>
  </si>
  <si>
    <r>
      <rPr>
        <b/>
        <sz val="10"/>
        <rFont val="Calibri"/>
        <family val="2"/>
        <scheme val="minor"/>
      </rPr>
      <t xml:space="preserve">วัดป่าหนองฮี
</t>
    </r>
    <r>
      <rPr>
        <sz val="10"/>
        <rFont val="Calibri"/>
        <family val="2"/>
        <scheme val="minor"/>
      </rPr>
      <t>บ้านหนองฮี
ต.หนองฮี อ.ปลาปาก จ.นครพนม ๔๘๑๖๐
พระครูปภาสวชิรธรรม (พูลเพชร อาภากโร)
อุปสมบท เมื่ออายุ ๒๐ ปี วันที่ ๒๖ กรกฎาคม ๒๕๓๖ (ผู้รับรอง)
- (๐๘๑) ๙๙๗-๕๑๖๙,</t>
    </r>
  </si>
  <si>
    <r>
      <rPr>
        <b/>
        <sz val="10"/>
        <rFont val="Calibri"/>
        <family val="2"/>
        <scheme val="minor"/>
      </rPr>
      <t xml:space="preserve">วัดพระพุทธบาทดอยโล้น
</t>
    </r>
    <r>
      <rPr>
        <sz val="10"/>
        <rFont val="Calibri"/>
        <family val="2"/>
        <scheme val="minor"/>
      </rPr>
      <t>ม.๓ บ้านฉลอมใต้
ต.ท้องฟ้า อ.บ้านตาก จ.ตาก ๖๓๑๒๐
พระอธิการละมาย ลาภสมฺปนฺโน
อุปสมบท เมื่ออายุ ๓๙ ปี วันที่ ๗ กรกฎาคม ๒๕๒๐ (ผู้รับรอง)
- (๐๘๑) ๘๘๗-๔๓๙๑,๐๕๕๕๙๑๒๑๑,</t>
    </r>
  </si>
  <si>
    <r>
      <rPr>
        <b/>
        <sz val="10"/>
        <rFont val="Calibri"/>
        <family val="2"/>
        <scheme val="minor"/>
      </rPr>
      <t xml:space="preserve">วัดป่าทุ่งวัว
</t>
    </r>
    <r>
      <rPr>
        <sz val="10"/>
        <rFont val="Calibri"/>
        <family val="2"/>
        <scheme val="minor"/>
      </rPr>
      <t>๓๖ ม.๑๓ บ้านทุ่งวัว
ต.ทุ่งพระยา อ.สนามชัยเขต จ.ฉะเชิงเทรา ๒๔๑๖๐
พระครูมงคลวิสุทธิธรรม บุญมี เตชธมฺโม
อุปสมบท เมื่ออายุ ๔๕ ปี วันที่ ๒๖ กรกฎาคม ๒๕๒๖ (ผู้รับรอง)
- (๐๘๔) ๕๖๕-๒๕๘๑,</t>
    </r>
  </si>
  <si>
    <r>
      <rPr>
        <b/>
        <sz val="10"/>
        <rFont val="Calibri"/>
        <family val="2"/>
        <scheme val="minor"/>
      </rPr>
      <t xml:space="preserve">ที่พักสงฆ์จิตสว่างธรรม
</t>
    </r>
    <r>
      <rPr>
        <sz val="10"/>
        <rFont val="Calibri"/>
        <family val="2"/>
        <scheme val="minor"/>
      </rPr>
      <t>ม.๗ บ้านโคกสว่าง
ต.โนนกลาง อ.สำโรง จ.อุบลราชธานี ๓๔๓๖๐
พระอาจารย์สิทธิชัย ถาวรสีโล
อุปสมบท เมื่ออายุ ๒๕ ปี วันที่ ๓๑ กรกฎาคม ๒๕๓๖ (ผู้รับรอง)
- (๐๘๗) ๘๗๓-๖๓๘๔,</t>
    </r>
  </si>
  <si>
    <r>
      <rPr>
        <b/>
        <sz val="10"/>
        <rFont val="Calibri"/>
        <family val="2"/>
        <scheme val="minor"/>
      </rPr>
      <t xml:space="preserve">วัดศรีตาลอย
</t>
    </r>
    <r>
      <rPr>
        <sz val="10"/>
        <rFont val="Calibri"/>
        <family val="2"/>
        <scheme val="minor"/>
      </rPr>
      <t>บ้านตาลอย
ต.จานใหญ่ อ.กันทรลักษ์ จ.ศรีสะเกษ ๓๓๑๑๐
พระครูเมตตาธรรมสิริ (ถาวร อ👉ิงฺสโก)
อุปสมบท เมื่ออายุ ๒๒ ปี วันที่ ๔ พฤษภาคม ๒๕๒๖ (ผู้รับรอง)
- (๐๘๖) ๒๖๒-๔๗๙๔,</t>
    </r>
  </si>
  <si>
    <r>
      <rPr>
        <b/>
        <sz val="10"/>
        <rFont val="Calibri"/>
        <family val="2"/>
        <scheme val="minor"/>
      </rPr>
      <t xml:space="preserve">วัดภูคำผักกูด
</t>
    </r>
    <r>
      <rPr>
        <sz val="10"/>
        <rFont val="Calibri"/>
        <family val="2"/>
        <scheme val="minor"/>
      </rPr>
      <t>๑๑๕ ม.๘ บ้านด่านยาว
ต.นากอก อ.นิคมคำสร้อย จ.มุกดาหาร ๔๙๑๓๐
พระอธิการสมศักดิ์ศรี ติกฺขปญฺโญ
อุปสมบท เมื่ออายุ ๒๔ ปี วันที่ ๑๔ กุมภาพันธ์ ๒๕๔๑ (ผู้รับรอง)
- (๐๙๙) ๔๔๙-๙๗๔๑,</t>
    </r>
  </si>
  <si>
    <r>
      <rPr>
        <b/>
        <sz val="10"/>
        <rFont val="Calibri"/>
        <family val="2"/>
        <scheme val="minor"/>
      </rPr>
      <t xml:space="preserve">วัดป่าชัยมงคล (พรรั้ง)
</t>
    </r>
    <r>
      <rPr>
        <sz val="10"/>
        <rFont val="Calibri"/>
        <family val="2"/>
        <scheme val="minor"/>
      </rPr>
      <t>๙๙ ม.๓ บ้านพรรั้ง
ต.บางริ้น อ.เมือง จ.ระนอง ๘๕๐๐๐
พระครูภาวนาชัยมงคล (สุนทร ทนฺตจิตฺโต)
อุปสมบท เมื่ออายุ ๒๐ ปี วันที่ ๓ พฤษภาคม ๒๕๒๔ (ผู้รับรอง)
- (๐๙๘) ๕๑๙-๙๙๔๕,</t>
    </r>
  </si>
  <si>
    <r>
      <rPr>
        <b/>
        <sz val="10"/>
        <rFont val="Calibri"/>
        <family val="2"/>
        <scheme val="minor"/>
      </rPr>
      <t xml:space="preserve">วัดป่าหนองสองพี่น้อง
</t>
    </r>
    <r>
      <rPr>
        <sz val="10"/>
        <rFont val="Calibri"/>
        <family val="2"/>
        <scheme val="minor"/>
      </rPr>
      <t>๙๐ ม.๑ บ้านยางขี้นก
ต.ยางขี้นก อ.เขื่องใน จ.อุบลราชธานี ๓๔๑๕๐
พระอธิการไพ ปสนฺโน
อุปสมบท เมื่ออายุ ๕๐ ปี วันที่ ๑๙ กรกฎาคม ๒๕๒๙ (ผู้รับรอง)
- (๐๘๗) ๘๒๕-๑๖๓๓,- (๐๘๗) ๙๖๔-๓๒๗๑,</t>
    </r>
  </si>
  <si>
    <r>
      <rPr>
        <b/>
        <sz val="10"/>
        <rFont val="Calibri"/>
        <family val="2"/>
        <scheme val="minor"/>
      </rPr>
      <t xml:space="preserve">วัดป่าสุนันทวนาราม
</t>
    </r>
    <r>
      <rPr>
        <sz val="10"/>
        <rFont val="Calibri"/>
        <family val="2"/>
        <scheme val="minor"/>
      </rPr>
      <t>๑๑๐ ม.๘ บ้านท่าเตียน
ต.ไทรโยค อ.ไทรโยค จ.กาญจนบุรี ๗๑๑๕๐
พระอธิการ👉นูพรม สุชาโต
อุปสมบท เมื่ออายุ ๒๙ ปี วันที่ ๑๙ กันยายน ๒๕๔๑ (ผู้รับรอง)
- (๐๘๗) ๐๔๕-๗๒๓๒,- (๐๘๙) ๒๕๕-๒๐๒๗,</t>
    </r>
  </si>
  <si>
    <r>
      <rPr>
        <b/>
        <sz val="10"/>
        <rFont val="Calibri"/>
        <family val="2"/>
        <scheme val="minor"/>
      </rPr>
      <t xml:space="preserve">ที่พักสงฆ์ภูจ้อมก้อม
</t>
    </r>
    <r>
      <rPr>
        <sz val="10"/>
        <rFont val="Calibri"/>
        <family val="2"/>
        <scheme val="minor"/>
      </rPr>
      <t>๑๘ ม.๖ บ้านทุ่งนาเมือง
ต.นาโพธิ์กลาง อ.โขงเจียม จ.อุบลราชธานี ๓๔๓๗๐
พระอาจารย์สุขิโต
อุปสมบท เมื่ออายุ ๒๖ ปี วันที่ ๒๐ กรกฎาคม ๒๕๓๙ (ผู้รับรอง)
- (๐๘๗) ๘๗๒-๑๗๓๔,</t>
    </r>
  </si>
  <si>
    <r>
      <rPr>
        <b/>
        <sz val="10"/>
        <rFont val="Calibri"/>
        <family val="2"/>
        <scheme val="minor"/>
      </rPr>
      <t xml:space="preserve">ที่พักสงฆ์หนองไผ่
</t>
    </r>
    <r>
      <rPr>
        <sz val="10"/>
        <rFont val="Calibri"/>
        <family val="2"/>
        <scheme val="minor"/>
      </rPr>
      <t>๑๘๙ ม.๑ บ้านห้องแซง
ต.ห้องแซง อ.เลิงนกทา จ.ยโสธร ๓๕๑๒๐
พระอาจารย์ถาวร ถาวโร
อุปสมบท เมื่ออายุ ๒๙ ปี วันที่ ๒๙ มีนาคม ๒๕๒๓ (ผู้รับรอง)
- (๐๘๑) ๐๖๙-๓๖๔๒,- (๐๘๐) ๑๖๙-๘๖๐๖,</t>
    </r>
  </si>
  <si>
    <r>
      <rPr>
        <b/>
        <sz val="10"/>
        <rFont val="Calibri"/>
        <family val="2"/>
        <scheme val="minor"/>
      </rPr>
      <t xml:space="preserve">วัดศรัทธาสามัคคี
</t>
    </r>
    <r>
      <rPr>
        <sz val="10"/>
        <rFont val="Calibri"/>
        <family val="2"/>
        <scheme val="minor"/>
      </rPr>
      <t>๓๘๘ ม.๗ บ้านสุชัย
ต.สีคิ้ว อ.สีคิ้ว จ.นครราชสีมา ๓๐๑๔๐
พระอธิการขุนทอง จนฺทวณฺโณ
อุปสมบท เมื่ออายุ ๒๒ ปี วันที่ ๒๖ มีนาคม ๒๕๓๘ (ผู้รับรอง)
- (๐๘๑) ๒๓๑-๑๕๖๕,- (๐๘๒) ๘๕๙-๙๒๑๔,</t>
    </r>
  </si>
  <si>
    <r>
      <rPr>
        <b/>
        <sz val="10"/>
        <rFont val="Calibri"/>
        <family val="2"/>
        <scheme val="minor"/>
      </rPr>
      <t xml:space="preserve">วัดป่าเหรียญทอง
</t>
    </r>
    <r>
      <rPr>
        <sz val="10"/>
        <rFont val="Calibri"/>
        <family val="2"/>
        <scheme val="minor"/>
      </rPr>
      <t>ม. ๑๑ บ้านเหรียญทอง
ต.จานใหญ่ อ.กันทรลักษ์ จ.ศรีสะเกษ ๓๓๑๑๐
พระอาจารย์เสมียน จิตญาโณ
อุปสมบท เมื่ออายุ ?? ปี (ผู้รับรอง)</t>
    </r>
  </si>
  <si>
    <r>
      <rPr>
        <b/>
        <sz val="10"/>
        <rFont val="Calibri"/>
        <family val="2"/>
        <scheme val="minor"/>
      </rPr>
      <t xml:space="preserve">วัดป่าหนองมะยาง
</t>
    </r>
    <r>
      <rPr>
        <sz val="10"/>
        <rFont val="Calibri"/>
        <family val="2"/>
        <scheme val="minor"/>
      </rPr>
      <t>ม.๖ บ้านผักบุ้ง ถนนแจ้งสนิท
ต.ดงแคนใหญ่ อ.คำเขื่อนแก้ว จ.ยโสธร ๓๕๑๘๐
พระอาจารย์อาคม วรจิตฺโต (รก.)
อุปสมบท เมื่ออายุ ๕๑ ปี วันที่ ๖ พฤษภาคม ๒๕๕๐ (ผู้รับรอง)
- (๐๖๑) ๒๙๓-๖๑๑๕,- (๐๘๓) ๓๗๐-๙๓๙๗,</t>
    </r>
  </si>
  <si>
    <r>
      <rPr>
        <b/>
        <sz val="10"/>
        <rFont val="Calibri"/>
        <family val="2"/>
        <scheme val="minor"/>
      </rPr>
      <t xml:space="preserve">วัดภูคำ
</t>
    </r>
    <r>
      <rPr>
        <sz val="10"/>
        <rFont val="Calibri"/>
        <family val="2"/>
        <scheme val="minor"/>
      </rPr>
      <t>๒๐๕ ม.๑๐ บ้านภูคำ
ต.ภูเงิน อ.กันทรลักษ์ จ.ศรีสะเกษ ๓๓๑๑๐
พระอธิการสุภาพ สุภาจาโร
อุปสมบท เมื่ออายุ ๒๒ ปี วันที่ ๒๔ พฤษภาคม ๒๕๑๙ (ผู้รับรอง)
- (๐๘๑) ๐๖๒-๒๒๐๓,</t>
    </r>
  </si>
  <si>
    <r>
      <rPr>
        <b/>
        <sz val="10"/>
        <rFont val="Calibri"/>
        <family val="2"/>
        <scheme val="minor"/>
      </rPr>
      <t xml:space="preserve">วัดป่าหนองคู
</t>
    </r>
    <r>
      <rPr>
        <sz val="10"/>
        <rFont val="Calibri"/>
        <family val="2"/>
        <scheme val="minor"/>
      </rPr>
      <t>ม.๔ บ้านหนองคู
ต.โนนโหนน อ.วารินชำราบ จ.อุบลราชธานี ๓๔๑๙๐
พระอธิการสมบัติ รกฺขิตวณฺโณ
อุปสมบท เมื่ออายุ ๒๕ ปี วันที่ ๗ กรกฎาคม ๒๕๓๔ (ผู้รับรอง)
- (๐๘๗) ๒๕๓-๕๕๒๓,- (๐๘๐) ๑๖๖-๓๕๘๓,</t>
    </r>
  </si>
  <si>
    <r>
      <rPr>
        <b/>
        <sz val="10"/>
        <rFont val="Calibri"/>
        <family val="2"/>
        <scheme val="minor"/>
      </rPr>
      <t xml:space="preserve">วัดป่านาสีดา
</t>
    </r>
    <r>
      <rPr>
        <sz val="10"/>
        <rFont val="Calibri"/>
        <family val="2"/>
        <scheme val="minor"/>
      </rPr>
      <t>ม.๒ บ้านนาสีดา
ต.ข้าวปุ้น อ.กุดข้าวปุ้น จ.อุบลราชธานี ๓๔๒๗๐
พระอธิการทองคำ ถาวโร
อุปสมบท เมื่ออายุ ๒๐ ปี วันที่ ๓๑ ตุลาคม ๒๕๓๒ (ผู้รับรอง)
- (๐๘๒) ๘๗๒-๗๖๕๘,</t>
    </r>
  </si>
  <si>
    <r>
      <rPr>
        <b/>
        <sz val="10"/>
        <rFont val="Calibri"/>
        <family val="2"/>
        <scheme val="minor"/>
      </rPr>
      <t xml:space="preserve">วัดป่าไตรสรณคมน์
</t>
    </r>
    <r>
      <rPr>
        <sz val="10"/>
        <rFont val="Calibri"/>
        <family val="2"/>
        <scheme val="minor"/>
      </rPr>
      <t>ม.๒ บ้านดินนา
ต.คลองพน อ.คลองท่อม จ.กระบี่ ๘๑๑๗๐
พระอาจารย์สุพร ฐิติโก
อุปสมบท เมื่ออายุ ๒๐ ปี วันที่ ๒๑ กรกฎาคม ๒๕๒๐ (ผู้รับรอง)
- (๐๘๘) ๗๗๐-๕๐๘๙,</t>
    </r>
  </si>
  <si>
    <r>
      <rPr>
        <b/>
        <sz val="10"/>
        <rFont val="Calibri"/>
        <family val="2"/>
        <scheme val="minor"/>
      </rPr>
      <t xml:space="preserve">วัดป่าวิเวกอาศรม
</t>
    </r>
    <r>
      <rPr>
        <sz val="10"/>
        <rFont val="Calibri"/>
        <family val="2"/>
        <scheme val="minor"/>
      </rPr>
      <t>ม.๑ บ้านท่าลาด
ต.เหล่าน้อย อ.เสลภูมิ จ.ร้อยเอ็ด ๔๕๑๒๐
พระไกรลาศ กลฺยาโณ
อุปสมบท เมื่ออายุ ๔๒ ปี วันที่ ๒๙ กรกฎาคม ๒๕๕๗ (ผู้รับรอง)
- (๐๘๕) ๔๖๔-๑๗๕๑,- (๐๘๕) ๗๖๐-๖๗๙๓,</t>
    </r>
  </si>
  <si>
    <r>
      <rPr>
        <b/>
        <sz val="10"/>
        <rFont val="Calibri"/>
        <family val="2"/>
        <scheme val="minor"/>
      </rPr>
      <t xml:space="preserve">ที่พักสงฆ์เขารักษ์
</t>
    </r>
    <r>
      <rPr>
        <sz val="10"/>
        <rFont val="Calibri"/>
        <family val="2"/>
        <scheme val="minor"/>
      </rPr>
      <t>ม.๔ บ้านสามเรือน
ต.ท่าตะคล้อ อ.หนองหญ้าปล้อง จ.เพชรบุรี ๗๖๑๖๐
พระอาจารย์พงษา มนุญฺโญ
อุปสมบท เมื่ออายุ ๒๕ ปี วันที่ ๘ กรกฎาคม ๒๕๒๒ (ผู้รับรอง)</t>
    </r>
  </si>
  <si>
    <r>
      <rPr>
        <b/>
        <sz val="10"/>
        <rFont val="Calibri"/>
        <family val="2"/>
        <scheme val="minor"/>
      </rPr>
      <t xml:space="preserve">วัดป่านาจาน
</t>
    </r>
    <r>
      <rPr>
        <sz val="10"/>
        <rFont val="Calibri"/>
        <family val="2"/>
        <scheme val="minor"/>
      </rPr>
      <t>ม.๕ บ้านนาจาน
ต.นาเยีย อ.นาเยีย จ.อุบลราชธานี ๓๔๑๖๐
พระอาจารย์บุญมี ปุญฺญาคโม
อุปสมบท เมื่ออายุ ๕๗ ปี วันที่ ๒๗ มิถุนายน ๒๕๖๓ (ผู้รับรอง)
- (๐๖๕) ๗๕๐-๐๓๖๑,</t>
    </r>
  </si>
  <si>
    <r>
      <rPr>
        <b/>
        <sz val="10"/>
        <rFont val="Calibri"/>
        <family val="2"/>
        <scheme val="minor"/>
      </rPr>
      <t xml:space="preserve">วัดบุญญาวาส
</t>
    </r>
    <r>
      <rPr>
        <sz val="10"/>
        <rFont val="Calibri"/>
        <family val="2"/>
        <scheme val="minor"/>
      </rPr>
      <t>๔๔ ม.๘ บ้านคลองใหญ่
ต.บ่อทอง อ.บ่อทอง จ.ชลบุรี ๒๐๒๗๐
พระราชพัชรมานิต (อัครเดช ถิรจิตฺโต)
อุปสมบท เมื่ออายุ ๒๓ ปี วันที่ ๙ กรกฎาคม ๒๕๒๑ (ผู้รับรอง)
- (๐๘๑) ๘๖๕-๔๖๕๘,</t>
    </r>
  </si>
  <si>
    <r>
      <rPr>
        <b/>
        <sz val="10"/>
        <rFont val="Calibri"/>
        <family val="2"/>
        <scheme val="minor"/>
      </rPr>
      <t xml:space="preserve">วัดป่าหนองแฮด
</t>
    </r>
    <r>
      <rPr>
        <sz val="10"/>
        <rFont val="Calibri"/>
        <family val="2"/>
        <scheme val="minor"/>
      </rPr>
      <t>บ้านหนองแฮด
ต.หนองค้า อ.พยุห์ จ.ศรีสะเกษ ๓๓๒๓๐
พระอธิการบุญ👉นา เตชปญฺโญ
อุปสมบท เมื่ออายุ ๒๕ ปี วันที่ ๑๒ กรกฎาคม ๒๕๒๙ (ผู้รับรอง)
- (๐๘๙) ๘๒๐-๖๑๑๒,</t>
    </r>
  </si>
  <si>
    <r>
      <rPr>
        <b/>
        <sz val="10"/>
        <rFont val="Calibri"/>
        <family val="2"/>
        <scheme val="minor"/>
      </rPr>
      <t xml:space="preserve">วัดเวฬุวันบรรพต (เขาบังเหย)
</t>
    </r>
    <r>
      <rPr>
        <sz val="10"/>
        <rFont val="Calibri"/>
        <family val="2"/>
        <scheme val="minor"/>
      </rPr>
      <t>๒๐๙ ม.๖ บ้านหนองหอยปัง
ต.ถ้ำวัวแดง อ.หนองบัวแดง จ.ชัยภูมิ ๓๖๒๑๐
พระครูธรรมธร โสภณ โสภิโต
อุปสมบท เมื่ออายุ ๒๓ ปี วันที่ ๒ กรกฎาคม ๒๕๒๖ (ผู้รับรอง)
- (๐๘๑) ๐๐๔-๕๙๘๙,- (๐๘๖) ๒๔๕-๘๐๗๙,</t>
    </r>
  </si>
  <si>
    <r>
      <rPr>
        <b/>
        <sz val="10"/>
        <rFont val="Calibri"/>
        <family val="2"/>
        <scheme val="minor"/>
      </rPr>
      <t xml:space="preserve">วัดป่าเนกขัมมาภิรมย์
</t>
    </r>
    <r>
      <rPr>
        <sz val="10"/>
        <rFont val="Calibri"/>
        <family val="2"/>
        <scheme val="minor"/>
      </rPr>
      <t>บ้านทุ่งนกเขียน
ต.โพนเมือง อ.เหล่าเสือโก้ก จ.อุบลราชธานี ๓๔๐๐๐
พระอาจารย์กิตติวุฒิโฒ ธมฺมวํโส
อุปสมบท เมื่ออายุ ๒๐ ปี วันที่ ๑๐ มีนาคม ๒๕๑๗ (ผู้รับรอง)
๐๖๑๗๖๒ ๔๕๔๖,</t>
    </r>
  </si>
  <si>
    <r>
      <rPr>
        <b/>
        <sz val="10"/>
        <rFont val="Calibri"/>
        <family val="2"/>
        <scheme val="minor"/>
      </rPr>
      <t xml:space="preserve">วัดห้วยแถลง
</t>
    </r>
    <r>
      <rPr>
        <sz val="10"/>
        <rFont val="Calibri"/>
        <family val="2"/>
        <scheme val="minor"/>
      </rPr>
      <t>๘๖ ม.๖ บ้านหนองจิก
ต.ห้วยแถลง อ.ห้วยแถลง จ.นครราชสีมา ๓๐๒๔๐
พระอธิการวิจิตร อภิปุญฺโญ
อุปสมบท เมื่ออายุ ๓๕ ปี วันที่ ๑๖ พฤศจิกายน ๒๕๒๕ (ผู้รับรอง)
- (๐๘๓) ๘๗๙-๓๘๒๕,๐๔๔๓๙๑๑๓๒,</t>
    </r>
  </si>
  <si>
    <r>
      <rPr>
        <b/>
        <sz val="10"/>
        <rFont val="Calibri"/>
        <family val="2"/>
        <scheme val="minor"/>
      </rPr>
      <t xml:space="preserve">วัดป่าธรรมวิเวก
</t>
    </r>
    <r>
      <rPr>
        <sz val="10"/>
        <rFont val="Calibri"/>
        <family val="2"/>
        <scheme val="minor"/>
      </rPr>
      <t>๑๓๕ ม.๑๒ บ้านนาขนวน
ต.ขนุน อ.กันทรลักษ์ จ.ศรีสะเกษ ๓๓๑๑๐
พระครูพิสณฑ์สันติธรรม (ยนตร์ตระการ อนาลโย)
อุปสมบท เมื่ออายุ ๓๕ ปี วันที่ ๑๕ มิถุนายน ๒๕๔๕ (ผู้รับรอง)
- (๐๖๒) ๑๙๗-๔๘๓๒,</t>
    </r>
  </si>
  <si>
    <r>
      <rPr>
        <b/>
        <sz val="10"/>
        <rFont val="Calibri"/>
        <family val="2"/>
        <scheme val="minor"/>
      </rPr>
      <t xml:space="preserve">วัดเขาสามหลั่น
</t>
    </r>
    <r>
      <rPr>
        <sz val="10"/>
        <rFont val="Calibri"/>
        <family val="2"/>
        <scheme val="minor"/>
      </rPr>
      <t>๒๑ ม.๗ บ้านเขาเพิ่ม
ต.เขาเพิ่ม อ.บ้านนา จ.นครนายก ๒๖๑๑๐
พระครูปลัดอิศรา อุตฺตมจิตฺโต
อุปสมบท เมื่ออายุ ๒๖ ปี วันที่ ๓ มิถุนายน ๒๕๒๕ (ผู้รับรอง)
- (๐๘๑) ๘๒๒-๖๗๘๕,๐๙๔๑๙๕ ๖๕๙๒,</t>
    </r>
  </si>
  <si>
    <r>
      <rPr>
        <b/>
        <sz val="10"/>
        <rFont val="Calibri"/>
        <family val="2"/>
        <scheme val="minor"/>
      </rPr>
      <t xml:space="preserve">วัดนาหนาด
</t>
    </r>
    <r>
      <rPr>
        <sz val="10"/>
        <rFont val="Calibri"/>
        <family val="2"/>
        <scheme val="minor"/>
      </rPr>
      <t>๑๘๗ ม.๓ บ้านนาหนาด
ต.นาหนาด อ.ธาตุพนม จ.นครพนม ๔๘๑๑๐
พระอธิการไมตรี จกฺกวโร
อุปสมบท เมื่ออายุ ๒๘ ปี วันที่ ๑๗ พฤษภาคม ๒๕๓๒ (ผู้รับรอง)
- (๐๙๘) ๘๙๘-๗๘๓๗,</t>
    </r>
  </si>
  <si>
    <r>
      <rPr>
        <b/>
        <sz val="10"/>
        <rFont val="Calibri"/>
        <family val="2"/>
        <scheme val="minor"/>
      </rPr>
      <t xml:space="preserve">วัดหนองแคนพัฒนา
</t>
    </r>
    <r>
      <rPr>
        <sz val="10"/>
        <rFont val="Calibri"/>
        <family val="2"/>
        <scheme val="minor"/>
      </rPr>
      <t>๑๓๐ ม.๑๓ บ้านหนองแคนพัฒนา
ต.ท่าช้าง อ.สว่างวีระวงศ์ จ.อุบลราชธานี ๓๔๑๙๐
พระอธิการสุดธนู สุจิณฺโณ
อุปสมบท เมื่ออายุ ๒๔ ปี วันที่ ๑ กรกฎาคม ๒๕๓๘ (ผู้รับรอง)
- (๐๘๙) ๒๘๓-๙๒๕๕,๐๔๕๐๔๔๒๙๐,</t>
    </r>
  </si>
  <si>
    <r>
      <rPr>
        <b/>
        <sz val="10"/>
        <rFont val="Calibri"/>
        <family val="2"/>
        <scheme val="minor"/>
      </rPr>
      <t xml:space="preserve">วัดป่าภูเกิ้ง
</t>
    </r>
    <r>
      <rPr>
        <sz val="10"/>
        <rFont val="Calibri"/>
        <family val="2"/>
        <scheme val="minor"/>
      </rPr>
      <t>ม.๒ บ้านนาสีนวน
ต.นาสีนวน อ.เมือง จ.มุกดาหาร ๔๙๐๐๐
พระครูภาวนาถาวรคุณ (นิวรณ์ ถาวโร)
อุปสมบท เมื่ออายุ ๒๒ ปี วันที่ ๒๑ กรกฎาคม ๒๕๒๐ (ผู้รับรอง)
- (๐๘๑) ๖๐๑-๕๘๕๓,</t>
    </r>
  </si>
  <si>
    <r>
      <rPr>
        <b/>
        <sz val="10"/>
        <rFont val="Calibri"/>
        <family val="2"/>
        <scheme val="minor"/>
      </rPr>
      <t xml:space="preserve">วัดป่าหนองบัวแดง
</t>
    </r>
    <r>
      <rPr>
        <sz val="10"/>
        <rFont val="Calibri"/>
        <family val="2"/>
        <scheme val="minor"/>
      </rPr>
      <t>๑๒๕ ม.๘ บ้านพระเสาร์
ต.พระเสาร์ อ.มหาชนะชัย จ.ยโสธร ๓๕๑๒๐
พระอธิการปราโมทย์ กนฺตวีโร
อุปสมบท เมื่ออายุ ๖๒ ปี วันที่ ๒๑ กรกฎาคม ๒๕๖๐ (ผู้รับรอง)
- (๐๖๓) ๖๓๗-๕๙๗๘,</t>
    </r>
  </si>
  <si>
    <r>
      <rPr>
        <b/>
        <sz val="10"/>
        <rFont val="Calibri"/>
        <family val="2"/>
        <scheme val="minor"/>
      </rPr>
      <t xml:space="preserve">วัดป่าไทยเจริญ
</t>
    </r>
    <r>
      <rPr>
        <sz val="10"/>
        <rFont val="Calibri"/>
        <family val="2"/>
        <scheme val="minor"/>
      </rPr>
      <t>๓๘ ม.๔ บ้านไทยเจริญ
ต.อิสาณ อ.เมือง จ.บุรีรัมย์ ๓๑๐๐๐
พระอธิการจิตรกร สนฺตจิตฺโต
อุปสมบท เมื่ออายุ ๒๑ ปี วันที่ ๒๘ มิถุนายน ๒๕๓๐ (ผู้รับรอง)
- (๐๘๑) ๘๗๗-๐๖๕๔,</t>
    </r>
  </si>
  <si>
    <r>
      <rPr>
        <b/>
        <sz val="10"/>
        <rFont val="Calibri"/>
        <family val="2"/>
        <scheme val="minor"/>
      </rPr>
      <t xml:space="preserve">วัดบ้านม่วง
</t>
    </r>
    <r>
      <rPr>
        <sz val="10"/>
        <rFont val="Calibri"/>
        <family val="2"/>
        <scheme val="minor"/>
      </rPr>
      <t>ม.๗ บ้านม่วง
ต.โคกกลาง อ.ลืออำนาจ จ.อำนาจเจริญ ๓๗๐๐๐
พระครูถาวรสันติธรรม (ประเสริฐ ถาวโร)
อุปสมบท เมื่ออายุ ๒๒ ปี วันที่ ๑๔ เมษายน ๒๕๒๒ (ผู้รับรอง)
- (๐๘๖) ๒๖๕-๕๓๘๗,</t>
    </r>
  </si>
  <si>
    <r>
      <rPr>
        <b/>
        <sz val="10"/>
        <rFont val="Calibri"/>
        <family val="2"/>
        <scheme val="minor"/>
      </rPr>
      <t xml:space="preserve">วัดป่าเบญจลักษ์
</t>
    </r>
    <r>
      <rPr>
        <sz val="10"/>
        <rFont val="Calibri"/>
        <family val="2"/>
        <scheme val="minor"/>
      </rPr>
      <t>๑๕๑ ม.๗ บ้านเสียว
ต.เสียว อ.เบญจลักษ์ จ.ศรีสะเกษ ๓๓๑๑๐
พระครูปิยธรรมพิสุทธิ์ (เพลิน ปิยธมฺโม)
อุปสมบท เมื่ออายุ ๒๑ ปี วันที่ ๔ กุมภาพันธ์ ๒๕๓๐ (ผู้รับรอง)
๐๔๕๖๐๕๑๒๙,- (๐๘๕) ๒๐๑-๒๗๔๒,</t>
    </r>
  </si>
  <si>
    <r>
      <rPr>
        <b/>
        <sz val="10"/>
        <rFont val="Calibri"/>
        <family val="2"/>
        <scheme val="minor"/>
      </rPr>
      <t xml:space="preserve">วัดป่าดอนจิก (ดงตาปู่)
</t>
    </r>
    <r>
      <rPr>
        <sz val="10"/>
        <rFont val="Calibri"/>
        <family val="2"/>
        <scheme val="minor"/>
      </rPr>
      <t>๓๗๑ หมู่ที่ ๑
ต.ดอนจิก อ.พิบูลมังสาหาร จ.อุบลราชธานี ๓๔๑๑๐
พระครูปลัดคำพันธ์ ฐิตธมฺโม
อุปสมบท เมื่ออายุ ๒๕ ปี วันที่ ๒ มิถุนายน ๒๕๑๗ (ผู้รับรอง)
- (๐๘๑) ๒๖๖-๐๖๙๑,</t>
    </r>
  </si>
  <si>
    <r>
      <rPr>
        <b/>
        <sz val="10"/>
        <rFont val="Calibri"/>
        <family val="2"/>
        <scheme val="minor"/>
      </rPr>
      <t xml:space="preserve">วัดแก่งอำนวย
</t>
    </r>
    <r>
      <rPr>
        <sz val="10"/>
        <rFont val="Calibri"/>
        <family val="2"/>
        <scheme val="minor"/>
      </rPr>
      <t>๔๗ ม.๑๐ บ้านแก่งกอก
ต.ไร่ใต้ อ.พิบูลมังสาหาร จ.อุบลราชธานี ๓๔๑๑๐
พระอธิการชาติชาย โชติธมฺโม
อุปสมบท เมื่ออายุ ๔๗ ปี วันที่ ๑ กรกฎาคม ๒๕๔๔ (ผู้รับรอง)
- (๐๖๒) ๗๐๖-๒๕๙๑,</t>
    </r>
  </si>
  <si>
    <r>
      <rPr>
        <b/>
        <sz val="10"/>
        <rFont val="Calibri"/>
        <family val="2"/>
        <scheme val="minor"/>
      </rPr>
      <t xml:space="preserve">วัดป่านาหว้า
</t>
    </r>
    <r>
      <rPr>
        <sz val="10"/>
        <rFont val="Calibri"/>
        <family val="2"/>
        <scheme val="minor"/>
      </rPr>
      <t>๑๔๖ ม.๑๕ บ้านนาหว้า
ต.หนองบัวฮี อ.พิบูลมังสาหาร จ.อุบลราชธานี ๓๔๑๑๐
พระครูปทุมเขตวิมล (สายทอง เ👉มโก)
อุปสมบท เมื่ออายุ ๒๑ ปี วันที่ ๒๖ มีนาคม ๒๕๒๔ (ผู้รับรอง)
- (๐๘๕) ๑๐๙-๘๗๖๖,- (๐๘๑) ๐๖๙-๘๐๗๒,</t>
    </r>
  </si>
  <si>
    <r>
      <rPr>
        <b/>
        <sz val="10"/>
        <rFont val="Calibri"/>
        <family val="2"/>
        <scheme val="minor"/>
      </rPr>
      <t xml:space="preserve">วัดป่าขันติธรรม
</t>
    </r>
    <r>
      <rPr>
        <sz val="10"/>
        <rFont val="Calibri"/>
        <family val="2"/>
        <scheme val="minor"/>
      </rPr>
      <t>๒๑๐ ม.๓ บ้านป่าป๋วย
ต.บ้านโฮ่ง อ.บ้านโฮ่ง จ.ลำพูน ๕๑๑๓๐
พระครูภาวนานุกิจ (ลัย ทีปธมฺโม)
อุปสมบท เมื่ออายุ ๒๐ ปี วันที่ ๒๓ กุมภาพันธ์ ๒๕๒๓ (ผู้รับรอง)
- (๐๘๑) ๖๐๒-๗๗๗๗,- (๐๖๑) ๑๔๗-๕๕๙๔,</t>
    </r>
  </si>
  <si>
    <r>
      <rPr>
        <b/>
        <sz val="10"/>
        <rFont val="Calibri"/>
        <family val="2"/>
        <scheme val="minor"/>
      </rPr>
      <t xml:space="preserve">ที่พักสงฆ์พรหมสันติ
</t>
    </r>
    <r>
      <rPr>
        <sz val="10"/>
        <rFont val="Calibri"/>
        <family val="2"/>
        <scheme val="minor"/>
      </rPr>
      <t>หมู่ที่ ๑๙ บ้านหนองโสน
ต.พรมสวัสดิ์ อ.พยุห์ จ.ศรีสะเกษ ๓๓๒๓๐
พระอาจารย์เก่ง คมฺภีโร
อุปสมบท เมื่ออายุ ๒๓ ปี วันที่ ๑๑ เมษายน ๒๕๔๖ (ผู้รับรอง)
- (๐๘๕) ๔๙๔-๙๐๔๒,- (๐๘๕) ๐๒๘-๕๗๔๒,</t>
    </r>
  </si>
  <si>
    <r>
      <rPr>
        <b/>
        <sz val="10"/>
        <rFont val="Calibri"/>
        <family val="2"/>
        <scheme val="minor"/>
      </rPr>
      <t xml:space="preserve">วัดโนนศรีสว่าง
</t>
    </r>
    <r>
      <rPr>
        <sz val="10"/>
        <rFont val="Calibri"/>
        <family val="2"/>
        <scheme val="minor"/>
      </rPr>
      <t>๒๖ ม.๖ บ้านม่วงน้ำไพร
ต.สังคม อ.สังคม จ.หนองคาย ๔๓๑๖๐
เจ้าอธิการอัคเดช อคฺคธมฺโม (จต)
อุปสมบท เมื่ออายุ ๒๐ ปี วันที่ ๒ กรกฎาคม ๒๕๔๑ (ผู้รับรอง)
- (๐๘๘) ๗๓๓-๓๙๘๕,</t>
    </r>
  </si>
  <si>
    <r>
      <rPr>
        <b/>
        <sz val="10"/>
        <rFont val="Calibri"/>
        <family val="2"/>
        <scheme val="minor"/>
      </rPr>
      <t xml:space="preserve">วัดท่าเสา
</t>
    </r>
    <r>
      <rPr>
        <sz val="10"/>
        <rFont val="Calibri"/>
        <family val="2"/>
        <scheme val="minor"/>
      </rPr>
      <t>๑๙๐/๑ ม.๓ ถ.แสงชูโต น้ำตกไทรโยคน้อยซอย ๗ บ้านท่าเสา ต.ท่าเสา อ.ไทรโยค จ.กาญจนบุรี ๗๑๑๕๐
พระอธิการสม👉วัง ปญฺญาวุฑฺโฒ
อุปสมบท เมื่ออายุ ๒๐ ปี วันที่ ๘ มิถุนายน ๒๕๒๙ (ผู้รับรอง)
- (๐๘๙) ๕๐๕-๙๕๗๓,- (๐๘๙) ๖๑๖-๙๖๓๘,</t>
    </r>
  </si>
  <si>
    <r>
      <rPr>
        <b/>
        <sz val="10"/>
        <rFont val="Calibri"/>
        <family val="2"/>
        <scheme val="minor"/>
      </rPr>
      <t xml:space="preserve">วัดเทพโพธ์ิทอง
</t>
    </r>
    <r>
      <rPr>
        <sz val="10"/>
        <rFont val="Calibri"/>
        <family val="2"/>
        <scheme val="minor"/>
      </rPr>
      <t>๑๒๒ ม.๑๘ บ้านเทพภูทอง ถ.สุรนารายณ์ ต.วะตะแบก อ.เทพสถิต จ.ชัยภูมิ ๓๖๒๓๐
พระครูสุมนโพธิสุวรรณ (สนธยา สุมโน)
อุปสมบท เมื่ออายุ ๒๑ ปี วันที่ ๑๑ กรกฎาคม ๒๕๒๔ (ผู้รับรอง)
- (๐๘๑) ๖๐๐-๗๒๙๒,</t>
    </r>
  </si>
  <si>
    <r>
      <rPr>
        <b/>
        <sz val="10"/>
        <rFont val="Calibri"/>
        <family val="2"/>
        <scheme val="minor"/>
      </rPr>
      <t xml:space="preserve">วัดป่าคำม่วง
</t>
    </r>
    <r>
      <rPr>
        <sz val="10"/>
        <rFont val="Calibri"/>
        <family val="2"/>
        <scheme val="minor"/>
      </rPr>
      <t>๑๓๙ ม.๑๓ บ้านสะเดา ถ.อรุณประเสริฐ ต.ตาดทอง อ.เมือง จ.ยโสธร ๓๕๐๐๐
พระอธิการสมศักดิ์ ญาณธมฺโม
อุปสมบท เมื่ออายุ ๕๗ ปี วันที่ ๓๑ กรกฎาคม ๒๕๕๘ (ผู้รับรอง)
๐๘๑๙๖๖ ๑๗๘๓,๐๘๙๑๓๖ ๙๑๘๐,</t>
    </r>
  </si>
  <si>
    <r>
      <rPr>
        <b/>
        <sz val="10"/>
        <rFont val="Calibri"/>
        <family val="2"/>
        <scheme val="minor"/>
      </rPr>
      <t xml:space="preserve">ที่พักสงฆ์ธุดงค์ธรรม
</t>
    </r>
    <r>
      <rPr>
        <sz val="10"/>
        <rFont val="Calibri"/>
        <family val="2"/>
        <scheme val="minor"/>
      </rPr>
      <t>๑๒๙ ม.๖ บ้านห้วยม่วงฝั่งซ้าย
ต.แม่สอย อ.จอมทอง จ.เชียงใหม่ ๕๐๒๔๐
พระอาจารย์สมพร ขนฺติพโล
อุปสมบท เมื่ออายุ ๒๐ ปี วันที่ ๑๖ พฤศจิกายน ๒๕๒๕ (ผู้รับรอง)
- (๐๘๑) ๙๓๑-๕๘๑๗,</t>
    </r>
  </si>
  <si>
    <r>
      <rPr>
        <b/>
        <sz val="10"/>
        <rFont val="Calibri"/>
        <family val="2"/>
        <scheme val="minor"/>
      </rPr>
      <t xml:space="preserve">วัดป่าโพธิญาณรังสี
</t>
    </r>
    <r>
      <rPr>
        <sz val="10"/>
        <rFont val="Calibri"/>
        <family val="2"/>
        <scheme val="minor"/>
      </rPr>
      <t>๓๙ ม.๓ บ้านคลองตะเคียน
ต.คลองพลู อ.หนองใหญ่ จ.ชลบุรี ๒๐๑๙๐
พระอธิการสุนัย สุธมฺโม
อุปสมบท เมื่ออายุ ๒๑ ปี วันที่ ๒๕ กรกฎาคม ๒๕๒๘ (ผู้รับรอง)
- (๐๙๓) ๔๕๓-๕๔๕๕,</t>
    </r>
  </si>
  <si>
    <r>
      <rPr>
        <b/>
        <sz val="10"/>
        <rFont val="Calibri"/>
        <family val="2"/>
        <scheme val="minor"/>
      </rPr>
      <t xml:space="preserve">วัดป่าบึงทวาย
</t>
    </r>
    <r>
      <rPr>
        <sz val="10"/>
        <rFont val="Calibri"/>
        <family val="2"/>
        <scheme val="minor"/>
      </rPr>
      <t>๑๕ ม.๑ บ้านบึงทวาย
ต.บึงทวาย อ.เต่างอย จ.สกลนคร ๗๔๒๖๐
พระครูคัมภีร์สิทธิธรรม (ไ👉ล คมฺภีโร)
อุปสมบท เมื่ออายุ ๒๑ ปี วันที่ ๒๗ มีนาคม ๒๕๒๗ (ผู้รับรอง)
- (๐๖๕) ๘๙๘-๙๑๕๙,</t>
    </r>
  </si>
  <si>
    <r>
      <rPr>
        <b/>
        <sz val="10"/>
        <rFont val="Calibri"/>
        <family val="2"/>
        <scheme val="minor"/>
      </rPr>
      <t xml:space="preserve">วัดป่าธรรมวิเวก
</t>
    </r>
    <r>
      <rPr>
        <sz val="10"/>
        <rFont val="Calibri"/>
        <family val="2"/>
        <scheme val="minor"/>
      </rPr>
      <t>๑๐ ม.๑๕ บ้านสว่างวงศ์พัฒนา ต.แม่ตืน อ.ลี้ จ.ลำพูน ๕๑๑๑๐
พระครูภาวนากิจโสภณ (สุริยา สุริยทโย)
อุปสมบท เมื่ออายุ ๒๓ ปี วันที่ ๒๕ เมษายน ๒๕๓๑ (ผู้รับรอง)
- (๐๘๗) ๑๗๖-๔๐๘๔,- (๐๘๒) ๙๘๐-๔๒๗๑,</t>
    </r>
  </si>
  <si>
    <r>
      <rPr>
        <b/>
        <sz val="10"/>
        <rFont val="Calibri"/>
        <family val="2"/>
        <scheme val="minor"/>
      </rPr>
      <t xml:space="preserve">วัดป่าภูวัตร
</t>
    </r>
    <r>
      <rPr>
        <sz val="10"/>
        <rFont val="Calibri"/>
        <family val="2"/>
        <scheme val="minor"/>
      </rPr>
      <t>ม.๗ บ้านนางาม
ต.หนองแวง อ.บ้านผือ จ.อุดรธานี ๔๑๑๖๐
พระอาจารย์ประวิทย์ อคฺคธมฺโม
อุปสมบท เมื่ออายุ ๒๑ ปี วันที่ ๓ มิถุนายน ๒๕๖๑ (ผู้รับรอง)
๐๖๔๕๘๒ ๕๐๓๐,๐๘๒๓๖๕ ๐๙๒๕,</t>
    </r>
  </si>
  <si>
    <r>
      <rPr>
        <b/>
        <sz val="10"/>
        <rFont val="Calibri"/>
        <family val="2"/>
        <scheme val="minor"/>
      </rPr>
      <t xml:space="preserve">ที่พักสงฆ์ป่าศรัทธาธรรม
</t>
    </r>
    <r>
      <rPr>
        <sz val="10"/>
        <rFont val="Calibri"/>
        <family val="2"/>
        <scheme val="minor"/>
      </rPr>
      <t>ม.๑ บ้านสนิท
ต.หนองสนิท อ.จอมพระ จ.สุรินทร์ ๓๒๑๘๐
พระอาจารย์นิเทศ คมฺภีโร
อุปสมบท เมื่ออายุ ๒๑ ปี วันที่ ๑๑ พฤษภาคม ๒๕๒๙ (ผู้รับรอง)
- (๐๘๗) ๙๖๑-๗๖๙๙,- (๐๘๔) ๕๕๙-๑๓๖๘,</t>
    </r>
  </si>
  <si>
    <r>
      <rPr>
        <b/>
        <sz val="10"/>
        <rFont val="Calibri"/>
        <family val="2"/>
        <scheme val="minor"/>
      </rPr>
      <t xml:space="preserve">วัดหนองบ่อ
</t>
    </r>
    <r>
      <rPr>
        <sz val="10"/>
        <rFont val="Calibri"/>
        <family val="2"/>
        <scheme val="minor"/>
      </rPr>
      <t>๓๕๓ ม.๓ บ้านหนองบ่อ
ต.โพธิ์กลาง อ.เมือง จ.นครราชสีมา ๓๐๐๐๐
พระอธิการมงคล อุฏฐาโน
อุปสมบท เมื่ออายุ ๒๖ ปี วันที่ ๒๘ มีนาคม ๒๕๔๒ (ผู้รับรอง)
- (๐๘๑) ๒๘๑-๘๙๔๒,- (๐๙๘) ๕๒๔-๘๙๒๘,</t>
    </r>
  </si>
  <si>
    <r>
      <rPr>
        <b/>
        <sz val="10"/>
        <rFont val="Calibri"/>
        <family val="2"/>
        <scheme val="minor"/>
      </rPr>
      <t xml:space="preserve">วัดป่าคำข่าธรรมาราม
</t>
    </r>
    <r>
      <rPr>
        <sz val="10"/>
        <rFont val="Calibri"/>
        <family val="2"/>
        <scheme val="minor"/>
      </rPr>
      <t>๑๑๙ ม.๑๑ บ้านคำข่า
ต.สีวิเชียร อ.น้ำยืน จ.อุบลราชธานี ๓๔๒๖๐
พระอธิการศรีศักดิ์ อนาลโย
อุปสมบท เมื่ออายุ ๒๕ ปี วันที่ ๕ กรกฎาคม ๒๕๓๓ (ผู้รับรอง)
- (๐๘๕) ๑๐๔-๖๔๑๘,</t>
    </r>
  </si>
  <si>
    <r>
      <rPr>
        <b/>
        <sz val="10"/>
        <rFont val="Calibri"/>
        <family val="2"/>
        <scheme val="minor"/>
      </rPr>
      <t xml:space="preserve">ที่พักสงฆ์หนองป่ากุง
</t>
    </r>
    <r>
      <rPr>
        <sz val="10"/>
        <rFont val="Calibri"/>
        <family val="2"/>
        <scheme val="minor"/>
      </rPr>
      <t>ม.๗ บ้านไทรงาม
ต.ดอนจิก อ.พิบูลมังสาหาร จ.อุบลราชธานี ๓๔๑๑๐
พระอาจารย์สกล สนฺตจิตฺโต
อุปสมบท เมื่ออายุ ๒๑ ปี วันที่ ๔ กรกฎาคม ๒๕๒๙ (ผู้รับรอง)
- (๐๙๒) ๙๘๙-๕๙๘๖,- (๐๘๕) ๕๘๕-๒๕๐๘,</t>
    </r>
  </si>
  <si>
    <r>
      <rPr>
        <b/>
        <sz val="10"/>
        <rFont val="Calibri"/>
        <family val="2"/>
        <scheme val="minor"/>
      </rPr>
      <t xml:space="preserve">วัดดงเจริญ
</t>
    </r>
    <r>
      <rPr>
        <sz val="10"/>
        <rFont val="Calibri"/>
        <family val="2"/>
        <scheme val="minor"/>
      </rPr>
      <t>๑๕๖ หมู่ที่ ๑๖ บ้านดงเจริญ
ต.สระสมิง อ.วารินชำราบ จ.อุบลราชธานี ๓๔๑๙๐
พระอธิการแสวง ปภสฺสโร
อุปสมบท เมื่ออายุ ๔๔ ปี วันที่ ๒๗ กุมภาพันธ์ ๒๕๒๕ (ผู้รับรอง)
๐๘๒๒๖๗ ๖๒๙๓,๐๙๙๐๒๕ ๙๕๖๒,</t>
    </r>
  </si>
  <si>
    <r>
      <rPr>
        <b/>
        <sz val="10"/>
        <rFont val="Calibri"/>
        <family val="2"/>
        <scheme val="minor"/>
      </rPr>
      <t xml:space="preserve">วัดป่าภูเม็งทอง
</t>
    </r>
    <r>
      <rPr>
        <sz val="10"/>
        <rFont val="Calibri"/>
        <family val="2"/>
        <scheme val="minor"/>
      </rPr>
      <t>๒๐๖ ม.๑๖ บ้านเหมือดแอ่
ต.บ้านเม็ง อ.หนองเรือ จ.ขอนแก่น ๔๐๒๔๐
พระอธิการสาคร อริโย
อุปสมบท เมื่ออายุ ๒๒ ปี วันที่ ๑๐ กรกฎาคม ๒๕๒๙ (ผู้รับรอง)
- (๐๙๐) ๒๔๓-๙๒๑๒,</t>
    </r>
  </si>
  <si>
    <r>
      <rPr>
        <b/>
        <sz val="10"/>
        <rFont val="Calibri"/>
        <family val="2"/>
        <scheme val="minor"/>
      </rPr>
      <t xml:space="preserve">วัดเขาแผงม้า
</t>
    </r>
    <r>
      <rPr>
        <sz val="10"/>
        <rFont val="Calibri"/>
        <family val="2"/>
        <scheme val="minor"/>
      </rPr>
      <t>๑๕๒ ม.๑๘ บ้านเขาแผงม้า
ต.วังน้ำเขียว อ.วังน้ำเขียว จ.นครราชสีมา ๓๐๓๗๐
พระอธิการกนก สุรปญฺโญ
อุปสมบท เมื่ออายุ ๒๘ ปี วันที่ ๒๑ กรกฎาคม ๒๕๒๘ (ผู้รับรอง)
- (๐๘๑) ๙๗๖-๕๔๐๑,- (๐๘๗) ๑๔๕-๘๙๑๔,</t>
    </r>
  </si>
  <si>
    <r>
      <rPr>
        <b/>
        <sz val="10"/>
        <rFont val="Calibri"/>
        <family val="2"/>
        <scheme val="minor"/>
      </rPr>
      <t xml:space="preserve">วัดป่าโพธิธรรม
</t>
    </r>
    <r>
      <rPr>
        <sz val="10"/>
        <rFont val="Calibri"/>
        <family val="2"/>
        <scheme val="minor"/>
      </rPr>
      <t>๒๐๗ ม.๔ บ้านนาเยีย
ต.นายม อ.เมือง จ.อำนาจเจริญ ๓๗๐๐๐
พระครูสุวัฒน์โพธิธรรม (อุทัย ขนฺติโก)
อุปสมบท เมื่ออายุ ๒๐ ปี วันที่ ๑ พฤษภาคม ๒๕๓๐ (ผู้รับรอง)
๐๘๒๘๗๑ ๓๔๙๗,</t>
    </r>
  </si>
  <si>
    <r>
      <rPr>
        <b/>
        <sz val="10"/>
        <rFont val="Calibri"/>
        <family val="2"/>
        <scheme val="minor"/>
      </rPr>
      <t xml:space="preserve">วัดป่าโพธิ์ศรีสุวรรณ
</t>
    </r>
    <r>
      <rPr>
        <sz val="10"/>
        <rFont val="Calibri"/>
        <family val="2"/>
        <scheme val="minor"/>
      </rPr>
      <t>๙๕ ม. ๖ บ้านสามขา
ต.เสียว อ.โพธิ์ศรีสุวรรณ จ.ศรีสะเกษ ๓๓๑๒๐
พระครูโสตถิธรรมวงศ์ (สวัสดิ์ ติสฺสวํโส)
อุปสมบท เมื่ออายุ ๒๒ ปี วันที่ ๒๘ มิถุนายน ๒๕๓๔ (ผู้รับรอง)
- (๐๙๘) ๒๑๔-๔๖๙๙,- (๐๘๔) ๔๑๖-๑๗๘๖,</t>
    </r>
  </si>
  <si>
    <r>
      <rPr>
        <b/>
        <sz val="10"/>
        <rFont val="Calibri"/>
        <family val="2"/>
        <scheme val="minor"/>
      </rPr>
      <t xml:space="preserve">วัดป่าเขืองน้อย
</t>
    </r>
    <r>
      <rPr>
        <sz val="10"/>
        <rFont val="Calibri"/>
        <family val="2"/>
        <scheme val="minor"/>
      </rPr>
      <t>๘๓ ม.๔ บ้านเขืองน้อย
ต.หนองเต่า อ.ตระการพืชผล จ.อุบลราชธานี ๓๔๑๓๐
พระอธิการรังสัน ฐานิสฺสโร
อุปสมบท เมื่ออายุ ๒๘ ปี วันที่ ๑๖ กรกฎาคม ๒๕๔๕ (ผู้รับรอง)
- (๐๘๗) ๔๔๘-๐๐๙๔,</t>
    </r>
  </si>
  <si>
    <r>
      <rPr>
        <b/>
        <sz val="10"/>
        <rFont val="Calibri"/>
        <family val="2"/>
        <scheme val="minor"/>
      </rPr>
      <t xml:space="preserve">วัดป่าดงปอ
</t>
    </r>
    <r>
      <rPr>
        <sz val="10"/>
        <rFont val="Calibri"/>
        <family val="2"/>
        <scheme val="minor"/>
      </rPr>
      <t>๑๓ ม.๙ บ้านทุ่งหว้า
ต.แจระแม อ.เมือง จ.อุบลราชธานี ๓๔๐๐๐
พระอธิการสุริยัน ถิรจิตฺโต
อุปสมบท เมื่ออายุ ๒๒ ปี วันที่ ๔ มีนาคม ๒๕๓๙ (ผู้รับรอง)
- (๐๘๒) ๘๖๐-๑๔๕๔,</t>
    </r>
  </si>
  <si>
    <r>
      <rPr>
        <b/>
        <sz val="10"/>
        <rFont val="Calibri"/>
        <family val="2"/>
        <scheme val="minor"/>
      </rPr>
      <t xml:space="preserve">วัดป่าเชือกธรรม
</t>
    </r>
    <r>
      <rPr>
        <sz val="10"/>
        <rFont val="Calibri"/>
        <family val="2"/>
        <scheme val="minor"/>
      </rPr>
      <t>ม.๙ บ้านดอนตะมุน
ต.ขามเปี้ย อ.ตระการพืชผล จ.อุบลราชธานี ๓๔๑๓๐
พระอธิการเก่ง ปคุโณ
อุปสมบท เมื่ออายุ ๒๖ ปี วันที่ ๒๔ มิถุนายน ๒๕๓๐ (ผู้รับรอง)
- (๐๘๑) ๐๗๓-๑๓๔๐,- (๐๖๑) ๓๙๓-๓๑๖๙,</t>
    </r>
  </si>
  <si>
    <r>
      <rPr>
        <b/>
        <sz val="10"/>
        <rFont val="Calibri"/>
        <family val="2"/>
        <scheme val="minor"/>
      </rPr>
      <t xml:space="preserve">วัดโพธิ์ศรี
</t>
    </r>
    <r>
      <rPr>
        <sz val="10"/>
        <rFont val="Calibri"/>
        <family val="2"/>
        <scheme val="minor"/>
      </rPr>
      <t>ม.๗ บ้านโพธิ์ศรี
ต.แนงมุด อ.กาบเชิง จ.สุรินทร์ ๓๒๒๑๐
พระครูโพธิสิริวัตร (พยนต์ พุทฺธสีโล)
อุปสมบท เมื่ออายุ ๒๓ ปี วันที่ ๒๓ กรกฎาคม ๒๕๓๑ (ผู้รับรอง)
- (๐๘๑) ๑๗๓-๑๖๙๔,</t>
    </r>
  </si>
  <si>
    <r>
      <rPr>
        <b/>
        <sz val="10"/>
        <rFont val="Calibri"/>
        <family val="2"/>
        <scheme val="minor"/>
      </rPr>
      <t xml:space="preserve">ที่พักสงฆ์ป่าหนองบัวฮี
</t>
    </r>
    <r>
      <rPr>
        <sz val="10"/>
        <rFont val="Calibri"/>
        <family val="2"/>
        <scheme val="minor"/>
      </rPr>
      <t>ม.๒
ต.หนองบัวฮี อ.พิบูลมังสาหาร จ.อุบลราชธานี ๓๔๑๑๐
พระอาจารย์พิชัยณรงค์ อาภากโร
อุปสมบท เมื่ออายุ ๒๖ ปี วันที่ ๑๒ เมษายน ๒๕๔๗ (ผู้รับรอง)
- (๐๘๙) ๔๒๗-๖๑๒๑,</t>
    </r>
  </si>
  <si>
    <r>
      <rPr>
        <b/>
        <sz val="10"/>
        <rFont val="Calibri"/>
        <family val="2"/>
        <scheme val="minor"/>
      </rPr>
      <t xml:space="preserve">วัดป่าสันติมงคล
</t>
    </r>
    <r>
      <rPr>
        <sz val="10"/>
        <rFont val="Calibri"/>
        <family val="2"/>
        <scheme val="minor"/>
      </rPr>
      <t>๑๒๕ ม.๑๐ บ้านพอก
ต.เป้า อ.ตระการพืชผล จ.อุบลราชธานี ๓๔๑๓๐
พระอธิการอัมพร ปญฺญาวโร
อุปสมบท เมื่ออายุ ๒๕ ปี วันที่ ๓ มิถุนายน ๒๕๒๖ (ผู้รับรอง)
- (๐๙๓) ๒๓๖-๒๗๔๓,</t>
    </r>
  </si>
  <si>
    <r>
      <rPr>
        <b/>
        <sz val="10"/>
        <rFont val="Calibri"/>
        <family val="2"/>
        <scheme val="minor"/>
      </rPr>
      <t xml:space="preserve">วัดหนองบัวใหญ่
</t>
    </r>
    <r>
      <rPr>
        <sz val="10"/>
        <rFont val="Calibri"/>
        <family val="2"/>
        <scheme val="minor"/>
      </rPr>
      <t>๑๓๙ ม.๔ บ้านบัวใหญ่
ต.สระเยาว์ อ.ศรีรัตนะ จ.ศรีสะเกษ ๓๓๒๔๐
พระอธิการอนุสรณ์ ฐิตธมฺโม
อุปสมบท เมื่ออายุ ๓๗ ปี วันที่ ๑๗ มกราคม ๒๕๓๕ (ผู้รับรอง)
๐๘๒๑๕๓ ๒๔๘๘,- (๐๘๖) ๒๕๔-๓๘๔๙,</t>
    </r>
  </si>
  <si>
    <r>
      <rPr>
        <b/>
        <sz val="10"/>
        <rFont val="Calibri"/>
        <family val="2"/>
        <scheme val="minor"/>
      </rPr>
      <t xml:space="preserve">วัดป่านาทม
</t>
    </r>
    <r>
      <rPr>
        <sz val="10"/>
        <rFont val="Calibri"/>
        <family val="2"/>
        <scheme val="minor"/>
      </rPr>
      <t>ม.๘ บ้านนาทม
ต.นาทม อ.นาทม จ.นครพนม ๔๘๑๔๐
พระอธิการสีมาตย์ โชติโย
อุปสมบท เมื่ออายุ ๓๒ ปี วันที่ ๒๐ กันยายน ๒๕๒๙ (ผู้รับรอง)
- (๐๘๑) ๒๖๒-๕๕๕๘,๐๔๒๕๑๙๐๖๘,</t>
    </r>
  </si>
  <si>
    <r>
      <rPr>
        <b/>
        <sz val="10"/>
        <rFont val="Calibri"/>
        <family val="2"/>
        <scheme val="minor"/>
      </rPr>
      <t xml:space="preserve">วัดดงน้อยนาสนาม
</t>
    </r>
    <r>
      <rPr>
        <sz val="10"/>
        <rFont val="Calibri"/>
        <family val="2"/>
        <scheme val="minor"/>
      </rPr>
      <t>๑๗๖ ม.๓ บ้านนาสนาม
ต.เขมราฐ อ.เขมราฐ จ.อุบลราชธานี ๓๔๑๗๐
พระครูสุธรรมปทุมมาลัย (ณรงค์ สุธมฺโม)
อุปสมบท เมื่ออายุ ๒๒ ปี วันที่ ๘ กุมภาพันธ์ ๒๕๓๒ (ผู้รับรอง)
- (๐๙๒) ๑๕๖-๑๔๐๙,- (๐๘๗) ๘๗๒-๘๖๓๒,</t>
    </r>
  </si>
  <si>
    <r>
      <rPr>
        <b/>
        <sz val="10"/>
        <rFont val="Calibri"/>
        <family val="2"/>
        <scheme val="minor"/>
      </rPr>
      <t xml:space="preserve">วัดป่าห่องเตย
</t>
    </r>
    <r>
      <rPr>
        <sz val="10"/>
        <rFont val="Calibri"/>
        <family val="2"/>
        <scheme val="minor"/>
      </rPr>
      <t>๑๔๙ ม.๖ บ้านห่องเตย
ต.นาเจริญ อ.เดชอุดม จ.อุบลราชธานี ๓๔๑๖๐
พระครูสุภัทรปุณณธาดา (บุญมา ปุญฺญสิริ)
อุปสมบท เมื่ออายุ ๒๐ ปี วันที่ ๒๘ กุมภาพันธ์ ๒๕๓๑ (ผู้รับรอง)
- (๐๘๑) ๙๕๕-๗๕๙๒,- (๐๘๖) ๒๖๑-๖๕๓๖,</t>
    </r>
  </si>
  <si>
    <r>
      <rPr>
        <b/>
        <sz val="10"/>
        <rFont val="Calibri"/>
        <family val="2"/>
        <scheme val="minor"/>
      </rPr>
      <t xml:space="preserve">วัดเขาสนามแจง
</t>
    </r>
    <r>
      <rPr>
        <sz val="10"/>
        <rFont val="Calibri"/>
        <family val="2"/>
        <scheme val="minor"/>
      </rPr>
      <t>๑๕๐/๑ ม.๙ บ้านเขาวงกต
ต.สนามแจง อ.บ้านหมี่ จ.ลพบุรี ๑๕๑๑๐
พระครูกิตติ ปัญญาโสภณ
อุปสมบท เมื่ออายุ ๒๕ ปี วันที่ ๑๐ พฤษภาคม ๒๕๒๒ (ผู้รับรอง)
- (๐๘๑) ๖๕๙-๗๙๕๗,๐๓๖๖๒๘๘๒๑,</t>
    </r>
  </si>
  <si>
    <r>
      <rPr>
        <b/>
        <sz val="10"/>
        <rFont val="Calibri"/>
        <family val="2"/>
        <scheme val="minor"/>
      </rPr>
      <t xml:space="preserve">วัดป่าภูทอก
</t>
    </r>
    <r>
      <rPr>
        <sz val="10"/>
        <rFont val="Calibri"/>
        <family val="2"/>
        <scheme val="minor"/>
      </rPr>
      <t>๖๖ ม.๓ บ้านเล้า
ต.หนองงิ้ว อ.วังสะพุง จ.เลย ๔๒๑๓๐
พระอิการมนัส นนฺทโก
อุปสมบท เมื่ออายุ ๒๙ ปี วันที่ ๑๓ กุมภาพันธ์ ๒๕๔๕ (ผู้รับรอง)
- (๐๘๙) ๘๒๓-๒๙๖๙,</t>
    </r>
  </si>
  <si>
    <r>
      <rPr>
        <b/>
        <sz val="10"/>
        <rFont val="Calibri"/>
        <family val="2"/>
        <scheme val="minor"/>
      </rPr>
      <t xml:space="preserve">วัดป่าเก่าน้ำคำ
</t>
    </r>
    <r>
      <rPr>
        <sz val="10"/>
        <rFont val="Calibri"/>
        <family val="2"/>
        <scheme val="minor"/>
      </rPr>
      <t>๑๖๙ หมู่ที่ ๒ บ้านก่อ-หนองปลิง ต.ดอนเมย อ.เมือง จ.อำนาจเจริญ ๓๗๐๐๐
พระอธิการปรัชญา ปญฺญาวชิโร
อุปสมบท เมื่ออายุ ๓๘ ปี วันที่ ๒ พฤษภาคม ๒๕๕๓ (ผู้รับรอง)
๐๙๓๕๑๗ ๗๖๙๐,๐๘๖๒๕๕ ๔๕๘๘,</t>
    </r>
  </si>
  <si>
    <r>
      <rPr>
        <b/>
        <sz val="10"/>
        <rFont val="Calibri"/>
        <family val="2"/>
        <scheme val="minor"/>
      </rPr>
      <t xml:space="preserve">วัดป่าท่าโพธิ์เจริญธรรม
</t>
    </r>
    <r>
      <rPr>
        <sz val="10"/>
        <rFont val="Calibri"/>
        <family val="2"/>
        <scheme val="minor"/>
      </rPr>
      <t>หมู่ที่ ๔ บ้านหนองโพด
ต.โดมประดิษฐ์ อ.น้ำยืน จ.อุบลราชธานี ๓๔๒๖๐
พระอาจารย์ทวี อาภาธโร
อุปสมบท เมื่ออายุ ๒๐ ปี วันที่ ๒๓ กรกฎาคม ๒๕๓๔ (ผู้รับรอง)
๐๖๔๐๘๗ ๔๕๖๕,</t>
    </r>
  </si>
  <si>
    <r>
      <rPr>
        <b/>
        <sz val="10"/>
        <rFont val="Calibri"/>
        <family val="2"/>
        <scheme val="minor"/>
      </rPr>
      <t xml:space="preserve">วัดป่าพุทธศิลา
</t>
    </r>
    <r>
      <rPr>
        <sz val="10"/>
        <rFont val="Calibri"/>
        <family val="2"/>
        <scheme val="minor"/>
      </rPr>
      <t>๒ ม.๕ บ้านเท่อเล่อ
ต.โนนค้อ อ.โนนคูณ จ.ศรีสะเกษ ๓๓๒๕๐
พระครูพุทธิธรรมประโชติ (เรือง อินฺทวีโร)
อุปสมบท เมื่ออายุ ๒๔ ปี วันที่ ๑๙ กรกฎาคม ๒๕๓๖ (ผู้รับรอง)
- (๐๘๓) ๐๑๕-๒๐๖๗,</t>
    </r>
  </si>
  <si>
    <r>
      <rPr>
        <b/>
        <sz val="10"/>
        <rFont val="Calibri"/>
        <family val="2"/>
        <scheme val="minor"/>
      </rPr>
      <t xml:space="preserve">วัดแก่งหวาย
</t>
    </r>
    <r>
      <rPr>
        <sz val="10"/>
        <rFont val="Calibri"/>
        <family val="2"/>
        <scheme val="minor"/>
      </rPr>
      <t>๑ ม.๖
ต.ชุมแสง อ.วังจันทร์ จ.ระยอง ๒๑๒๑๐
พระอธิการเสวีพล จนฺทโชโต
อุปสมบท เมื่ออายุ ๒๐ ปี วันที่ ๒๒ ธันวาคม ๒๕๒๓ (ผู้รับรอง)
- (๐๘๑) ๙๒๙-๕๒๓๓,</t>
    </r>
  </si>
  <si>
    <r>
      <rPr>
        <b/>
        <sz val="10"/>
        <rFont val="Calibri"/>
        <family val="2"/>
        <scheme val="minor"/>
      </rPr>
      <t xml:space="preserve">วัดป่าหนองขี้เห็นใหญ่
</t>
    </r>
    <r>
      <rPr>
        <sz val="10"/>
        <rFont val="Calibri"/>
        <family val="2"/>
        <scheme val="minor"/>
      </rPr>
      <t>ม.๑๑ บ้านหนองขี้เห็นใหญ่
ต.ทุ่งเทิง อ.เดชอุดม จ.อุบลราชธานี ๓๔๑๖๐
พระอธิการสุพิศ จรณธมฺโม
อุปสมบท เมื่ออายุ ๓๗ ปี วันที่ ๔ มิถุนายน ๒๕๔๙ (ผู้รับรอง)
- (๐๙๐) ๙๖๕-๒๐๗๗,- (๐๘๐) ๗๒๗-๖๐๙๑,</t>
    </r>
  </si>
  <si>
    <r>
      <rPr>
        <b/>
        <sz val="10"/>
        <rFont val="Calibri"/>
        <family val="2"/>
        <scheme val="minor"/>
      </rPr>
      <t xml:space="preserve">วัดป่าไทรทอง
</t>
    </r>
    <r>
      <rPr>
        <sz val="10"/>
        <rFont val="Calibri"/>
        <family val="2"/>
        <scheme val="minor"/>
      </rPr>
      <t>ม.๖ บ้านหม้อทอง
ต.นากระแซง อ.เดชอุดม จ.อุบลราชธานี ๓๔๑๖๐
พระอธิการเสงี่ยม สติสมฺปนฺโน
อุปสมบท เมื่ออายุ ๕๕ ปี วันที่ ๑๘ กรกฎาคม ๒๕๔๗ (ผู้รับรอง)
- (๐๘๓) ๓๗๑-๐๒๘๐,</t>
    </r>
  </si>
  <si>
    <r>
      <rPr>
        <b/>
        <sz val="10"/>
        <rFont val="Calibri"/>
        <family val="2"/>
        <scheme val="minor"/>
      </rPr>
      <t xml:space="preserve">ที่พักสงฆ์ชัยภูมิโพธิญาณ
</t>
    </r>
    <r>
      <rPr>
        <sz val="10"/>
        <rFont val="Calibri"/>
        <family val="2"/>
        <scheme val="minor"/>
      </rPr>
      <t>ม.๑๑ บ้านไร่พัฒนา
ต.บ้านไร่พัฒนา อ.เทพสถิตย์ จ.ชัยภูมิ ๓๖๒๓๐
พระอาจารย์จักรรัตน์ สุจกฺโก
อุปสมบท เมื่ออายุ ๓๐ ปี วันที่ ๑๖ ธันวาคม ๒๕๕๐ (ผู้รับรอง)
๐๘๓๙๑๔ ๐๐๗๔,- (๐๘๑) ๖๖๗-๖๐๖๒,</t>
    </r>
  </si>
  <si>
    <r>
      <rPr>
        <b/>
        <sz val="10"/>
        <rFont val="Calibri"/>
        <family val="2"/>
        <scheme val="minor"/>
      </rPr>
      <t xml:space="preserve">วัดบ้าน ก.ม.ศูนย์
</t>
    </r>
    <r>
      <rPr>
        <sz val="10"/>
        <rFont val="Calibri"/>
        <family val="2"/>
        <scheme val="minor"/>
      </rPr>
      <t>๑ ม.๑ บ้าน ก.ม.ศูนย์
ต.หนองแวง อ.บ้านใหม่ไชยพจน์ จ.บุรีรัมย์ ๓๑๑๒๐
พระอธิการทองภู นาควโร
อุปสมบท เมื่ออายุ ๖๗ ปี วันที่ ๑๔ กุมภาพันธ์ ๒๕๔๘ (ผู้รับรอง)
- (๐๙๕) ๔๑๔-๐๑๔๕,</t>
    </r>
  </si>
  <si>
    <r>
      <rPr>
        <b/>
        <sz val="10"/>
        <rFont val="Calibri"/>
        <family val="2"/>
        <scheme val="minor"/>
      </rPr>
      <t xml:space="preserve">วัดป่าทุ่งเทวา
</t>
    </r>
    <r>
      <rPr>
        <sz val="10"/>
        <rFont val="Calibri"/>
        <family val="2"/>
        <scheme val="minor"/>
      </rPr>
      <t>๙๘ ม.๒๓ บ้านทุ่งเทวา
ต.ดอนจิก อ.พิบูลมังสาหาร จ.อุบลราชธานี ๓๔๑๑๐
พระอาจารย์👉นูอาจ โชติทินโน
อุปสมบท เมื่ออายุ ๒๑ ปี วันที่ ๑๐ พฤษภาคม ๒๕๔๖ (ผู้รับรอง)</t>
    </r>
  </si>
  <si>
    <r>
      <rPr>
        <b/>
        <sz val="10"/>
        <rFont val="Calibri"/>
        <family val="2"/>
        <scheme val="minor"/>
      </rPr>
      <t xml:space="preserve">วัดป่าบวรวิเวกวนาราม
</t>
    </r>
    <r>
      <rPr>
        <sz val="10"/>
        <rFont val="Calibri"/>
        <family val="2"/>
        <scheme val="minor"/>
      </rPr>
      <t>๙๕ ม.๓ บ้านแก่งโก
ต.แก้งสนามนาง อ.แก้งสนามนาง จ.นครราชสีมา ๓๐๔๔๐
พระอธิการปฏิภาณ อุชุการี
อุปสมบท เมื่ออายุ ๒๓ ปี วันที่ ๑๙ มีนาคม ๒๕๓๙ (ผู้รับรอง)
๐๘๖๔๗๙ ๖๒๙๔,๐๘๑๔๐๖ ๘๒๒๙,</t>
    </r>
  </si>
  <si>
    <r>
      <rPr>
        <b/>
        <sz val="10"/>
        <rFont val="Calibri"/>
        <family val="2"/>
        <scheme val="minor"/>
      </rPr>
      <t xml:space="preserve">วัดกันตสิลาวาส
</t>
    </r>
    <r>
      <rPr>
        <sz val="10"/>
        <rFont val="Calibri"/>
        <family val="2"/>
        <scheme val="minor"/>
      </rPr>
      <t>๑๐๘ ม.๓ บ้านสองคอน
ต.ฝั่งแดง อ.ธาตุพนม จ.นครพนม ๔๘๑๑๐
พระอธิการสุรศักดิ์ ม👉าวีโร
อุปสมบท เมื่ออายุ ๒๑ ปี วันที่ ๕ พฤษภาคม ๒๕๔๑ (ผู้รับรอง)
- (๐๙๕) ๕๙๔-๕๕๔๖,</t>
    </r>
  </si>
  <si>
    <r>
      <rPr>
        <b/>
        <sz val="10"/>
        <rFont val="Calibri"/>
        <family val="2"/>
        <scheme val="minor"/>
      </rPr>
      <t xml:space="preserve">วัดถ้ำน้ำทิพย์
</t>
    </r>
    <r>
      <rPr>
        <sz val="10"/>
        <rFont val="Calibri"/>
        <family val="2"/>
        <scheme val="minor"/>
      </rPr>
      <t>๒๔ ม.๔ บ้านโนนเจริญ
ต.สีวิเชียร อ.น้ำยืน จ.อุบลราชธานี ๓๔๒๖๐
พระครูอุบลวรบรรพต (สำราญ วทฺฒโน)
อุปสมบท เมื่ออายุ ๒๑ ปี วันที่ ๕ กรกฎาคม ๒๕๓๐ (ผู้รับรอง)
- (๐๘๙) ๘๔๗-๒๕๙๓,- (๐๘๔) ๘๓๕-๑๖๑๑,</t>
    </r>
  </si>
  <si>
    <r>
      <rPr>
        <b/>
        <sz val="10"/>
        <rFont val="Calibri"/>
        <family val="2"/>
        <scheme val="minor"/>
      </rPr>
      <t xml:space="preserve">วัดป่าโนนจิก
</t>
    </r>
    <r>
      <rPr>
        <sz val="10"/>
        <rFont val="Calibri"/>
        <family val="2"/>
        <scheme val="minor"/>
      </rPr>
      <t>๑๙๗ ม.๘ บ้านโนนจิก
ต.คูเมือง อ.วารินชำราบ จ.อุบลราชธานี ๓๔๑๙๐
พระอธิการนะไพ กตปุญโญ
อุปสมบท เมื่ออายุ ๒๗ ปี วันที่ ๒๔ เมษายน ๒๕๓๗ (ผู้รับรอง)
- (๐๙๔) ๒๙๐-๔๓๙๗,</t>
    </r>
  </si>
  <si>
    <r>
      <rPr>
        <b/>
        <sz val="10"/>
        <rFont val="Calibri"/>
        <family val="2"/>
        <scheme val="minor"/>
      </rPr>
      <t xml:space="preserve">วัดป่าตาโมสันติธรรม
</t>
    </r>
    <r>
      <rPr>
        <sz val="10"/>
        <rFont val="Calibri"/>
        <family val="2"/>
        <scheme val="minor"/>
      </rPr>
      <t>๑๙๒ ม.๑๑ บ้านโชคสมบูรณ์
ต.โซง อ.น้ำยืน จ.อุบลราชธานี ๓๔๒๖๐
พระอธิการสมเดช สปฺปญฺโญ
อุปสมบท เมื่ออายุ ๕๘ ปี วันที่ ๒๗ กรกฎาคม ๒๕๕๐ (ผู้รับรอง)
- (๐๘๘) ๗๒๔-๓๗๐๙,</t>
    </r>
  </si>
  <si>
    <r>
      <rPr>
        <b/>
        <sz val="10"/>
        <rFont val="Calibri"/>
        <family val="2"/>
        <scheme val="minor"/>
      </rPr>
      <t xml:space="preserve">วัดป่าหนองกุง
</t>
    </r>
    <r>
      <rPr>
        <sz val="10"/>
        <rFont val="Calibri"/>
        <family val="2"/>
        <scheme val="minor"/>
      </rPr>
      <t>บ้านหนองกุงใหญ่
ต.หนองกุง อ.ตาลสุม จ.อุบลราชธานี ๓๔๓๓๐
พระครูวินัยธรถวิล ถาวโร
อุปสมบท เมื่ออายุ ๒๑ ปี วันที่ ๒๓ มิถุนายน ๒๕๒๗ (ผู้รับรอง)
- (๐๘๙) ๕๗๙-๐๒๖๔,</t>
    </r>
  </si>
  <si>
    <r>
      <rPr>
        <b/>
        <sz val="10"/>
        <rFont val="Calibri"/>
        <family val="2"/>
        <scheme val="minor"/>
      </rPr>
      <t xml:space="preserve">วัดป่าหนองขาย่าง
</t>
    </r>
    <r>
      <rPr>
        <sz val="10"/>
        <rFont val="Calibri"/>
        <family val="2"/>
        <scheme val="minor"/>
      </rPr>
      <t>๕๔ ม.๑๓ บ้านโคกก่อง
ต.หินเหล็กไฟ อ.คูเมือง จ.บุรีรัมย์ ๓๑๑๙๐
พระครูอมรธรรมาภิรม (อัมรินทร์ อนุตฺตโร)
อุปสมบท เมื่ออายุ ๒๓ ปี วันที่ ๒๗ กรกฎาคม ๒๕๓๙ (ผู้รับรอง)
- (๐๘๗) ๒๕๒-๒๑๗๑,</t>
    </r>
  </si>
  <si>
    <r>
      <rPr>
        <b/>
        <sz val="10"/>
        <rFont val="Calibri"/>
        <family val="2"/>
        <scheme val="minor"/>
      </rPr>
      <t xml:space="preserve">วัดป่าคำเจริญ
</t>
    </r>
    <r>
      <rPr>
        <sz val="10"/>
        <rFont val="Calibri"/>
        <family val="2"/>
        <scheme val="minor"/>
      </rPr>
      <t>๒๕๘ ม.๑๑ บ้านบกขี้ยาง
ต.หนองหัวช้าง อ.กันทรารมย์ จ.ศรีสะเกษ ๓๓๑๓๐
พระอธิการสมร สุชาโต
อุปสมบท เมื่ออายุ ๕๕ ปี วันที่ ๒๓ กรกฎาคม ๒๕๕๐ (ผู้รับรอง)
- (๐๘๗) ๐๘๐-๑๗๓๔,- (๐๘๖) ๑๐๒-๕๔๕๙,</t>
    </r>
  </si>
  <si>
    <r>
      <rPr>
        <b/>
        <sz val="10"/>
        <rFont val="Calibri"/>
        <family val="2"/>
        <scheme val="minor"/>
      </rPr>
      <t xml:space="preserve">วัดป่าภูสิงห์
</t>
    </r>
    <r>
      <rPr>
        <sz val="10"/>
        <rFont val="Calibri"/>
        <family val="2"/>
        <scheme val="minor"/>
      </rPr>
      <t>๑๙๙ ม.๙ บ้านตะแบงใต้
ต.ห้วยตึ้กชู อ.ภูสิงห์ จ.ศรีสะเกษ ๓๓๑๔๐
พระครูสุตธรรมาภิวัฒน์ (คำทูล กมฺพุทตฺโต)
อุปสมบท เมื่ออายุ ๒๑ ปี วันที่ ๕ ธันวาคม ๒๕๑๙ (ผู้รับรอง)
- (๐๘๓) ๑๐๑-๔๓๕๖,๐๔๕๖๐๘๐๙๗,</t>
    </r>
  </si>
  <si>
    <r>
      <rPr>
        <b/>
        <sz val="10"/>
        <rFont val="Calibri"/>
        <family val="2"/>
        <scheme val="minor"/>
      </rPr>
      <t xml:space="preserve">วัดป่าห้วยโสกช้าง
</t>
    </r>
    <r>
      <rPr>
        <sz val="10"/>
        <rFont val="Calibri"/>
        <family val="2"/>
        <scheme val="minor"/>
      </rPr>
      <t>๑๒๕ ม.๑ บ้านดอนโพธิ์
ต.วาริน อ.ศรีเมืองใหม่ จ.อุบลราชธานี ๓๔๒๕๐
พระอธิการไพบูลย์ ญาณขนฺธโร
อุปสมบท เมื่ออายุ ?? ปี (ผู้รับรอง)
๐๖๑๑๒๑ ๐๓๓๗,</t>
    </r>
  </si>
  <si>
    <r>
      <rPr>
        <b/>
        <sz val="10"/>
        <rFont val="Calibri"/>
        <family val="2"/>
        <scheme val="minor"/>
      </rPr>
      <t xml:space="preserve">วัดป่าบึงระนาม
</t>
    </r>
    <r>
      <rPr>
        <sz val="10"/>
        <rFont val="Calibri"/>
        <family val="2"/>
        <scheme val="minor"/>
      </rPr>
      <t>๑๐๙ ม.๑๔ บ้านโนนคูณ
ต.กุดเสลา อ.กันทรลักษ์ จ.ศรีสะเกษ ๓๓๑๑๐
พระอธิการวิชิต เขมวีโร
อุปสมบท เมื่ออายุ ๓๒ ปี วันที่ ๙ กันยายน ๒๕๓๐ (ผู้รับรอง)
- (๐๘๕) ๔๖๙-๗๗๕๖,</t>
    </r>
  </si>
  <si>
    <r>
      <rPr>
        <b/>
        <sz val="10"/>
        <rFont val="Calibri"/>
        <family val="2"/>
        <scheme val="minor"/>
      </rPr>
      <t xml:space="preserve">วัดป่านาม่อง
</t>
    </r>
    <r>
      <rPr>
        <sz val="10"/>
        <rFont val="Calibri"/>
        <family val="2"/>
        <scheme val="minor"/>
      </rPr>
      <t>๖๙ ม.๒ บ้านนาม่อง
ต.เหล่ากวาง อ.โนนคูณ จ.ศรีสะเกษ ๓๓๒๕๐
พระอธิการเพชร ธีรํกโร
อุปสมบท เมื่ออายุ ๒๘ ปี วันที่ ๒ กรกฎาคม ๒๕๔๕ (ผู้รับรอง)
- (๐๘๘) ๐๗๘-๘๙๐๘,</t>
    </r>
  </si>
  <si>
    <r>
      <rPr>
        <b/>
        <sz val="10"/>
        <rFont val="Calibri"/>
        <family val="2"/>
        <scheme val="minor"/>
      </rPr>
      <t xml:space="preserve">วัดดอนทอง
</t>
    </r>
    <r>
      <rPr>
        <sz val="10"/>
        <rFont val="Calibri"/>
        <family val="2"/>
        <scheme val="minor"/>
      </rPr>
      <t>๑๑๒ ม.๑ บ้านดอนทอง
ต.ดอนข่อย อ.กำแพงแสน จ.นครปฐม ๗๓๑๔๐
พระอธิการเอกชัย อิสฺสโร
อุปสมบท เมื่ออายุ ๓๙ ปี วันที่ ๓๐ กรกฎาคม ๒๕๓๐ (ผู้รับรอง)
- (๐๘๖) ๖๑๗-๖๕๕๐,- (๐๘๗) ๑๑๐-๗๑๘๒,</t>
    </r>
  </si>
  <si>
    <r>
      <rPr>
        <b/>
        <sz val="10"/>
        <rFont val="Calibri"/>
        <family val="2"/>
        <scheme val="minor"/>
      </rPr>
      <t xml:space="preserve">วัดวิเวกอาศรมเขาปลายบัด
</t>
    </r>
    <r>
      <rPr>
        <sz val="10"/>
        <rFont val="Calibri"/>
        <family val="2"/>
        <scheme val="minor"/>
      </rPr>
      <t>บ้านโคกเมือง
ต.จระเข้มาก อ.ประโคนชัย จ.บุรีรัมย์ ๓๑๑๔๐
พระอธิการเสถียร ปริปุณฺโณ
อุปสมบท เมื่ออายุ ๒๒ ปี วันที่ ๑๑ กรกฎาคม ๒๕๓๕ (ผู้รับรอง)
- (๐๘๐) ๖๘๘-๑๔๙๒,</t>
    </r>
  </si>
  <si>
    <r>
      <rPr>
        <b/>
        <sz val="10"/>
        <rFont val="Calibri"/>
        <family val="2"/>
        <scheme val="minor"/>
      </rPr>
      <t xml:space="preserve">วัดป่าบ้านไก่คำ
</t>
    </r>
    <r>
      <rPr>
        <sz val="10"/>
        <rFont val="Calibri"/>
        <family val="2"/>
        <scheme val="minor"/>
      </rPr>
      <t>ม.๑๓ บ้านไก่คำ
ต.ไก่คำ อ.เมือง จ.อำนาจเจริญ ๓๗๐๐๐
พระครูไพศาลธรรมพินิจ (วิชา จนฺทูปโม)
อุปสมบท เมื่ออายุ ๒๒ ปี วันที่ ๖ กรกฎาคม ๒๕๔๑ (ผู้รับรอง)
- (๐๘๙) ๔๐๗-๑๓๐๙,</t>
    </r>
  </si>
  <si>
    <r>
      <rPr>
        <b/>
        <sz val="10"/>
        <rFont val="Calibri"/>
        <family val="2"/>
        <scheme val="minor"/>
      </rPr>
      <t xml:space="preserve">วัดป่าแสงอรุณ
</t>
    </r>
    <r>
      <rPr>
        <sz val="10"/>
        <rFont val="Calibri"/>
        <family val="2"/>
        <scheme val="minor"/>
      </rPr>
      <t>ม.๑๑ บ้านศรีพะเนาใต้
ต.ตูม อ.ศรีรัตนะ จ.ศรีสะเกษ ๓๓๒๔๐
พระอธิการแสง รกฺขิโต
อุปสมบท เมื่ออายุ ๒๐ ปี วันที่ ๑๔ กรกฎาคม ๒๕๓๒ (ผู้รับรอง)
- (๐๘๑) ๓๖๕-๕๐๗๗,</t>
    </r>
  </si>
  <si>
    <r>
      <rPr>
        <b/>
        <sz val="10"/>
        <rFont val="Calibri"/>
        <family val="2"/>
        <scheme val="minor"/>
      </rPr>
      <t xml:space="preserve">ที่พักสงฆ์ป่าเขาลานวัว
</t>
    </r>
    <r>
      <rPr>
        <sz val="10"/>
        <rFont val="Calibri"/>
        <family val="2"/>
        <scheme val="minor"/>
      </rPr>
      <t>๘ ม.๒๐
ต.หนองบัว อ.หนองบัว จ.นครสวรรค์ ๖๐๑๑๐
พระอาจารย์ปรีชา ถิรญาโณ
อุปสมบท เมื่ออายุ ๒๐ ปี วันที่ ๑๖ กรกฎาคม ๒๕๒๑ (ผู้รับรอง)
- (๐๘๙) ๕๖๖-๐๘๔๓,๐๕๖๘๗๖๓๔๐,</t>
    </r>
  </si>
  <si>
    <r>
      <rPr>
        <b/>
        <sz val="10"/>
        <rFont val="Calibri"/>
        <family val="2"/>
        <scheme val="minor"/>
      </rPr>
      <t xml:space="preserve">วัดทุ่งผาเพชร
</t>
    </r>
    <r>
      <rPr>
        <sz val="10"/>
        <rFont val="Calibri"/>
        <family val="2"/>
        <scheme val="minor"/>
      </rPr>
      <t>๑๖๖ ม.๕ บ้านนาตาล
ต.นาทัน อ.คำม่วง จ.กาฬสินธุ์ ๔๖๑๘๐
พระอธิการอนิวัฒน์ สนฺตจิตฺโต
อุปสมบท เมื่ออายุ ๒๐ ปี วันที่ ๑ เมษายน ๒๕๕๖ (ผู้รับรอง)
- (๐๘๐) ๗๕๔-๐๒๖๐,</t>
    </r>
  </si>
  <si>
    <r>
      <rPr>
        <b/>
        <sz val="10"/>
        <rFont val="Calibri"/>
        <family val="2"/>
        <scheme val="minor"/>
      </rPr>
      <t xml:space="preserve">วัดป่าน้ำคำ
</t>
    </r>
    <r>
      <rPr>
        <sz val="10"/>
        <rFont val="Calibri"/>
        <family val="2"/>
        <scheme val="minor"/>
      </rPr>
      <t>๖๖ ม.๘ บ้านน้ำคำ
ต.ห้วยขะยุง อ.วารินชำราบ จ.อุบลราชธานี ๓๔๓๑๐
พระอธิการสัมพันธ์ จกฺกธมฺโม
อุปสมบท เมื่ออายุ ๓๒ ปี วันที่ ๒๗ กุมภาพันธ์ ๒๕๔๓ (ผู้รับรอง)
- (๐๘๗) ๐๘๓-๖๔๔๙,</t>
    </r>
  </si>
  <si>
    <r>
      <rPr>
        <b/>
        <sz val="10"/>
        <rFont val="Calibri"/>
        <family val="2"/>
        <scheme val="minor"/>
      </rPr>
      <t xml:space="preserve">วัดรุ่งแสงจันทร์
</t>
    </r>
    <r>
      <rPr>
        <sz val="10"/>
        <rFont val="Calibri"/>
        <family val="2"/>
        <scheme val="minor"/>
      </rPr>
      <t>๘๒ ม. ๖ บ้านรุ่งแสงจันทร์
ต.ตาเกา อ.น้ำขุ่น จ.อุบลราชธานี ๓๔๒๖๐
พระครูอรุณจันทาภรณ์ (พิทยา จนฺทวํโส)
อุปสมบท เมื่ออายุ ๒๑ ปี วันที่ ๗ พฤษภาคม ๒๕๓๐ (ผู้รับรอง)
- (๐๘๐) ๓๒๐-๕๒๕๘,</t>
    </r>
  </si>
  <si>
    <r>
      <rPr>
        <b/>
        <sz val="10"/>
        <rFont val="Calibri"/>
        <family val="2"/>
        <scheme val="minor"/>
      </rPr>
      <t xml:space="preserve">วัดป่าชาปฐม
</t>
    </r>
    <r>
      <rPr>
        <sz val="10"/>
        <rFont val="Calibri"/>
        <family val="2"/>
        <scheme val="minor"/>
      </rPr>
      <t>๘๒ ม.๓ บ้านป่าตาว ถนน อ.เลิง-จ.ยโสธร ต.ไทยเจริญ อ.ไทยเจริญ จ.ยโสธร ๓๕๑๒๐
พระครูปฐมวนาภิบาล (คำพวน อนุตฺตโร)
อุปสมบท เมื่ออายุ ๒๑ ปี วันที่ ๒๕ มิถุนายน ๒๕๓๑ (ผู้รับรอง)
- (๐๖๔) ๖๘๖-๓๒๐๓,- (๐๘๔) ๙๖๑-๑๔๘๒,</t>
    </r>
  </si>
  <si>
    <r>
      <rPr>
        <b/>
        <sz val="10"/>
        <rFont val="Calibri"/>
        <family val="2"/>
        <scheme val="minor"/>
      </rPr>
      <t xml:space="preserve">ที่พักสงฆ์โนนทรายแก้ว
</t>
    </r>
    <r>
      <rPr>
        <sz val="10"/>
        <rFont val="Calibri"/>
        <family val="2"/>
        <scheme val="minor"/>
      </rPr>
      <t>หมู่ ๕ บ้านหนองหมี
ต.กระออม อ.สำโรงทาบ จ.สุรินทร์ ๓๒๑๗๐
พระอาจารย์เสริงสรางค์ ฐานวโร
อุปสมบท เมื่ออายุ ๒๑ ปี วันที่ ๒๖ มิถุนายน ๒๕๔๑ (ผู้รับรอง)
- (๐๘๔) ๘๓๑-๘๘๙๒,- (๐๘๕) ๐๒๖-๔๖๙๖,</t>
    </r>
  </si>
  <si>
    <r>
      <rPr>
        <b/>
        <sz val="10"/>
        <rFont val="Calibri"/>
        <family val="2"/>
        <scheme val="minor"/>
      </rPr>
      <t xml:space="preserve">ที่พักสงฆ์ผาสวรรค์กาญจนานุสรณ์
</t>
    </r>
    <r>
      <rPr>
        <sz val="10"/>
        <rFont val="Calibri"/>
        <family val="2"/>
        <scheme val="minor"/>
      </rPr>
      <t>ม.๓ บ้านผาสวรรค์
ต.บ้านเพิ่ม อ.ผาขาว จ.เลย ๔๒๒๔๐
พระอาจารย์วิเชียร ติกฺขญาโณ
อุปสมบท เมื่ออายุ ๒๐ ปี วันที่ ๒๐ ตุลาคม ๒๕๓๒ (ผู้รับรอง)
๐๘๔๙๕๗ ๗๗๑๙,๐๘๖๒๓๘ ๔๒๓๐,</t>
    </r>
  </si>
  <si>
    <r>
      <rPr>
        <b/>
        <sz val="10"/>
        <rFont val="Calibri"/>
        <family val="2"/>
        <scheme val="minor"/>
      </rPr>
      <t xml:space="preserve">ที่พักสงฆ์เบญจพรรณ
</t>
    </r>
    <r>
      <rPr>
        <sz val="10"/>
        <rFont val="Calibri"/>
        <family val="2"/>
        <scheme val="minor"/>
      </rPr>
      <t>ม.๗ บ้านโนนเชียงสอน
ต.หนองหว้า อ.เบญจลักษ์ จ.ศรีสะเกษ ๓๓๑๑๐
พระอาจารย์ยนต์ชัย ฐานิสฺสโร
อุปสมบท เมื่ออายุ ๒๕ ปี วันที่ ๒๗ กรกฎาคม ๒๕๓๙ (ผู้รับรอง)
- (๐๘๗) ๙๖๕-๒๔๕๘,- (๐๘๘) ๒๙๙-๕๖๕๙,</t>
    </r>
  </si>
  <si>
    <r>
      <rPr>
        <b/>
        <sz val="10"/>
        <rFont val="Calibri"/>
        <family val="2"/>
        <scheme val="minor"/>
      </rPr>
      <t xml:space="preserve">วัดป่าดงเมืองซ้าย
</t>
    </r>
    <r>
      <rPr>
        <sz val="10"/>
        <rFont val="Calibri"/>
        <family val="2"/>
        <scheme val="minor"/>
      </rPr>
      <t>ม.๒ บ้านเทิน
ต.บัวน้อย อ.กันทรารมย์ จ.ศรีสะเกษ ๓๓๑๓๐
พระครูธรรมธรมัย ญาณวีโร
อุปสมบท เมื่ออายุ ๒๒ ปี วันที่ ๑๔ กุมภาพันธ์ ๒๕๓๖ (ผู้รับรอง)
- (๐๙๕) ๑๑๒-๑๔๓๒,๐๔๔๓๒๙๐๙๒,</t>
    </r>
  </si>
  <si>
    <r>
      <rPr>
        <b/>
        <sz val="10"/>
        <rFont val="Calibri"/>
        <family val="2"/>
        <scheme val="minor"/>
      </rPr>
      <t xml:space="preserve">วัดพฤกษาศิลาอาสน์
</t>
    </r>
    <r>
      <rPr>
        <sz val="10"/>
        <rFont val="Calibri"/>
        <family val="2"/>
        <scheme val="minor"/>
      </rPr>
      <t>๘๘/๑ ม.๙ บ้านโพนทอง
ต.โพนทอง อ.สีดา จ.นครราชสีมา ๓๐๔๓๐
พระอธิการประเสริฐ ชุตินฺธโร
อุปสมบท เมื่ออายุ ๒๒ ปี วันที่ ๑๐ เมษายน ๒๕๓๓ (ผู้รับรอง)
- (๐๘๑) ๗๓๐-๑๓๕๓,</t>
    </r>
  </si>
  <si>
    <r>
      <rPr>
        <b/>
        <sz val="10"/>
        <rFont val="Calibri"/>
        <family val="2"/>
        <scheme val="minor"/>
      </rPr>
      <t xml:space="preserve">วัดป่าพุทธสถานภูหินปูน
</t>
    </r>
    <r>
      <rPr>
        <sz val="10"/>
        <rFont val="Calibri"/>
        <family val="2"/>
        <scheme val="minor"/>
      </rPr>
      <t>๙๙ ม.๑๖ บ้านนามน
ต.กุดชุม อ.กุดชุม จ.ยโสธร ๓๕๑๔๐
พระอธิการ👉าญณรงค์ ปญฺญาวโร
อุปสมบท เมื่ออายุ ๒๒ ปี วันที่ ๑๑ พฤศจิกายน ๒๕๕๕ (ผู้รับรอง)
๐๙๖๑๕๔ ๙๑๒๓,</t>
    </r>
  </si>
  <si>
    <r>
      <rPr>
        <b/>
        <sz val="10"/>
        <rFont val="Calibri"/>
        <family val="2"/>
        <scheme val="minor"/>
      </rPr>
      <t xml:space="preserve">ที่พักสงฆ์ดอนธาตุ
</t>
    </r>
    <r>
      <rPr>
        <sz val="10"/>
        <rFont val="Calibri"/>
        <family val="2"/>
        <scheme val="minor"/>
      </rPr>
      <t>ม.๑๑ บ้านโคก
ต.กลางใหญ่ อ.เขื่องใน จ.อุบลราชธานี ๓๔๓๒๐
พระอาจารย์เกียรติก้อง อาภสฺสโร
อุปสมบท เมื่ออายุ ๒๔ ปี วันที่ ๙ กรกฎาคม ๒๕๓๘ (ผู้รับรอง)
- (๐๘๖) ๑๔๖-๕๔๒๕,</t>
    </r>
  </si>
  <si>
    <r>
      <rPr>
        <b/>
        <sz val="10"/>
        <rFont val="Calibri"/>
        <family val="2"/>
        <scheme val="minor"/>
      </rPr>
      <t xml:space="preserve">วัดป่าสุธรรมาราม
</t>
    </r>
    <r>
      <rPr>
        <sz val="10"/>
        <rFont val="Calibri"/>
        <family val="2"/>
        <scheme val="minor"/>
      </rPr>
      <t>๑๔๐ ม.๒ บ้านน้ำเกลี้ยง
ต.หนองน้ำใส อ.สำโรง จ.อุบลราชธานี ๓๔๓๖๐
พระอธิการทองอินทร์ กตปุญโญ
อุปสมบท เมื่ออายุ ๕๔ ปี วันที่ ๑๑ กรกฎาคม ๒๕๔๐ (ผู้รับรอง)
- (๐๘๗) ๙๖๕-๖๓๐๗,</t>
    </r>
  </si>
  <si>
    <r>
      <rPr>
        <b/>
        <sz val="10"/>
        <rFont val="Calibri"/>
        <family val="2"/>
        <scheme val="minor"/>
      </rPr>
      <t xml:space="preserve">วัดป่าหนองบัวแดง
</t>
    </r>
    <r>
      <rPr>
        <sz val="10"/>
        <rFont val="Calibri"/>
        <family val="2"/>
        <scheme val="minor"/>
      </rPr>
      <t>๑๖๗ หมู่ ๒ บ้านหนองบัวแดง
ต.นาเจริญ อ.เดชอุดม จ.อุบลราชธานี ๓๔๑๖๐
พระครูสังฆรักษ์ปริวัตร วิสารโท
อุปสมบท เมื่ออายุ ๒๙ ปี วันที่ ๒ กรกฎาคม ๒๕๔๑ (ผู้รับรอง)
๐๘๗๘๗๓ ๙๓๖๘,</t>
    </r>
  </si>
  <si>
    <r>
      <rPr>
        <b/>
        <sz val="10"/>
        <rFont val="Calibri"/>
        <family val="2"/>
        <scheme val="minor"/>
      </rPr>
      <t xml:space="preserve">ที่พักสงฆ์โพธิญาณบ้านไร่
</t>
    </r>
    <r>
      <rPr>
        <sz val="10"/>
        <rFont val="Calibri"/>
        <family val="2"/>
        <scheme val="minor"/>
      </rPr>
      <t>ม.๑ บ้านไร่
ต.บ้านไร่ อ.เทพสถิตย์ จ.ชัยภูมิ ๓๖๒๓๐
พระอาจารย์สมศักดิ์ อุปสโม
อุปสมบท เมื่ออายุ ๒๗ ปี วันที่ ๖ กรกฎาคม ๒๕๖๒ (ผู้รับรอง)
- (๐๙๘) ๘๖๕-๐๐๖๔,</t>
    </r>
  </si>
  <si>
    <r>
      <rPr>
        <b/>
        <sz val="10"/>
        <rFont val="Calibri"/>
        <family val="2"/>
        <scheme val="minor"/>
      </rPr>
      <t xml:space="preserve">วัดป่าพรหมณี
</t>
    </r>
    <r>
      <rPr>
        <sz val="10"/>
        <rFont val="Calibri"/>
        <family val="2"/>
        <scheme val="minor"/>
      </rPr>
      <t>๑๑๔ ม.๑๒ บ้านศรีเจริญทรัพย์
ต.ท่าคล้อ อ.เบญจลักษ์ จ.ศรีสะเกษ ๓๓๑๑๐
พระอาจารย์จันทา จตฺตมโล
อุปสมบท เมื่ออายุ ๖๘ ปี วันที่ ๑๖ ตุลาคม ๒๕๖๐ (ผู้รับรอง)
- (๐๙๗) ๙๕๖-๘๙๔๐,</t>
    </r>
  </si>
  <si>
    <r>
      <rPr>
        <b/>
        <sz val="10"/>
        <rFont val="Calibri"/>
        <family val="2"/>
        <scheme val="minor"/>
      </rPr>
      <t xml:space="preserve">วัดป่าสวนสน
</t>
    </r>
    <r>
      <rPr>
        <sz val="10"/>
        <rFont val="Calibri"/>
        <family val="2"/>
        <scheme val="minor"/>
      </rPr>
      <t>๒๑๐ ม.๒ บ้านเย้ยตะแบง
ต.ทุ่งสว่าง อ.ประทาย จ.นครราชสีมา ๓๐๑๘๐
พระอธิการป้อม กิตฺติญาโณ
อุปสมบท เมื่ออายุ ๒๐ ปี วันที่ ๑ มิถุนายน ๒๕๔๑ (ผู้รับรอง)
- (๐๘๙) ๙๔๖-๒๙๐๓,</t>
    </r>
  </si>
  <si>
    <r>
      <rPr>
        <b/>
        <sz val="10"/>
        <rFont val="Calibri"/>
        <family val="2"/>
        <scheme val="minor"/>
      </rPr>
      <t xml:space="preserve">ที่พักสงฆ์พุทธสถิตย์
</t>
    </r>
    <r>
      <rPr>
        <sz val="10"/>
        <rFont val="Calibri"/>
        <family val="2"/>
        <scheme val="minor"/>
      </rPr>
      <t>บ้านโนนสว่าง
ต.เหล่างาม อ.โพธิ์ไทร จ.อุบลราชธานี ๓๔๓๔๐
พระอาจารย์สมพร กิตฺติคุโณ
อุปสมบท เมื่ออายุ ๒๑ ปี วันที่ ๓ กรกฎาคม ๒๕๓๘ (ผู้รับรอง)
- (๐๘๙) ๕๘๐-๑๘๘๗,</t>
    </r>
  </si>
  <si>
    <r>
      <rPr>
        <b/>
        <sz val="10"/>
        <rFont val="Calibri"/>
        <family val="2"/>
        <scheme val="minor"/>
      </rPr>
      <t xml:space="preserve">วัดป่าแสนสุขเจริญธรรม
</t>
    </r>
    <r>
      <rPr>
        <sz val="10"/>
        <rFont val="Calibri"/>
        <family val="2"/>
        <scheme val="minor"/>
      </rPr>
      <t>๓๔ หมู่ ๕ บ้านประเสริฐแสนสุข
ต.บุเปือย อ.น้ำยืน จ.อุบลราชธานี ๓๔๒๖๐
พระอาจารย์ไสว ฐิตธมฺโม
อุปสมบท เมื่ออายุ ๒๒ ปี วันที่ ๒๓ กรกฎาคม ๒๕๔๗ (ผู้รับรอง)
- (๐๖๕) ๐๓๔-๕๑๔๘,</t>
    </r>
  </si>
  <si>
    <r>
      <rPr>
        <b/>
        <sz val="10"/>
        <rFont val="Calibri"/>
        <family val="2"/>
        <scheme val="minor"/>
      </rPr>
      <t xml:space="preserve">วัดป่าพุทธญาณ
</t>
    </r>
    <r>
      <rPr>
        <sz val="10"/>
        <rFont val="Calibri"/>
        <family val="2"/>
        <scheme val="minor"/>
      </rPr>
      <t>๔๐๐หมู่ ๗ บ้านคำครั่ง
ต.คำครั่ง อ.เดชอุดม จ.อุบลราชธานี ๓๔๑๖๐
พระครูสถิตวโรบล (สุตัน ถาวโร)
อุปสมบท เมื่ออายุ ๒๑ ปี วันที่ ๒๘ กุมภาพันธ์ ๒๕๓๖ (ผู้รับรอง)
- (๐๘๖) ๒๕๖-๖๔๐๐,</t>
    </r>
  </si>
  <si>
    <r>
      <rPr>
        <b/>
        <sz val="10"/>
        <rFont val="Calibri"/>
        <family val="2"/>
        <scheme val="minor"/>
      </rPr>
      <t xml:space="preserve">วัดโนนหนองไฮ
</t>
    </r>
    <r>
      <rPr>
        <sz val="10"/>
        <rFont val="Calibri"/>
        <family val="2"/>
        <scheme val="minor"/>
      </rPr>
      <t>๘๗ ม.๑๑
ต.โคกสะอาด อ.น้ำขุ่น จ.อุบลราชธานี ๓๔๒๖๐
พระครูอุบลวรประโชติ (แสง โชติวโร)
อุปสมบท เมื่ออายุ ๒๗ ปี วันที่ ๗ เมษายน ๒๕๓๔ (ผู้รับรอง)
- (๐๙๐) ๔๗๔-๔๐๑๕,- (๐๘๖) ๒๔๔-๙๑๐๕,</t>
    </r>
  </si>
  <si>
    <r>
      <rPr>
        <b/>
        <sz val="10"/>
        <rFont val="Calibri"/>
        <family val="2"/>
        <scheme val="minor"/>
      </rPr>
      <t xml:space="preserve">ที่พักสงฆ์แสงชัยเจริญธรรม
</t>
    </r>
    <r>
      <rPr>
        <sz val="10"/>
        <rFont val="Calibri"/>
        <family val="2"/>
        <scheme val="minor"/>
      </rPr>
      <t>หมู่ ๘ บ้านแสงเจริญ
ต.ยางใหญ่ อ.น้ำยืน จ.อุบลราชธานี ๓๔๒๖๐
พระอาจารย์เสกสันต์ ธมฺมิโก
อุปสมบท เมื่ออายุ ๓๐ ปี วันที่ ๑๕ กรกฎาคม ๒๕๕๕ (ผู้รับรอง)
๐๖๕๓๑๔ ๘๑๒๑,- (๐๙๗) ๓๐๔-๗๓๖๑,</t>
    </r>
  </si>
  <si>
    <r>
      <rPr>
        <b/>
        <sz val="10"/>
        <rFont val="Calibri"/>
        <family val="2"/>
        <scheme val="minor"/>
      </rPr>
      <t xml:space="preserve">วัดป่าไผ่สามัคคีธรรม
</t>
    </r>
    <r>
      <rPr>
        <sz val="10"/>
        <rFont val="Calibri"/>
        <family val="2"/>
        <scheme val="minor"/>
      </rPr>
      <t>๖๙ หมู่ที่ ๑๒ บ้านดอนกลาง
ต.ไผ่ อ.ราษีไศล จ.ศรีสะเกษ ๓๓๑๖๐
พระอธิการนพรัตน์ สุทธิวณฺโณ
อุปสมบท เมื่ออายุ ๐๐ ปี (ผู้รับรอง)
- (๐๙๗) ๓๓๖- ๔๐๔,๐๙๕๗๘๕ ๑๓๖๕,</t>
    </r>
  </si>
  <si>
    <r>
      <rPr>
        <b/>
        <sz val="10"/>
        <rFont val="Calibri"/>
        <family val="2"/>
        <scheme val="minor"/>
      </rPr>
      <t xml:space="preserve">ที่พักสงฆ์หนองคู
</t>
    </r>
    <r>
      <rPr>
        <sz val="10"/>
        <rFont val="Calibri"/>
        <family val="2"/>
        <scheme val="minor"/>
      </rPr>
      <t>ม.๘ บ้านหนองคู
ต.เสียว อ.เบญจลักษ์ จ.ศรีสะเกษ ๓๓๑๑๐
พระอาจารย์มงคล สีลสํวโร
อุปสมบท เมื่ออายุ ๓๗ ปี วันที่ ๒๖ กรกฎาคม ๒๕๕๐ (ผู้รับรอง)
- (๐๖๒) ๑๐๙-๗๔๑๘,</t>
    </r>
  </si>
  <si>
    <r>
      <rPr>
        <b/>
        <sz val="10"/>
        <rFont val="Calibri"/>
        <family val="2"/>
        <scheme val="minor"/>
      </rPr>
      <t xml:space="preserve">วัดป่าซำตารมย์
</t>
    </r>
    <r>
      <rPr>
        <sz val="10"/>
        <rFont val="Calibri"/>
        <family val="2"/>
        <scheme val="minor"/>
      </rPr>
      <t>๒๓๔ ม.๗ บ้านซำตารมย์
ต.ตระกาจ อ.กันทรลักษ์ จ.ศรีสะเกษ ๓๓๑๑๐
พระอธิการเกษม จนฺทวํโส
อุปสมบท เมื่ออายุ ๒๖ ปี วันที่ ๑๒ กรกฎาคม ๒๕๓๕ (ผู้รับรอง)
- (๐๘๑) ๐๗๖-๐๘๓๐,- (๐๘๔) ๐๓๗-๗๙๕๓,</t>
    </r>
  </si>
  <si>
    <r>
      <rPr>
        <b/>
        <sz val="10"/>
        <rFont val="Calibri"/>
        <family val="2"/>
        <scheme val="minor"/>
      </rPr>
      <t xml:space="preserve">วัดป่าโนนสำราญ
</t>
    </r>
    <r>
      <rPr>
        <sz val="10"/>
        <rFont val="Calibri"/>
        <family val="2"/>
        <scheme val="minor"/>
      </rPr>
      <t>ม.๑ บ้านโนนสำราญ
ต.โนนสำราญ อ.กันทรลักษ์ จ.ศรีสะเกษ ๓๓๑๑๐
พระอธิการสม อธิปญฺโญ
อุปสมบท เมื่ออายุ ๐๐ ปี (ผู้รับรอง)
- (๐๘๙) ๗๗๗-๘๕๐๖,- (๐๘๙) ๐๒๒-๔๒๙๐,</t>
    </r>
  </si>
  <si>
    <r>
      <rPr>
        <b/>
        <sz val="10"/>
        <rFont val="Calibri"/>
        <family val="2"/>
        <scheme val="minor"/>
      </rPr>
      <t xml:space="preserve">วัดป่ารัตนสมบูรณ์
</t>
    </r>
    <r>
      <rPr>
        <sz val="10"/>
        <rFont val="Calibri"/>
        <family val="2"/>
        <scheme val="minor"/>
      </rPr>
      <t>ม.๑๓ บ้านโนนสมบูรณ์
ต.ขนุน อ.กันทรลักษ์ จ.ศรีสะเกษ ๓๓๑๑๐
พระอาจารย์จำลอง สิริมังฺคโล
อุปสมบท เมื่ออายุ ๔๗ ปี วันที่ ๒๘ กุมภาพันธ์ ๒๕๕๘ (ผู้รับรอง)
- (๐๘๗) ๙๐๓-๐๙๕๘,- (๐๘๘) ๓๔๗-๘๙๖๘,</t>
    </r>
  </si>
  <si>
    <r>
      <rPr>
        <b/>
        <sz val="10"/>
        <rFont val="Calibri"/>
        <family val="2"/>
        <scheme val="minor"/>
      </rPr>
      <t xml:space="preserve">ที่พักสงฆ์ภูใหญ่
</t>
    </r>
    <r>
      <rPr>
        <sz val="10"/>
        <rFont val="Calibri"/>
        <family val="2"/>
        <scheme val="minor"/>
      </rPr>
      <t>๑๘๖ หมู่ ๔ บ้านหนองชาด
ต.คำเขื่อนแก้ว อ.สิรินธร จ.อุบลราชธานี ๓๔๓๕๐
พระอาจารย์สมยศ อนุตฺตโร
อุปสมบท เมื่ออายุ ๒๑ ปี วันที่ ๒๑ มิถุนายน ๒๕๓๔ (ผู้รับรอง)
- (๐๘๙) ๔๒๖-๑๐๘๔,</t>
    </r>
  </si>
  <si>
    <r>
      <rPr>
        <b/>
        <sz val="10"/>
        <rFont val="Calibri"/>
        <family val="2"/>
        <scheme val="minor"/>
      </rPr>
      <t xml:space="preserve">วัดป่าบ้านโพธิ์
</t>
    </r>
    <r>
      <rPr>
        <sz val="10"/>
        <rFont val="Calibri"/>
        <family val="2"/>
        <scheme val="minor"/>
      </rPr>
      <t>๑๙๐ ม.๑ บ้านโพธิ์ ถ.โนนสวรรค์ ต.นาชุมแสง อ.ทุ่งฝน จ.อุดรธานี ๔๑๓๑๐
พระครูภาวนาโพธิธรรม (บุญกอง อภิปุญฺโญ)
อุปสมบท เมื่ออายุ ๒๐ ปี วันที่ ๕ มกราคม ๒๕๓๐ (ผู้รับรอง)
- (๐๘๕) ๘๖๑-๐๒๗๐,</t>
    </r>
  </si>
  <si>
    <r>
      <rPr>
        <b/>
        <sz val="10"/>
        <rFont val="Calibri"/>
        <family val="2"/>
        <scheme val="minor"/>
      </rPr>
      <t xml:space="preserve">ที่พักสงฆ์หนองบัว
</t>
    </r>
    <r>
      <rPr>
        <sz val="10"/>
        <rFont val="Calibri"/>
        <family val="2"/>
        <scheme val="minor"/>
      </rPr>
      <t>ม.๙ บ้านคำอุดม
ต.โนนสวรรค์ อ.นาจะหลวย จ.อุบลราชธานี ๓๔๒๘๐
พระอาจารย์สำลี ฐิตธัมโม
อุปสมบท เมื่ออายุ ๒๕ ปี วันที่ ๙ กุมภาพันธ์ ๒๕๔๔ (ผู้รับรอง)
- (๐๘๔) ๕๕๒-๔๕๕๑,</t>
    </r>
  </si>
  <si>
    <r>
      <rPr>
        <b/>
        <sz val="10"/>
        <rFont val="Calibri"/>
        <family val="2"/>
        <scheme val="minor"/>
      </rPr>
      <t xml:space="preserve">วัดป่าศิริสมบูรณ์
</t>
    </r>
    <r>
      <rPr>
        <sz val="10"/>
        <rFont val="Calibri"/>
        <family val="2"/>
        <scheme val="minor"/>
      </rPr>
      <t>๒๓๔ ม.๑๐ บ้านไร่สมบูรณ์ ถ.โนนสุวรรณ-ปะคำ ต.โนนสุวรรณ อ.โนนสุวรรณ จ.บุรีรัมย์ ๓๑๑๑๐
พระครูภาวนาประภัสสร (วิศวาธาร ปภสฺสโร)
อุปสมบท เมื่ออายุ ๒๐ ปี วันที่ ๘ พฤษภาคม ๒๕๓๐ (ผู้รับรอง)
- (๐๙๙) ๕๑๕-๙๕๙๑,- (๐๘๓) ๑๐๐-๕๑๑๔,</t>
    </r>
  </si>
  <si>
    <r>
      <rPr>
        <b/>
        <sz val="10"/>
        <rFont val="Calibri"/>
        <family val="2"/>
        <scheme val="minor"/>
      </rPr>
      <t xml:space="preserve">วัดป่าพระพุทธบาท
</t>
    </r>
    <r>
      <rPr>
        <sz val="10"/>
        <rFont val="Calibri"/>
        <family val="2"/>
        <scheme val="minor"/>
      </rPr>
      <t>๓๖ หมู่ที่ ๑๐
ต.เหล่าเสือโก้ก อ.เหล่าเสือโก้ก จ.อุบลราชธานี ๓๔๐๐๐
พระครูสมุ👉์สำเริง อธิปุญฺโญ
อุปสมบท เมื่ออายุ ๓๐ ปี วันที่ ๑๑ กรกฎาคม ๒๕๓๕ (ผู้รับรอง)
- (๐๘๖) ๐๔๐-๕๖๔๓,</t>
    </r>
  </si>
  <si>
    <r>
      <rPr>
        <b/>
        <sz val="10"/>
        <rFont val="Calibri"/>
        <family val="2"/>
        <scheme val="minor"/>
      </rPr>
      <t xml:space="preserve">ที่พักสงฆ์คอกช้าง
</t>
    </r>
    <r>
      <rPr>
        <sz val="10"/>
        <rFont val="Calibri"/>
        <family val="2"/>
        <scheme val="minor"/>
      </rPr>
      <t>ม.๑๑ บ้านคอกช้าง
ต.ครบุรีใต้ อ.ครบุรี จ.นครราชสีมา ๓๐๒๕๐
พระครูปลัดสุวัฒน์ปริยัติคุณ (บุญชู สุขิโต)
อุปสมบท เมื่ออายุ ๒๐ ปี วันที่ ๘ กรกฎาคม ๒๕๒๒ (ผู้รับรอง)
- (๐๘๕) ๘๑๙-๕๗๙๘,</t>
    </r>
  </si>
  <si>
    <r>
      <rPr>
        <b/>
        <sz val="10"/>
        <rFont val="Calibri"/>
        <family val="2"/>
        <scheme val="minor"/>
      </rPr>
      <t xml:space="preserve">วัดสันติสุข
</t>
    </r>
    <r>
      <rPr>
        <sz val="10"/>
        <rFont val="Calibri"/>
        <family val="2"/>
        <scheme val="minor"/>
      </rPr>
      <t>๑๙๑ ม.๑๕ บ้านสันติสุข
ต.ภูเงิน อ.กันทรลักษ์ จ.ศรีสะเกษ ๓๓๑๑๐
พระอธิการสนิท อานนฺโท
อุปสมบท เมื่ออายุ ๒๓ ปี วันที่ ๕ กรกฎาคม ๒๕๔๑ (ผู้รับรอง)
- (๐๘๕) ๔๑๘-๗๔๙๗,๐๔๕๖๕๓๐๑๒,</t>
    </r>
  </si>
  <si>
    <r>
      <rPr>
        <b/>
        <sz val="10"/>
        <rFont val="Calibri"/>
        <family val="2"/>
        <scheme val="minor"/>
      </rPr>
      <t xml:space="preserve">ที่พักสงฆ์เขาหลักสามัคคีธรรม
</t>
    </r>
    <r>
      <rPr>
        <sz val="10"/>
        <rFont val="Calibri"/>
        <family val="2"/>
        <scheme val="minor"/>
      </rPr>
      <t>๑๓๑/๔ ม.๙ บ้านเขาหลัก ต.วิสัยใต้ อ.สวี จ.ชุมพร ๘๖๑๓๐
พระอาจารย์สำราญ ธมฺมทีโป
อุปสมบท เมื่ออายุ ๒๘ ปี วันที่ ๒๑ มีนาคม ๒๕๒๖ (ผู้รับรอง)
- (๐๘๗) ๒๘๒-๓๘๕๑,</t>
    </r>
  </si>
  <si>
    <r>
      <rPr>
        <b/>
        <sz val="10"/>
        <rFont val="Calibri"/>
        <family val="2"/>
        <scheme val="minor"/>
      </rPr>
      <t xml:space="preserve">วัดท่าพง
</t>
    </r>
    <r>
      <rPr>
        <sz val="10"/>
        <rFont val="Calibri"/>
        <family val="2"/>
        <scheme val="minor"/>
      </rPr>
      <t>๕๑ ม.๕ บ้านกล้วย
ต.ตะกุด อ.เมือง จ.สระบุรี ๑๘๐๐๐
พระครูปภาตวนคุณ (ประ👉ยัด โอภาโส)
อุปสมบท เมื่ออายุ ๒๑ ปี วันที่ ๑๒ กรกฎาคม ๒๕๒๗ (ผู้รับรอง)
- (๐๙๕) ๘๒๙-๑๔๙๕,</t>
    </r>
  </si>
  <si>
    <r>
      <rPr>
        <b/>
        <sz val="10"/>
        <rFont val="Calibri"/>
        <family val="2"/>
        <scheme val="minor"/>
      </rPr>
      <t xml:space="preserve">ที่พักสงฆ์ป่าตักศิลา
</t>
    </r>
    <r>
      <rPr>
        <sz val="10"/>
        <rFont val="Calibri"/>
        <family val="2"/>
        <scheme val="minor"/>
      </rPr>
      <t>๑ ม.๙ บ้านทรัพย์ศิลาทอง ถ.สวนป่าลำตะคอง-วัดตักศิลาย่า ต.คลองไผ่ อ.สีคิ้ว จ.นครราชสีมา ๓๐๓๔๐
พระอาจารย์วิเชียร สุปภาโส
อุปสมบท เมื่ออายุ ๓๓ ปี วันที่ ๑๙ กรกฎาคม ๒๕๓๖ (ผู้รับรอง)
- (๐๘๗) ๐๙๐-๒๘๑๙,- (๐๘๒) ๒๓๑-๓๕๖๓,</t>
    </r>
  </si>
  <si>
    <r>
      <rPr>
        <b/>
        <sz val="10"/>
        <rFont val="Calibri"/>
        <family val="2"/>
        <scheme val="minor"/>
      </rPr>
      <t xml:space="preserve">วัดป่าเจ้าพระยา
</t>
    </r>
    <r>
      <rPr>
        <sz val="10"/>
        <rFont val="Calibri"/>
        <family val="2"/>
        <scheme val="minor"/>
      </rPr>
      <t>๙ ม.๒ บ้านแหลมยาง ถ.เขื่อนเจ้าพระยา ต.บ้านกล้วย อ.เมือง จ.ชัยนาท ๑๗๐๐๐
พระครูสังฆรักษ์ชูเกียรติโฆสะธัมโม
อุปสมบท เมื่ออายุ ๒๐ ปี วันที่ ๖ กรกฎาคม ๒๕๒๙ (ผู้รับรอง)
- (๐๘๗) ๑๑๕-๓๗๙๔,- (๐๘๗) ๕๘๘-๑๘๐๗,</t>
    </r>
  </si>
  <si>
    <r>
      <rPr>
        <b/>
        <sz val="10"/>
        <rFont val="Calibri"/>
        <family val="2"/>
        <scheme val="minor"/>
      </rPr>
      <t xml:space="preserve">วัดป่าเขาเทวดา
</t>
    </r>
    <r>
      <rPr>
        <sz val="10"/>
        <rFont val="Calibri"/>
        <family val="2"/>
        <scheme val="minor"/>
      </rPr>
      <t>หมู่ที่ ๗ บ้านสองแพรก ซ.บางใหม่ ต.ลำเลียง อ.กระบุรี จ.ระนอง ๘๕๑๑๐
พระอาจารย์นิสิต ปทุโม
อุปสมบท เมื่ออายุ ๒๑ ปี วันที่ ๙ พฤษภาคม ๒๕๓๕ (ผู้รับรอง)
- (๐๘๙) ๔๗๔-๘๒๐๔,</t>
    </r>
  </si>
  <si>
    <r>
      <rPr>
        <b/>
        <sz val="10"/>
        <rFont val="Calibri"/>
        <family val="2"/>
        <scheme val="minor"/>
      </rPr>
      <t xml:space="preserve">วัดป่าคำกลาง
</t>
    </r>
    <r>
      <rPr>
        <sz val="10"/>
        <rFont val="Calibri"/>
        <family val="2"/>
        <scheme val="minor"/>
      </rPr>
      <t>หมู่ที่ ๑๒ บ้านคำกลาง
ต.แก่งโดม อ.สว่างวีระวงศ์ จ.อุบลราชธานี ๓๔๑๙๐
พระม👉าปรีชา ภัทรเวที
อุปสมบท เมื่ออายุ ๒๒ ปี วันที่ ๒ กรกฎาคม ๒๕๔๔ (ผู้รับรอง)
- (๐๘๒) ๓๕๑-๙๘๙๙,- (๐๘๕) ๔๙๒-๙๒๖๗,</t>
    </r>
  </si>
  <si>
    <r>
      <rPr>
        <b/>
        <sz val="10"/>
        <rFont val="Calibri"/>
        <family val="2"/>
        <scheme val="minor"/>
      </rPr>
      <t xml:space="preserve">วัดธาตุกู่ประภาชัย
</t>
    </r>
    <r>
      <rPr>
        <sz val="10"/>
        <rFont val="Calibri"/>
        <family val="2"/>
        <scheme val="minor"/>
      </rPr>
      <t>หมู่ที่ ๑ บ้านปางกู่
ต.ปางกู่ อ.โนนสัง จ.หนองบัวลำภู ๓๙๑๔๐
พระครูพิสิฐเจติยานุรักษ์
อุปสมบท เมื่ออายุ ๒๘ ปี วันที่ ๒๐ กุมภาพันธ์ ๒๕๔๐ (ผู้รับรอง)
- (๐๘๑) ๑๕๕-๐๐๑๙,</t>
    </r>
  </si>
  <si>
    <r>
      <rPr>
        <b/>
        <sz val="10"/>
        <rFont val="Calibri"/>
        <family val="2"/>
        <scheme val="minor"/>
      </rPr>
      <t xml:space="preserve">วัดป่าโนนรัง
</t>
    </r>
    <r>
      <rPr>
        <sz val="10"/>
        <rFont val="Calibri"/>
        <family val="2"/>
        <scheme val="minor"/>
      </rPr>
      <t>หมู่ที่ ๖ บ้านโนนรัง
ต.หนองอ้ม อ.ทุ่งศรีอุดม จ.อุบลราชธานี ๓๔๑๖๐
พระอาจารย์👉นูสิน ญาณธมฺโม
อุปสมบท เมื่ออายุ ๓๖ ปี วันที่ ๓ กรกฎาคม ๒๕๖๒ (ผู้รับรอง)
- (๐๖๒) ๐๐๕-๒๘๔๙,</t>
    </r>
  </si>
  <si>
    <r>
      <rPr>
        <b/>
        <sz val="10"/>
        <rFont val="Calibri"/>
        <family val="2"/>
        <scheme val="minor"/>
      </rPr>
      <t xml:space="preserve">วัดดงไม้แดง
</t>
    </r>
    <r>
      <rPr>
        <sz val="10"/>
        <rFont val="Calibri"/>
        <family val="2"/>
        <scheme val="minor"/>
      </rPr>
      <t>๓๕ ม.๗ บ้านหนองห้าง
ต.ศรีสุข อ.เขื่องใน จ.อุบลราชธานี ๓๔๑๕๐
พระครูสุวรรณวัชรโสภณ (คำมี คุตฺตสีโล)
อุปสมบท เมื่ออายุ ๒๒ ปี วันที่ ๑๔ กรกฎาคม ๒๕๔๐ (ผู้รับรอง)
- (๐๘๖) ๒๕๑-๕๔๘๐,</t>
    </r>
  </si>
  <si>
    <r>
      <rPr>
        <b/>
        <sz val="10"/>
        <rFont val="Calibri"/>
        <family val="2"/>
        <scheme val="minor"/>
      </rPr>
      <t xml:space="preserve">วัดป่าธรรมแสงทอง
</t>
    </r>
    <r>
      <rPr>
        <sz val="10"/>
        <rFont val="Calibri"/>
        <family val="2"/>
        <scheme val="minor"/>
      </rPr>
      <t>๒๑๖ ม.๒ บ้านป่าธรรมแสงทอง ต.ป่าแป๋ อ.แม่แตง จ.เชียงใหม่ ๕๐๑๕๐
พระครูวินัยธรรักศักดิ์ ฐิโตภาโส
อุปสมบท เมื่ออายุ ๓๖ ปี วันที่ ๒๐ มีนาคม ๒๕๒๘ (ผู้รับรอง)
- (๐๘๙) ๕๒๕-๙๙๙๙,- (๐๙๘) ๓๕๑-๔๑๕๙,</t>
    </r>
  </si>
  <si>
    <r>
      <rPr>
        <b/>
        <sz val="10"/>
        <rFont val="Calibri"/>
        <family val="2"/>
        <scheme val="minor"/>
      </rPr>
      <t xml:space="preserve">ที่พักสงฆ์ดอยอกิญจโน
</t>
    </r>
    <r>
      <rPr>
        <sz val="10"/>
        <rFont val="Calibri"/>
        <family val="2"/>
        <scheme val="minor"/>
      </rPr>
      <t>หมู่ที่ ๓ บ้านสบเปิง
ต.สบเปิง อ.แม่แตง จ.เชียงใหม่ ๕๐๓๓๐
พระอาจารย์สมบูรณ์ อริญฺชโย
อุปสมบท เมื่ออายุ ๒๓ ปี วันที่ ๑๔ กรกฎาคม ๒๕๓๒ (ผู้รับรอง)
- (๐๘๖) ๑๙๑-๓๔๓๔,</t>
    </r>
  </si>
  <si>
    <r>
      <rPr>
        <b/>
        <sz val="10"/>
        <rFont val="Calibri"/>
        <family val="2"/>
        <scheme val="minor"/>
      </rPr>
      <t xml:space="preserve">ที่พักสงฆ์สันติธรรมาราม
</t>
    </r>
    <r>
      <rPr>
        <sz val="10"/>
        <rFont val="Calibri"/>
        <family val="2"/>
        <scheme val="minor"/>
      </rPr>
      <t>๓๒ ม.๑๑ บ้านหนองไทร
ต.หนองเม็ก อ.หนองสองห้อง จ.ขอนแก่น ๔๐๑๙๐
พระอาจารย์สุพจน์ ปิยธมฺโม
อุปสมบท เมื่ออายุ ๒๘ ปี วันที่ ๒๘ ธันวาคม ๒๕๔๙ (ผู้รับรอง)
- (๐๘๒) ๓๕๑-๙๙๓๕,</t>
    </r>
  </si>
  <si>
    <r>
      <rPr>
        <b/>
        <sz val="10"/>
        <rFont val="Calibri"/>
        <family val="2"/>
        <scheme val="minor"/>
      </rPr>
      <t xml:space="preserve">วัดป่าโตนด
</t>
    </r>
    <r>
      <rPr>
        <sz val="10"/>
        <rFont val="Calibri"/>
        <family val="2"/>
        <scheme val="minor"/>
      </rPr>
      <t>๒๒๙ หมู่ที่ ๑๑ บ้านโตนด
ต.ขนุน อ.กันทรลักษ์ จ.ศรีสะเกษ ๓๓๑๑๐
พระอธิการบัวพันธ์ ฐานุตฺตโร
อุปสมบท เมื่ออายุ ๖๑ ปี วันที่ ๒๕ พฤษภาคม ๒๕๕๘ (ผู้รับรอง)
- (๐๖๕) ๔๒๘-๑๗๖๙,๐๙๓๐๗๓ ๐๐๘๓,</t>
    </r>
  </si>
  <si>
    <r>
      <rPr>
        <b/>
        <sz val="10"/>
        <rFont val="Calibri"/>
        <family val="2"/>
        <scheme val="minor"/>
      </rPr>
      <t xml:space="preserve">วัดป่ากตัญญุตาราม
</t>
    </r>
    <r>
      <rPr>
        <sz val="10"/>
        <rFont val="Calibri"/>
        <family val="2"/>
        <scheme val="minor"/>
      </rPr>
      <t>๑๑๔ ม.๘ บ้านคลองวังจิก
ต.ไทรเดี่ยว อ.คลองหาด จ.สระแก้ว ๒๗๒๖๐
พระอธิการนิคม อุตฺตโม
อุปสมบท เมื่ออายุ ๒๘ ปี วันที่ ๑๑ กรกฎาคม ๒๕๔๕ (ผู้รับรอง)
- (๐๘๐) ๑๐๒-๔๘๗๒,- (๐๘๖) ๑๕๖-๘๒๑๙,</t>
    </r>
  </si>
  <si>
    <r>
      <rPr>
        <b/>
        <sz val="10"/>
        <rFont val="Calibri"/>
        <family val="2"/>
        <scheme val="minor"/>
      </rPr>
      <t xml:space="preserve">วัดป่าใต้ร่มพระโพธิญาณ
</t>
    </r>
    <r>
      <rPr>
        <sz val="10"/>
        <rFont val="Calibri"/>
        <family val="2"/>
        <scheme val="minor"/>
      </rPr>
      <t>ม.๑๔ บ้านแกใต้
ต.หนองแวง อ.บ้านใหม่ไชยพจน์ จ.บุรีรัมย์ ๓๑๑๒๐
พระอธิการสงวน สํวโร
อุปสมบท เมื่ออายุ ๕๒ ปี วันที่ ๒๖ มิถุนายน ๒๕๕๒ (ผู้รับรอง)
- (๐๙๓) ๗๗๑-๓๘๑๓,</t>
    </r>
  </si>
  <si>
    <r>
      <rPr>
        <b/>
        <sz val="10"/>
        <rFont val="Calibri"/>
        <family val="2"/>
        <scheme val="minor"/>
      </rPr>
      <t xml:space="preserve">วัดป่าหนองสิม
</t>
    </r>
    <r>
      <rPr>
        <sz val="10"/>
        <rFont val="Calibri"/>
        <family val="2"/>
        <scheme val="minor"/>
      </rPr>
      <t>๘๔ ม.๘ บ้านหนองสิม
ต.ดู่น้อย อ.จตุรพักตรพิมาน จ.ร้อยเอ็ด ๔๕๑๘๐
พระอธิการจันทร์ดี ฆรมุตโต
อุปสมบท เมื่ออายุ ๔๗ ปี วันที่ ๑ มีนาคม ๒๕๓๙ (ผู้รับรอง)
๐๘๙๘๖๑ ๗๐๑๐,๐๘๙๘๖๑ ๗๐๑๐,</t>
    </r>
  </si>
  <si>
    <r>
      <rPr>
        <b/>
        <sz val="10"/>
        <rFont val="Calibri"/>
        <family val="2"/>
        <scheme val="minor"/>
      </rPr>
      <t xml:space="preserve">วัดป่าสังฆาราม
</t>
    </r>
    <r>
      <rPr>
        <sz val="10"/>
        <rFont val="Calibri"/>
        <family val="2"/>
        <scheme val="minor"/>
      </rPr>
      <t>ม.๑๔
ต.ดงแดง อ.จตุรพักตรพิมาน จ.ร้อยเอ็ด ๔๕๑๘๐
พระอาจารย์แดนชัย ปิยสีโล
อุปสมบท เมื่ออายุ ๒๐ ปี วันที่ ๘ พฤษภาคม ๒๕๔๑ (ผู้รับรอง)
- (๐๘๓) ๐๖๔-๔๓๐๐,</t>
    </r>
  </si>
  <si>
    <r>
      <rPr>
        <b/>
        <sz val="10"/>
        <rFont val="Calibri"/>
        <family val="2"/>
        <scheme val="minor"/>
      </rPr>
      <t xml:space="preserve">ที่พักสงฆ์ป่านาดง
</t>
    </r>
    <r>
      <rPr>
        <sz val="10"/>
        <rFont val="Calibri"/>
        <family val="2"/>
        <scheme val="minor"/>
      </rPr>
      <t>ม.๑๑ บ้านนาดง
ต.โพธิ์ใหญ่ อ.วารินชำราบ จ.อุบลราชธานี ๓๔๑๙๐
พระอาจาร์ยจำนงค์ จารุวณฺโณ
อุปสมบท เมื่ออายุ ๔๓ ปี วันที่ ๑๕ กรกฎาคม ๒๕๔๐ (ผู้รับรอง)
๐๘๗๙๐๓ ๔๗๙๐,๐๘๙๒๙๙ ๗๔๕๑,</t>
    </r>
  </si>
  <si>
    <r>
      <rPr>
        <b/>
        <sz val="10"/>
        <rFont val="Calibri"/>
        <family val="2"/>
        <scheme val="minor"/>
      </rPr>
      <t xml:space="preserve">ที่พักสงฆ์ตะเคียนทอง
</t>
    </r>
    <r>
      <rPr>
        <sz val="10"/>
        <rFont val="Calibri"/>
        <family val="2"/>
        <scheme val="minor"/>
      </rPr>
      <t>๓๐๑ หมู่ ๙ บ้านศรีไทยยาง
ต.แก้ง อ.เดชอุดม จ.อุบลราชธานี ๓๔๑๖๐
👉ลวงปู่คำก้อน สิริวณฺโณ
อุปสมบท เมื่ออายุ ๐๐ ปี (ผู้รับรอง)
- (๐๘๗) ๘๗๓-๙๓๖๘,- (๐๘๖) ๒๕๕-๓๑๗๓,</t>
    </r>
  </si>
  <si>
    <r>
      <rPr>
        <b/>
        <sz val="10"/>
        <rFont val="Calibri"/>
        <family val="2"/>
        <scheme val="minor"/>
      </rPr>
      <t xml:space="preserve">วัดป่านาเหล่า
</t>
    </r>
    <r>
      <rPr>
        <sz val="10"/>
        <rFont val="Calibri"/>
        <family val="2"/>
        <scheme val="minor"/>
      </rPr>
      <t>๑๔๓ ม.๖ บ้านกอก
ต.บ้านกอก อ.เขื่องใน จ.อุบลราชธานี ๓๔๓๒๐
พระครูปุณณธรรมเขต (บุญเพ็ง ถิรธมฺโม)
อุปสมบท เมื่ออายุ ๒๙ ปี วันที่ ๑๖ กรกฎาคม ๒๕๓๗ (ผู้รับรอง)
- (๐๘๖) ๘๗๗-๒๓๐๐,- (๐๘๖) ๒๔๖-๒๐๒๒,</t>
    </r>
  </si>
  <si>
    <r>
      <rPr>
        <b/>
        <sz val="10"/>
        <rFont val="Calibri"/>
        <family val="2"/>
        <scheme val="minor"/>
      </rPr>
      <t xml:space="preserve">วัดถ้ำพรหมประดิษฐ์
</t>
    </r>
    <r>
      <rPr>
        <sz val="10"/>
        <rFont val="Calibri"/>
        <family val="2"/>
        <scheme val="minor"/>
      </rPr>
      <t>๑๕๒ ม.๑๔ บ้านพรหมประดิษฐ์
ต.จันทึก อ.ปากช่อง จ.นครราชสีมา ๓๐๑๓๐
พระอธิการอำนวย ชาครธมฺโม
อุปสมบท เมื่ออายุ ๒๒ ปี วันที่ ๒๐ กรกฎาคม ๒๕๒๓ (ผู้รับรอง)
- (๐๘๙) ๔๒๕-๑๑๘๔,- (๐๘๖) ๘๖๙-๙๔๖๖,</t>
    </r>
  </si>
  <si>
    <r>
      <rPr>
        <b/>
        <sz val="10"/>
        <rFont val="Calibri"/>
        <family val="2"/>
        <scheme val="minor"/>
      </rPr>
      <t xml:space="preserve">ที่พักสงฆ์เทพชัยพร
</t>
    </r>
    <r>
      <rPr>
        <sz val="10"/>
        <rFont val="Calibri"/>
        <family val="2"/>
        <scheme val="minor"/>
      </rPr>
      <t>๑๖๐ บ้านนาฝาย
ต.นาดี อ.หนองแสง จ.อุดรธานี ๔๑๓๔๐
พระอาจารย์พิชิต กลฺยาโณ
อุปสมบท เมื่ออายุ ๒๑ ปี วันที่ ๑๒ มิถุนายน ๒๕๓๗ (ผู้รับรอง)
- (๐๘๕) ๗๕๒-๓๑๘๓,</t>
    </r>
  </si>
  <si>
    <r>
      <rPr>
        <b/>
        <sz val="10"/>
        <rFont val="Calibri"/>
        <family val="2"/>
        <scheme val="minor"/>
      </rPr>
      <t xml:space="preserve">ที่พักสงฆ์ป่าช้าดอนไร่
</t>
    </r>
    <r>
      <rPr>
        <sz val="10"/>
        <rFont val="Calibri"/>
        <family val="2"/>
        <scheme val="minor"/>
      </rPr>
      <t>ม.๙ บ้านไร่แสนสุข
ต.คึมใหญ่ อ.เมือง จ.อำนาจเจริญ ๓๗๐๐๐
พระอาจารย์บุญมา อํสุธโร
อุปสมบท เมื่ออายุ ๐๐ ปี วันที่ ๒๑ มิถุนายน ๒๕๖๓ (ผู้รับรอง)
- (๐๘๓) ๓๗๗-๐๘๙๖,๐๙๙๗๕๒ ๙๙๖๓,</t>
    </r>
  </si>
  <si>
    <r>
      <rPr>
        <b/>
        <sz val="10"/>
        <rFont val="Calibri"/>
        <family val="2"/>
        <scheme val="minor"/>
      </rPr>
      <t xml:space="preserve">วัดป่าสันติประชาสรรค์
</t>
    </r>
    <r>
      <rPr>
        <sz val="10"/>
        <rFont val="Calibri"/>
        <family val="2"/>
        <scheme val="minor"/>
      </rPr>
      <t>๔๑๓ ม.๑ บ้านดอน
ต.โนนอุดม อ.ชุมแพ จ.ขอนแก่น ๔๐๑๓๐
พระอธิการดำ สุนทโร
อุปสมบท เมื่ออายุ ๕๖ ปี วันที่ ๒๗ กรกฎาคม ๒๕๓๙ (ผู้รับรอง)
- (๐๘๕) ๖๐๗-๐๖๗๘,- (๐๘๖) ๖๔๓-๕๘๙๙,</t>
    </r>
  </si>
  <si>
    <r>
      <rPr>
        <b/>
        <sz val="10"/>
        <rFont val="Calibri"/>
        <family val="2"/>
        <scheme val="minor"/>
      </rPr>
      <t xml:space="preserve">วัดป่าโพนเพ็ก
</t>
    </r>
    <r>
      <rPr>
        <sz val="10"/>
        <rFont val="Calibri"/>
        <family val="2"/>
        <scheme val="minor"/>
      </rPr>
      <t>๔๗ ม.๔ บ้านโพนเพ็ก
ต.ดุมใหญ่ อ.ม่วงสามสิบ จ.อุบลราชธานี ๓๔๑๔๐
พระครูอรัญธรรมกิตติ (สุธรรม สุธมฺโม)
อุปสมบท เมื่ออายุ ๓๓ ปี วันที่ ๒๘ กุมภาพันธ์ ๒๕๔๕ (ผู้รับรอง)
- (๐๘๓) ๓๗๒-๒๑๐๕,- (๐๘๗) ๘๘๐-๙๓๑๐,</t>
    </r>
  </si>
  <si>
    <r>
      <rPr>
        <b/>
        <sz val="10"/>
        <rFont val="Calibri"/>
        <family val="2"/>
        <scheme val="minor"/>
      </rPr>
      <t xml:space="preserve">วัดป่าพุทธธรรม
</t>
    </r>
    <r>
      <rPr>
        <sz val="10"/>
        <rFont val="Calibri"/>
        <family val="2"/>
        <scheme val="minor"/>
      </rPr>
      <t>๒๒๒ ม.๓
ต.บึงอ้อ อ.ขามทะเลสอ จ.นครราชสีมา ๓๐๒๘๐
พระอธิการชอบสวย ธมฺมธโร
อุปสมบท เมื่ออายุ ๒๒ ปี วันที่ ๔ พฤษภาคม ๒๕๒๘ (ผู้รับรอง)
- (๐๘๙) ๘๖๔-๖๔๕๒,</t>
    </r>
  </si>
  <si>
    <r>
      <rPr>
        <b/>
        <sz val="10"/>
        <rFont val="Calibri"/>
        <family val="2"/>
        <scheme val="minor"/>
      </rPr>
      <t xml:space="preserve">วัดพระธาตุขุนบง
</t>
    </r>
    <r>
      <rPr>
        <sz val="10"/>
        <rFont val="Calibri"/>
        <family val="2"/>
        <scheme val="minor"/>
      </rPr>
      <t>ม. ๖ บ้านสา
ต.ทุ่งกล้วย อ.ภูซาง จ.พะเยา ๕๖๑๑๐
พระอาจารย์ธงชัย วิจกฺขโณ
อุปสมบท เมื่ออายุ ๒๙ ปี วันที่ ๑ กรกฎาคม ๒๕๓๐ (ผู้รับรอง)
- (๐๘๗) ๑๘๙-๒๗๙๐,- (๐๙๑) ๑๓๘-๖๑๘๘,</t>
    </r>
  </si>
  <si>
    <r>
      <rPr>
        <b/>
        <sz val="10"/>
        <rFont val="Calibri"/>
        <family val="2"/>
        <scheme val="minor"/>
      </rPr>
      <t xml:space="preserve">ที่พักสงฆ์ภูสามสวรรค์
</t>
    </r>
    <r>
      <rPr>
        <sz val="10"/>
        <rFont val="Calibri"/>
        <family val="2"/>
        <scheme val="minor"/>
      </rPr>
      <t>ม.๑ บ้านเสาธงชัย
ต.เสาธงชัย อ.กันทรลักษ์ จ.ศรีสะเกษ ๓๓๑๑๐
พระอาจารย์ฉกรรจ์ ปริสุทฺโธ
อุปสมบท เมื่ออายุ ๒๖ ปี วันที่ ๑๑ ธันวาคม ๒๕๒๒ (ผู้รับรอง)
- (๐๙๘) ๕๐๓-๒๗๔๘,- (๐๙๓) ๔๔๑-๕๔๔๓,</t>
    </r>
  </si>
  <si>
    <r>
      <rPr>
        <b/>
        <sz val="10"/>
        <rFont val="Calibri"/>
        <family val="2"/>
        <scheme val="minor"/>
      </rPr>
      <t xml:space="preserve">ที่พักสงฆ์บ้านท่าจูด
</t>
    </r>
    <r>
      <rPr>
        <sz val="10"/>
        <rFont val="Calibri"/>
        <family val="2"/>
        <scheme val="minor"/>
      </rPr>
      <t>ม.๓ บ้านท่าจูด
ต.บางนายสี อ.ตะกั่วป่า จ.พังงา ๘๒๑๑๐
พระอาจารย์สุดถวิล อริยวํโส
อุปสมบท เมื่ออายุ ๓๓ ปี วันที่ ๒๐ ตุลาคม ๒๕๓๒ (ผู้รับรอง)
- (๐๘๙) ๗๒๔-๐๔๗๗,</t>
    </r>
  </si>
  <si>
    <r>
      <rPr>
        <b/>
        <sz val="10"/>
        <rFont val="Calibri"/>
        <family val="2"/>
        <scheme val="minor"/>
      </rPr>
      <t xml:space="preserve">วัดป่าดงยางพรพิบูลย์
</t>
    </r>
    <r>
      <rPr>
        <sz val="10"/>
        <rFont val="Calibri"/>
        <family val="2"/>
        <scheme val="minor"/>
      </rPr>
      <t>๑๐๓ ม.๑๕ บ้านพรพิบูลย์
ต.บ้านแดง อ.พิบูลย์รักษ์ จ.อุดรธานี ๔๑๑๓๐
พระครูวิบูลย์สุทธิคุณ (สุวิทย์ วิสุทฺโธ)
อุปสมบท เมื่ออายุ ๒๑ ปี วันที่ ๖ พฤษภาคม ๒๕๓๖ (ผู้รับรอง)
- (๐๘๑) ๘๗๑-๗๓๒๘,- (๐๘๗) ๒๑๙-๓๖๘๔,</t>
    </r>
  </si>
  <si>
    <r>
      <rPr>
        <b/>
        <sz val="10"/>
        <rFont val="Calibri"/>
        <family val="2"/>
        <scheme val="minor"/>
      </rPr>
      <t xml:space="preserve">วัดป่ามณีรัตน์
</t>
    </r>
    <r>
      <rPr>
        <sz val="10"/>
        <rFont val="Calibri"/>
        <family val="2"/>
        <scheme val="minor"/>
      </rPr>
      <t>๒๔๐ ม.๔ บ้านคุ้ม
ต.โคกสว่าง อ.สำโรง จ.อุบลราชธานี ๓๔๓๖๐
พระครูปลัดอุเทน กลฺยาโณ
อุปสมบท เมื่ออายุ ๒๑ ปี วันที่ ๑๗ พฤษภาคม ๒๕๓๔ (ผู้รับรอง)
- (๐๘๗) ๒๔๗-๕๗๗๗,</t>
    </r>
  </si>
  <si>
    <r>
      <rPr>
        <b/>
        <sz val="10"/>
        <rFont val="Calibri"/>
        <family val="2"/>
        <scheme val="minor"/>
      </rPr>
      <t xml:space="preserve">วัดป่าวชิรโพธิญาณ
</t>
    </r>
    <r>
      <rPr>
        <sz val="10"/>
        <rFont val="Calibri"/>
        <family val="2"/>
        <scheme val="minor"/>
      </rPr>
      <t>๔๕ หมู่ที่ ๑ บ้านท้ายน้ำ
ต.ท้ายน้ำ อ.โพทะเล จ.พิจิตร ๖๖๑๓๐
พระอาจารย์ธวัชชัย สิริปญฺโญ
อุปสมบท เมื่ออายุ ๔๒ ปี วันที่ ๓๑ มีนาคม ๒๕๓๘ (ผู้รับรอง)
- (๐๘๙) ๖๓๙-๕๔๗๗,</t>
    </r>
  </si>
  <si>
    <r>
      <rPr>
        <b/>
        <sz val="10"/>
        <rFont val="Calibri"/>
        <family val="2"/>
        <scheme val="minor"/>
      </rPr>
      <t xml:space="preserve">วัดป่าหนองกระโดน
</t>
    </r>
    <r>
      <rPr>
        <sz val="10"/>
        <rFont val="Calibri"/>
        <family val="2"/>
        <scheme val="minor"/>
      </rPr>
      <t>๒๔ ม.๑๑ บ้านจันทร์สว่าง
ต.ตาเกา อ.น้ำขุ่น จ.อุบลราชธานี ๓๔๒๖๐
พระอธิการสมเกียรติ วชิโร
อุปสมบท เมื่ออายุ ๒๑ ปี วันที่ ๒๐ พฤษภาคม ๒๕๓๙ (ผู้รับรอง)
- (๐๘๕) ๗๖๕-๕๕๙๑,- (๐๘๑) ๙๙๙-๓๒๗๒,</t>
    </r>
  </si>
  <si>
    <r>
      <rPr>
        <b/>
        <sz val="10"/>
        <rFont val="Calibri"/>
        <family val="2"/>
        <scheme val="minor"/>
      </rPr>
      <t xml:space="preserve">วัดป่าดอนไร่
</t>
    </r>
    <r>
      <rPr>
        <sz val="10"/>
        <rFont val="Calibri"/>
        <family val="2"/>
        <scheme val="minor"/>
      </rPr>
      <t>ม.๓ บ้านนาไผ่
ต.เหล่าเสือโก้ก อ.เหล่าเสือโก้ก จ.อุบลราชธานี ๓๔๐๐๐
พระอธิการสำราญ สนฺตจิตฺโต
อุปสมบท เมื่ออายุ ๕๘ ปี วันที่ ๑๗ มีนาคม ๒๕๔๔ (ผู้รับรอง)
- (๐๘๒) ๘๗๕-๙๙๕๖,</t>
    </r>
  </si>
  <si>
    <r>
      <rPr>
        <b/>
        <sz val="10"/>
        <rFont val="Calibri"/>
        <family val="2"/>
        <scheme val="minor"/>
      </rPr>
      <t xml:space="preserve">วัดป่าถ้ำสูง
</t>
    </r>
    <r>
      <rPr>
        <sz val="10"/>
        <rFont val="Calibri"/>
        <family val="2"/>
        <scheme val="minor"/>
      </rPr>
      <t>๓๒๔ ม.๑๖ บ้านคำป่าหลาย
ต.คำป่าหลาย อ.เมือง จ.มุกดาหาร ๔๙๐๐๐
พระอธิการสัญญา อภิปุณฺโญ
อุปสมบท เมื่ออายุ ๒๒ ปี วันที่ ๒๘ มีนาคม ๒๕๔๔ (ผู้รับรอง)
- (๐๘๘) ๓๕๐-๖๐๗๘,</t>
    </r>
  </si>
  <si>
    <r>
      <rPr>
        <b/>
        <sz val="10"/>
        <rFont val="Calibri"/>
        <family val="2"/>
        <scheme val="minor"/>
      </rPr>
      <t xml:space="preserve">วัดป่าโนนเจริญ
</t>
    </r>
    <r>
      <rPr>
        <sz val="10"/>
        <rFont val="Calibri"/>
        <family val="2"/>
        <scheme val="minor"/>
      </rPr>
      <t>๑๕๐ ม.๑๐ บ้านโนนเจริญ
ต.ตูมใหญ่ อ.คูเมือง จ.บุรีรัมย์ ๓๑๑๙๐
พระอธิการวิทวัฒน์ ม👉าวีโร
อุปสมบท เมื่ออายุ ๒๓ ปี วันที่ ๖ มีนาคม ๒๕๓๔ (ผู้รับรอง)
- (๐๘๙) ๙๔๖-๔๙๓๓,</t>
    </r>
  </si>
  <si>
    <r>
      <rPr>
        <b/>
        <sz val="10"/>
        <rFont val="Calibri"/>
        <family val="2"/>
        <scheme val="minor"/>
      </rPr>
      <t xml:space="preserve">วัดป่าเจริญสันติธรรม
</t>
    </r>
    <r>
      <rPr>
        <sz val="10"/>
        <rFont val="Calibri"/>
        <family val="2"/>
        <scheme val="minor"/>
      </rPr>
      <t>๑๐๐ หมู่ ๓
ต.นาห่อม อ.ทุ่งศรีอุดม จ.อุบลราชธานี ๓๔๑๖๐
พระอธิการวันทา รกฺขิตธมฺโม
อุปสมบท เมื่ออายุ ๒๐ ปี วันที่ ๒ เมษายน ๒๕๓๔ (ผู้รับรอง)
- (๐๘๗) ๖๔๖-๔๘๗๗,</t>
    </r>
  </si>
  <si>
    <r>
      <rPr>
        <b/>
        <sz val="10"/>
        <rFont val="Calibri"/>
        <family val="2"/>
        <scheme val="minor"/>
      </rPr>
      <t xml:space="preserve">วัดป่าทุ่งพญาหาญ
</t>
    </r>
    <r>
      <rPr>
        <sz val="10"/>
        <rFont val="Calibri"/>
        <family val="2"/>
        <scheme val="minor"/>
      </rPr>
      <t>๓ หมู่ที่ ๑๐
ต.หนองแก้ว อ.ประจันตคาม จ.ปราจีนบุรี ๒๕๑๓๐
พระอธิการคำไพร อุชุจาโร
อุปสมบท เมื่ออายุ ๒๐ ปี วันที่ ๖ กรกฎาคม ๒๕๓๘ (ผู้รับรอง)
๐๖๒๖๕๒ ๕๕๙๕,๐๘๖๓๔๙ ๖๙๐๔,</t>
    </r>
  </si>
  <si>
    <r>
      <rPr>
        <b/>
        <sz val="10"/>
        <rFont val="Calibri"/>
        <family val="2"/>
        <scheme val="minor"/>
      </rPr>
      <t xml:space="preserve">วัดป่าดงมะขาม
</t>
    </r>
    <r>
      <rPr>
        <sz val="10"/>
        <rFont val="Calibri"/>
        <family val="2"/>
        <scheme val="minor"/>
      </rPr>
      <t>๙๔ ม.๘ บ้านหนองกวาง
ต.ศรีสุข อ.เขื่องใน จ.อุบลราชธานี ๓๔๑๕๐
พระอิทธิพงษ์ ปนฺนภาโร
อุปสมบท เมื่ออายุ ๒๕ ปี วันที่ ๒๕ กรกฎาคม ๒๕๕๐ (ผู้รับรอง)
- (๐๘๘) ๓๖๑-๔๕๔๘,</t>
    </r>
  </si>
  <si>
    <r>
      <rPr>
        <b/>
        <sz val="10"/>
        <rFont val="Calibri"/>
        <family val="2"/>
        <scheme val="minor"/>
      </rPr>
      <t xml:space="preserve">วัดป่าภูโนนทราย
</t>
    </r>
    <r>
      <rPr>
        <sz val="10"/>
        <rFont val="Calibri"/>
        <family val="2"/>
        <scheme val="minor"/>
      </rPr>
      <t>ม.๑๒ บ้านหนองเม็ก
ต.หนองอึ่ง อ.ราษีไศล จ.ศรีสะเกษ ๓๓๑๖๐
พระอาจารย์บุญแถม วฑฺฒโน(จันลา)
อุปสมบท เมื่ออายุ ๒๑ ปี วันที่ ๓ กรกฎาคม ๒๕๓๖ (ผู้รับรอง)
- (๐๘๙) ๐๔๑-๔๑๘๔,</t>
    </r>
  </si>
  <si>
    <r>
      <rPr>
        <b/>
        <sz val="10"/>
        <rFont val="Calibri"/>
        <family val="2"/>
        <scheme val="minor"/>
      </rPr>
      <t xml:space="preserve">ที่พักสงฆ์โพธ์ิไทรเจริญธรรม
</t>
    </r>
    <r>
      <rPr>
        <sz val="10"/>
        <rFont val="Calibri"/>
        <family val="2"/>
        <scheme val="minor"/>
      </rPr>
      <t>ม.๑ บ้านโพธิ์ไทร
ต.ตบหู อ.เดชอุดม จ.อุบลราชธานี ๓๔๑๖๐
พระอธิการสุริยา วิจิตฺตธมฺโม
อุปสมบท เมื่ออายุ ๒๑ ปี วันที่ ๒๕ มิถุนายน ๒๕๕๒ (ผู้รับรอง)
- (๐๘๑) ๒๖๕-๔๐๓๑,</t>
    </r>
  </si>
  <si>
    <r>
      <rPr>
        <b/>
        <sz val="10"/>
        <rFont val="Calibri"/>
        <family val="2"/>
        <scheme val="minor"/>
      </rPr>
      <t xml:space="preserve">วัดพระธาตุศรีสุมังคล์นววนาราม
</t>
    </r>
    <r>
      <rPr>
        <sz val="10"/>
        <rFont val="Calibri"/>
        <family val="2"/>
        <scheme val="minor"/>
      </rPr>
      <t>๑๙ ม.๔ บ้านโนนหลักกี่
ต.ธารละหลอด อ.พิมาย จ.นครราชสีมา ๓๐๑๑๐
พระอธิการสมบูรณ์ จิตฺตปัญฺโญ
อุปสมบท เมื่ออายุ ๒๑ ปี วันที่ ๒ เมษายน ๒๕๑๔ (ผู้รับรอง)
- (๐๘๗) ๒๕๓-๔๒๒๖,</t>
    </r>
  </si>
  <si>
    <r>
      <rPr>
        <b/>
        <sz val="10"/>
        <rFont val="Calibri"/>
        <family val="2"/>
        <scheme val="minor"/>
      </rPr>
      <t xml:space="preserve">ที่พักสงฆ์ป่าบุญธรรม
</t>
    </r>
    <r>
      <rPr>
        <sz val="10"/>
        <rFont val="Calibri"/>
        <family val="2"/>
        <scheme val="minor"/>
      </rPr>
      <t>หมู่ที่ ๓ บ้านหนามแท่ง
ต.คำขวาง อ.วารินชำราบ จ.อุบลราชธานี ๓๔๑๙๐
พระอาจารย์เจษฏา อาภากโร
อุปสมบท เมื่ออายุ ๒๓ ปี วันที่ ๑๐ กรกฎาคม ๒๕๔๒ (ผู้รับรอง)
- (๐๘๐) ๑๕๒-๖๐๗๗,</t>
    </r>
  </si>
  <si>
    <r>
      <rPr>
        <b/>
        <sz val="10"/>
        <rFont val="Calibri"/>
        <family val="2"/>
        <scheme val="minor"/>
      </rPr>
      <t xml:space="preserve">วัดป่าอุดมมงคล
</t>
    </r>
    <r>
      <rPr>
        <sz val="10"/>
        <rFont val="Calibri"/>
        <family val="2"/>
        <scheme val="minor"/>
      </rPr>
      <t>๑๓๗ ม.๑๒ บ้านดอยสมบูรณ์ ต.ดอยลาน อ.เมือง จ.เชียงราย ๕๗๐๐๐
พระอธิการธนารักษ์ ฉนฺทกโร
อุปสมบท เมื่ออายุ ๓๒ ปี วันที่ ๖ กุมภาพันธ์ ๒๕๔๖ (ผู้รับรอง)
- (๐๘๖) ๒๖๓-๔๘๒๓,- (๐๘๖) ๑๘๔-๒๙๔๓,</t>
    </r>
  </si>
  <si>
    <r>
      <rPr>
        <b/>
        <sz val="10"/>
        <rFont val="Calibri"/>
        <family val="2"/>
        <scheme val="minor"/>
      </rPr>
      <t xml:space="preserve">วัดป่าภูดินธรรมมาราม
</t>
    </r>
    <r>
      <rPr>
        <sz val="10"/>
        <rFont val="Calibri"/>
        <family val="2"/>
        <scheme val="minor"/>
      </rPr>
      <t>๓๐๗ ม.๓ บ้านหนองไผ่
ต.ดอนจิก อ.พิบูลมังสาหาร จ.อุบลราชธานี ๓๔๑๑๐
พระอธิการบุญ👉นา อธิปุญฺโญ
อุปสมบท เมื่ออายุ ๕๘ ปี วันที่ ๑๐ กรกฎาคม ๒๕๔๖ (ผู้รับรอง)
- (๐๙๔) ๒๙๖-๓๑๔๒,</t>
    </r>
  </si>
  <si>
    <r>
      <rPr>
        <b/>
        <sz val="10"/>
        <rFont val="Calibri"/>
        <family val="2"/>
        <scheme val="minor"/>
      </rPr>
      <t xml:space="preserve">วัดเขาภูแพนโพธิธรรม
</t>
    </r>
    <r>
      <rPr>
        <sz val="10"/>
        <rFont val="Calibri"/>
        <family val="2"/>
        <scheme val="minor"/>
      </rPr>
      <t>๓๕๙ หมู่ ๒ บ้านโนน
ต.ท่าเกวียน อ.วัฒนานคร จ.สระแก้ว ๒๗๑๖๐
พระอธิการกิสมัส ปุญฺญธมฺโม
อุปสมบท เมื่ออายุ ๒๔ ปี วันที่ ๑ กรกฎาคม ๒๕๓๓ (ผู้รับรอง)
๐๖๒๙๘๙ ๖๔๙๕,๐๖๒๖๓๖ ๕๙๑๔,</t>
    </r>
  </si>
  <si>
    <r>
      <rPr>
        <b/>
        <sz val="10"/>
        <rFont val="Calibri"/>
        <family val="2"/>
        <scheme val="minor"/>
      </rPr>
      <t xml:space="preserve">วัดโนนป่าว่าน
</t>
    </r>
    <r>
      <rPr>
        <sz val="10"/>
        <rFont val="Calibri"/>
        <family val="2"/>
        <scheme val="minor"/>
      </rPr>
      <t>๑๑๔ ม.๒ บ้านหนองขาม
ต.บ้านด่าน อ.อรัญประเทศ จ.สระแก้ว ๒๗๑๒๐
พระม👉าประเวศ เขมสรโณ ดร.
อุปสมบท เมื่ออายุ ๒๑ ปี วันที่ ๑๑ พฤษภาคม ๒๕๓๕ (ผู้รับรอง)
- (๐๙๔) ๕๙๖-๑๕๖๔,</t>
    </r>
  </si>
  <si>
    <r>
      <rPr>
        <b/>
        <sz val="10"/>
        <rFont val="Calibri"/>
        <family val="2"/>
        <scheme val="minor"/>
      </rPr>
      <t xml:space="preserve">วัดป่าหนองขอนเจริญธรรม
</t>
    </r>
    <r>
      <rPr>
        <sz val="10"/>
        <rFont val="Calibri"/>
        <family val="2"/>
        <scheme val="minor"/>
      </rPr>
      <t>ม. ๒๑ บ้านหนองขอน
ต.โคมประดิษฐ์ อ.น้ำยืน จ.อุบลราชธานี ๓๔๖๒๐
พระอธิการเอกราช สิริวณฺโณ
อุปสมบท เมื่ออายุ ๒๑ ปี วันที่ ๑ มิถุนายน ๒๕๔๑ (ผู้รับรอง)
- (๐๙๒) ๑๖๐-๔๗๘๔,</t>
    </r>
  </si>
  <si>
    <r>
      <rPr>
        <b/>
        <sz val="10"/>
        <rFont val="Calibri"/>
        <family val="2"/>
        <scheme val="minor"/>
      </rPr>
      <t xml:space="preserve">วัดพระธาตุศรีโสภณ
</t>
    </r>
    <r>
      <rPr>
        <sz val="10"/>
        <rFont val="Calibri"/>
        <family val="2"/>
        <scheme val="minor"/>
      </rPr>
      <t>๙๑ ม.๑๒ บ้านผือ ถ.ศรีสะเกษ-รัตนบุรี ต.ผือใหญ่ อ.โพธิ์ศรีสุวรรณ จ.ศรีสะเกษ ๓๓๑๒๐
พระครูโสภณปัญญาวิกรม (สุนทร เตชปญฺโญ)
อุปสมบท เมื่ออายุ ๒๓ ปี วันที่ ๒๙ พฤษภาคม ๒๕๑๘ (ผู้รับรอง)
- (๐๘๑) ๒๗๘-๖๐๕๗,</t>
    </r>
  </si>
  <si>
    <r>
      <rPr>
        <b/>
        <sz val="10"/>
        <rFont val="Calibri"/>
        <family val="2"/>
        <scheme val="minor"/>
      </rPr>
      <t xml:space="preserve">วัดป่าศีลคุณ
</t>
    </r>
    <r>
      <rPr>
        <sz val="10"/>
        <rFont val="Calibri"/>
        <family val="2"/>
        <scheme val="minor"/>
      </rPr>
      <t>บ้านห้วยป่าน
ต.ผาสามยอด อ.เอราวัณ จ.เลย ๔๒๒๒๐
พระครูพิศาลสุตาลังการ (สมัย ปัญญาวโร) จ.ต.
อุปสมบท เมื่ออายุ ๒๑ ปี วันที่ ๑๕ มีนาคม ๒๕๔๔ (ผู้รับรอง)
- (๐๙๓) ๓๔๐-๔๙๒๙,</t>
    </r>
  </si>
  <si>
    <r>
      <rPr>
        <b/>
        <sz val="10"/>
        <rFont val="Calibri"/>
        <family val="2"/>
        <scheme val="minor"/>
      </rPr>
      <t xml:space="preserve">ที่พักสงฆ์เขากันตสีโล
</t>
    </r>
    <r>
      <rPr>
        <sz val="10"/>
        <rFont val="Calibri"/>
        <family val="2"/>
        <scheme val="minor"/>
      </rPr>
      <t>๗๗ ม.๒ บ้านชะอม
ต.ชะอม อ.แก่งคอย จ.สระบุรี ๑๘๑๑๐
พระครูสังฆรักษ์สุโชค ธมฺมเตโช
อุปสมบท เมื่ออายุ ๒๗ ปี วันที่ ๘ มิถุนายน ๒๕๓๐ (ผู้รับรอง)
๐๘๘๕๙๙ ๙๒๘๗,- (๐๙๕) ๗๙๕-๙๗๙๕,</t>
    </r>
  </si>
  <si>
    <r>
      <rPr>
        <b/>
        <sz val="10"/>
        <rFont val="Calibri"/>
        <family val="2"/>
        <scheme val="minor"/>
      </rPr>
      <t xml:space="preserve">วัดป่าคูเมือง
</t>
    </r>
    <r>
      <rPr>
        <sz val="10"/>
        <rFont val="Calibri"/>
        <family val="2"/>
        <scheme val="minor"/>
      </rPr>
      <t>หมู่ที่ ๔ บ้านคูเมือง ถ.บ้านคูเมือง
ต.คูเมือง อ.วารินชำราบ จ.อุบลราชธานี ๓๔๑๙๐
พระครูใบฏีกาวรรณลภย์ ธมฺมกาโม
อุปสมบท เมื่ออายุ ๒๗ ปี วันที่ ๑๕ กันยายน ๒๕๔๐ (ผู้รับรอง)
- (๐๘๔) ๔๗๐-๙๖๑๔,</t>
    </r>
  </si>
  <si>
    <r>
      <rPr>
        <b/>
        <sz val="10"/>
        <rFont val="Calibri"/>
        <family val="2"/>
        <scheme val="minor"/>
      </rPr>
      <t xml:space="preserve">วัดป่าซำน้อย
</t>
    </r>
    <r>
      <rPr>
        <sz val="10"/>
        <rFont val="Calibri"/>
        <family val="2"/>
        <scheme val="minor"/>
      </rPr>
      <t>๓๒๒ หมูที่ ๘ บ้านซำสะกวยน้อย  ต.ตาเกา อ.น้ำขุ่น จ.อุบลราชธานี ๓๔๒๖๐
พระอธิการอุดร ตปสีโล
อุปสมบท เมื่ออายุ ๒๕ ปี วันที่ ๒๕ กันยายน ๒๕๕๓ (ผู้รับรอง)
- (๐๙๘) ๐๐๐-๕๖๔๖,</t>
    </r>
  </si>
  <si>
    <r>
      <rPr>
        <b/>
        <sz val="10"/>
        <rFont val="Calibri"/>
        <family val="2"/>
        <scheme val="minor"/>
      </rPr>
      <t xml:space="preserve">ที่พักสงฆ์วังภูทอง
</t>
    </r>
    <r>
      <rPr>
        <sz val="10"/>
        <rFont val="Calibri"/>
        <family val="2"/>
        <scheme val="minor"/>
      </rPr>
      <t>ม.๑๑ บ้านยุคพัฒนา
ต.วังหมี อ.วังน้ำเขียว จ.นครราชสีมา ๓๐๓๗๐
พระอาจารย์กรินทร์ ธมฺมวีโร
อุปสมบท เมื่ออายุ ๒๓ ปี วันที่ ๑๔ พฤษภาคม ๒๕๓๖ (ผู้รับรอง)
- (๐๙๙) ๑๙๑-๙๑๕๓,</t>
    </r>
  </si>
  <si>
    <r>
      <rPr>
        <b/>
        <sz val="10"/>
        <rFont val="Calibri"/>
        <family val="2"/>
        <scheme val="minor"/>
      </rPr>
      <t xml:space="preserve">วัดป่ากาญจนาราม
</t>
    </r>
    <r>
      <rPr>
        <sz val="10"/>
        <rFont val="Calibri"/>
        <family val="2"/>
        <scheme val="minor"/>
      </rPr>
      <t>๑๙๙ ม.๓ บ้านอูนนา
ต.นางัว อ.นาหว้า จ.นครพนม ๔๘๑๘๐
พระครูวิเวกธรรมานุกูล (ฉันท์ กตปุญฺโญ)
อุปสมบท เมื่ออายุ ๒๒ ปี วันที่ ๒๓ เมษายน ๒๕๑๓ (ผู้รับรอง)
- (๐๘๙) ๙๔๙-๑๒๘๘,</t>
    </r>
  </si>
  <si>
    <r>
      <rPr>
        <b/>
        <sz val="10"/>
        <rFont val="Calibri"/>
        <family val="2"/>
        <scheme val="minor"/>
      </rPr>
      <t xml:space="preserve">วัดป่าธรรมสุทธาวาส
</t>
    </r>
    <r>
      <rPr>
        <sz val="10"/>
        <rFont val="Calibri"/>
        <family val="2"/>
        <scheme val="minor"/>
      </rPr>
      <t>ม.๒ บ้านหนองไม้ตาย ถ.ยโสธร-กุดชุม ต.ทุ่งนางโอก อ.เมืองยโสธร จ.ยโสธร ๓๕๐๐๐
พระอาจารย์นิพล ปริปุณฺโณ
อุปสมบท เมื่ออายุ ๒๑ ปี วันที่ ๒๕ ตุลาคม ๒๕๓๘ (ผู้รับรอง)
- (๐๘๐) ๑๗๑-๙๘๗๖,- (๐๙๔) ๐๘๑-๕๖๑๓,</t>
    </r>
  </si>
  <si>
    <r>
      <rPr>
        <b/>
        <sz val="10"/>
        <rFont val="Calibri"/>
        <family val="2"/>
        <scheme val="minor"/>
      </rPr>
      <t xml:space="preserve">ที่พักสงฆ์แปดอุ้มเจริญธรรม
</t>
    </r>
    <r>
      <rPr>
        <sz val="10"/>
        <rFont val="Calibri"/>
        <family val="2"/>
        <scheme val="minor"/>
      </rPr>
      <t>ม.๑๗ บ้านทุ่งสมเด็จ
ต.โดมประดิษฐ์ อ.น้ำยืน จ.อุบลราชธานี ๓๔๒๖๐
พระอาจารย์ไตรรงค์ ปญฺญาวชิโร
อุปสมบท เมื่ออายุ ๒๒ ปี วันที่ ๒๓ กรกฎาคม ๒๕๔๗ (ผู้รับรอง)
- (๐๙๕) ๔๐๓-๙๒๙๓,</t>
    </r>
  </si>
  <si>
    <r>
      <rPr>
        <b/>
        <sz val="10"/>
        <rFont val="Calibri"/>
        <family val="2"/>
        <scheme val="minor"/>
      </rPr>
      <t xml:space="preserve">ที่พักสงฆ์ห้วยไผ่เจริญธรรม
</t>
    </r>
    <r>
      <rPr>
        <sz val="10"/>
        <rFont val="Calibri"/>
        <family val="2"/>
        <scheme val="minor"/>
      </rPr>
      <t>ม.๓๒ บ้านร้องรวมวุฒิ
ต.เมืองเดช อ.เดชอุดม จ.อุบลราชธานี ๓๔๑๖๐
พระอาจารย์อาคม จิตฺตสํวโร
อุปสมบท เมื่ออายุ ๒๒ ปี วันที่ ๗ กรกฎาคม ๒๕๔๕ (ผู้รับรอง)
- (๐๙๔) ๒๗๖-๒๗๘๔,</t>
    </r>
  </si>
  <si>
    <r>
      <rPr>
        <b/>
        <sz val="10"/>
        <rFont val="Calibri"/>
        <family val="2"/>
        <scheme val="minor"/>
      </rPr>
      <t xml:space="preserve">วัดป่าศรัทธาธรรม
</t>
    </r>
    <r>
      <rPr>
        <sz val="10"/>
        <rFont val="Calibri"/>
        <family val="2"/>
        <scheme val="minor"/>
      </rPr>
      <t>๒๙๘ ม.๑๐ บ้านดอนตลุงหว้า
ต.เมืองนาท อ.ขามสะแกแสง จ.นครราชสีมา ๓๐๒๙๐
พระปลัดสุทิน จิตฺตปาโล
อุปสมบท เมื่ออายุ ๔๖ ปี วันที่ ๒ พฤษภาคม ๒๕๔๑ (ผู้รับรอง)
- (๐๘๕) ๗๗๗-๓๗๙๗,- (๐๘๐) ๗๓๙-๕๔๘๓,</t>
    </r>
  </si>
  <si>
    <r>
      <rPr>
        <b/>
        <sz val="10"/>
        <rFont val="Calibri"/>
        <family val="2"/>
        <scheme val="minor"/>
      </rPr>
      <t xml:space="preserve">วัดป่าหนองไฮ
</t>
    </r>
    <r>
      <rPr>
        <sz val="10"/>
        <rFont val="Calibri"/>
        <family val="2"/>
        <scheme val="minor"/>
      </rPr>
      <t>๙๙ ม.๙ บ้านท่าเมือง
ต.ท่าเมือง อ.ดอนมดแดง จ.อุบลราชธานี ๓๔๐๐๐
พระครูสุภัทรธรรโมภาส (สัมพันธ์ สุภทฺโท)
อุปสมบท เมื่ออายุ ๒๒ ปี วันที่ ๑ กรกฎาคม ๒๕๓๑ (ผู้รับรอง)
- (๐๖๑) ๓๐๘-๙๒๙๙,</t>
    </r>
  </si>
  <si>
    <r>
      <rPr>
        <b/>
        <sz val="10"/>
        <rFont val="Calibri"/>
        <family val="2"/>
        <scheme val="minor"/>
      </rPr>
      <t xml:space="preserve">ที่พักสงฆ์ป่าช้าหนองคู
</t>
    </r>
    <r>
      <rPr>
        <sz val="10"/>
        <rFont val="Calibri"/>
        <family val="2"/>
        <scheme val="minor"/>
      </rPr>
      <t>ม.๖ บ้านหนองคู
ต.กุดประทาย อ.เดชอุดม จ.อุบลราชธานี ๓๔๑๖๐
พระอาจารย์ไสว จารุวณฺโณ
อุปสมบท เมื่ออายุ ๔๑ ปี วันที่ ๒๑ กุมภาพันธ์ ๒๕๔๖ (ผู้รับรอง)
- (๐๘๓) ๐๒๓-๙๓๑๖,- (๐๙๖) ๕๓๑-๖๘๑๖,</t>
    </r>
  </si>
  <si>
    <r>
      <rPr>
        <b/>
        <sz val="10"/>
        <rFont val="Calibri"/>
        <family val="2"/>
        <scheme val="minor"/>
      </rPr>
      <t xml:space="preserve">วัดป่าศรัทธาธรรม
</t>
    </r>
    <r>
      <rPr>
        <sz val="10"/>
        <rFont val="Calibri"/>
        <family val="2"/>
        <scheme val="minor"/>
      </rPr>
      <t>ม.๔ บ้านหนองตู้ ถ.ศรีสะเกษ-อุบลราชธานี ต.หนองแก้ว อ.เมือง จ.ศรีสะเกษ ๓๓๐๐๐
พระอาจารย์สมชาติ สุชาโต
อุปสมบท เมื่ออายุ ๔๗ ปี วันที่ ๑ เมษายน ๒๕๖๓ (ผู้รับรอง)
- (๐๘๘) ๓๖๐-๒๐๕๗,</t>
    </r>
  </si>
  <si>
    <r>
      <rPr>
        <b/>
        <sz val="10"/>
        <rFont val="Calibri"/>
        <family val="2"/>
        <scheme val="minor"/>
      </rPr>
      <t xml:space="preserve">วัดป่าช้างเผือก
</t>
    </r>
    <r>
      <rPr>
        <sz val="10"/>
        <rFont val="Calibri"/>
        <family val="2"/>
        <scheme val="minor"/>
      </rPr>
      <t>๓๑๕ ม.๔ บ้านหัวฝาย
ต.เอราวัณ อ.เอราวัณ จ.เลย ๔๒๒๒๐
พระอธิการธีระพงษ์ กลฺยาโณ
อุปสมบท เมื่ออายุ ๔๖ ปี วันที่ ๒ กรกฎาคม ๒๕๖๐ (ผู้รับรอง)
- (๐๙๘) ๕๒๖-๔๓๙๐,</t>
    </r>
  </si>
  <si>
    <r>
      <rPr>
        <b/>
        <sz val="10"/>
        <rFont val="Calibri"/>
        <family val="2"/>
        <scheme val="minor"/>
      </rPr>
      <t xml:space="preserve">ที่พักสงฆ์สามัคคีธรรม
</t>
    </r>
    <r>
      <rPr>
        <sz val="10"/>
        <rFont val="Calibri"/>
        <family val="2"/>
        <scheme val="minor"/>
      </rPr>
      <t>ม.๗ บ้านหนองแวง ถ.ศรีสะเกษ-อุบลราชธานี ต.โพนเขวา อ.เมือง จ.ศรีสะเกษ ๓๓๐๐๐
พระอาจารย์บุญโฮม ปญฺญาทีโป
อุปสมบท เมื่ออายุ ๓๐ ปี วันที่ ๑๕ ธันวาคม ๒๕๔๗ (ผู้รับรอง)
- (๐๘๕) ๕๔๐-๕๒๓๗,</t>
    </r>
  </si>
  <si>
    <r>
      <rPr>
        <b/>
        <sz val="10"/>
        <rFont val="Calibri"/>
        <family val="2"/>
        <scheme val="minor"/>
      </rPr>
      <t xml:space="preserve">วัดฮ่องสอนวนาราม
</t>
    </r>
    <r>
      <rPr>
        <sz val="10"/>
        <rFont val="Calibri"/>
        <family val="2"/>
        <scheme val="minor"/>
      </rPr>
      <t>๘๘ หมู่ที่ ๑๐ บ้านพะโข่โหล่
ต.ปางหมู อ.เมือง จ.แม่ฮ่องสอน ๕๘๐๐๐
พระอธิการภัทรวรรธน์ อาภาธโร
อุปสมบท เมื่ออายุ ๓๔ ปี วันที่ ๑๕ มิถุนายน ๒๕๕๔ (ผู้รับรอง)
๐๘๐๖๐๖ ๐๕๐๔,๐๘๗๑๗๙ ๑๐๓๓,</t>
    </r>
  </si>
  <si>
    <r>
      <rPr>
        <b/>
        <sz val="10"/>
        <rFont val="Calibri"/>
        <family val="2"/>
        <scheme val="minor"/>
      </rPr>
      <t xml:space="preserve">ที่พักสงฆ์ธุดงควัตร
</t>
    </r>
    <r>
      <rPr>
        <sz val="10"/>
        <rFont val="Calibri"/>
        <family val="2"/>
        <scheme val="minor"/>
      </rPr>
      <t>ม.๑ บ้านนานวนล
ต.นานวล อ.พนมไพร จ.ร้อยเอ็ด ๔๕๑๔๐
พระอาจารย์โสภา วราสโภ
อุปสมบท เมื่ออายุ ๓๖ ปี วันที่ ๗ ตุลาคม ๒๕๕๖ (ผู้รับรอง)
๐๙๓๐๖๘ ๗๓๕๙,</t>
    </r>
  </si>
  <si>
    <r>
      <rPr>
        <b/>
        <sz val="10"/>
        <rFont val="Calibri"/>
        <family val="2"/>
        <scheme val="minor"/>
      </rPr>
      <t xml:space="preserve">ที่พักสงฆ์ปากมูลโพธิธรรม
</t>
    </r>
    <r>
      <rPr>
        <sz val="10"/>
        <rFont val="Calibri"/>
        <family val="2"/>
        <scheme val="minor"/>
      </rPr>
      <t>ม.๔ บ้านหัวเหว
ต.โขงเจียม อ.โขงเจียม จ.อุบลราชธานี ๓๔๒๒๐
พระอาจารย์คำพันธ์ ปญฺญาทีโป
อุปสมบท เมื่ออายุ ๕๐ ปี วันที่ ๒๘ มิถุนายน ๒๕๔๔ (ผู้รับรอง)
- (๐๘๓) ๓๖๔-๖๘๐๘,- (๐๘๑) ๒๐๕-๐๕๑๔,</t>
    </r>
  </si>
  <si>
    <r>
      <rPr>
        <b/>
        <sz val="10"/>
        <rFont val="Calibri"/>
        <family val="2"/>
        <scheme val="minor"/>
      </rPr>
      <t xml:space="preserve">วัดป่าสันติพุทธาราม
</t>
    </r>
    <r>
      <rPr>
        <sz val="10"/>
        <rFont val="Calibri"/>
        <family val="2"/>
        <scheme val="minor"/>
      </rPr>
      <t>๑๙๕ ม.๑ บ้านรางพลับ ถ.ลูกแก-ห้วยกระบอก ต.กรับใหญ่ อ.บ้านโป่ง จ.ราชบุรี ๗๐๑๙๐
พระม👉าวีรพงศ์ วีรวํโส
อุปสมบท เมื่ออายุ ๒๕ ปี วันที่ ๑ กุมภาพันธ์ ๒๕๓๕ (ผู้รับรอง)
- (๐๖๔) ๙๓๑-๓๙๙๖,๐๙๕๖๒๕ ๙๖๔๕,</t>
    </r>
  </si>
  <si>
    <r>
      <rPr>
        <b/>
        <sz val="10"/>
        <rFont val="Calibri"/>
        <family val="2"/>
        <scheme val="minor"/>
      </rPr>
      <t xml:space="preserve">วัดโพธิภาวนาวัน
</t>
    </r>
    <r>
      <rPr>
        <sz val="10"/>
        <rFont val="Calibri"/>
        <family val="2"/>
        <scheme val="minor"/>
      </rPr>
      <t>๘๕ หมู่ที่ ๑๔ บ้านหนองจิก
ต.หัวเรือ อ.อำเภอเมือง จ.อุบลราชธานี ๓๔๐๐๐
พระม👉ากตัญญู อภิชาโน
อุปสมบท เมื่ออายุ ๒๙ ปี วันที่ ๒๒ กรกฎาคม ๒๕๔๒ (ผู้รับรอง)
- (๐๙๕) ๕๒๔-๔๖๕๖,</t>
    </r>
  </si>
  <si>
    <r>
      <rPr>
        <b/>
        <sz val="10"/>
        <rFont val="Calibri"/>
        <family val="2"/>
        <scheme val="minor"/>
      </rPr>
      <t xml:space="preserve">ที่พักสงฆ์พุทโธภควา
</t>
    </r>
    <r>
      <rPr>
        <sz val="10"/>
        <rFont val="Calibri"/>
        <family val="2"/>
        <scheme val="minor"/>
      </rPr>
      <t>หมู่ที่ ๒๓ บ้านมาบกราด
ต.โคกกระชาย อ.ครบุรี จ.นครราชสีมา ๓๐๒๕๐
พระอาจารย์กมล กตปุญฺโญ
อุปสมบท เมื่ออายุ ๒๖ ปี วันที่ ๖ กรกฎาคม ๒๕๔๔ (ผู้รับรอง)
- (๐๘๔) ๓๐๓-๗๘๐๓,</t>
    </r>
  </si>
  <si>
    <r>
      <rPr>
        <b/>
        <sz val="10"/>
        <rFont val="Calibri"/>
        <family val="2"/>
        <scheme val="minor"/>
      </rPr>
      <t xml:space="preserve">ที่พักสงฆ์ป่าโพธิญาณ์ราม
</t>
    </r>
    <r>
      <rPr>
        <sz val="10"/>
        <rFont val="Calibri"/>
        <family val="2"/>
        <scheme val="minor"/>
      </rPr>
      <t>หมู่ที่ ๗ บ้านเหล่าศรี
ต.พนอม อ.ท่าอุเทน จ.นครพนม ๔๘๑๒๐
พระอาจารย์รักษ์สันติ ปภสฺสโร
อุปสมบท เมื่ออายุ ๓๐ ปี วันที่ ๒๔ พฤศจิกายน ๒๕๔๗ (ผู้รับรอง)
- (๐๘๘) ๘๘๖-๕๔๙๙,- (๐๘๘) ๘๘๖-๓๑๔๔,</t>
    </r>
  </si>
  <si>
    <r>
      <rPr>
        <b/>
        <sz val="10"/>
        <rFont val="Calibri"/>
        <family val="2"/>
        <scheme val="minor"/>
      </rPr>
      <t xml:space="preserve">วัดป่าเขาสักวนาราม
</t>
    </r>
    <r>
      <rPr>
        <sz val="10"/>
        <rFont val="Calibri"/>
        <family val="2"/>
        <scheme val="minor"/>
      </rPr>
      <t>๔๔๔/๑ หมู่ที่ ๔ บ้านเขาสัก
ต.ตะกุดไร อ.ชนแดน จ.เพชรบูรณ์ ๖๗๑๙๐
พระอธิการสุฤทธิ์ ติกฺขปัญโญ
อุปสมบท เมื่ออายุ ๒๐ ปี วันที่ ๒๗ มีนาคม ๒๕๒๗ (ผู้รับรอง)
๐๘๘๐๖๙ ๔๖๘๖,๐๘๗๔๔๙ ๘๒๐๘,</t>
    </r>
  </si>
  <si>
    <r>
      <rPr>
        <b/>
        <sz val="10"/>
        <rFont val="Calibri"/>
        <family val="2"/>
        <scheme val="minor"/>
      </rPr>
      <t xml:space="preserve">วัดถ้ำฝ้าย
</t>
    </r>
    <r>
      <rPr>
        <sz val="10"/>
        <rFont val="Calibri"/>
        <family val="2"/>
        <scheme val="minor"/>
      </rPr>
      <t>๑๐๘ หมู่ที่ ๓ บ้านคำจ้าว
ต.เหล่างาม อ.โพธิ์ไทร จ.อุบลราชธานี ๓๔๓๔๐
พระอธิการสุทธิพงษ์ อุตฺตโม
อุปสมบท เมื่ออายุ ๓๒ ปี วันที่ ๙ มิถุนายน ๒๕๕๐ (ผู้รับรอง)
- (๐๙๑) ๘๓๒-๑๔๑๗,- (๐๖๑) ๖๒๓-๒๐๓๖,</t>
    </r>
  </si>
  <si>
    <r>
      <rPr>
        <b/>
        <sz val="10"/>
        <rFont val="Calibri"/>
        <family val="2"/>
        <scheme val="minor"/>
      </rPr>
      <t xml:space="preserve">วัดดวงแก้วสว่างธรรม
</t>
    </r>
    <r>
      <rPr>
        <sz val="10"/>
        <rFont val="Calibri"/>
        <family val="2"/>
        <scheme val="minor"/>
      </rPr>
      <t>หมู่ที่ ๓ บ้านบัวงาม
ต.เทศบาลบัวงาม อ.เดชอุดม จ.อุบลราชธานี ๓๔๑๖๐
พระอธิการสุทิน ธมฺมธโร
อุปสมบท เมื่ออายุ ๕๔ ปี วันที่ ๒๙ กรกฎาคม ๒๕๔๗ (ผู้รับรอง)
- (๐๘๙) ๘๘๓-๕๑๔๙,- (๐๙๙) ๑๗๑-๗๐๕๕,</t>
    </r>
  </si>
  <si>
    <r>
      <rPr>
        <b/>
        <sz val="10"/>
        <rFont val="Calibri"/>
        <family val="2"/>
        <scheme val="minor"/>
      </rPr>
      <t xml:space="preserve">วัดป่าพุทธโพธิญาณ
</t>
    </r>
    <r>
      <rPr>
        <sz val="10"/>
        <rFont val="Calibri"/>
        <family val="2"/>
        <scheme val="minor"/>
      </rPr>
      <t>๒๕๐ หมู่ที่ ๖ บ้านนาโหนนใต้
ต.โนนโหนน อ.วารินชำราบ จ.อุบลราชธานี ๓๔๑๙๐
พระอธิการสมจิตร สิริจนฺโท
อุปสมบท เมื่ออายุ ๒๓ ปี วันที่ ๒๘ กันยายน ๒๕๓๘ (ผู้รับรอง)
๐๙๕๒๔๒ ๘๒๙๑,๐๘๒๑๓๔ ๕๙๘๕,</t>
    </r>
  </si>
  <si>
    <r>
      <rPr>
        <b/>
        <sz val="10"/>
        <rFont val="Calibri"/>
        <family val="2"/>
        <scheme val="minor"/>
      </rPr>
      <t xml:space="preserve">ที่พักสงฆ์ป่าหนองเทา
</t>
    </r>
    <r>
      <rPr>
        <sz val="10"/>
        <rFont val="Calibri"/>
        <family val="2"/>
        <scheme val="minor"/>
      </rPr>
      <t>หมู่ที่ ๕ บ้านหนองเทา
ต.โซง อ.น้ำยืน จ.อุบลราชธานี ๓๔๒๖๐
พระอาจารย์คุณวัฒิ คุณสํวโร
อุปสมบท เมื่ออายุ ๒๕ ปี วันที่ ๙ มิถุนายน ๒๕๔๖ (ผู้รับรอง)
- (๐๘๗) ๒๓๙-๙๗๓๓,- (๐๙๘) ๑๗๔-๖๘๕๖,</t>
    </r>
  </si>
  <si>
    <r>
      <rPr>
        <b/>
        <sz val="10"/>
        <rFont val="Calibri"/>
        <family val="2"/>
        <scheme val="minor"/>
      </rPr>
      <t xml:space="preserve">วัดพิศาลโพธิญาณ
</t>
    </r>
    <r>
      <rPr>
        <sz val="10"/>
        <rFont val="Calibri"/>
        <family val="2"/>
        <scheme val="minor"/>
      </rPr>
      <t>๑๓๐ หมู่ที่ ๕ ซอยสวนมะลิ ๓ ถ.นครชัยศรี-ดอนตูน ต.วัดละมุด อ.นครชัยศรี จ.นครปฐม ๗๓๑๒๐
พระอธิการ👉นูสิน สนฺตจิตฺโต
อุปสมบท เมื่ออายุ ๒๑ ปี วันที่ ๑๙ มิถุนายน ๒๕๒๓ (ผู้รับรอง)
๐๙๘๘๓๘ ๔๐๘๑,๐๖๑๖๑๖ ๔๕๑๖,</t>
    </r>
  </si>
  <si>
    <r>
      <rPr>
        <b/>
        <sz val="10"/>
        <rFont val="Calibri"/>
        <family val="2"/>
        <scheme val="minor"/>
      </rPr>
      <t xml:space="preserve">วัดป่าสมพลวงเจริญธรรม
</t>
    </r>
    <r>
      <rPr>
        <sz val="10"/>
        <rFont val="Calibri"/>
        <family val="2"/>
        <scheme val="minor"/>
      </rPr>
      <t>๒๑๑ ม. ๔ บ้านละกอ ถนนจักราช-สีสุก ต.ศรีละกอ อ.จักราช จ.นครราชสีมา ๓๐๒๓๐
พระอธิการสุพจน์ จนฺทโชโต
อุปสมบท เมื่ออายุ ๒๔ ปี วันที่ ๓๐ มิถุนายน ๒๕๔๑ (ผู้รับรอง)
- (๐๘๓) ๐๔๑-๒๕๑๗,</t>
    </r>
  </si>
  <si>
    <r>
      <rPr>
        <b/>
        <sz val="10"/>
        <rFont val="Calibri"/>
        <family val="2"/>
        <scheme val="minor"/>
      </rPr>
      <t xml:space="preserve">วัดป่าสักทอง
</t>
    </r>
    <r>
      <rPr>
        <sz val="10"/>
        <rFont val="Calibri"/>
        <family val="2"/>
        <scheme val="minor"/>
      </rPr>
      <t>หมู่ที่ ๒ บ้านโนนแดง
ต.บ้านตูม อ.นาจะหลวย จ.อุบลราชธานี ๓๔๒๘๐
พระอธิการวุธชิระ กตปุญฺโญ
อุปสมบท เมื่ออายุ ๒๑ ปี วันที่ ๑๐ มีนาคม ๒๕๔๐ (ผู้รับรอง)
- (๐๖๑) ๙๓๘-๘๙๒๑,- (๐๘๔) ๖๖๘-๕๐๗๔,</t>
    </r>
  </si>
  <si>
    <r>
      <rPr>
        <b/>
        <sz val="10"/>
        <rFont val="Calibri"/>
        <family val="2"/>
        <scheme val="minor"/>
      </rPr>
      <t xml:space="preserve">วัดป่าวังน้ำเย็น
</t>
    </r>
    <r>
      <rPr>
        <sz val="10"/>
        <rFont val="Calibri"/>
        <family val="2"/>
        <scheme val="minor"/>
      </rPr>
      <t>หมู่ที่ ๙ บ้านหัวหนอง
ต.หนองแวง อ.เกษตรวิสัย จ.ร้อยเอ็ด ๔๕๑๕๐
พระอธิการบุญทัน ปุญฺญกาโม
อุปสมบท เมื่ออายุ ๖๑ ปี วันที่ ๒๐ มิถุนายน ๒๕๕๐ (ผู้รับรอง)
- (๐๘๐) ๖๑๑-๔๔๘๐,</t>
    </r>
  </si>
  <si>
    <r>
      <rPr>
        <b/>
        <sz val="10"/>
        <rFont val="Calibri"/>
        <family val="2"/>
        <scheme val="minor"/>
      </rPr>
      <t xml:space="preserve">ที่พักสงฆ์ภูผาชัน
</t>
    </r>
    <r>
      <rPr>
        <sz val="10"/>
        <rFont val="Calibri"/>
        <family val="2"/>
        <scheme val="minor"/>
      </rPr>
      <t>หมู่ที่ ๗ บ้านผาชัน
ต.สำโรง อ.โพธิ์ไทร จ.อุบลราชธานี ๓๔๓๔๐
พระอาจารย์สุวรรณ ฐิตญาโณ
อุปสมบท เมื่ออายุ ๒๖ ปี วันที่ ๒๙ ธันวาคม ๒๕๕๑ (ผู้รับรอง)
- (๐๙๙) ๒๐๗-๘๕๖๘,</t>
    </r>
  </si>
  <si>
    <r>
      <rPr>
        <b/>
        <sz val="10"/>
        <rFont val="Calibri"/>
        <family val="2"/>
        <scheme val="minor"/>
      </rPr>
      <t xml:space="preserve">วัดโป่งนครทิพย์วรธรรม
</t>
    </r>
    <r>
      <rPr>
        <sz val="10"/>
        <rFont val="Calibri"/>
        <family val="2"/>
        <scheme val="minor"/>
      </rPr>
      <t>หมู่ที่ ๑๗ บ้านโป่งนคร
ต.วังตะเฆ่ อ.หนองบัวระเหว จ.ชัยภูมิ ๓๖๒๕๐
พระครูวรธรรมพิทักษ์ สมเกียรติ กตกิจฺโจ
อุปสมบท เมื่ออายุ ๒๒ ปี วันที่ ๑๕ กุมภาพันธ์ ๒๕๓๒ (ผู้รับรอง)
- (๐๙๘) ๗๖๓-๖๒๖๙,</t>
    </r>
  </si>
  <si>
    <r>
      <rPr>
        <b/>
        <sz val="10"/>
        <rFont val="Calibri"/>
        <family val="2"/>
        <scheme val="minor"/>
      </rPr>
      <t xml:space="preserve">วัดป่าโพธิวิโรจน์
</t>
    </r>
    <r>
      <rPr>
        <sz val="10"/>
        <rFont val="Calibri"/>
        <family val="2"/>
        <scheme val="minor"/>
      </rPr>
      <t>๑๒๗ หมู่ที่ ๑๕ บ้านหนองเม็กเหนือ
ต.หนองเม็ก อ.หนองสองห้อง จ.ขอนแก่น ๔๐๑๙๐
พระอธิการบุญจันทร์ เขมปตฺโต
อุปสมบท เมื่ออายุ ๔๓ ปี วันที่ ๒๗ พฤษภาคม ๒๕๓๖ (ผู้รับรอง)
- (๐๘๘) ๖๓๔-๐๒๑๐,- (๐๘๗) ๗๒๒-๖๖๐๒,</t>
    </r>
  </si>
  <si>
    <r>
      <rPr>
        <b/>
        <sz val="10"/>
        <rFont val="Calibri"/>
        <family val="2"/>
        <scheme val="minor"/>
      </rPr>
      <t xml:space="preserve">วัดเขาหอม
</t>
    </r>
    <r>
      <rPr>
        <sz val="10"/>
        <rFont val="Calibri"/>
        <family val="2"/>
        <scheme val="minor"/>
      </rPr>
      <t>๑๐๐ หมู่ที่ ๕
ต.โป่งน้ำร้อน อ.โป่งน้ำร้อน จ.จันทบุรี ๒๒๑๔๐
พระอธิการมั่น มุนิวํโส
อุปสมบท เมื่ออายุ ๒๑ ปี วันที่ ๒๔ พฤษภาคม ๒๕๔๐ (ผู้รับรอง)
๐๖๑๒๒๙ ๘๙๖๖,๐๘๗๑๓๗ ๑๔๓๖,</t>
    </r>
  </si>
  <si>
    <r>
      <rPr>
        <b/>
        <sz val="10"/>
        <rFont val="Calibri"/>
        <family val="2"/>
        <scheme val="minor"/>
      </rPr>
      <t xml:space="preserve">ที่พักสงฆ์ป่าวังปืน
</t>
    </r>
    <r>
      <rPr>
        <sz val="10"/>
        <rFont val="Calibri"/>
        <family val="2"/>
        <scheme val="minor"/>
      </rPr>
      <t>๑๓๗ หมู่ที่ ๙ บ้านวังปืน
ต.ไทยอุดม อ.คลองหาด จ.สระแก้ว ๒๗๒๖๐
พระอาจารย์ลำแพน ปญฺญาวโร
อุปสมบท เมื่ออายุ ๒๓ ปี วันที่ ๒๖ ธันวาคม ๒๕๔๑ (ผู้รับรอง)
๐๙๗๙๓๔ ๙๖๗๒,๐๘๙๙๓๔ ๓๓๒๑,</t>
    </r>
  </si>
  <si>
    <r>
      <rPr>
        <b/>
        <sz val="10"/>
        <rFont val="Calibri"/>
        <family val="2"/>
        <scheme val="minor"/>
      </rPr>
      <t xml:space="preserve">ที่พักสงฆ์เวฬุวัน
</t>
    </r>
    <r>
      <rPr>
        <sz val="10"/>
        <rFont val="Calibri"/>
        <family val="2"/>
        <scheme val="minor"/>
      </rPr>
      <t>๑๒ หมู่ที่ ๒ บ้านหนองแคน
ต.หนองแสง อ.ประจันตคาม จ.ปราจีนบุรี ๒๕๑๓๐
พระอาจารย์ประสิทธิ์ ปภสฺสโร
อุปสมบท เมื่ออายุ ๖๐ ปี วันที่ ๑๒ กุมภาพันธ์ ๒๕๕๕ (ผู้รับรอง)
๐๘๑๑๒๓๐ ๘๔๙,๐๙๒๘๘๙ ๑๒๗๗,</t>
    </r>
  </si>
  <si>
    <r>
      <rPr>
        <b/>
        <sz val="10"/>
        <rFont val="Calibri"/>
        <family val="2"/>
        <scheme val="minor"/>
      </rPr>
      <t xml:space="preserve">วัดป่านาสีนวล
</t>
    </r>
    <r>
      <rPr>
        <sz val="10"/>
        <rFont val="Calibri"/>
        <family val="2"/>
        <scheme val="minor"/>
      </rPr>
      <t>๓๙ หมู่ที่ ๕ บ้านนาสีนวล
ต.ท่าลาด อ.ชุมพวง จ.นครราชสีมา ๓๐๒๗๐
พระอธิการกายสิทธิ์ ชาคโร
อุปสมบท เมื่ออายุ ๓๙ ปี วันที่ ๒๘ มิถุนายน ๒๕๕๔ (ผู้รับรอง)
๐๙๒๗๕๕๔๑๖,๐๘๗๙๘๓ ๖๕๒๗,</t>
    </r>
  </si>
  <si>
    <r>
      <rPr>
        <b/>
        <sz val="10"/>
        <rFont val="Calibri"/>
        <family val="2"/>
        <scheme val="minor"/>
      </rPr>
      <t xml:space="preserve">ที่พักสงฆ์พุทธสถานสุสานธรรม
</t>
    </r>
    <r>
      <rPr>
        <sz val="10"/>
        <rFont val="Calibri"/>
        <family val="2"/>
        <scheme val="minor"/>
      </rPr>
      <t>๒๕๗ หมู่ที่ ๗ บ้านคำกลาง
ต.โนนหนามแท่ง อ.เมือง จ.อำนาจเจริญ ๓๗๐๐๐
พระอาจารย์สุทัศน์ จิตฺตปาโล
อุปสมบท เมื่ออายุ ๔๐ ปี วันที่ ๑๙ มิถุนายน ๒๕๒๕ (ผู้รับรอง)
- (๐๘๓) ๓๔๒-๕๙๐๙,- (๐๘๖) ๘๕๐-๖๗๕๒,</t>
    </r>
  </si>
  <si>
    <r>
      <rPr>
        <b/>
        <sz val="10"/>
        <rFont val="Calibri"/>
        <family val="2"/>
        <scheme val="minor"/>
      </rPr>
      <t xml:space="preserve">ที่พักสงฆ์เรไรเจริญธรรม
</t>
    </r>
    <r>
      <rPr>
        <sz val="10"/>
        <rFont val="Calibri"/>
        <family val="2"/>
        <scheme val="minor"/>
      </rPr>
      <t>หมู่ที่ ๗ บ้านศรีทอง
ต.เก่าขาม อ.น้ำยืน จ.อุบลราชธานี ๓๔๒๖๐
พระอาจารย์สมควร สุวโจ
อุปสมบท เมื่ออายุ ๒๒ ปี วันที่ ๙ กรกฎาคม ๒๕๓๕ (ผู้รับรอง)
- (๐๙๐) ๓๓๗-๐๒๔๓,- (๐๘๑) ๑๙๖-๒๑๕๓,</t>
    </r>
  </si>
  <si>
    <r>
      <rPr>
        <b/>
        <sz val="10"/>
        <rFont val="Calibri"/>
        <family val="2"/>
        <scheme val="minor"/>
      </rPr>
      <t xml:space="preserve">วัดห้วยข้าวสารเจริญธรรม
</t>
    </r>
    <r>
      <rPr>
        <sz val="10"/>
        <rFont val="Calibri"/>
        <family val="2"/>
        <scheme val="minor"/>
      </rPr>
      <t>๙ หมู่ที่ ๑๑ บ้านโคกเจริญ
ต.เมืองศรีไค อ.วารินชำราบ จ.อุบลราชธานี ๓๔๑๙๐
พระครูปุญญธรรมวิสิฐ เอกฤทธิ์ ปุญฺญกาโม
อุปสมบท เมื่ออายุ ๒๙ ปี วันที่ ๒๑ กรกฎาคม ๒๕๔๒ (ผู้รับรอง)
- (๐๙๐) ๙๒๓-๖๙๑๖,</t>
    </r>
  </si>
  <si>
    <r>
      <rPr>
        <b/>
        <sz val="10"/>
        <rFont val="Calibri"/>
        <family val="2"/>
        <scheme val="minor"/>
      </rPr>
      <t xml:space="preserve">ที่พักสงฆ์วังเดือนห้า
</t>
    </r>
    <r>
      <rPr>
        <sz val="10"/>
        <rFont val="Calibri"/>
        <family val="2"/>
        <scheme val="minor"/>
      </rPr>
      <t>หมู่ที่ ๕ บ้านน้ำคำแดง
ต.เตย อ.ม่วงสามสิบ จ.อุบลราชธานี ๓๔๑๔๐
พระอาจารย์ไพฑูรย์ ธมฺมทินฺโน
อุปสมบท เมื่ออายุ ๒๕ ปี วันที่ ๒๗ มิถุนายน ๒๕๓๔ (ผู้รับรอง)
- (๐๘๗) ๖๕๔-๖๔๘๐,- (๐๙๙) ๑๑๓-๖๕๑๕,</t>
    </r>
  </si>
  <si>
    <r>
      <rPr>
        <b/>
        <sz val="10"/>
        <rFont val="Calibri"/>
        <family val="2"/>
        <scheme val="minor"/>
      </rPr>
      <t xml:space="preserve">ที่พักสงฆ์ป่าพงเลิศ
</t>
    </r>
    <r>
      <rPr>
        <sz val="10"/>
        <rFont val="Calibri"/>
        <family val="2"/>
        <scheme val="minor"/>
      </rPr>
      <t>๑๒๖ หมู่ที่ ๑ บ้านป่าในฝัน
ต.โป่งน้ำร้อน อ.โป่งน้ำร้อน จ.จันทบุรี ๒๒๑๔๐
พระอาจาร์ยสมนึก สารถฺถิโก
อุปสมบท เมื่ออายุ ๒๐ ปี วันที่ ๒๘ พฤษภาคม ๒๕๒๘ (ผู้รับรอง)
- (๐๘๖) ๐๕๙-๕๖๕๖,</t>
    </r>
  </si>
  <si>
    <r>
      <rPr>
        <b/>
        <sz val="10"/>
        <rFont val="Calibri"/>
        <family val="2"/>
        <scheme val="minor"/>
      </rPr>
      <t xml:space="preserve">วัดป่าโพธิวนาราม
</t>
    </r>
    <r>
      <rPr>
        <sz val="10"/>
        <rFont val="Calibri"/>
        <family val="2"/>
        <scheme val="minor"/>
      </rPr>
      <t>บ้านท่าโพ
ต.หัวหาด_ท่าโพ อ.ไชพูทอง จ.สะหวันนะเขต
พระครูสังฆวรกิจธาดา (แก้ว โกวิโท)
อุปสมบท เมื่ออายุ ๒๑ ปี วันที่ ๒๙ เมษายน ๒๕๔๗ (ผู้รับรอง)
- (๐๙๖) ๐๖๕-๑๒๖๑,</t>
    </r>
  </si>
  <si>
    <r>
      <rPr>
        <b/>
        <sz val="10"/>
        <rFont val="Calibri"/>
        <family val="2"/>
        <scheme val="minor"/>
      </rPr>
      <t xml:space="preserve">วัดป่าพหิทธานุกร
</t>
    </r>
    <r>
      <rPr>
        <sz val="10"/>
        <rFont val="Calibri"/>
        <family val="2"/>
        <scheme val="minor"/>
      </rPr>
      <t>๙๑ หมู่ที่ ๘ บ้านดอนม่วง
ต.โนนกลาง อ.สำโรง จ.อุบลราชธานี ๓๔๓๖๐
พระอธิการเพทาย อภิปุญฺโญ
อุปสมบท เมื่ออายุ ๒๑ ปี วันที่ ๑๘ กรกฎาคม ๒๕๔๒ (ผู้รับรอง)
- (๐๙๓) ๓๑๙-๑๙๗๗,- (๐๙๘) ๓๓๔-๓๒๘๓,</t>
    </r>
  </si>
  <si>
    <r>
      <rPr>
        <b/>
        <sz val="10"/>
        <rFont val="Calibri"/>
        <family val="2"/>
        <scheme val="minor"/>
      </rPr>
      <t xml:space="preserve">ที่พักสงฆ์ทุ่งสว่างเจริญธรรม
</t>
    </r>
    <r>
      <rPr>
        <sz val="10"/>
        <rFont val="Calibri"/>
        <family val="2"/>
        <scheme val="minor"/>
      </rPr>
      <t>หมู่ที่ ๓ บ้านทุ่งสว่าง
ต.โนนกลาง อ.สำโรง จ.อุบลราชธานี ๓๔๓๖๐
พระอาจารย์ศักดิ์นาวิน โชติโก
อุปสมบท เมื่ออายุ ๒๙ ปี วันที่ ๑๕ กรกฎาคม ๒๕๕๕ (ผู้รับรอง)
๐๙๗๑๘๒ ๘๒๘๘,๐๘๖๘๗๙ ๖๓๗๕,</t>
    </r>
  </si>
  <si>
    <r>
      <rPr>
        <b/>
        <sz val="10"/>
        <rFont val="Calibri"/>
        <family val="2"/>
        <scheme val="minor"/>
      </rPr>
      <t xml:space="preserve">วัดภูเจียว
</t>
    </r>
    <r>
      <rPr>
        <sz val="10"/>
        <rFont val="Calibri"/>
        <family val="2"/>
        <scheme val="minor"/>
      </rPr>
      <t>๑๔๖หมู่ที่ ๙ บ้านหนองอุดม
ต.โซง อ.น้ำยืน จ.อุบลราชธานี ๓๔๒๖๐
พระอธิการเสวย ฐิติโก
อุปสมบท เมื่ออายุ ๒๘ ปี วันที่ ๒๓ กรกฎาคม ๒๕๔๗ (ผู้รับรอง)
- (๐๘๒) ๗๐๘-๑๑๗๐,- (๐๙๓) ๕๖๘-๕๐๒๕,</t>
    </r>
  </si>
  <si>
    <r>
      <rPr>
        <b/>
        <sz val="10"/>
        <rFont val="Calibri"/>
        <family val="2"/>
        <scheme val="minor"/>
      </rPr>
      <t xml:space="preserve">ที่พักสงฆ์สายธารธรรม
</t>
    </r>
    <r>
      <rPr>
        <sz val="10"/>
        <rFont val="Calibri"/>
        <family val="2"/>
        <scheme val="minor"/>
      </rPr>
      <t>บ.น้ำเย็นใต้
ต.เมือง อ.กันทรลักษ์ จ.ศรีสะเกษ ๓๓๑๑๐
พระอาจารย์วสันต์ วิสุทฺโธ
รับรอง (ผู้รับรอง)
- (๐๙๓) ๐๙๐-๙๒๗๔,</t>
    </r>
  </si>
  <si>
    <r>
      <rPr>
        <b/>
        <sz val="10"/>
        <rFont val="Calibri"/>
        <family val="2"/>
        <scheme val="minor"/>
      </rPr>
      <t xml:space="preserve">วัดพุ่มบำเพ็ญธรรม
</t>
    </r>
    <r>
      <rPr>
        <sz val="10"/>
        <rFont val="Calibri"/>
        <family val="2"/>
        <scheme val="minor"/>
      </rPr>
      <t>หมู่ที่ ๔ บ้านอีพุ่มใหญ่
ต.เจ้าวัด อ.บ้านไร่ จ.อุทัยธานี ๖๑๑๔๐
พระอาจารย์ฤทธิรงค์ อตฺตทีโป
รับรอง (ผู้รับรอง)
๐๙๘๕๙๑ ๙๑๙๔,</t>
    </r>
  </si>
  <si>
    <r>
      <rPr>
        <b/>
        <sz val="10"/>
        <rFont val="Calibri"/>
        <family val="2"/>
        <scheme val="minor"/>
      </rPr>
      <t xml:space="preserve">วัดป่าโพธิสมภาร
</t>
    </r>
    <r>
      <rPr>
        <sz val="10"/>
        <rFont val="Calibri"/>
        <family val="2"/>
        <scheme val="minor"/>
      </rPr>
      <t>๑๒๑ หมู่ที่ ๕ บ้านโนนสูง
ต.ดู่น้อย อ.จตุรพักตรพิมาน จ.ร้อยเอ็ด ๔๕๑๘๐
พระอธิการศักดิ์ อคฺควโร
รับรอง พระอธิการจันทร์ดี กนตฺสาโร วัดป่าอัมพวัน (ผู้รับรอง)
๐๘๘๕๓๔ ๔๒๔๗,๐๘๘๕๑๒ ๘๙๕๗,</t>
    </r>
  </si>
  <si>
    <r>
      <rPr>
        <b/>
        <sz val="10"/>
        <rFont val="Calibri"/>
        <family val="2"/>
        <scheme val="minor"/>
      </rPr>
      <t xml:space="preserve">วัดบ้านก่อนอก
</t>
    </r>
    <r>
      <rPr>
        <sz val="10"/>
        <rFont val="Calibri"/>
        <family val="2"/>
        <scheme val="minor"/>
      </rPr>
      <t>๒๘๐ หมู่ที่ ๘
ต.แสนสุข อ.วารินชำราบ จ.อุบลราชธานี ๓๔๑๙๐
พระครูพิพัฒน์ญาณประยุต (สมพงษ์ อินฺทญาโณ)
อุปสมบท เมื่ออายุ ๕๖ ปี วันที่ ๒๒ มิถุนายน ๒๕๕๖ (ผู้รับรอง)พระเทพวชิรญาณ (เลี่ยม ฐิตธมฺโม) วัดหนองป่าพง
- (๐๙๓) ๔๗๖-๒๕๘๘,</t>
    </r>
  </si>
  <si>
    <r>
      <rPr>
        <b/>
        <sz val="10"/>
        <rFont val="Calibri"/>
        <family val="2"/>
        <scheme val="minor"/>
      </rPr>
      <t xml:space="preserve">วัดป่าพงไพรวัลย์
</t>
    </r>
    <r>
      <rPr>
        <sz val="10"/>
        <rFont val="Calibri"/>
        <family val="2"/>
        <scheme val="minor"/>
      </rPr>
      <t>๙๘ หมู่ที่ ๑๑
ต.เขาน้อย อ.เวียงเก่า จ.ขอนแก่น ๔๐๑๕๐
พระครูปทุมกิจจานุกูล (ไสว สจฺจญาโณ)
อุปสมบท เมื่ออายุ ๓๑ ปี วันที่ ๒๕ เมษายน ๒๕๓๕ (ผู้รับรอง)พระเทพวชิรญาณ (เลี่ยม ฐิตธมฺโม) วัดหนองป่าพง
- (๐๙๙) ๗๔๐-๕๓๘๘,</t>
    </r>
  </si>
  <si>
    <r>
      <rPr>
        <b/>
        <sz val="10"/>
        <rFont val="Calibri"/>
        <family val="2"/>
        <scheme val="minor"/>
      </rPr>
      <t xml:space="preserve">วัดป่าโนนสมบูรณ์
</t>
    </r>
    <r>
      <rPr>
        <sz val="10"/>
        <rFont val="Calibri"/>
        <family val="2"/>
        <scheme val="minor"/>
      </rPr>
      <t>๙/๙ หมู่ที่ ๙ บ้านโนนสมบูรณ์
ต.วังโรงใหญ่ อ.สีคิ้ว จ.นครราชสีมา ๓๐๑๔๐
พระอธิการญาณเมธี อุตฺตมปญฺโญ
อุปสมบท เมื่ออายุ ๒๒ ปี วันที่ ๑๒ ธันวาคม ๒๕๔๐ (ผู้รับรอง)พระครูบวรสีลวัตร วัดเลิสสวัสดิ์
- (๐๘๐) ๑๕๑-๔๙๙๘,</t>
    </r>
  </si>
  <si>
    <r>
      <rPr>
        <b/>
        <sz val="10"/>
        <rFont val="Calibri"/>
        <family val="2"/>
        <scheme val="minor"/>
      </rPr>
      <t xml:space="preserve">ที่พักสงฆ์พุทธสิงขร
</t>
    </r>
    <r>
      <rPr>
        <sz val="10"/>
        <rFont val="Calibri"/>
        <family val="2"/>
        <scheme val="minor"/>
      </rPr>
      <t>๙๐/๙ หมู่ที่ ๖ บ้านหนองขนาน
ต.คลองวาฬ อ.เมือง จ.ประจวบคีรีขันธ์ ๗๗๐๐๐
พระสมุ👉์ชัยรัช อคฺคธมฺโม
อุปสมบท เมื่ออายุ ๔๔ ปี วันที่ ๙ กรกฎาคม ๒๕๔๓ (ผู้รับรอง)พระอธิการสมหวัง ปญฺญาวุฑโฒ วัดท่าเสา
- (๐๖๑) ๙๕๙-๔๙๙๕,</t>
    </r>
  </si>
  <si>
    <r>
      <rPr>
        <b/>
        <sz val="10"/>
        <rFont val="Calibri"/>
        <family val="2"/>
        <scheme val="minor"/>
      </rPr>
      <t xml:space="preserve">วัดป่าสร้างถ่อเจริญธรรม
</t>
    </r>
    <r>
      <rPr>
        <sz val="10"/>
        <rFont val="Calibri"/>
        <family val="2"/>
        <scheme val="minor"/>
      </rPr>
      <t>๖๖ หมู่ที่ ๓ บ้านสร้างถ่อ ถ.บุญฑริก-นาจะหลวย ต.บัวงาม อ.บุญฑริก จ.อุบลราชธานี ๓๔๒๓๐
พระอธิการประสงค์ อริยวํโส
อุปสมบท เมื่ออายุ ๓๒ ปี วันที่ ๑๐ มิถุนายน ๒๕๔๓ (ผู้รับรอง)พระครูวิบูลญาณคุณ (บรรจง กมโล) วัดป่าค้อเจริญธรรม
- (๐๙๕) ๗๗๒-๐๗๑๙,</t>
    </r>
  </si>
  <si>
    <r>
      <rPr>
        <b/>
        <sz val="10"/>
        <rFont val="Calibri"/>
        <family val="2"/>
        <scheme val="minor"/>
      </rPr>
      <t xml:space="preserve">วัดป่าหนองไฮเจริญธรรม
</t>
    </r>
    <r>
      <rPr>
        <sz val="10"/>
        <rFont val="Calibri"/>
        <family val="2"/>
        <scheme val="minor"/>
      </rPr>
      <t>๕๔ บ้านหนองไฮ
ต.โนนกลาง อ.พิบูลมังสาหาร จ.อุบลราชธานี ๓๔๑๑๐
พระอธิการวินัย ปสุโต
อุปสมบท เมื่ออายุ ๒๓ ปี วันที่ ๑๒ มีนาคม ๒๕๓๓ (ผู้รับรอง)พระครูวิบูลญาณคุณ (บรรจง กมโล) วัดป่าค้อเจริญธรรม
- (๐๘๙) ๙๙๕-๙๓๘๕,</t>
    </r>
  </si>
  <si>
    <r>
      <rPr>
        <b/>
        <sz val="10"/>
        <rFont val="Calibri"/>
        <family val="2"/>
        <scheme val="minor"/>
      </rPr>
      <t xml:space="preserve">ที่พักสงฆ์วังเกษมพูลงาม
</t>
    </r>
    <r>
      <rPr>
        <sz val="10"/>
        <rFont val="Calibri"/>
        <family val="2"/>
        <scheme val="minor"/>
      </rPr>
      <t>หมู่ที่ ๒ บ้านนาโพธิ์
ต.นาโพธิ์ อ.พิบูลมังสาหาร จ.อุบลราชธานี ๓๔๑๑๐
พระอาจารย์ ประชาพร
อุปสมบท เมื่ออายุ ๖๗ ปี วันที่ ๒๕ มีนาคม ๒๕๕๕ (ผู้รับรอง)พระครูสุวรรณโพธิเขต (คูณ อคฺคธมฺโม) วัดป่าโพธิ์สุวรรณ
- (๐๘๓) ๐๕๔-๗๑๙๓,</t>
    </r>
  </si>
  <si>
    <r>
      <rPr>
        <b/>
        <sz val="10"/>
        <rFont val="Calibri"/>
        <family val="2"/>
        <scheme val="minor"/>
      </rPr>
      <t xml:space="preserve">วัดถ้ำผาเวียง
</t>
    </r>
    <r>
      <rPr>
        <sz val="10"/>
        <rFont val="Calibri"/>
        <family val="2"/>
        <scheme val="minor"/>
      </rPr>
      <t>๒๑๙ หมู่ที่ ๙ บ้านผาเวียง
ต.นาแก อ.นาวัง จ.หนองบัวลำภู ๓๙๑๗๐
พระครูวิชัยพัฒกิจ (สมพร วิชโย)
อุปสมบท เมื่ออายุ ๒๓ ปี วันที่ ๕ กรกฎาคม ๒๕๒๒ (ผู้รับรอง)พระครูวิจารณ์ศุภวัตร(บัณฑิต เตชปญฺโญ) วัดป่าดอยธรรมประทีป
๐๘๖๒๒๓ ๑๗๒๖,</t>
    </r>
  </si>
  <si>
    <r>
      <rPr>
        <b/>
        <sz val="10"/>
        <rFont val="Calibri"/>
        <family val="2"/>
        <scheme val="minor"/>
      </rPr>
      <t xml:space="preserve">ที่พักสงฆ์ป่านาคีแลนด์
</t>
    </r>
    <r>
      <rPr>
        <sz val="10"/>
        <rFont val="Calibri"/>
        <family val="2"/>
        <scheme val="minor"/>
      </rPr>
      <t>หมู่ที่ ๗ บ้านนาคิแลน ถ. อุบล-ตระการ
ต.ขามเปี้ย อ.ตระการพืชผล จ.อุบลราชธานี ๓๔๑๓๐
พระอาจารย์เจษฎา ติสฺโส
อุปสมบท เมื่ออายุ ๓๙ ปี วันที่ ๔ กรกฎาคม ๒๕๔๔ (ผู้รับรอง)พระครูกิตติธรรมโชติ (ทม ธมฺมทีโป) วัดป่าแสงธรรม
- (๐๘๔) ๘๒๔-๘๔๑๕,</t>
    </r>
  </si>
  <si>
    <r>
      <rPr>
        <b/>
        <sz val="10"/>
        <rFont val="Calibri"/>
        <family val="2"/>
        <scheme val="minor"/>
      </rPr>
      <t xml:space="preserve">วัดโนนสวนตาล
</t>
    </r>
    <r>
      <rPr>
        <sz val="10"/>
        <rFont val="Calibri"/>
        <family val="2"/>
        <scheme val="minor"/>
      </rPr>
      <t>หมู่ ๑๓
ต.โพนเมือง อ.เหล่าเสือโก๊ก จ.อุบลราชธานี ๓๔๐๐๐
พระอธิการเติม ฐิตธมฺโม
อุปสมบท เมื่ออายุ ๕๗ ปี วันที่ ๑๔ กรกฎาคม ๒๕๖๑ (ผู้รับรอง)พระครูภัทรธรรมสิริ (ดำรง สิริภทฺโท) วัดป่าน้ำคำเกิ่ง
- (๐๙๐) ๓๒๓-๑๒๒๓,</t>
    </r>
  </si>
  <si>
    <r>
      <rPr>
        <b/>
        <sz val="10"/>
        <rFont val="Calibri"/>
        <family val="2"/>
        <scheme val="minor"/>
      </rPr>
      <t xml:space="preserve">ที่พักสงฆ์ป่าปทุมทิพย์
</t>
    </r>
    <r>
      <rPr>
        <sz val="10"/>
        <rFont val="Calibri"/>
        <family val="2"/>
        <scheme val="minor"/>
      </rPr>
      <t>๑๓๐ หมู่ที่ ๓ บ้านหัวน้ำ
ต.โซง อ.น้ำยืน จ.อุบลราชธานี ๓๔๒๖๐
พระอาจารย์สุริยันต์ ติสาโร
อุปสมบท เมื่ออายุ ๒๒ ปี วันที่ ๒๓ กรกฎาคม ๒๕๔๗ (ผู้รับรอง)พระครูอุบลวรบรรพต (สำราญ วทฺฒโน) วัดถ้ำน้ำทิพย์
- (๐๘๘) ๓๖๕-๖๖๕๖,</t>
    </r>
  </si>
  <si>
    <r>
      <rPr>
        <b/>
        <sz val="10"/>
        <rFont val="Calibri"/>
        <family val="2"/>
        <scheme val="minor"/>
      </rPr>
      <t xml:space="preserve">วัดป่าลัฏฐิวัน
</t>
    </r>
    <r>
      <rPr>
        <sz val="10"/>
        <rFont val="Calibri"/>
        <family val="2"/>
        <scheme val="minor"/>
      </rPr>
      <t>๑๗๒ หมู่ที่ ๔ บ้านเสลา
ต.พลสงคราม อ.โนนสง จ.นครราชสีมา ๓๐๑๖๐
พระอธิการรัตนเศรษฐ จตฺตมโล
อุปสมบท เมื่ออายุ ๓๐ ปี วันที่ ๑๗ กรกฎาคม ๒๕๔๘ (ผู้รับรอง)พระครูบวรสีลวัตร (ประเสริฐ รกฺขิตสีโล) วัดเลิศสวัสดิ์
- (๐๙๖) ๖๐๑-๙๔๒๔,</t>
    </r>
  </si>
  <si>
    <r>
      <rPr>
        <b/>
        <sz val="10"/>
        <rFont val="Calibri"/>
        <family val="2"/>
        <scheme val="minor"/>
      </rPr>
      <t xml:space="preserve">ที่พักสงฆ์ไผ่หนองแคน
</t>
    </r>
    <r>
      <rPr>
        <sz val="10"/>
        <rFont val="Calibri"/>
        <family val="2"/>
        <scheme val="minor"/>
      </rPr>
      <t>หมู่ที่ ๒ บ้านไผ่หนองแคน
ต.หนองฮาง อ.เบญจลักษ์ จ.ศรีสะเกษ ๓๓๑๑๐
พระอาจารย์มงคลชัย อินฺทญาโณ
อุปสมบท เมื่ออายุ ๓๔ ปี วันที่ ๑๒ มิถุนายน ๒๕๔๙ (ผู้รับรอง)พระครูสุตธรรมาภิวัฒน์ (คำทูล กมฺพุทตฺโต) วัดป่าภูสิงห์
- (๐๘๒) ๙๒๕-๖๕๕๔,</t>
    </r>
  </si>
  <si>
    <r>
      <rPr>
        <b/>
        <sz val="10"/>
        <rFont val="Calibri"/>
        <family val="2"/>
        <scheme val="minor"/>
      </rPr>
      <t xml:space="preserve">วัดเก่าหนองบัว
</t>
    </r>
    <r>
      <rPr>
        <sz val="10"/>
        <rFont val="Calibri"/>
        <family val="2"/>
        <scheme val="minor"/>
      </rPr>
      <t>๑๗๕ หมู่ที่ ๓ บ้านโพนทราย
ต.บ้านไทย อ.เขื่องใน จ.อุบลราชธานี ๓๔๓๒๐
พระครูมงคลพร👉มาจารย์ (ดำรงค์ พร👉มสโร)
อุปสมบท เมื่ออายุ ๖๐ ปี วันที่ ๘ มิถุนายน ๒๕๓๒ (ผู้รับรอง)พระครูถาวรสันติธรรม (ประเสริฐ ถาวโร) วัดบ้านม่วง
- (๐๘๐) ๐๐๓-๒๘๑๗,</t>
    </r>
  </si>
  <si>
    <r>
      <rPr>
        <b/>
        <sz val="10"/>
        <rFont val="Calibri"/>
        <family val="2"/>
        <scheme val="minor"/>
      </rPr>
      <t xml:space="preserve">วัดป่าธรรมสันติ
</t>
    </r>
    <r>
      <rPr>
        <sz val="10"/>
        <rFont val="Calibri"/>
        <family val="2"/>
        <scheme val="minor"/>
      </rPr>
      <t>๑๐๘/๓ หมู่ที่ ๑๑ บ้านห้วยเสี้ยว ต.น้ำแพร่ อ.หางดง จ.เชียงใหม่ ๕๐๒๓๐
พระอธิการเตชินต์ เตชธมฺโม
อุปสมบท เมื่ออายุ ๒๓ ปี วันที่ ๑๗ กรกฎาคม ๒๕๔๒ (ผู้รับรอง)พระครูภาวนานุกิจ (ลัย ทีปธมฺโม) วัดป่าขันติธรรม
๐๘๑๔๖๘ ๓๐๙๐,</t>
    </r>
  </si>
  <si>
    <r>
      <rPr>
        <b/>
        <sz val="10"/>
        <rFont val="Calibri"/>
        <family val="2"/>
        <scheme val="minor"/>
      </rPr>
      <t xml:space="preserve">วัดดอยม่อนวัด
</t>
    </r>
    <r>
      <rPr>
        <sz val="10"/>
        <rFont val="Calibri"/>
        <family val="2"/>
        <scheme val="minor"/>
      </rPr>
      <t>๓๐๓ หมู่ที่ ๑๐
ต.ศรีบัวบาน อ.เมือง จ.ลำพูน ๕๑๐๐๐
พระอธิการจีระวัฒน์ กิตฺติวฑฺฒโน
อุปสมบท เมื่ออายุ ๒๕ ปี วันที่ ๒๑ มีนาคม ๒๕๕๑ (ผู้รับรอง)พระครูภาวนานุกิจ (ลัย ทีปธมฺโม) วัดป่าขันติธรรม
- (๐๙๔) ๒๔๙-๙๑๕๙,</t>
    </r>
  </si>
  <si>
    <r>
      <rPr>
        <b/>
        <sz val="10"/>
        <rFont val="Calibri"/>
        <family val="2"/>
        <scheme val="minor"/>
      </rPr>
      <t xml:space="preserve">ที่พักสงฆ์ภูถ้ำบิ้ง
</t>
    </r>
    <r>
      <rPr>
        <sz val="10"/>
        <rFont val="Calibri"/>
        <family val="2"/>
        <scheme val="minor"/>
      </rPr>
      <t>๑๒๖ หมู่ที่ ๕ บ้านเหล่าแก้วแมง
ต.คำเขื่อนแก้ว อ.ชานุมาน จ.อำนาจเจริญ ๓๗๒๑๐
พระอาจารย์สมัน ขนฺติวโร
อุปสมบท เมื่ออายุ ๒๑ ปี วันที่ ๒๙ พฤษภาคม ๒๕๔๐ (ผู้รับรอง)พระครูสุธรรมปทุมมาลัย (ณรงค์ สุธมฺโม) วัดดงน้อยนาสนาม
- (๐๘๖) ๒๕๔-๓๘๙๙,</t>
    </r>
  </si>
  <si>
    <r>
      <rPr>
        <b/>
        <sz val="10"/>
        <rFont val="Calibri"/>
        <family val="2"/>
        <scheme val="minor"/>
      </rPr>
      <t xml:space="preserve">ที่พักสงฆ์ป่าหนองผือ
</t>
    </r>
    <r>
      <rPr>
        <sz val="10"/>
        <rFont val="Calibri"/>
        <family val="2"/>
        <scheme val="minor"/>
      </rPr>
      <t>๔ หมู่ที่ ๒ บ้านกุดเรือ ถ.๒๒๑๔
ต.กุดเรือ อ.ทุ่งศรีอุดม จ.อุบลราชธานี ๓๔๑๖๐
พระอาจารย์คำพูล สุมงฺคโล
อุปสมบท เมื่ออายุ ๕๘ ปี วันที่ ๘ กรกฎาคม ๒๕๔๙ (ผู้รับรอง)พระอธิการสาลี ขนฺติพโล วัดป่าทุ่งศรีอุดม
๐๙๕๑๑๒ ๙๖๘๓,</t>
    </r>
  </si>
  <si>
    <r>
      <rPr>
        <b/>
        <sz val="10"/>
        <rFont val="Calibri"/>
        <family val="2"/>
        <scheme val="minor"/>
      </rPr>
      <t xml:space="preserve">วัดป่าไผ่ทอง(บ้านไผ่)
</t>
    </r>
    <r>
      <rPr>
        <sz val="10"/>
        <rFont val="Calibri"/>
        <family val="2"/>
        <scheme val="minor"/>
      </rPr>
      <t>๑๖๗ หมู่ ๗ บ้านไผ่
ต.ตบหู อ.เดชอุดม จ.อุบลราชธานี ๓๔๑๖๐
พระครูเวฬุธรรมาลงกรณ์ (เฉลิม สิริปญฺโญ)
อุปสมบท เมื่ออายุ ๒๓ ปี วันที่ ๒๙ พฤษภาคม ๒๕๓๘ (ผู้รับรอง)พระราชภาวนาวัชรมุนี (เอนก ยสทินฺโน) วัดป่าไทรงาม
- (๐๙๕) ๓๐๑-๐๑๔๔,</t>
    </r>
  </si>
  <si>
    <r>
      <rPr>
        <b/>
        <sz val="10"/>
        <rFont val="Calibri"/>
        <family val="2"/>
        <scheme val="minor"/>
      </rPr>
      <t xml:space="preserve">ที่พักสงฆ์พุทธคีรี
</t>
    </r>
    <r>
      <rPr>
        <sz val="10"/>
        <rFont val="Calibri"/>
        <family val="2"/>
        <scheme val="minor"/>
      </rPr>
      <t>บ้านห้วยไทร
ต.ช่องไม้แก้ว อ.ทุ่งตะโก จ.ชุมพร ๘๖๐๐๐
พระอาจารย์นิกร กิตฺติวณฺโณ
อุปสมบท เมื่ออายุ ๒๒ ปี วันที่ ๑๗ กรกฎาคม ๒๕๓๑ (ผู้รับรอง)พระอาจารย์สำราญ ธมฺมทีโป วัดเขาหลักสามัคคีธรรม
- (๐๘๐) ๗๒๕-๐๕๒๘,</t>
    </r>
  </si>
  <si>
    <r>
      <rPr>
        <b/>
        <sz val="10"/>
        <rFont val="Calibri"/>
        <family val="2"/>
        <scheme val="minor"/>
      </rPr>
      <t xml:space="preserve">วัดหนองหมุก
</t>
    </r>
    <r>
      <rPr>
        <sz val="10"/>
        <rFont val="Calibri"/>
        <family val="2"/>
        <scheme val="minor"/>
      </rPr>
      <t>๕๑ หมู่ที่ ๖ บ้านหนองหมุก
ต.ตากแดด อ.เมืองชุมพร จ.ชุมพร ๘๖๐๐๐
พระอธิการบรรญัติ ปุญฺญวีโร
อุปสมบท เมื่ออายุ ๓๐ ปี วันที่ ๑ กุมภาพันธ์ ๒๕๓๖ (ผู้รับรอง)พระอาจารย์สำราญ ธมฺมทีโป วัดเขาหลักสามัคคีธรรม
- (๐๖๔) ๔๘๖-๖๘๔๐,</t>
    </r>
  </si>
  <si>
    <r>
      <rPr>
        <b/>
        <sz val="10"/>
        <rFont val="Calibri"/>
        <family val="2"/>
        <scheme val="minor"/>
      </rPr>
      <t xml:space="preserve">วัดป่านากันตม
</t>
    </r>
    <r>
      <rPr>
        <sz val="10"/>
        <rFont val="Calibri"/>
        <family val="2"/>
        <scheme val="minor"/>
      </rPr>
      <t>๑๑๑ หมู่ ๒
ต.สังเม็ก อ.กันทรลักษ์ จ.ศรีสะเกษ ๓๓๑๑๐
พระอธิการปรีชา ปภสฺโร
อุปสมบท เมื่ออายุ ๒๕ ปี วันที่ ๑๒ กุมภาพันธ์ ๒๕๔๑ (ผู้รับรอง)พระอาจารย์สำราญ ธมฺมทีโป วัดเขาหลักสามัคคีธรรม
- (๐๙๘) ๖๒๘-๙๒๐๕,</t>
    </r>
  </si>
  <si>
    <r>
      <rPr>
        <b/>
        <sz val="10"/>
        <rFont val="Calibri"/>
        <family val="2"/>
        <scheme val="minor"/>
      </rPr>
      <t xml:space="preserve">ที่พักสงฆ์ภูน้อยเมตตาธรรม
</t>
    </r>
    <r>
      <rPr>
        <sz val="10"/>
        <rFont val="Calibri"/>
        <family val="2"/>
        <scheme val="minor"/>
      </rPr>
      <t>๗๗ หมู่ ๑๐ บ้านโนนทับทิม
ต.โคกสะอาด อ.น้ำขุ่น จ.อุบลราชธานี ๓๔๒๖๐
พระอาจารย์เรวัตร จิรวฑฺฒโน
อุปสมบท เมื่ออายุ ๒๙ ปี วันที่ ๑๐ กรกฎาคม ๒๕๕๒ (ผู้รับรอง)พระครูภาวนาอุดมคุณ (โสภา อุตฺตโม) วัดเขาวันชัยนวรัตน์
- (๐๙๑) ๐๕๖-๓๖๒๘,</t>
    </r>
  </si>
  <si>
    <r>
      <rPr>
        <b/>
        <sz val="10"/>
        <rFont val="Calibri"/>
        <family val="2"/>
        <scheme val="minor"/>
      </rPr>
      <t xml:space="preserve">ที่พักสงฆ์ป่าดอนกลาง
</t>
    </r>
    <r>
      <rPr>
        <sz val="10"/>
        <rFont val="Calibri"/>
        <family val="2"/>
        <scheme val="minor"/>
      </rPr>
      <t>หมู่ที่ ๙ บ้านดอนกลาง
ต.นากระแซง อ.เดชอุดม จ.อุบลราชธานี ๓๔๑๖๐
พระอาจารย์กิติพงษ์ สุจิตฺโต
อุปสมบท เมื่ออายุ ๒๗ ปี วันที่ ๒๒ มีนาคม ๒๕๕๖ (ผู้รับรอง)พระราชภาวนาวัชรมุนี (เอนก ยสทินฺโน) วัดป่าไทรงาม
- (๐๖๒) ๒๑๔-๐๒๖๙,</t>
    </r>
  </si>
  <si>
    <r>
      <rPr>
        <b/>
        <sz val="10"/>
        <rFont val="Calibri"/>
        <family val="2"/>
        <scheme val="minor"/>
      </rPr>
      <t xml:space="preserve">วัดป่าโนนน้ำผึ้ง
</t>
    </r>
    <r>
      <rPr>
        <sz val="10"/>
        <rFont val="Calibri"/>
        <family val="2"/>
        <scheme val="minor"/>
      </rPr>
      <t>๑๓๒ หมู่ ๒
ต.ดงเมืองแอม อ.เขาสวนกวาง จ.ขอนแก่น ๔๐๒๘๐
พระอธิการเทพนคร ฐานวโร
อุปสมบท เมื่ออายุ ๒๑ ปี วันที่ ๑๑ มีนาคม ๒๕๔๓ (ผู้รับรอง)พระอาจารย์สำราญ ธมฺมทีโป วัดเขาหลักสามัคคีธรรม
- (๐๘๖) ๒๑๘-๙๖๓๔,</t>
    </r>
  </si>
  <si>
    <r>
      <rPr>
        <b/>
        <sz val="10"/>
        <rFont val="Calibri"/>
        <family val="2"/>
        <scheme val="minor"/>
      </rPr>
      <t xml:space="preserve">วัดป่าดอยอภัยคีรีวงค์
</t>
    </r>
    <r>
      <rPr>
        <sz val="10"/>
        <rFont val="Calibri"/>
        <family val="2"/>
        <scheme val="minor"/>
      </rPr>
      <t>๘๘ หมู่ ๑๑ บ้านปางหมิ่นเหนือ ต.น้ำหมัน อ.ท่าปลา จ.อุตรดิตถ์ ๕๓๑๕๐
พระอธิการสุดใจ โชติปญฺโญ
อุปสมบท เมื่ออายุ ๒๙ ปี วันที่ ๒๐ มิถุนายน ๒๕๕๕ (ผู้รับรอง)พระครูภาวนานุกิจ (ลัย ทีปธมฺโม) วัดป่าขันติธรรม
๐๕๑๐๗๖ ๒๐๓๒,</t>
    </r>
  </si>
  <si>
    <r>
      <rPr>
        <b/>
        <sz val="10"/>
        <rFont val="Calibri"/>
        <family val="2"/>
        <scheme val="minor"/>
      </rPr>
      <t xml:space="preserve">ที่พักสงฆ์เหล่าฝ้ายโพธิสุวรรณ
</t>
    </r>
    <r>
      <rPr>
        <sz val="10"/>
        <rFont val="Calibri"/>
        <family val="2"/>
        <scheme val="minor"/>
      </rPr>
      <t>หมู่ที่ ๔ บ้านโนนสว่าง ถ.พิบูลฯ-นาเยีย
ต.นาโพธิ์ อ.พิบูลมังสาหาร จ.อุบลราชธานี ๓๔๑๑๐
พระอาจารย์ประ👉ยัด อติธมฺโม
อุปสมบท เมื่ออายุ ๖๗ ปี วันที่ ๒๕ มีนาคม ๒๕๕๕ (ผู้รับรอง)พระครูสุวรรณโพธิเขต (คูณ อคฺคธมฺโม) วัดป่าโพธิ์สุวรรณ
๐๖๑๗๗๘ ๐๓๒๒,</t>
    </r>
  </si>
  <si>
    <r>
      <rPr>
        <b/>
        <sz val="10"/>
        <rFont val="Calibri"/>
        <family val="2"/>
        <scheme val="minor"/>
      </rPr>
      <t xml:space="preserve">วัดป่าบ้านคุ้ม
</t>
    </r>
    <r>
      <rPr>
        <sz val="10"/>
        <rFont val="Calibri"/>
        <family val="2"/>
        <scheme val="minor"/>
      </rPr>
      <t>๒๘๐ หมู่ที่ ๔ บ้านคุ้ม
ต.โคกสว่าง อ.สำโรง จ.อุบลราชธานี ๓๔๓๖๐
พระอธิการฟอง สุจิตฺโต
อุปสมบท เมื่ออายุ ๒๕ ปี วันที่ ๒๘ มิถุนายน ๒๕๓๘ (ผู้รับรอง)พระครูสุวรรณกิจสโมธาน (ประมวล สุวณฺโณ) วัดจังกาจิตต์
๐๙๓๔๒๕ ๓๘๐๐,</t>
    </r>
  </si>
  <si>
    <r>
      <rPr>
        <b/>
        <sz val="10"/>
        <rFont val="Calibri"/>
        <family val="2"/>
        <scheme val="minor"/>
      </rPr>
      <t xml:space="preserve">วัดโพธิชัยเจริญสุข
</t>
    </r>
    <r>
      <rPr>
        <sz val="10"/>
        <rFont val="Calibri"/>
        <family val="2"/>
        <scheme val="minor"/>
      </rPr>
      <t>๑๙๑ หมู่ ๓ บ้านป่าเตี้ย
ต.โนนงาม อ.บุณฑริก จ.อุบลราชธานี ๓๔๒๓๐
พระอาจารย์ประถม อินฺทวิโร
อุปสมบท เมื่ออายุ ๒๔ ปี วันที่ ๒ มีนาคม ๒๕๔๑ (ผู้รับรอง)พระอาจารย์เฉลิมชัย ฉนฺทโก ที่พักสงฆ์น้ำบุ้น
๐๙๙๑๗๐ ๓๙๙๕,</t>
    </r>
  </si>
  <si>
    <r>
      <rPr>
        <b/>
        <sz val="10"/>
        <rFont val="Calibri"/>
        <family val="2"/>
        <scheme val="minor"/>
      </rPr>
      <t xml:space="preserve">วัดป่าเขาสัมฤทธิ์
</t>
    </r>
    <r>
      <rPr>
        <sz val="10"/>
        <rFont val="Calibri"/>
        <family val="2"/>
        <scheme val="minor"/>
      </rPr>
      <t>๒๒๒ หมู่ที่ ๑๑ บ้านหนองไผ่พัฒนา ต.หนองหญ้าขาว อ.สีคิ้ว จ.นครราชสีมา ๓๐๑๔๐
พระอาจารย์อนุกุล อินฺทธมฺโม
อุปสมบท เมื่ออายุ ๒๘ ปี วันที่ ๑ พฤศจิกายน ๒๕๕๕ (ผู้รับรอง)พระครูบรรพตบุญโญภาส (สมภาส อธิปุญฺโญ) วัดป่าเขาหินตัด
- (๐๙๖) ๓๒๐-๕๓๑๐,</t>
    </r>
  </si>
  <si>
    <r>
      <rPr>
        <b/>
        <sz val="10"/>
        <rFont val="Calibri"/>
        <family val="2"/>
        <scheme val="minor"/>
      </rPr>
      <t xml:space="preserve">ที่พักสงฆ์ดอนปู่ตาโพธิ์ศิลา
</t>
    </r>
    <r>
      <rPr>
        <sz val="10"/>
        <rFont val="Calibri"/>
        <family val="2"/>
        <scheme val="minor"/>
      </rPr>
      <t>หมู่ที่ ๑๑ บ้านโพธิ์ศิลา ถ.อรุณประเสริฐ ต.โนนโพธิ์ อ.เมือง จ.อำนาจเจริญ ๓๗๐๐๐
พระอาจารย์สากล โสภโณ
อุปสมบท เมื่ออายุ ๓๙ ปี วันที่ ๔ ธันวาคม ๒๕๔๙ (ผู้รับรอง)พระครูสุวัฒน์โพธิธรรม (อุทัย ขนฺติโก) วัดป่าโพธิธรรม
- (๐๘๙) ๖๙๕-๗๖๘๑,</t>
    </r>
  </si>
  <si>
    <r>
      <rPr>
        <b/>
        <sz val="10"/>
        <rFont val="Calibri"/>
        <family val="2"/>
        <scheme val="minor"/>
      </rPr>
      <t xml:space="preserve">ที่พักสงฆ์แก้วโนนคูณ
</t>
    </r>
    <r>
      <rPr>
        <sz val="10"/>
        <rFont val="Calibri"/>
        <family val="2"/>
        <scheme val="minor"/>
      </rPr>
      <t>หมู่ที่ ๓ บ้านนาแก้ว ถ.แจ้งสนิท
ต.บ้านกอก อ.เขื่องใน จ.อุบลราชธานี ๓๔๑๕๐
พระอาจารย์สำราญ ฐานุตฺตโร
อุปสมบท เมื่ออายุ ๖๐ ปี วันที่ ๑๙ กรกฎาคม ๒๕๕๙ (ผู้รับรอง)พระครูวิจารณ์ศุภวัตร(บัณฑิต เตชปญฺโญ) วัดป่าดอยธรรมประทีป
- (๐๙๘) ๓๒๓-๗๕๗๒,</t>
    </r>
  </si>
  <si>
    <r>
      <rPr>
        <b/>
        <sz val="10"/>
        <rFont val="Calibri"/>
        <family val="2"/>
        <scheme val="minor"/>
      </rPr>
      <t xml:space="preserve">ที่พักสงฆ์ป่าห้วยทรายหลวง
</t>
    </r>
    <r>
      <rPr>
        <sz val="10"/>
        <rFont val="Calibri"/>
        <family val="2"/>
        <scheme val="minor"/>
      </rPr>
      <t>หมู่ที่ ๕ บ้านโคกใหญ่
ต.นาจะหลวย อ.นาจะหลวย จ.อุบลราชธานี ๓๔๒๘๐
พระอาจารย์อำพร สุทฺธสีโล
อุปสมบท เมื่ออายุ ๕๐ ปี วันที่ ๘ เมษายน ๒๕๖๐ (ผู้รับรอง)พระครูเมตตาธรรมสิริ (ถาวร อหิงฺสโก) วัดศรีตาลอย
๐๘๓๐๘๓ ๐๗๑๗,</t>
    </r>
  </si>
  <si>
    <r>
      <rPr>
        <b/>
        <sz val="10"/>
        <rFont val="Calibri"/>
        <family val="2"/>
        <scheme val="minor"/>
      </rPr>
      <t xml:space="preserve">วัดป่าหนองหวาย
</t>
    </r>
    <r>
      <rPr>
        <sz val="10"/>
        <rFont val="Calibri"/>
        <family val="2"/>
        <scheme val="minor"/>
      </rPr>
      <t>๙๘ หมู่ที่ ๑๐ บ้านโคกจาน ถ.อุทุมพร - ปรางกู่ ต.โคกจาน อ.อุทุมพรพิสัย จ.ศรีสะเกษ ๓๓๑๒๐
พระอธิการพลายสมุทร กมฺมสุทฺโธ
อุปสมบท เมื่ออายุ ๒๘ ปี วันที่ ๑๒ มกราคม ๒๕๔๖ (ผู้รับรอง)พระเทพวชิรญาณ (เลี่ยม ฐิตธมฺโม) วัดหนองป่าพง
- (๐๘๘) ๗๑๓-๗๖๐๙,</t>
    </r>
  </si>
  <si>
    <r>
      <rPr>
        <b/>
        <sz val="10"/>
        <rFont val="Calibri"/>
        <family val="2"/>
        <scheme val="minor"/>
      </rPr>
      <t xml:space="preserve">วัดป่าสามัคคีธรรม
</t>
    </r>
    <r>
      <rPr>
        <sz val="10"/>
        <rFont val="Calibri"/>
        <family val="2"/>
        <scheme val="minor"/>
      </rPr>
      <t>หมู่ที่ ๙ บ้านหัวคู-นางเลา
ต.บึงเกลือ อ.เสลภูมิ จ.ร้อยเอ็ด ๔๕๑๒๐
พระอาจารย์อนันต์ ชยานนฺโท
อุปสมบท เมื่ออายุ ๒๓ ปี วันที่ ๑๑ มิถุนายน ๒๕๕๑ (ผู้รับรอง)พระอธิการบุญเรือง ทสฺสนีโย วัดป่าธรรมานุสารี
- (๐๙๐) ๑๕๙-๗๓๙๓,</t>
    </r>
  </si>
  <si>
    <r>
      <rPr>
        <b/>
        <sz val="10"/>
        <rFont val="Calibri"/>
        <family val="2"/>
        <scheme val="minor"/>
      </rPr>
      <t xml:space="preserve">ที่พักสงฆ์โปรงพลู
</t>
    </r>
    <r>
      <rPr>
        <sz val="10"/>
        <rFont val="Calibri"/>
        <family val="2"/>
        <scheme val="minor"/>
      </rPr>
      <t>๑๒๕ หมู่ที่ ๑๕ บ้านโปรงพลู
ต.วังนกแอ่น อ.วังทอง จ.พิษณุโลก ๖๕๑๓๐
พระอาจารย์ชาลี จนฺทสโร
อุปสมบท เมื่ออายุ ๒๑ ปี วันที่ ๒๖ กรกฎาคม ๒๕๓๙ (ผู้รับรอง)พระครูนิมิตวิริยานุกูล (สุบิน อุตฺตโม) วัดป่าหนองแวง
- (๐๙๖) ๖๑๖-๐๙๐๘,</t>
    </r>
  </si>
  <si>
    <r>
      <rPr>
        <b/>
        <sz val="10"/>
        <rFont val="Calibri"/>
        <family val="2"/>
        <scheme val="minor"/>
      </rPr>
      <t xml:space="preserve">ที่พักสงฆ์ป่านกกระเรียน
</t>
    </r>
    <r>
      <rPr>
        <sz val="10"/>
        <rFont val="Calibri"/>
        <family val="2"/>
        <scheme val="minor"/>
      </rPr>
      <t>หมู่ที่ ๗
ต.สนวน อ.ห้วยราช จ.บุรีรัมย์ ๓๑๐๐๐
พระอาจารย์บุญเกิด ฉนฺทสาโร
อุปสมบท เมื่ออายุ ๒๕ ปี วันที่ ๒๒ สิงหาคม ๒๕๕๒ (ผู้รับรอง)พระเทพวชิรญาณ (เลี่ยม ฐิตธมฺโม) วัดหนองป่าพง
- (๐๖๒) ๗๓๗-๑๙๑๖,- (๐๘๒) ๖๕๔-๗๙๖๑,</t>
    </r>
  </si>
  <si>
    <r>
      <rPr>
        <b/>
        <sz val="10"/>
        <rFont val="Calibri"/>
        <family val="2"/>
        <scheme val="minor"/>
      </rPr>
      <t xml:space="preserve">ที่พักสงฆ์ร่มเย็นโพธิญาณ
</t>
    </r>
    <r>
      <rPr>
        <sz val="10"/>
        <rFont val="Calibri"/>
        <family val="2"/>
        <scheme val="minor"/>
      </rPr>
      <t>หมู่ที่ ๑ บ้านน้ำพุ
ต.พญาเย็น อ.ปากช่อง จ.นครราชสีมา ๓๐๓๒๐
พระอาจารย์บุดดา ปญฺญาวุโธ
อุปสมบท เมื่ออายุ ๒๐ ปี วันที่ ๑๒ มิถุนายน ๒๕๓๑ (ผู้รับรอง)พระครูโอภาสวุฒิกร (โสภณ โอภาโส) วัดบึงลัฏฐิวัน
- (๐๘๘) ๗๙๑-๙๓๕๖,</t>
    </r>
  </si>
  <si>
    <r>
      <rPr>
        <b/>
        <sz val="10"/>
        <rFont val="Calibri"/>
        <family val="2"/>
        <scheme val="minor"/>
      </rPr>
      <t xml:space="preserve">ที่พักสงฆ์โพธิญาณนันทบุรี
</t>
    </r>
    <r>
      <rPr>
        <sz val="10"/>
        <rFont val="Calibri"/>
        <family val="2"/>
        <scheme val="minor"/>
      </rPr>
      <t>๑๓๙ หมู่ที่ ๖ บ้านห้วยม่วง  ต.แสนทอง อ.ท่าวังผา จ.น่าน ๕๕๑๔๐
พระสุขเกษม ปุญฺญสุโข
อุปสมบท เมื่ออายุ ๔๔ ปี วันที่ ๒๙ มีนาคม ๒๕๕๒ (ผู้รับรอง)พระราชวชิรญาณ (อนันต์ อกิญฺจโน) วัดมาบจันทร์
- (๐๘๖) ๔๙๒-๕๖๕๕,</t>
    </r>
  </si>
  <si>
    <r>
      <rPr>
        <b/>
        <sz val="10"/>
        <rFont val="Calibri"/>
        <family val="2"/>
        <scheme val="minor"/>
      </rPr>
      <t xml:space="preserve">ที่พักสงฆ์โพธิพุทธานันท์ (ป่าแทนคุณ)
</t>
    </r>
    <r>
      <rPr>
        <sz val="10"/>
        <rFont val="Calibri"/>
        <family val="2"/>
        <scheme val="minor"/>
      </rPr>
      <t>๑๒๕ หมู่ที่ ๑ บ้านกอไม้งาม ต.ย่านซื่อ อ.กันตัง จ.ตรัง ๙๒๑๑๐
พระอาจารย์พฤ👉ัส ปภสฺสโร (เวียงแก้ว)
อุปสมบท เมื่ออายุ ๕๒ ปี วันที่ ๖ ตุลาคม ๒๕๖๐ (ผู้รับรอง)พระราชวชิรญาณ (อนันต์ อกิญฺจโน) วัดมาบจันทร์
- (๐๘๐) ๕๖๙-๓๑๒๖,</t>
    </r>
  </si>
  <si>
    <r>
      <rPr>
        <b/>
        <sz val="10"/>
        <rFont val="Calibri"/>
        <family val="2"/>
        <scheme val="minor"/>
      </rPr>
      <t xml:space="preserve">วัดป่าอุบลวัน
</t>
    </r>
    <r>
      <rPr>
        <sz val="10"/>
        <rFont val="Calibri"/>
        <family val="2"/>
        <scheme val="minor"/>
      </rPr>
      <t>๑๙๙ หมู่ที่ ๑๕ บ้านเกษตรพัฒนา ต.บุเปือย อ.น้ำยืน จ.อุบลราชธานี ๓๔๒๖๐
พระอธิการประเทือง เขมวีโร
อุปสมบท เมื่ออายุ ๓๐ ปี วันที่ ๖ กรกฎาคม ๒๕๕๗ (ผู้รับรอง)พระครูอุบลวรบรรพต (สำราญ วทฺฒโน) วัดถ้ำน้ำทิพย์
- (๐๘๐) ๐๑๙-๒๙๙๗,</t>
    </r>
  </si>
  <si>
    <r>
      <rPr>
        <b/>
        <sz val="10"/>
        <rFont val="Calibri"/>
        <family val="2"/>
        <scheme val="minor"/>
      </rPr>
      <t xml:space="preserve">ที่พักสงฆ์ป่าอินทร์แปลง
</t>
    </r>
    <r>
      <rPr>
        <sz val="10"/>
        <rFont val="Calibri"/>
        <family val="2"/>
        <scheme val="minor"/>
      </rPr>
      <t>หมู่ที่ ๔ บ้านหนองมะเสียง
ต.หนองไฮ อ.เสนางคนิคม จ.อำนาจเจริญ ๓๗๒๙๐
พระอาจารย์สินชัย ธีรปัญโญ
อุปสมบท เมื่ออายุ ๓๗ ปี วันที่ ๑๕ มกราคม ๒๕๕๘ (ผู้รับรอง)พระครูสุวัฒน์โพธิธรรม (อุทัย ขนฺติโก) วัดป่าโพธิธรรม
- (๐๙๘) ๒๒๕-๐๓๗๕,</t>
    </r>
  </si>
  <si>
    <r>
      <rPr>
        <b/>
        <sz val="10"/>
        <rFont val="Calibri"/>
        <family val="2"/>
        <scheme val="minor"/>
      </rPr>
      <t xml:space="preserve">ที่พักสงฆ์สวนป่าเมตตาธรรม
</t>
    </r>
    <r>
      <rPr>
        <sz val="10"/>
        <rFont val="Calibri"/>
        <family val="2"/>
        <scheme val="minor"/>
      </rPr>
      <t>หมู่ที ๗ บ้านถ่อนใหญ่
ต.ปลาค้าว อ.เมือง จ.อำนาจเจริญ ๓๗๐๐๐
พระอาจารย์วิสัน สิริธมฺโม
อุปสมบท เมื่ออายุ ๓๕ ปี วันที่ ๒๔ มิถุนายน ๒๕๕๙ (ผู้รับรอง)พระครูสุวัฒน์โพธิธรรม (อุทัย ขนฺติโก) วัดป่าโพธิธรรม
- (๐๘๒) ๙๙๖-๕๙๖๑,</t>
    </r>
  </si>
  <si>
    <r>
      <rPr>
        <b/>
        <sz val="10"/>
        <rFont val="Calibri"/>
        <family val="2"/>
        <scheme val="minor"/>
      </rPr>
      <t xml:space="preserve">ที่พักสงฆ์พุทธวิภาวดี
</t>
    </r>
    <r>
      <rPr>
        <sz val="10"/>
        <rFont val="Calibri"/>
        <family val="2"/>
        <scheme val="minor"/>
      </rPr>
      <t>๓๙/๑ หมู่ที่ ๑๗ บ้านหน้าเขา
ต.ตะกุกเหนือ อ.วิภาวดี จ.สุราษฎร์ธานี ๘๔๓๗๐
พระม👉าวีรพงศ์ วีรปญฺโญ
อุปสมบท เมื่ออายุ ๒๒ ปี วันที่ ๒๒ พฤษภาคม ๒๕๓๔ (ผู้รับรอง)พระครูภาวนาชัยมงคล (สุนทร ทนฺตจิตฺโต) วัดป่าชัยมงคล
- (๐๘๗) ๘๖๑-๑๑๗๑,</t>
    </r>
  </si>
  <si>
    <r>
      <rPr>
        <b/>
        <sz val="10"/>
        <rFont val="Calibri"/>
        <family val="2"/>
        <scheme val="minor"/>
      </rPr>
      <t xml:space="preserve">ที่พักสงฆ์ป่าบุญสนิท
</t>
    </r>
    <r>
      <rPr>
        <sz val="10"/>
        <rFont val="Calibri"/>
        <family val="2"/>
        <scheme val="minor"/>
      </rPr>
      <t>บ้านนาซาว
ต.โนนรัง อ.เขื่องใน จ.อุบลราชธานี ๓๔๓๒๐
พระอาจารย์สมชาย กตปุญฺโญ
อุปสมบท เมื่ออายุ ๓๐ ปี วันที่ ๑๔ พฤษภาคม ๒๕๔๒ (ผู้รับรอง)พระเทพวชิรญาณ (เลี่ยม ฐิตธมฺโม) วัดหนองป่าพง
- (๐๙๙) ๔๖๓-๖๔๒๗,</t>
    </r>
  </si>
  <si>
    <r>
      <rPr>
        <b/>
        <sz val="10"/>
        <rFont val="Calibri"/>
        <family val="2"/>
        <scheme val="minor"/>
      </rPr>
      <t xml:space="preserve">ที่พักสงฆ์ป่าบ่อแก้วเจริญธรรม
</t>
    </r>
    <r>
      <rPr>
        <sz val="10"/>
        <rFont val="Calibri"/>
        <family val="2"/>
        <scheme val="minor"/>
      </rPr>
      <t>๒๑๕ หมู่ที่ ๘ บ้านบ่อแก้ว ต.ไทรย้อย อ.เด่นชัย จ.แพร่ ๕๔๑๑๐
พระอาจารย์วิ👉คทอง สนฺตจิตโต
อุปสมบท เมื่ออายุ ๔๔ ปี วันที่ ๒๔ มิถุนายน ๒๕๖๓ (ผู้รับรอง)พระครูภัทรธรรมสิริ (ดำรง สิริภทฺโท) วัดป่าน้ำคำเกิ่ง
- (๐๙๐) ๘๙๘-๕๙๑๗,</t>
    </r>
  </si>
  <si>
    <r>
      <rPr>
        <b/>
        <sz val="10"/>
        <rFont val="Calibri"/>
        <family val="2"/>
        <scheme val="minor"/>
      </rPr>
      <t xml:space="preserve">วัดป่าศรัทธานิยมธรรม
</t>
    </r>
    <r>
      <rPr>
        <sz val="10"/>
        <rFont val="Calibri"/>
        <family val="2"/>
        <scheme val="minor"/>
      </rPr>
      <t>๑๐๕ หมู่ที่ ๖ บ้านนาตาล
ต.โคกจาน อ.ตระการพืชผล จ.อุบลราชธานี ๓๔๑๓๐
พระอธิการประเทือง ญาณวีโร
อุปสมบท เมื่ออายุ ๒๓ ปี วันที่ ๖ พฤษภาคม ๒๕๔๔ (ผู้รับรอง)พระครูสุภัทรธรรโมภาส (สัมพันธ์ สุภทฺโท) วัดป่าหนองไฮ
๐๙๘๑๓๙ ๗๑๘๑,</t>
    </r>
  </si>
  <si>
    <r>
      <rPr>
        <b/>
        <sz val="10"/>
        <rFont val="Calibri"/>
        <family val="2"/>
        <scheme val="minor"/>
      </rPr>
      <t xml:space="preserve">วัดร้อยไร่โพธิญาณ
</t>
    </r>
    <r>
      <rPr>
        <sz val="10"/>
        <rFont val="Calibri"/>
        <family val="2"/>
        <scheme val="minor"/>
      </rPr>
      <t>๑๑ หมู่ ๑๙ บ้านวังหลวง
ต.ตาหลังใน อ.วังน้ำเย็น จ.สระแก้ว ๒๗๒๑๐
พระอธิการทานต์ชัย สุทนฺโต
อุปสมบท เมื่ออายุ ๓๒ ปี วันที่ ๑๑ มกราคม ๒๕๕๗ (ผู้รับรอง)พระครูโอภาสวุฒิกร (โสภณ โอภาโส) วัดบึงลัฏฐิวัน
- (๐๙๕) ๒๑๘-๖๗๘๑,</t>
    </r>
  </si>
  <si>
    <r>
      <rPr>
        <b/>
        <sz val="10"/>
        <rFont val="Calibri"/>
        <family val="2"/>
        <scheme val="minor"/>
      </rPr>
      <t xml:space="preserve">วัดศรีมงคล
</t>
    </r>
    <r>
      <rPr>
        <sz val="10"/>
        <rFont val="Calibri"/>
        <family val="2"/>
        <scheme val="minor"/>
      </rPr>
      <t>๘๒ หมู่ ๘ บ้านหนองโตน
ต.หนองแวง อ.เกษตรวิสัย จ.ร้อยเอ็ด ๔๕๑๕๐
พระอธิการณัฐพล สุธมฺโม
อุปสมบท เมื่ออายุ ๕๕ ปี วันที่ ๑๕ พฤษภาคม ๒๕๖๓ (ผู้รับรอง)พระอธิการจันทร์ดี ฆรมุตโต วัดป่าหนองสิม
- (๐๘๔) ๐๕๓-๐๐๗๓,</t>
    </r>
  </si>
  <si>
    <r>
      <rPr>
        <b/>
        <sz val="10"/>
        <rFont val="Calibri"/>
        <family val="2"/>
        <scheme val="minor"/>
      </rPr>
      <t xml:space="preserve">วัดสวนโพธิญาณ
</t>
    </r>
    <r>
      <rPr>
        <sz val="10"/>
        <rFont val="Calibri"/>
        <family val="2"/>
        <scheme val="minor"/>
      </rPr>
      <t>๘๒/๓ หมู่ ๗ บ้านนามกุย
ต.ลิ่นถิ่น อ.ทองผาภูมิ จ.กาญจนบุรี ๗๑๑๘๐
พระอธิการพงษ์พันธ์ ฉนฺทกโร
อุปสมบท เมื่ออายุ ๓๖ ปี วันที่ ๒๕ กุมภาพันธ์ ๒๕๕๕ (ผู้รับรอง)พระครูนิมิตวิริยานุกูล (สุบิน อุตฺตโม) วัดป่าบ้านหนองแวง
- (๐๖๑) ๖๐๗-๓๕๐๓,</t>
    </r>
  </si>
  <si>
    <r>
      <rPr>
        <b/>
        <sz val="10"/>
        <rFont val="Calibri"/>
        <family val="2"/>
        <scheme val="minor"/>
      </rPr>
      <t xml:space="preserve">ที่พักสงฆ์ศรัทธาธรรมกุนราราม
</t>
    </r>
    <r>
      <rPr>
        <sz val="10"/>
        <rFont val="Calibri"/>
        <family val="2"/>
        <scheme val="minor"/>
      </rPr>
      <t>๑๐ ม.๒๐ บ้านป่าอ้อย ถ.บ้านสังเม็ก-โนนแสนคำ ต.สังเม็ก อ.กันทรลักษ์ จ.ศรีสะเกษ ๓๓๑๑๐
พระอาจารย์ภัทรินทร์ ฐิตญาโณ
อุปสมบท เมื่ออายุ ๒๔ ปี วันที่ ๙ กรกฎาคม ๒๕๔๙ (ผู้รับรอง)พระอธิการสุภาพ สุภาจาโร วัดภูคำ
- (๐๙๓) ๓๔๓-๑๑๒๓,</t>
    </r>
  </si>
  <si>
    <r>
      <rPr>
        <b/>
        <sz val="10"/>
        <rFont val="Calibri"/>
        <family val="2"/>
        <scheme val="minor"/>
      </rPr>
      <t xml:space="preserve">ที่พักสงฆ์ลำทะเมนชัย
</t>
    </r>
    <r>
      <rPr>
        <sz val="10"/>
        <rFont val="Calibri"/>
        <family val="2"/>
        <scheme val="minor"/>
      </rPr>
      <t>ม.๖ บ้านใหม่ทะเมนชัย ถ.ชุมพวง-ทางพาด ต.ไพล อ.ลำทะเมนชัย จ.นครราชสีมา ๓๐๒๗๐
พระอาจารย์วันไทย อิณมุตโต
อุปสมบท เมื่ออายุ ๔๒ ปี วันที่ ๑๖ ตุลาคม ๒๕๕๒ (ผู้รับรอง)พระครูสุธรรมประโชติ (คำผอง ฐิตปุญโญ) วัดป่าพิทักษ์ธรรม
- (๐๙๘) ๔๑๙-๓๙๓๑,</t>
    </r>
  </si>
  <si>
    <r>
      <rPr>
        <b/>
        <sz val="10"/>
        <rFont val="Calibri"/>
        <family val="2"/>
        <scheme val="minor"/>
      </rPr>
      <t xml:space="preserve">วัดป่าเมธาวิเวก
</t>
    </r>
    <r>
      <rPr>
        <sz val="10"/>
        <rFont val="Calibri"/>
        <family val="2"/>
        <scheme val="minor"/>
      </rPr>
      <t>๑๓๐ ม.๑ บ้านหนองฮี
ต.หนองฮี อ.ปลาปาก จ.นครพนม ๔๘๑๖๐
พระครูวิเวกธีรากร (เชีย่วชาญ ธีรปญฺโญ)
อุปสมบท เมื่ออายุ ๒๖ ปี วันที่ ๗ กรกฎาคม ๒๕๔๑ (ผู้รับรอง)พระครูภาวนาชัยมงคล (สุนทร ทนฺตจิตฺโต) วัดป่าชัยมงคล
- (๐๘๖) ๐๑๕-๗๕๐๑,</t>
    </r>
  </si>
  <si>
    <r>
      <rPr>
        <b/>
        <sz val="10"/>
        <rFont val="Calibri"/>
        <family val="2"/>
        <scheme val="minor"/>
      </rPr>
      <t xml:space="preserve">ที่พักสงฆ์พระธาตุท่าสมอ
</t>
    </r>
    <r>
      <rPr>
        <sz val="10"/>
        <rFont val="Calibri"/>
        <family val="2"/>
        <scheme val="minor"/>
      </rPr>
      <t>ม.๔ บ้านท่าสมอ
ต.ม่วง อ.มหาชนชัย จ.ยโสธร ๓๕๑๓๐
พระอาจารย์สุรศักดิ์ สุวณฺโณ
อุปสมบท เมื่ออายุ ๒๑ ปี วันที่ ๑๑ กรกฎาคม ๒๕๓๕ (ผู้รับรอง)พระครูบรรพตวรกิจ (บุญมี ปิยธมฺโม) วัดบึงเขาหลวง
- (๐๖๒) ๑๖๔-๐๘๕๖,</t>
    </r>
  </si>
  <si>
    <r>
      <rPr>
        <b/>
        <sz val="10"/>
        <rFont val="Calibri"/>
        <family val="2"/>
        <scheme val="minor"/>
      </rPr>
      <t xml:space="preserve">ที่พักสงฆ์ป่าสันติภูมิ(บังบท)
</t>
    </r>
    <r>
      <rPr>
        <sz val="10"/>
        <rFont val="Calibri"/>
        <family val="2"/>
        <scheme val="minor"/>
      </rPr>
      <t>ม.๙ บ้านดอนกลาง
ต.ระเว อ.พิบูลมังสาหาร จ.อุบลราชธานี ๓๔๑๑๐
พระครูพิพิธสารธรรม (จันที ภูริปญฺโญ)
อุปสมบท เมื่ออายุ ๒๐ ปี วันที่ ๙ พฤศจิกายน ๒๕๓๘ (ผู้รับรอง)พระเทพวชิรญาณ (เลี่ยม ฐิตธมฺโม) วัดหนองป่าพง
- (๐๙๙) ๓๕๘-๓๘๙๔,</t>
    </r>
  </si>
  <si>
    <r>
      <rPr>
        <b/>
        <sz val="10"/>
        <rFont val="Calibri"/>
        <family val="2"/>
        <scheme val="minor"/>
      </rPr>
      <t xml:space="preserve">ที่พักสงฆ์ภาวนาวิกรม
</t>
    </r>
    <r>
      <rPr>
        <sz val="10"/>
        <rFont val="Calibri"/>
        <family val="2"/>
        <scheme val="minor"/>
      </rPr>
      <t>๘๒ ม.๘
ต.มะขาม อ.มะขาม จ.จันทบุรี ๒๒๑๕๐
พระครูสมุ👉์นันท์ธวรรตน์ วชิรญาโณ
อุปสมบท เมื่ออายุ ๒๔ ปี วันที่ ๒๖ มิถุนายน ๒๕๓๗ (ผู้รับรอง)พระราชวชิรมุนี วิ. (ประสพไชย กนฺตสีโล) วัดป่าจิตตภาวนา
- (๐๘๘) ๒๙๕-๙๙๖๕,</t>
    </r>
  </si>
  <si>
    <r>
      <rPr>
        <b/>
        <sz val="10"/>
        <rFont val="Calibri"/>
        <family val="2"/>
        <scheme val="minor"/>
      </rPr>
      <t xml:space="preserve">ที่พักสงฆ์บุญโฮม
</t>
    </r>
    <r>
      <rPr>
        <sz val="10"/>
        <rFont val="Calibri"/>
        <family val="2"/>
        <scheme val="minor"/>
      </rPr>
      <t>๓๐๐ ม.๔ บ้านห่องคำ
ต.นาเจริญ อ.เดชอุดม จ.อุบลราชธานี ๓๔๑๖๐
พระครูใบฎีกาเอนกพงษ์ อินฺทวณฺโณ
อุปสมบท เมื่ออายุ ๓๗ ปี วันที่ ๖ ธันวาคม ๒๕๕๓ (ผู้รับรอง)พระเทพวชิรญาณ (เลี่ยม ฐิตธมฺโม) วัดหนองป่าพง
- (๐๙๕) ๓๒๘-๐๑๒๙,</t>
    </r>
  </si>
  <si>
    <r>
      <rPr>
        <b/>
        <sz val="10"/>
        <rFont val="Calibri"/>
        <family val="2"/>
        <scheme val="minor"/>
      </rPr>
      <t xml:space="preserve">วัดป่าห้วแข้เจริญธรรม
</t>
    </r>
    <r>
      <rPr>
        <sz val="10"/>
        <rFont val="Calibri"/>
        <family val="2"/>
        <scheme val="minor"/>
      </rPr>
      <t>๒๔๙ ม.๔ บ้านห้วแข้
ต.บัวงาม อ.บุณฑริก จ.อุบลราชธานี ๓๔๒๓๐
พระอธิการบุญจันทร์ กิตฺติธโร
อุปสมบท เมื่ออายุ ๒๔ ปี วันที่ ๒๗ มิถุนายน ๒๕๔๔ (ผู้รับรอง)พระครูวิบูลญาณคุณ (บรรจง กมโล) วัดป่าค้อเจริญธรรม
- (๐๘๐) ๑๖๖-๖๓๓๔,</t>
    </r>
  </si>
  <si>
    <r>
      <rPr>
        <b/>
        <sz val="10"/>
        <rFont val="Calibri"/>
        <family val="2"/>
        <scheme val="minor"/>
      </rPr>
      <t xml:space="preserve">ที่พักสงฆ์หนองเฮือคำ
</t>
    </r>
    <r>
      <rPr>
        <sz val="10"/>
        <rFont val="Calibri"/>
        <family val="2"/>
        <scheme val="minor"/>
      </rPr>
      <t>๓๐๐ ม.๔ บ้านบึงมาน  ต.คำทอง อ.คงเชโดน จ.สาละวัน
พระอาจารย์พรประเสริฐ ฐานวีโร
อุปสมบท เมื่ออายุ ๒๐ ปี วันที่ ๒๘ มิถุนายน ๒๕๕๘ (ผู้รับรอง)พระอธิการแก้ว โกวิโท วัดป่าโพธิวนาราม
- (๐๙๖) ๐๖๕-๑๒๖๑,</t>
    </r>
  </si>
  <si>
    <r>
      <rPr>
        <b/>
        <sz val="10"/>
        <rFont val="Calibri"/>
        <family val="2"/>
        <scheme val="minor"/>
      </rPr>
      <t xml:space="preserve">ที่พักสงฆ์เขาแสงทองเจริญธรรม
</t>
    </r>
    <r>
      <rPr>
        <sz val="10"/>
        <rFont val="Calibri"/>
        <family val="2"/>
        <scheme val="minor"/>
      </rPr>
      <t>ม.๑ บ้านคอแลน
ต.คอแลน อ.บุณฑริก จ.อุบลราชธานี ๓๔๒๓๐
พระอาจารย์จำนงค์ จิตฺตสํวโร
อุปสมบท เมื่ออายุ ๓๑ ปี วันที่ ๒๕ มิถุนายน ๒๕๕๒ (ผู้รับรอง)พระครูวิบูลญาณคุณ (บรรจง กมโล) วัดป่าค้อเจริญธรรม
- (๐๖๓) ๗๗๐-๒๗๗๖,</t>
    </r>
  </si>
  <si>
    <r>
      <rPr>
        <b/>
        <sz val="10"/>
        <rFont val="Calibri"/>
        <family val="2"/>
        <scheme val="minor"/>
      </rPr>
      <t xml:space="preserve">ที่พักสงฆ์ห้วยไทรเจริญธรรม
</t>
    </r>
    <r>
      <rPr>
        <sz val="10"/>
        <rFont val="Calibri"/>
        <family val="2"/>
        <scheme val="minor"/>
      </rPr>
      <t>ม.๑๑ บ้านดอนเจริญ
ต.นาโพธิ์ อ.บุณฑริก จ.อุบลราชธานี ๓๔๒๓๐
พระอาจารย์เกรียงไกร กิตฺติสาโร
อุปสมบท เมื่ออายุ ๒๐ ปี วันที่ ๖ กรกฎาคม ๒๕๕๖ (ผู้รับรอง)พระครูวิบูลญาณคุณ (บรรจง กมโล) วัดป่าค้อเจริญธรรม
- (๐๖๔) ๕๓๑-๓๔๕๘,</t>
    </r>
  </si>
  <si>
    <r>
      <rPr>
        <b/>
        <sz val="10"/>
        <rFont val="Calibri"/>
        <family val="2"/>
        <scheme val="minor"/>
      </rPr>
      <t xml:space="preserve">ที่พักสงฆ์วังน้ำเย็นเจริญธรรม
</t>
    </r>
    <r>
      <rPr>
        <sz val="10"/>
        <rFont val="Calibri"/>
        <family val="2"/>
        <scheme val="minor"/>
      </rPr>
      <t>ม.๑๔ บ้านเจริญชัย
ต.คอแลน อ.บุณฑริก จ.อุบลราชธานี ๓๔๒๓๐
พระอาจารย์สม👉มาย ญาณวีโร
อุปสมบท เมื่ออายุ ๒๔ ปี วันที่ ๘ มีนาคม ๒๕๔๓ (ผู้รับรอง)พระครูวิบูลญาณคุณ (บรรจง กมโล) วัดป่าค้อเจริญธรรม
- (๐๙๓) ๑๐๕-๖๕๗๘,</t>
    </r>
  </si>
  <si>
    <r>
      <rPr>
        <b/>
        <sz val="10"/>
        <rFont val="Calibri"/>
        <family val="2"/>
        <scheme val="minor"/>
      </rPr>
      <t xml:space="preserve">ที่พักสงฆ์กวางดีดเจริญธรรม
</t>
    </r>
    <r>
      <rPr>
        <sz val="10"/>
        <rFont val="Calibri"/>
        <family val="2"/>
        <scheme val="minor"/>
      </rPr>
      <t>ม.๒ บ้านกวางดีด
ต.โนนสมบูรณ์ อ.นาจะหลวย จ.อุบลราชธานี ๓๔๒๓๐
พระอาจารย์ลือชัย ปสนฺนจิตฺโต
อุปสมบท เมื่ออายุ ๓๑ ปี วันที่ ๒๕ มิถุนายน ๒๕๕๒ (ผู้รับรอง)พระครูวิบูลญาณคุณ (บรรจง กมโล) วัดป่าค้อเจริญธรรม
- (๐๙๗) ๒๕๗-๗๕๑๘,</t>
    </r>
  </si>
  <si>
    <r>
      <rPr>
        <b/>
        <sz val="10"/>
        <rFont val="Calibri"/>
        <family val="2"/>
        <scheme val="minor"/>
      </rPr>
      <t xml:space="preserve">ที่พักสงฆ์โนนค้อ
</t>
    </r>
    <r>
      <rPr>
        <sz val="10"/>
        <rFont val="Calibri"/>
        <family val="2"/>
        <scheme val="minor"/>
      </rPr>
      <t>บ้านโนนค้อ
ต.โคกจาน อ.ตระการพืชผล จ.อุบลราชธานี ๓๔๑๓๐
พระอาจารย์เ👉ลีย่ม ถาวรสีโล
อุปสมบท เมื่ออายุ ๕๑ ปี วันที่ ๒๐ มิถุนายน ๒๕๔๖ (ผู้รับรอง)พระเทพวชิรญาณ (เลี่ยม ฐิตธมฺโม) วัดหนองป่าพง
- (๐๙๔) ๖๗๘-๒๔๙๒,</t>
    </r>
  </si>
  <si>
    <r>
      <rPr>
        <b/>
        <sz val="10"/>
        <rFont val="Calibri"/>
        <family val="2"/>
        <scheme val="minor"/>
      </rPr>
      <t xml:space="preserve">วัดพรมสีดาบรรพต
</t>
    </r>
    <r>
      <rPr>
        <sz val="10"/>
        <rFont val="Calibri"/>
        <family val="2"/>
        <scheme val="minor"/>
      </rPr>
      <t>๒๑๓ ม.๑ บ้านขอนหาด
ต.แคมป์สน อ.เขาค้อ จ.เพชรบูรณ์ ๖๗๒๘๐
พระอธิการศิริชัย เขมจาโร
อุปสมบท เมื่ออายุ ๒๓ ปี วันที่ ๑๐ กรกฎาคม ๒๕๔๐ (ผู้รับรอง)พระครูบรรพตบุญโญภาส (สมภาส อธิปุญฺโญ) วัดป่าเขาหินตัด
- (๐๖๓) ๔๑๐-๒๔๗๕,</t>
    </r>
  </si>
  <si>
    <r>
      <rPr>
        <b/>
        <sz val="10"/>
        <rFont val="Calibri"/>
        <family val="2"/>
        <scheme val="minor"/>
      </rPr>
      <t xml:space="preserve">วัดศรีโพธิ์ชัย
</t>
    </r>
    <r>
      <rPr>
        <sz val="10"/>
        <rFont val="Calibri"/>
        <family val="2"/>
        <scheme val="minor"/>
      </rPr>
      <t>๔๘ ม.๓ บ้านหนองซองแมว
ต.เตย อ.ม่วงสามสิบ จ.อุบลราชธานี ๓๔๑๔๐
พระอธิการเสกสรร วิสุทฺโธ
อุปสมบท เมื่ออายุ ๖๑ ปี วันที่ ๕ ธันวาคม ๒๕๔๗ (ผู้รับรอง)พระครูภัทรธรรมสิริ (ดำรง สิริภทฺโท) วัดป่าน้ำคำเกิ่ง
- (๐๘๒) ๘๖๔-๗๙๗๑,</t>
    </r>
  </si>
  <si>
    <r>
      <rPr>
        <b/>
        <sz val="10"/>
        <rFont val="Calibri"/>
        <family val="2"/>
        <scheme val="minor"/>
      </rPr>
      <t xml:space="preserve">ที่พักสงฆ์โพธิญาณธรรมสิริ
</t>
    </r>
    <r>
      <rPr>
        <sz val="10"/>
        <rFont val="Calibri"/>
        <family val="2"/>
        <scheme val="minor"/>
      </rPr>
      <t>บ้านสร้างถ่อ
ต.โพนเมือง อ.เหล่าเสือโก้ก จ.อุบลราชธานี ๓๔๐๐๐
พระอาจารย์ศรีทอง อนาวิโล
อุปสมบท เมื่ออายุ ๒๒ ปี วันที่ ๒๓ มิถุนายน ๒๕๔๙ (ผู้รับรอง)พระครูภัทรธรรมสิริ (ดำรง สิริภทฺโท) วัดป่าน้ำคำเกิ่ง
- (๐๖๔) ๙๖๗-๔๕๑๗,</t>
    </r>
  </si>
  <si>
    <r>
      <rPr>
        <b/>
        <sz val="10"/>
        <rFont val="Calibri"/>
        <family val="2"/>
        <scheme val="minor"/>
      </rPr>
      <t xml:space="preserve">ที่พักสงฆ์พุทธนิมิต
</t>
    </r>
    <r>
      <rPr>
        <sz val="10"/>
        <rFont val="Calibri"/>
        <family val="2"/>
        <scheme val="minor"/>
      </rPr>
      <t>ม.๖ บ้านกุดเชียงหมี
ต.กุดเชียงหมี อ.เลิงนกทา จ.ยโสธร ๓๕๑๒๐
พระอาจารย์สว่าง ฐานุตตโร
อุปสมบท เมื่ออายุ ๒๕ ปี วันที่ ๖ กรกฎาคม ๒๕๔๑ (ผู้รับรอง)พระครูโอภาสวุฒิกร (โสภณ โอภาโส) วัดบึงลัฏฐิวัน
- (๐๙๒) ๖๗๙-๗๙๙๕,</t>
    </r>
  </si>
  <si>
    <r>
      <rPr>
        <b/>
        <sz val="10"/>
        <rFont val="Calibri"/>
        <family val="2"/>
        <scheme val="minor"/>
      </rPr>
      <t xml:space="preserve">วัดฐิตธรรมาราม
</t>
    </r>
    <r>
      <rPr>
        <sz val="10"/>
        <rFont val="Calibri"/>
        <family val="2"/>
        <scheme val="minor"/>
      </rPr>
      <t>๓๒๕ หมู่ ๑๑
ต.ท่าโพธิ์ศรี อ.เดชอุดม จ.อุบลราชธานี ๓๔๑๖๐
พระอธิการบุญมี ปัญญาธโร
อุปสมบท เมื่ออายุ ๒๗ ปี วันที่ ๑๖ มกราคม ๒๕๔๙ (ผู้รับรอง)พระเทพวชิรญาณ (เลี่ยม ฐิตธมฺโม) วัดหนองป่าพง
- (๐๖๓) ๖๕๓-๒๘๗๔,</t>
    </r>
  </si>
  <si>
    <r>
      <rPr>
        <b/>
        <sz val="10"/>
        <rFont val="Calibri"/>
        <family val="2"/>
        <scheme val="minor"/>
      </rPr>
      <t xml:space="preserve">วัดป่าสิริพะลานทราย
</t>
    </r>
    <r>
      <rPr>
        <sz val="10"/>
        <rFont val="Calibri"/>
        <family val="2"/>
        <scheme val="minor"/>
      </rPr>
      <t>บ้านหนองฆ้อง
ต.ห้วยไผ่ อ.โขงเจียม จ.อุบลราชธานี ๓๔๒๒๐
พระอธิการทวี โอภาโส
อุปสมบท เมื่ออายุ ๔๑ ปี วันที่ ๒๘ มิถุนายน ๒๕๕๑ (ผู้รับรอง)พระอาจารย์สว่าง กลฺยาโณ วัดป่าวิเวก(ธรรมชาน์)
- (๐๘๓) ๙๙๑-๙๑๗๔,</t>
    </r>
  </si>
  <si>
    <r>
      <rPr>
        <b/>
        <sz val="10"/>
        <rFont val="Calibri"/>
        <family val="2"/>
        <scheme val="minor"/>
      </rPr>
      <t xml:space="preserve">ที่พักสงฆ์ป่าตะเคียนชุม
</t>
    </r>
    <r>
      <rPr>
        <sz val="10"/>
        <rFont val="Calibri"/>
        <family val="2"/>
        <scheme val="minor"/>
      </rPr>
      <t>๖๑/๒ หมู่ ๘ บ้านตะเคียนชุม
ต.กระแจะ อ.นายายอาม จ.จันทบุรี ๒๒๑๗๐
พระอาจารย์พจนารถ สุรปญฺโญ
อุปสมบท เมื่ออายุ ๕๐ ปี วันที่ ๒๓ มิถุนายน ๒๕๕๐ (ผู้รับรอง)พระครูโอภาสวุฒิกร (โสภณ โอภาโส) วัดบึงลัฏฐิวัน
- (๐๘๙) ๔๕๙-๖๕๖๗,</t>
    </r>
  </si>
  <si>
    <r>
      <rPr>
        <b/>
        <sz val="10"/>
        <rFont val="Calibri"/>
        <family val="2"/>
        <scheme val="minor"/>
      </rPr>
      <t xml:space="preserve">ที่พักสงฆ์พันธ์ศรีโพธิ์สุวรรณ
</t>
    </r>
    <r>
      <rPr>
        <sz val="10"/>
        <rFont val="Calibri"/>
        <family val="2"/>
        <scheme val="minor"/>
      </rPr>
      <t>๓๕๔ หมู่ ๗ บ้านโนนค้อ
ต.ไร่ใต้ อ.พิบูลมังสาหาร จ.อุบลราชธานี ๓๔๑๑๐
พระอาจารย์สมศักดิ์ ผลญาโณ
อุปสมบท เมื่ออายุ ๔๓ ปี วันที่ ๑๖ ธันวาคม ๒๕๖๐ (ผู้รับรอง)พระครูสุวรรณโพธิเขต (คูณ อคฺคธมฺโม) วัดป่าโพธิ์สุวรรณ
- (๐๘๘) ๕๓๑-๑๕๙๙,</t>
    </r>
  </si>
  <si>
    <r>
      <rPr>
        <b/>
        <sz val="10"/>
        <rFont val="Calibri"/>
        <family val="2"/>
        <scheme val="minor"/>
      </rPr>
      <t xml:space="preserve">วัดหนองยาว
</t>
    </r>
    <r>
      <rPr>
        <sz val="10"/>
        <rFont val="Calibri"/>
        <family val="2"/>
        <scheme val="minor"/>
      </rPr>
      <t>๑๕๔ หมู่ ๓ บ้านหนองยาว
ต.ทุ่งเทิง อ.เดชอุดม จ.อุบลราชธานี ๓๔๑๖๐
พระอาจารย์บรรพต ทีฆายุโก
อุปสมบท เมื่ออายุ ๕๐ ปี วันที่ ๒๔ กรกฎาคม ๒๕๕๘ (ผู้รับรอง)พระเทพวชิรญาณ (เลี่ยม ฐิตธมฺโม) วัดหนองป่าพง
- (๐๘๓) ๐๕๔-๗๗๙๗,</t>
    </r>
  </si>
  <si>
    <r>
      <rPr>
        <b/>
        <sz val="10"/>
        <rFont val="Calibri"/>
        <family val="2"/>
        <scheme val="minor"/>
      </rPr>
      <t xml:space="preserve">ที่พักสงฆ์ป่ามันเหลืองเจริญธรรม
</t>
    </r>
    <r>
      <rPr>
        <sz val="10"/>
        <rFont val="Calibri"/>
        <family val="2"/>
        <scheme val="minor"/>
      </rPr>
      <t>หมู่ ๔ บ้านป่าหวาย
ต.ป่าโมง อ.เดชอุดม จ.อุบลราชธานี ๓๔๑๖๐
พระอาจารย์สิง👉์เพชร วีรปญฺโญ
อุปสมบท เมื่ออายุ ๒๐ ปี วันที่ ๑๓ มิถุนายน ๒๕๕๓ (ผู้รับรอง)พระครูวิบูลญาณคุณ (บรรจง กมโล) วัดป่าค้อเจริญธรรม
- (๐๖๕) ๖๗๑-๕๔๒๔,</t>
    </r>
  </si>
  <si>
    <r>
      <rPr>
        <b/>
        <sz val="10"/>
        <rFont val="Calibri"/>
        <family val="2"/>
        <scheme val="minor"/>
      </rPr>
      <t xml:space="preserve">วัดป่าห้วยแก้วเจริญธรรม
</t>
    </r>
    <r>
      <rPr>
        <sz val="10"/>
        <rFont val="Calibri"/>
        <family val="2"/>
        <scheme val="minor"/>
      </rPr>
      <t>๑๙๙ หมู่๘ บ้านห้วยแก้ว
ต.สีวิเชียร อ.น้ำยืน จ.อุบลราชธานี ๓๔๒๖๐
พระอาจารย์วิทยา อธิปัญโญ
อุปสมบท เมื่ออายุ ๒๐ ปี วันที่ ๗ กรกฎาคม ๒๕๖๑ (ผู้รับรอง)พระครูวิบูลญาณคุณ (บรรจง กมโล) วัดป่าค้อเจริญธรรม
- (๐๙๘) ๑๒๐-๘๙๑๓,</t>
    </r>
  </si>
  <si>
    <r>
      <rPr>
        <b/>
        <sz val="10"/>
        <rFont val="Calibri"/>
        <family val="2"/>
        <scheme val="minor"/>
      </rPr>
      <t xml:space="preserve">วัดสวนป่านาหันตรา
</t>
    </r>
    <r>
      <rPr>
        <sz val="10"/>
        <rFont val="Calibri"/>
        <family val="2"/>
        <scheme val="minor"/>
      </rPr>
      <t>๗๐ หมู่๕ บ้านนาหันตรา
ต.กระจิว อ.ภาชี จ.พระนครศรีอยุธยา ๑๓๑๔๐
พระอาจารย์สมชาย สมฺมาญาโณ
อุปสมบท เมื่ออายุ ๕๒ ปี วันที่ ๑๗ พฤษภาคม ๒๕๕๕ (ผู้รับรอง)พระครูโอภาสวุฒิกร (โสภณ โอภาโส) วัดบึงลัฏฐิวัน
- (๐๖๕) ๙๙๓-๓๗๐๗,</t>
    </r>
  </si>
  <si>
    <r>
      <rPr>
        <b/>
        <sz val="10"/>
        <rFont val="Calibri"/>
        <family val="2"/>
        <scheme val="minor"/>
      </rPr>
      <t xml:space="preserve">ที่พักสงฆ์แก้งยางเจริญธรรม
</t>
    </r>
    <r>
      <rPr>
        <sz val="10"/>
        <rFont val="Calibri"/>
        <family val="2"/>
        <scheme val="minor"/>
      </rPr>
      <t>หมู่๖ บ้านแก้งยาง
ต.คอแลน อ.บุณฑริก จ.อุบลราชธานี ๓๔๒๓๐
พระอาจารย์เด่น ถิรธมฺโม
อุปสมบท เมื่ออายุ ๓๐ ปี วันที่ ๓๐ มีนาคม ๒๕๕๓ (ผู้รับรอง)พระครูวิบูลญาณคุณ (บรรจง กมโล) วัดป่าค้อเจริญธรรม
- (๐๘๓) ๗๕๐-๕๔๔๘,</t>
    </r>
  </si>
  <si>
    <r>
      <rPr>
        <b/>
        <sz val="10"/>
        <rFont val="Calibri"/>
        <family val="2"/>
        <scheme val="minor"/>
      </rPr>
      <t xml:space="preserve">วัดป่าพุทธไชยันตีโพธิบรรพต
</t>
    </r>
    <r>
      <rPr>
        <sz val="10"/>
        <rFont val="Calibri"/>
        <family val="2"/>
        <scheme val="minor"/>
      </rPr>
      <t>บ้านศรีวิไล ถนน ๔ อ.นาน ต. อ. จ.หลวงพระบาง
พระอาจารย์ไชอำนวย ขนฺติธมฺโม
อุปสมบท เมื่ออายุ ๒๐ ปี วันที่ ๑๗ กรกฎาคม ๒๕๕๓ (ผู้รับรอง)พระครูสังฆวรกิจธาดา (แก้ว โกวิโท)
๐๒๐๒๘๖๖๕๘๘๔,</t>
    </r>
  </si>
  <si>
    <r>
      <rPr>
        <b/>
        <sz val="10"/>
        <rFont val="Calibri"/>
        <family val="2"/>
        <scheme val="minor"/>
      </rPr>
      <t xml:space="preserve">ที่พักสงฆ์พุทธสถานถ้ำเสือ
</t>
    </r>
    <r>
      <rPr>
        <sz val="10"/>
        <rFont val="Calibri"/>
        <family val="2"/>
        <scheme val="minor"/>
      </rPr>
      <t>บ้านหนองเจริญ ต.นาโพธิ์กลาง ต.อ.โขงเจียม อ.จ.อุบลราชธานี จ.๓๔๒๒๐
พระอาจารย์ช่วย เตชธมฺโม
อุปสมบท เมื่ออายุ ๔๕ ปี วันที่ ๘ ธันวาคม ๒๕๖๑ (ผู้รับรอง)พระครูวินัยธรถวิล ถาวโร
- (๐๙๕) ๙๖๕-๑๓๐๔,</t>
    </r>
  </si>
  <si>
    <r>
      <rPr>
        <b/>
        <sz val="10"/>
        <rFont val="Calibri"/>
        <family val="2"/>
        <scheme val="minor"/>
      </rPr>
      <t xml:space="preserve">วัดป่าศิลาเลข
</t>
    </r>
    <r>
      <rPr>
        <sz val="10"/>
        <rFont val="Calibri"/>
        <family val="2"/>
        <scheme val="minor"/>
      </rPr>
      <t>เลขที่ ๒๔ หมู่ที่ ๘ บ้านศรีฐาน ต.ศรีฐาน ต.อ.ป่าติ้ว อ.จ.ยโสธร จ.๓๕๑๕๐
พระอาจารย์กิตติพัฒน์ สิริวฑฺฒโน
อุปสมบท เมื่ออายุ ๒๕ ปี วันที่ ๑๕ ธันวาคม ๒๕๕๖ (ผู้รับรอง)พระครูสุวรรณโพธิเขต (คูณ อคฺคธมฺโม)
- (๐๙๓) ๔๓๒-๗๕๒๑,</t>
    </r>
  </si>
  <si>
    <r>
      <rPr>
        <b/>
        <sz val="10"/>
        <rFont val="Calibri"/>
        <family val="2"/>
        <scheme val="minor"/>
      </rPr>
      <t xml:space="preserve">วัดพระเชตวัน แคลิฟอร์เนีย
</t>
    </r>
    <r>
      <rPr>
        <sz val="10"/>
        <rFont val="Calibri"/>
        <family val="2"/>
        <scheme val="minor"/>
      </rPr>
      <t>๘๖๑๙ ถนน ฮาสเคล อเวนิว เมืองนอร์ทฮิลล์ มลรัฐแคลิฟอร์เนีย ต.สหรัฐอเมริกา อ.CA จ.๙๑๓๔๓
พระอาจารย์ศุภากร ธมฺมเตโช
อุปสมบท เมื่ออายุ ๓๒ ปี วันที่ ๖ เมษายน ๒๕๔๙ (ผู้รับรอง)พระครูโอภาสวุฒิกร (โสภณ โอภาโส)
- (๘๑๘) ๘๙๕-๙๗๐๖,</t>
    </r>
  </si>
  <si>
    <r>
      <rPr>
        <b/>
        <sz val="10"/>
        <rFont val="Calibri"/>
        <family val="2"/>
        <scheme val="minor"/>
      </rPr>
      <t xml:space="preserve">ที่พักสงฆ์เกตุสิริเจริญธรรม
</t>
    </r>
    <r>
      <rPr>
        <sz val="10"/>
        <rFont val="Calibri"/>
        <family val="2"/>
        <scheme val="minor"/>
      </rPr>
      <t>เลชที่ ๓๓๓ หมุ่ที่ ๘ บ้านเกตุสิริ
ต.โนนก่อ อ.สิรินธร จ.อุบลราชธานี ๓๔๓๕๐
พระอาจารย์ประวิทย์ โชติโก
อุปสมบท เมื่ออายุ ๒๕ ปี วันที่ ๒๕ มิถุนายน ๒๕๕๒ (ผู้รับรอง)พระครูวิบูลญาณคุณ (บรรจง กมโล) วัดป่าค้อเจริญธรรม
- (๐๖๒) ๓๕๑-๔๗๕๘,</t>
    </r>
  </si>
  <si>
    <r>
      <rPr>
        <b/>
        <sz val="10"/>
        <rFont val="Calibri"/>
        <family val="2"/>
        <scheme val="minor"/>
      </rPr>
      <t xml:space="preserve">ที่พักสงฆ์ถ้ำบ่หลบ
</t>
    </r>
    <r>
      <rPr>
        <sz val="10"/>
        <rFont val="Calibri"/>
        <family val="2"/>
        <scheme val="minor"/>
      </rPr>
      <t>หมุ่ที่ ๑๐ บ้านเหล่าไฮงาม
ต.เหล่าไฮงาม อ.กุฉินารายณ์ จ.กาฬสินธุ์ ๔๖๑๑๐
พระอาจารย์อาคม วรจิตโต
อุปสมบท เมื่ออายุ ๕๐ ปี วันที่ ๖ พฤษภาคม ๒๕๕๐ (ผู้รับรอง)พระครูวิจารณ์ศุภวัตร วัดป่าดอยธรรมประทีป
- (๐๖๓) ๒๕๑-๑๒๒๓,</t>
    </r>
  </si>
  <si>
    <r>
      <rPr>
        <b/>
        <sz val="10"/>
        <rFont val="Calibri"/>
        <family val="2"/>
        <scheme val="minor"/>
      </rPr>
      <t xml:space="preserve">ที่พักสงฆ์ป่าหนองคงคา
</t>
    </r>
    <r>
      <rPr>
        <sz val="10"/>
        <rFont val="Calibri"/>
        <family val="2"/>
        <scheme val="minor"/>
      </rPr>
      <t>หมุ่ที่ ๑๐ บ้านหนองคงคา
ต.ขนุน อ.กันทรลักษ์ จ.ศรีสะเกษ ๓๓๑๑๐
พระอาจารย์ศุภณัฏฐ์ สุภทฺโท
อุปสมบท เมื่ออายุ ๐๐ ปี วันที่ ๖ กรกฎาคม ๒๕๖๐ (ผู้รับรอง)พระครูสถิตอุดมคุณ วัดโนนสำเริง
- (๐๘๔) ๑๕๓-๗๑๖๑,</t>
    </r>
  </si>
  <si>
    <r>
      <rPr>
        <b/>
        <sz val="10"/>
        <rFont val="Calibri"/>
        <family val="2"/>
        <scheme val="minor"/>
      </rPr>
      <t xml:space="preserve">ที่พักสงฆ์ป่าป่าดอนบาก
</t>
    </r>
    <r>
      <rPr>
        <sz val="10"/>
        <rFont val="Calibri"/>
        <family val="2"/>
        <scheme val="minor"/>
      </rPr>
      <t>หมุ่ที่ ๖ บ้านแก้งยาง
ต.นาเรือง อ.นาเยีย จ.อุบลราชธานี ๓๔๑๖๐
พระอาจารย์ธีระพล อัตตทันโต
อุปสมบท เมื่ออายุ ๒๑ ปี วันที่ ๑๑ มีนาคม ๒๕๕๔ (ผู้รับรอง)พระครูปทุมเขตวิมล วัดป่านาหว้า
- (๐๘๗) ๖๑๓-๔๓๑๖,</t>
    </r>
  </si>
  <si>
    <t>ลำดับสาขา</t>
  </si>
  <si>
    <t>ชื่อวัด</t>
  </si>
  <si>
    <t>ชื่อพระ</t>
  </si>
  <si>
    <t>อายุอุปสมบท</t>
  </si>
  <si>
    <t>วันที่</t>
  </si>
  <si>
    <t>เดือน</t>
  </si>
  <si>
    <t>พ.ศ.</t>
  </si>
  <si>
    <t>โทรศัพท์</t>
  </si>
  <si>
    <t>ลำดับที่</t>
  </si>
  <si>
    <t>วัดหนองป่าพง</t>
  </si>
  <si>
    <t>พระพรหมวชิรญาณโสภณ (เลี่ยม ฐิตธมฺโม)</t>
  </si>
  <si>
    <t>เมษายน</t>
  </si>
  <si>
    <t>088-756-5057, 096-736-8683</t>
  </si>
  <si>
    <t>วัดบึงเขาหลวง</t>
  </si>
  <si>
    <t>พระครูบรรพตวรกิจ (บุญมี ปิยธมฺโม)</t>
  </si>
  <si>
    <t>กรกฎาคม</t>
  </si>
  <si>
    <t>085-564-3758</t>
  </si>
  <si>
    <t>วัดโนนสำเริง</t>
  </si>
  <si>
    <t>พระครูสถิตอุดมคุณ (เสถียร กนฺตสีโล)</t>
  </si>
  <si>
    <t>081-876-4096</t>
  </si>
  <si>
    <t>วัดป่าวิเวก (ธรรมชาน์)</t>
  </si>
  <si>
    <t>พระครูปลัดสุวัฒนดิเรกคุณ (สว่าง กลฺยาโณ)</t>
  </si>
  <si>
    <t>พฤษภาคม</t>
  </si>
  <si>
    <t>081-958-8995</t>
  </si>
  <si>
    <t>วัดป่าโพธิญาณ (วัดเขื่อน)</t>
  </si>
  <si>
    <t>พระครูโพธิสารคุณวัฒน์ (บุญชู ฐิตคุโณ)</t>
  </si>
  <si>
    <t>มีนาคม</t>
  </si>
  <si>
    <t>081-450-0046, 081-393-5929</t>
  </si>
  <si>
    <t>วัดป่าสุภัททาราม</t>
  </si>
  <si>
    <t>พระครูสุภัทรทีปคุณ (ทินกร ทีปธมฺโม)</t>
  </si>
  <si>
    <t>มิถุนายน</t>
  </si>
  <si>
    <t>081-799-0555</t>
  </si>
  <si>
    <t>วัดป่าไทรงาม</t>
  </si>
  <si>
    <t>พระราชภาวนาวัชรมุนี (เอนก ยสทินฺโน)</t>
  </si>
  <si>
    <t>086-789-7939, 081-997-7582</t>
  </si>
  <si>
    <t>วัดป่าหนองแวง</t>
  </si>
  <si>
    <t>พระครูนิมิตวิริยานุกูล (สุบิน อุตฺตโม)</t>
  </si>
  <si>
    <t>มกราคม</t>
  </si>
  <si>
    <t>081-878-2842</t>
  </si>
  <si>
    <t>วัดป่าค้อเจริญธรรม</t>
  </si>
  <si>
    <t>พระครูวิบูลญาณคุณ (บรรจง กมโล)</t>
  </si>
  <si>
    <t>กุมภาพันธ์</t>
  </si>
  <si>
    <t>089-720-2724</t>
  </si>
  <si>
    <t>วัดป่านานาชาติ</t>
  </si>
  <si>
    <t>พระภาวนาวัชราจารย์ (เฮ็นนิ่ง เกวลี)</t>
  </si>
  <si>
    <t>088-582-0251, 089-949-4559</t>
  </si>
  <si>
    <t>วัดบึงลัฏฐิวัน</t>
  </si>
  <si>
    <t>พระครูโอภาสวุฒิกร (โสภณ โอภาโส)</t>
  </si>
  <si>
    <t>089-201-1474</t>
  </si>
  <si>
    <t>วัดป่าน้ำคำเกิ่ง</t>
  </si>
  <si>
    <t>พระครูภัทรธรรมสิริ (ดำรง สิริภทฺโท)</t>
  </si>
  <si>
    <t>081-997-6160</t>
  </si>
  <si>
    <t>วัดป่าโพธิ์สุวรรณ</t>
  </si>
  <si>
    <t>พระครูสุวรรณโพธิเขต (คูณ อคฺคธมฺโม)</t>
  </si>
  <si>
    <t>080-475-1378</t>
  </si>
  <si>
    <t>วัดปลื้มพัฒนา</t>
  </si>
  <si>
    <t>พระครูภาวนาสารคุณ (ดำรง สุจิตฺโต)</t>
  </si>
  <si>
    <t>081-976-1289</t>
  </si>
  <si>
    <t>วัดอุดมวารี</t>
  </si>
  <si>
    <t>พระครูอุดมวีรวัฒน์ (คูณ ติกฺขวีโร)</t>
  </si>
  <si>
    <t>081-989-5124, 081-710-0119</t>
  </si>
  <si>
    <t>วัดอุดมวนาสันต์</t>
  </si>
  <si>
    <t>พระครูอุดมวนานุรักษ์ (สมหมาย ปิยธมฺโม)</t>
  </si>
  <si>
    <t>087-258-5245, 045-306082</t>
  </si>
  <si>
    <t>วัดเลิศสวัสดิ์ (เขาจันทร์งาม)</t>
  </si>
  <si>
    <t>พระครูบวรสีลวัตร (ประเสริฐ รกฺขิตสีโล)</t>
  </si>
  <si>
    <t>087-252-7496</t>
  </si>
  <si>
    <t>วัดสุภัททมงคล</t>
  </si>
  <si>
    <t>พระอธิการไพฑูรย์ ขนฺติโก</t>
  </si>
  <si>
    <t>085-858-3390</t>
  </si>
  <si>
    <t>วัดป่าจันทราวาส</t>
  </si>
  <si>
    <t>พระครูปิยจันทคุณ (ชาลี ปิยธมฺโม)</t>
  </si>
  <si>
    <t>087-872-3388</t>
  </si>
  <si>
    <t>วัดป่าสุธรรมรังษี</t>
  </si>
  <si>
    <t>พระครูอิทธิธรรมรังษี (ประทีป อิทฺธิวํโส)</t>
  </si>
  <si>
    <t>086-499-9412, 081-725-6303</t>
  </si>
  <si>
    <t>วัดป่าจิตตภาวนา</t>
  </si>
  <si>
    <t>พระราชวชิรมุนี วิ. (ประสพไชย กนฺตสีโล)</t>
  </si>
  <si>
    <t>025-321548, 081-842-6695</t>
  </si>
  <si>
    <t>วัดป่าคำน้ำบุ้น</t>
  </si>
  <si>
    <t>พระอธิการขจรศักดิ์ สุทฺธปญฺโญ</t>
  </si>
  <si>
    <t>061-149-8879</t>
  </si>
  <si>
    <t>วัดป่าแสงธรรม</t>
  </si>
  <si>
    <t>พระครูกิตติธรรมโชติ (ทม ธมฺมทีโป)</t>
  </si>
  <si>
    <t>063-591-1436</t>
  </si>
  <si>
    <t>วัดป่าเขาหินตัด</t>
  </si>
  <si>
    <t>พระครูบรรพตบุญโญภาส (สมภาส อธิปุญฺโญ)</t>
  </si>
  <si>
    <t>081-967-0472</t>
  </si>
  <si>
    <t>วัดป่าห้วยเสือวิปัสสนาราม</t>
  </si>
  <si>
    <t>พระอธิการอมร อุตฺตโม</t>
  </si>
  <si>
    <t>089-059-2494</t>
  </si>
  <si>
    <t>วัดป่าโนนโศกเสือ</t>
  </si>
  <si>
    <t>พระอธิการนำ ปญฺญาวโร</t>
  </si>
  <si>
    <t>080-120-9102</t>
  </si>
  <si>
    <t>วัดป่าพิทักษ์ธรรม</t>
  </si>
  <si>
    <t>พระครูสุธรรมประโชติ (คำผอง ฐิตปุญโญ)</t>
  </si>
  <si>
    <t>081-878-0341</t>
  </si>
  <si>
    <t>พระครูโสภณวชิรกิจ (สง่า อุฏฺฐาโน)</t>
  </si>
  <si>
    <t>082-882-0089</t>
  </si>
  <si>
    <t>วัดป่าดอยธรรมประทีป</t>
  </si>
  <si>
    <t>พระครูวิจารณ์ศุภวัตร (บัณฑิต เตชปญฺโญ)</t>
  </si>
  <si>
    <t>081-288-8688</t>
  </si>
  <si>
    <t>วัดมาบจันทร์</t>
  </si>
  <si>
    <t>พระราชวชิรญาณ (อนันต์ อกิญฺจโน)</t>
  </si>
  <si>
    <t>089-831-5689, 081-915-5643</t>
  </si>
  <si>
    <t>วัดหนองอ้อ</t>
  </si>
  <si>
    <t>พระอธิการสมฤทธิ์ ปภสฺสโร</t>
  </si>
  <si>
    <t>088-208-3565</t>
  </si>
  <si>
    <t>วัดบ้านตาแบน (ป่าตาแบน)</t>
  </si>
  <si>
    <t>พระอธิการปัด ปุญฺญกาโม</t>
  </si>
  <si>
    <t>081-069-5035</t>
  </si>
  <si>
    <t>วัดเขาวันชัยนวรัตน์</t>
  </si>
  <si>
    <t>พระครูภาวนาอุดมคุณ (โสภา อุตฺตโม)</t>
  </si>
  <si>
    <t>081-879-3288</t>
  </si>
  <si>
    <t>วัดป่าบูรพา</t>
  </si>
  <si>
    <t>พระครูพัชรบูรพาภิรมย์ (สมาน วชิโร)</t>
  </si>
  <si>
    <t>081-955-4960</t>
  </si>
  <si>
    <t>วัดป่าหนองจิก</t>
  </si>
  <si>
    <t>พระครูอรัญวรกิจ (นิกร อภิชาโต)</t>
  </si>
  <si>
    <t>083-378-0570</t>
  </si>
  <si>
    <t>วัดป่าภาวนาราม</t>
  </si>
  <si>
    <t>พระครูประโชติพนารักษ์ (ถนอม โชติธมฺโม)</t>
  </si>
  <si>
    <t>083-048-3061</t>
  </si>
  <si>
    <t>วัดป่าคอวัง</t>
  </si>
  <si>
    <t>พระครูสุนทรวรนาถ (นเรศ สุรนาโถ)</t>
  </si>
  <si>
    <t>088-255-2399</t>
  </si>
  <si>
    <t>วัดป่าศรีโพธิญาณ (เขื่อนลำพระเพลิง)</t>
  </si>
  <si>
    <t>พระอธิการธีระวิทย์ ธีรปญฺโญ</t>
  </si>
  <si>
    <t>081-790-9746</t>
  </si>
  <si>
    <t>วัดป่าบ้านคำไฮ</t>
  </si>
  <si>
    <t>พระครูมงคลวิสุทธิธรรม (บุญมี เตชธมฺโม)</t>
  </si>
  <si>
    <t>084-565-2581</t>
  </si>
  <si>
    <t>วัดป่าชัยมงคล (พรรั้ง)</t>
  </si>
  <si>
    <t>พระครูภาวนาชัยมงคล (สุนทร ทนฺตจิตฺโต)</t>
  </si>
  <si>
    <t>098-519-9945</t>
  </si>
  <si>
    <t>วัดป่าสุนันทวนาราม</t>
  </si>
  <si>
    <t>พระอธิการพุทธพร สุขาโส</t>
  </si>
  <si>
    <t>กันยายน</t>
  </si>
  <si>
    <t>087-545-2626, 089-555-2603</t>
  </si>
  <si>
    <t>วัดคูคำ</t>
  </si>
  <si>
    <t>พระอธิการสุภาพ สุขวาโร</t>
  </si>
  <si>
    <t>081-060-2603</t>
  </si>
  <si>
    <t>วัดบุญญาวาส</t>
  </si>
  <si>
    <t>พระราชพัชราภรณ์ (อัทธเวท ธีรจิตฺโต)</t>
  </si>
  <si>
    <t>081-754-5951</t>
  </si>
  <si>
    <t>วัดป่าหนองแสด</t>
  </si>
  <si>
    <t>พระอธิการบุญทมา เขมปญฺโญ</t>
  </si>
  <si>
    <t>081-620-2172</t>
  </si>
  <si>
    <t>วัดห้วยแถลง</t>
  </si>
  <si>
    <t>พระอธิการวิจิตร อภิญฺโญ</t>
  </si>
  <si>
    <t>พฤศจิกายน</t>
  </si>
  <si>
    <t>087-934-4455, 084-888-1333</t>
  </si>
  <si>
    <t>วัดป่าภูถ้ำกิ่ง</t>
  </si>
  <si>
    <t>พระครูภาวนาภรณ์คุณ (นิวรณ์ ถาวโร)</t>
  </si>
  <si>
    <t>081-601-4543</t>
  </si>
  <si>
    <t>วัดป่าดอนจิก (ดงตาปู่)</t>
  </si>
  <si>
    <t>พระครูปิยคำพันธ์ จิตฺตปโม</t>
  </si>
  <si>
    <t>081-666-0459</t>
  </si>
  <si>
    <t>วัดป่าขันติธรรม</t>
  </si>
  <si>
    <t>พระครูวราวนานุวัตร (ลัย ชโยธมฺโม)</t>
  </si>
  <si>
    <t>081-202-7874, 081-593-8555</t>
  </si>
  <si>
    <t>วัดเทพโพธิ์ทอง</t>
  </si>
  <si>
    <t>พระครูสมโพธิ์วรวรรณ (สมเวช สมโน)</t>
  </si>
  <si>
    <t>081-600-7867</t>
  </si>
  <si>
    <t>ที่พักสงฆ์รุ่งจิตธรรม</t>
  </si>
  <si>
    <t>พระอาจารย์สมพร ขนฺติธโร</t>
  </si>
  <si>
    <t>089-742-8407</t>
  </si>
  <si>
    <t>วัดป่าโพธิญาณรังสี</t>
  </si>
  <si>
    <t>พระอธิการสมัย สุธมฺโม</t>
  </si>
  <si>
    <t>087-535-5555</t>
  </si>
  <si>
    <t>วัดป่าป่าหวาย</t>
  </si>
  <si>
    <t>พระครูคัมภีร์สิทธิธรรม (ไหล คมฺภีโร)</t>
  </si>
  <si>
    <t>086-588-3945</t>
  </si>
  <si>
    <t>ที่พักสงฆ์ป่าศรัทธาธรรม</t>
  </si>
  <si>
    <t>พระอาจารย์เกศ กุมฺมิโธ</t>
  </si>
  <si>
    <t>087-426-7845, 085-554-1318</t>
  </si>
  <si>
    <t>วัดเขาแผงม้า</t>
  </si>
  <si>
    <t>พระอธิการกนก สุรปญฺโญ</t>
  </si>
  <si>
    <t>081-976-5401, 087-145-8914</t>
  </si>
  <si>
    <t>วัดเขาสนามแจง</t>
  </si>
  <si>
    <t>พระครูภัคดิติ ปัญญาโสภณ</t>
  </si>
  <si>
    <t>081-555-7857, 036-626-4841</t>
  </si>
  <si>
    <t>วัดกันตศิลาวาส</t>
  </si>
  <si>
    <t>พระอธิการสุรกิจ ป.วาโร</t>
  </si>
  <si>
    <t>087-545-5556</t>
  </si>
  <si>
    <t>วัดป่าหนองกุง</t>
  </si>
  <si>
    <t>พระสุวิชย์รัตน์ อภิวโร</t>
  </si>
  <si>
    <t>081-545-0264</t>
  </si>
  <si>
    <t>วัดป่าลูสิงห์</t>
  </si>
  <si>
    <t>พระครูสุทธธรรมภิวัฒน์ (คำพูล กมฺมสุทฺโธ)</t>
  </si>
  <si>
    <t>ธันวาคม</t>
  </si>
  <si>
    <t>081-010-4956, 085-205-0757</t>
  </si>
  <si>
    <t>วัดป่ามณีรัตน์</t>
  </si>
  <si>
    <t>พระครูปลัดอุเทน กุลปาโณ</t>
  </si>
  <si>
    <t>087-957-9757</t>
  </si>
  <si>
    <t>วัดป่าทุ่งบุญญาภา</t>
  </si>
  <si>
    <t>พระอธิการคำไพร อุชฺชโร</t>
  </si>
  <si>
    <t>086-626-5555, 081-637-2954</t>
  </si>
  <si>
    <t>วัดเขาภูแผนโพธิธรรม</t>
  </si>
  <si>
    <t>พระอธิการกิตติ์ ปญฺญธโร</t>
  </si>
  <si>
    <t>082-984-5555, 086-206-8548</t>
  </si>
  <si>
    <t>วัดป่ากาญจนาวราม</t>
  </si>
  <si>
    <t>พระครูวิจิตรธรรมานุกูล (ฉันทิ กตปุญฺโญ)</t>
  </si>
  <si>
    <t>089-554-1265</t>
  </si>
  <si>
    <t>วัดช่องสวนวนาราม</t>
  </si>
  <si>
    <t>พระอธิการภัทรวรรณ์ อาภากโร</t>
  </si>
  <si>
    <t>086-206-4502, 089-127-2779</t>
  </si>
  <si>
    <t>วัดพิศาลโพธิญาณ</t>
  </si>
  <si>
    <t>พระอธิการหนูลิน สนฺตจิตฺโต</t>
  </si>
  <si>
    <t>088-888-8409, 081-616-4589</t>
  </si>
  <si>
    <t>วัดเขาหอม</t>
  </si>
  <si>
    <t>พระอธิการทูน ภูวิโส</t>
  </si>
  <si>
    <t>062-227-4766, 087-827-1243</t>
  </si>
  <si>
    <t>ที่พักสงฆ์ป่าวังปืน</t>
  </si>
  <si>
    <t>พระอาจารย์ลำแพง ปญฺญาวโร</t>
  </si>
  <si>
    <t>089-255-4280, 089-887-3931</t>
  </si>
  <si>
    <t>ที่พักสงฆ์ป่าพงเล็ก</t>
  </si>
  <si>
    <t>พระอาจารย์สมภักดิ์ สารธมฺมิโก</t>
  </si>
  <si>
    <t>086-195-5565</t>
  </si>
  <si>
    <t>สำรองที่ 38</t>
  </si>
  <si>
    <t>ที่พักสงฆ์ริมเย็นโพธิญาณ</t>
  </si>
  <si>
    <t>พระอาจารย์บุดดา ปญฺญาวโร</t>
  </si>
  <si>
    <t>088-757-9566</t>
  </si>
  <si>
    <t>สำรวจที่ 4</t>
  </si>
  <si>
    <t>ที่พักสงฆ์ป่าสันติภูมิ (บึงบท)</t>
  </si>
  <si>
    <t>พระครูพิพิธธรรมวรรณ (จันทร์ ภูริปญฺโญ)</t>
  </si>
  <si>
    <t>095-958-3755</t>
  </si>
  <si>
    <t>รัตนวัน</t>
  </si>
  <si>
    <t>หลวงพ่อญาณธัมโม</t>
  </si>
  <si>
    <t>หุบเขาผาจัน</t>
  </si>
  <si>
    <t>หลวงพ่อทองจันทร์</t>
  </si>
  <si>
    <t>สำนักสงฆ์เต่าดำ</t>
  </si>
  <si>
    <t>พระอจ.สิริปัญโญ</t>
  </si>
  <si>
    <t>สาขาต่างประเทศ</t>
  </si>
  <si>
    <t>หลวงพ่อ</t>
  </si>
  <si>
    <t>ปสันโน</t>
  </si>
  <si>
    <t>อเมริกา</t>
  </si>
  <si>
    <t>อมโร</t>
  </si>
  <si>
    <t>อังกฤษ</t>
  </si>
  <si>
    <t>วีระธัมโม</t>
  </si>
  <si>
    <t>แคนาดา</t>
  </si>
  <si>
    <t>สุจิตโต</t>
  </si>
  <si>
    <t>วชิโร</t>
  </si>
  <si>
    <t>โปรตุเกส</t>
  </si>
  <si>
    <t>จัตตมโร</t>
  </si>
  <si>
    <t>เยอรมนี</t>
  </si>
  <si>
    <t>กัลยาโณ</t>
  </si>
  <si>
    <t>ออสเตรเลีย</t>
  </si>
  <si>
    <t>ที่อยู่</t>
  </si>
  <si>
    <r>
      <rPr>
        <b/>
        <sz val="10"/>
        <rFont val="Calibri"/>
        <family val="2"/>
        <scheme val="minor"/>
      </rPr>
      <t xml:space="preserve">วัดหนองป่าพง
</t>
    </r>
    <r>
      <rPr>
        <sz val="10"/>
        <rFont val="Calibri"/>
        <family val="2"/>
        <scheme val="minor"/>
      </rPr>
      <t>หมู่ที่ ๑๐ บ้านพงสว่าง
ต.โนนผึ้ง อ.วารินชำราบ จ.อุบลราชธานี ๓๔๑๙๐
พระพร👉มวชิรญาณโสภณ (เลี่ยม ฐิตธมฺโม)
อุปสมบท เมื่ออาย ๒๐ ปี วันที่ ๒๒ เมษายน ๒๕๐๔ (ผู้รับรอง)
- (๐๘๘) ๗๕๖-๕๐๕๗,- (๐๙๖) ๗๓๖-๘๖๘๓,</t>
    </r>
  </si>
  <si>
    <t>0887565057, 0967368683</t>
  </si>
  <si>
    <t>Y</t>
  </si>
  <si>
    <t>พรรษา ปัจจุบัน</t>
  </si>
  <si>
    <t>นิมนต์</t>
  </si>
  <si>
    <r>
      <rPr>
        <b/>
        <sz val="16"/>
        <rFont val="Cordia New"/>
        <family val="2"/>
      </rPr>
      <t xml:space="preserve">วัดหนองป่าพง
</t>
    </r>
    <r>
      <rPr>
        <sz val="16"/>
        <rFont val="Cordia New"/>
        <family val="2"/>
      </rPr>
      <t>หมู่ที่ ๑๐ บ้านพงสว่าง
ต.โนนผึ้ง อ.วารินชำราบ จ.อุบลราชธานี ๓๔๑๙๐
พระพรหมวชิรญาณโสภณ (เลี่ยม ฐิตธมฺโม)
อุปสมบท เมื่ออาย ๒๐ ปี วันที่ ๒๒ เมษายน ๒๕๐๔ (ผู้รับรอง)
- (๐๘๘) ๗๕๖-๕๐๕๗,- (๐๙๖) ๗๓๖-๘๖๘๓,</t>
    </r>
  </si>
  <si>
    <r>
      <rPr>
        <b/>
        <sz val="16"/>
        <rFont val="Cordia New"/>
        <family val="2"/>
      </rPr>
      <t xml:space="preserve">วัดอุดมวารี
</t>
    </r>
    <r>
      <rPr>
        <sz val="16"/>
        <rFont val="Cordia New"/>
        <family val="2"/>
      </rPr>
      <t>๕๑๓ ม.๑๐ บ้านโป่งแดง
ต.ทรายขาว อ.พาน จ.เชียงราย ๕๗๑๒๐
พระครูอุดมวีรวัฒน์ (คูณ ติกฺขวีโร)
อุปสมบท เมื่ออายุ ๒๔ ปี วันที่ ๕ พฤษภาคม ๒๕๑๐ (ผู้รับรอง)
- (๐๘๑) ๙๘๙-๕๑๒๔,- (๐๘๑) ๗๑๐-๐๑๑๙,</t>
    </r>
  </si>
  <si>
    <r>
      <rPr>
        <b/>
        <sz val="16"/>
        <rFont val="Cordia New"/>
        <family val="2"/>
      </rPr>
      <t xml:space="preserve">วัดบึงลัฏฐิวัน
</t>
    </r>
    <r>
      <rPr>
        <sz val="16"/>
        <rFont val="Cordia New"/>
        <family val="2"/>
      </rPr>
      <t>๒๖ หมู่ ๑ บ้านช้าง
ต.ท่าหลวง อ.ท่าเรือ จ.พระนครศรีอยุธยา ๑๘๒๗๐
พระครูโอภาสวุฒิกร (โสภณ โอภาโส)
อุปสมบท เมื่ออายุ ๒๓ ปี วันที่ ๑๐ มิถุนายน ๒๕๑๑ (ผู้รับรอง)
- (๐๘๙) ๒๐๑-๑๔๗๔,๐๓๕๓๔๑๘๓๙,</t>
    </r>
  </si>
  <si>
    <r>
      <rPr>
        <b/>
        <sz val="16"/>
        <rFont val="Cordia New"/>
        <family val="2"/>
      </rPr>
      <t xml:space="preserve">วัดป่าน้ำคำเกิ่ง
</t>
    </r>
    <r>
      <rPr>
        <sz val="16"/>
        <rFont val="Cordia New"/>
        <family val="2"/>
      </rPr>
      <t>ม.๙ บ้านคำเกิ่ง
ต.เตย อ.ม่วงสามสิบ จ.อุบลราชธานี ๓๔๑๔๐
พระครูภัทรธรรมสิริ (ดำรง สิริภทฺโท)
อุปสมบท เมื่ออายุ ๒๐ ปี วันที่ ๑๓ เมษายน ๒๕๑๒ (ผู้รับรอง)
- (๐๘๑) ๙๙๗-๖๑๖๐,</t>
    </r>
  </si>
  <si>
    <r>
      <rPr>
        <b/>
        <sz val="16"/>
        <rFont val="Cordia New"/>
        <family val="2"/>
      </rPr>
      <t xml:space="preserve">วัดป่าค้อเจริญธรรม
</t>
    </r>
    <r>
      <rPr>
        <sz val="16"/>
        <rFont val="Cordia New"/>
        <family val="2"/>
      </rPr>
      <t>๒๓ หมู่ ๖ บ้านพืชอุดม
ต.ปุเปื่อย อ.น้ำยืน จ.อุบลราชธานี ๓๔๓๒๐
พระครูวิบูลญาณคุณ (บรรจง กมโล)
อุปสมบท เมื่ออายุ ๒๑ ปี วันที่ ๘ กุมภาพันธ์ ๒๕๑๓ (ผู้รับรอง)
๐๘๙๗๒๐ ๒๗๒๔,๐๔๕๓๗๑๑๔๒,</t>
    </r>
  </si>
  <si>
    <r>
      <rPr>
        <b/>
        <sz val="16"/>
        <rFont val="Cordia New"/>
        <family val="2"/>
      </rPr>
      <t xml:space="preserve">วัดป่ากาญจนาราม
</t>
    </r>
    <r>
      <rPr>
        <sz val="16"/>
        <rFont val="Cordia New"/>
        <family val="2"/>
      </rPr>
      <t>๑๙๙ ม.๓ บ้านอูนนา
ต.นางัว อ.นาหว้า จ.นครพนม ๔๘๑๘๐
พระครูวิเวกธรรมานุกูล (ฉันท์ กตปุญฺโญ)
อุปสมบท เมื่ออายุ ๒๒ ปี วันที่ ๒๓ เมษายน ๒๕๑๓ (ผู้รับรอง)
- (๐๘๙) ๙๔๙-๑๒๘๘,</t>
    </r>
  </si>
  <si>
    <r>
      <rPr>
        <b/>
        <sz val="16"/>
        <rFont val="Cordia New"/>
        <family val="2"/>
      </rPr>
      <t xml:space="preserve">วัดเขาวันชัยนวรัตน์
</t>
    </r>
    <r>
      <rPr>
        <sz val="16"/>
        <rFont val="Cordia New"/>
        <family val="2"/>
      </rPr>
      <t>๗๖/๔ ม.๑๑ บ้านเกาะแก้ว
ต.ปากช่อง อ.ปากช่อง จ.นครราชสีมา ๓๐๑๓๐
พระครูภาวนาอุดมคุณ (โสภา อุตฺตโม)
อุปสมบท เมื่ออายุ ๒๕ ปี วันที่ ๖ เมษายน ๒๕๑๕ (ผู้รับรอง)
๐๘๑๘๗๙ ๓๒๘๘,- (๐๘๑) ๘๗๙-๓๒๘๘,</t>
    </r>
  </si>
  <si>
    <r>
      <rPr>
        <b/>
        <sz val="16"/>
        <rFont val="Cordia New"/>
        <family val="2"/>
      </rPr>
      <t xml:space="preserve">วัดป่าหนองแวง
</t>
    </r>
    <r>
      <rPr>
        <sz val="16"/>
        <rFont val="Cordia New"/>
        <family val="2"/>
      </rPr>
      <t>๒๔๔ หมู่ที่ ๔ บ้านหนองแวง
ต.หนองแวง อ.กันทรารมย์ จ.ศรีสะเกษ ๓๓๑๓๐
พระครูนิมิตวิริยานุกูล (สุบิน อุตฺตโม)
อุปสมบท เมื่ออายุ ๒๓ ปี วันที่ ๑๙ มกราคม ๒๕๑๖ (ผู้รับรอง)
๐๘๑๘๗๘ ๒๘๔๒,</t>
    </r>
  </si>
  <si>
    <r>
      <rPr>
        <b/>
        <sz val="16"/>
        <rFont val="Cordia New"/>
        <family val="2"/>
      </rPr>
      <t xml:space="preserve">วัดป่าพิทักษ์ธรรม
</t>
    </r>
    <r>
      <rPr>
        <sz val="16"/>
        <rFont val="Cordia New"/>
        <family val="2"/>
      </rPr>
      <t>๗๖ ม.๑๕ บ้านถาวรพัฒนา
ต.นิคม อ.พิมาย จ.นครราชสีมา ๓๐๑๑๐
พระครูสุธรรมประโชติ (คำผอง ฐิตปุญโญ)
อุปสมบท เมื่ออายุ ๒๓ ปี วันที่ ๒ มิถุนายน ๒๕๑๗ (ผู้รับรอง)
- (๐๘๑) ๘๗๘-๐๓๔๑,- (๐๘๖) ๑๐๖-๓๑๓๓,</t>
    </r>
  </si>
  <si>
    <r>
      <rPr>
        <b/>
        <sz val="16"/>
        <rFont val="Cordia New"/>
        <family val="2"/>
      </rPr>
      <t xml:space="preserve">วัดป่าดอนจิก (ดงตาปู่)
</t>
    </r>
    <r>
      <rPr>
        <sz val="16"/>
        <rFont val="Cordia New"/>
        <family val="2"/>
      </rPr>
      <t>๓๗๑ หมู่ที่ ๑
ต.ดอนจิก อ.พิบูลมังสาหาร จ.อุบลราชธานี ๓๔๑๑๐
พระครูปลัดคำพันธ์ ฐิตธมฺโม
อุปสมบท เมื่ออายุ ๒๕ ปี วันที่ ๒ มิถุนายน ๒๕๑๗ (ผู้รับรอง)
- (๐๘๑) ๒๖๖-๐๖๙๑,</t>
    </r>
  </si>
  <si>
    <r>
      <rPr>
        <b/>
        <sz val="16"/>
        <rFont val="Cordia New"/>
        <family val="2"/>
      </rPr>
      <t xml:space="preserve">วัดป่าเขาหินตัด
</t>
    </r>
    <r>
      <rPr>
        <sz val="16"/>
        <rFont val="Cordia New"/>
        <family val="2"/>
      </rPr>
      <t>๒๔/๙ ม.๕ บ้านคลองตะแบก
ต.ลาดบัวขาว อ.สีคิ้ว จ.นครราชสีมา ๓๐๓๔๐
พระครูบรรพตบุญโญภาส (สมภาส อธิปุญฺโญ)
อุปสมบท เมื่ออายุ ๒๑ ปี วันที่ ๒๐ กรกฎาคม ๒๕๑๘ (ผู้รับรอง)
- (๐๘๑) ๙๖๗-๐๔๗๒,</t>
    </r>
  </si>
  <si>
    <r>
      <rPr>
        <b/>
        <sz val="16"/>
        <rFont val="Cordia New"/>
        <family val="2"/>
      </rPr>
      <t xml:space="preserve">วัดเลิศสวัสดิ์ ( เขาจันทร์งาม )
</t>
    </r>
    <r>
      <rPr>
        <sz val="16"/>
        <rFont val="Cordia New"/>
        <family val="2"/>
      </rPr>
      <t>๙ ม.๑๒ บ้านเลิศสวัสดิ์
ต.ลาดบัวขาว อ.สีคิ้ว จ.นครราชสีมา ๓๐๓๔๐
พระครูบวรสีลวัตร (ประเสริฐ รกฺขิตสีโล)
อุปสมบท เมื่ออายุ ๒๒ ปี วันที่ ๒๗ กุมภาพันธ์ ๒๕๑๘ (ผู้รับรอง)
- (๐๘๗) ๒๕๒-๗๔๙๖,</t>
    </r>
  </si>
  <si>
    <r>
      <rPr>
        <b/>
        <sz val="16"/>
        <rFont val="Cordia New"/>
        <family val="2"/>
      </rPr>
      <t xml:space="preserve">วัดป่าจิตตภาวนา
</t>
    </r>
    <r>
      <rPr>
        <sz val="16"/>
        <rFont val="Cordia New"/>
        <family val="2"/>
      </rPr>
      <t>๕๐ ม.๕
ต.คูคต อ.ลำลูกกา จ.ปทุมธานี ๑๒๑๓๐
พระราชวชิรมุนี วิ. (ประสพไชย กนฺตสีโล)
อุปสมบท เมื่ออายุ ๒๘ ปี วันที่ ๓ กรกฎาคม ๒๕๑๙ (ผู้รับรอง)
๐๒๕๓๒๑๕๔๘,- (๐๘๑) ๘๔๒-๖๖๙๕,</t>
    </r>
  </si>
  <si>
    <r>
      <rPr>
        <b/>
        <sz val="16"/>
        <rFont val="Cordia New"/>
        <family val="2"/>
      </rPr>
      <t xml:space="preserve">วัดมาบจันทร์
</t>
    </r>
    <r>
      <rPr>
        <sz val="16"/>
        <rFont val="Cordia New"/>
        <family val="2"/>
      </rPr>
      <t>๘/๑ ม.๗ บ้านมาบจันทร์
ต.แกลง อ.เมือง จ.ระยอง ๒๑๑๖๐
พระราชวชิรญาณ (อนันต์ อกิญฺจโน) วิ. ทป. จภ. ๑๓
อุปสมบท เมื่ออายุ ๒๒ ปี วันที่ ๓ กรกฎาคม ๒๕๑๙ (ผู้รับรอง)
๐๘๙๘๓๑ ๕๖๘๙,๐๘๑๙๑๕ ๕๖๔๓,</t>
    </r>
  </si>
  <si>
    <r>
      <rPr>
        <b/>
        <sz val="16"/>
        <rFont val="Cordia New"/>
        <family val="2"/>
      </rPr>
      <t xml:space="preserve">วัดภูคำ
</t>
    </r>
    <r>
      <rPr>
        <sz val="16"/>
        <rFont val="Cordia New"/>
        <family val="2"/>
      </rPr>
      <t>๒๐๕ ม.๑๐ บ้านภูคำ
ต.ภูเงิน อ.กันทรลักษ์ จ.ศรีสะเกษ ๓๓๑๑๐
พระอธิการสุภาพ สุภาจาโร
อุปสมบท เมื่ออายุ ๒๒ ปี วันที่ ๒๔ พฤษภาคม ๒๕๑๙ (ผู้รับรอง)
- (๐๘๑) ๐๖๒-๒๒๐๓,</t>
    </r>
  </si>
  <si>
    <r>
      <rPr>
        <b/>
        <sz val="16"/>
        <rFont val="Cordia New"/>
        <family val="2"/>
      </rPr>
      <t xml:space="preserve">วัดป่าภูสิงห์
</t>
    </r>
    <r>
      <rPr>
        <sz val="16"/>
        <rFont val="Cordia New"/>
        <family val="2"/>
      </rPr>
      <t>๑๙๙ ม.๙ บ้านตะแบงใต้
ต.ห้วยตึ้กชู อ.ภูสิงห์ จ.ศรีสะเกษ ๓๓๑๔๐
พระครูสุตธรรมาภิวัฒน์ (คำทูล กมฺพุทตฺโต)
อุปสมบท เมื่ออายุ ๒๑ ปี วันที่ ๕ ธันวาคม ๒๕๑๙ (ผู้รับรอง)
- (๐๘๓) ๑๐๑-๔๓๕๖,๐๔๕๖๐๘๐๙๗,</t>
    </r>
  </si>
  <si>
    <r>
      <rPr>
        <b/>
        <sz val="16"/>
        <rFont val="Cordia New"/>
        <family val="2"/>
      </rPr>
      <t xml:space="preserve">วัดป่าดอยธรรมประทีป
</t>
    </r>
    <r>
      <rPr>
        <sz val="16"/>
        <rFont val="Cordia New"/>
        <family val="2"/>
      </rPr>
      <t>๓๕๖ ม.๑๘ บ้านศรีดอนชัย  ต.เวียง อ.ฝาง จ.เชียงใหม่ ๕๐๑๑๐
พระครูวิจารณ์ศุภวัตร (บัณฑิต เตชปญฺโญ)
อุปสมบท เมื่ออายุ ๒๑ ปี วันที่ ๗ มีนาคม ๒๕๒๐ (ผู้รับรอง)
- (๐๘๑) ๒๘๘-๘๖๘๘,</t>
    </r>
  </si>
  <si>
    <r>
      <rPr>
        <b/>
        <sz val="16"/>
        <rFont val="Cordia New"/>
        <family val="2"/>
      </rPr>
      <t xml:space="preserve">วัดป่าหนองจิก
</t>
    </r>
    <r>
      <rPr>
        <sz val="16"/>
        <rFont val="Cordia New"/>
        <family val="2"/>
      </rPr>
      <t>หมู่ ๗ บ้านหนองจิก
ต.เตย อ.ม่วงสามสิบ จ.อุบลราชธานี ๓๔๑๔๐
พระครูอรัญวรกิจ (นิกร อภิชาโต)
อุปสมบท เมื่ออายุ ๒๐ ปี วันที่ ๒๑ กรกฎาคม ๒๕๒๐ (ผู้รับรอง)
- (๐๘๓) ๓๗๘-๐๕๗๐,</t>
    </r>
  </si>
  <si>
    <r>
      <rPr>
        <b/>
        <sz val="16"/>
        <rFont val="Cordia New"/>
        <family val="2"/>
      </rPr>
      <t xml:space="preserve">วัดป่าภาวนาราม
</t>
    </r>
    <r>
      <rPr>
        <sz val="16"/>
        <rFont val="Cordia New"/>
        <family val="2"/>
      </rPr>
      <t>๓๗๔/๓ ม.๔ บ้านจัดสรร
ต.สามเงา อ.สามเงา จ.ตาก ๖๓๑๓๐
พระครูประโชติพนารักษ์ (ถนอม โชติธมฺโม)
อุปสมบท เมื่ออายุ ๒๑ ปี วันที่ ๑๗ มิถุนายน ๒๕๒๐ (ผู้รับรอง)
- (๐๘๓) ๐๔๘-๓๐๖๑,</t>
    </r>
  </si>
  <si>
    <r>
      <rPr>
        <b/>
        <sz val="16"/>
        <rFont val="Cordia New"/>
        <family val="2"/>
      </rPr>
      <t xml:space="preserve">วัดป่าภูเกิ้ง
</t>
    </r>
    <r>
      <rPr>
        <sz val="16"/>
        <rFont val="Cordia New"/>
        <family val="2"/>
      </rPr>
      <t>ม.๒ บ้านนาสีนวน
ต.นาสีนวน อ.เมือง จ.มุกดาหาร ๔๙๐๐๐
พระครูภาวนาถาวรคุณ (นิวรณ์ ถาวโร)
อุปสมบท เมื่ออายุ ๒๒ ปี วันที่ ๒๑ กรกฎาคม ๒๕๒๐ (ผู้รับรอง)
- (๐๘๑) ๖๐๑-๕๘๕๓,</t>
    </r>
  </si>
  <si>
    <r>
      <rPr>
        <b/>
        <sz val="16"/>
        <rFont val="Cordia New"/>
        <family val="2"/>
      </rPr>
      <t xml:space="preserve">วัดป่าสุภัททาราม
</t>
    </r>
    <r>
      <rPr>
        <sz val="16"/>
        <rFont val="Cordia New"/>
        <family val="2"/>
      </rPr>
      <t>๑๗๓ หมู่ที่ ๑ บ้านคำชะอี
ต.คำชะอี อ.คำชะอี จ.มุกดาหาร ๔๙๑๑๐
พระครูสุภัทรทีปคุณ (ทินกร ทีปธมฺโม)
อุปสมบท เมื่ออายุ ๒๐ ปี วันที่ ๒๔ มิถุนายน ๒๕๒๑ (ผู้รับรอง)
- (๐๘๑) ๗๙๙-๐๕๕๕,</t>
    </r>
  </si>
  <si>
    <r>
      <rPr>
        <b/>
        <sz val="16"/>
        <rFont val="Cordia New"/>
        <family val="2"/>
      </rPr>
      <t xml:space="preserve">วัดบุญญาวาส
</t>
    </r>
    <r>
      <rPr>
        <sz val="16"/>
        <rFont val="Cordia New"/>
        <family val="2"/>
      </rPr>
      <t>๔๔ ม.๘ บ้านคลองใหญ่
ต.บ่อทอง อ.บ่อทอง จ.ชลบุรี ๒๐๒๗๐
พระราชพัชรมานิต (อัครเดช ถิรจิตฺโต)
อุปสมบท เมื่ออายุ ๒๓ ปี วันที่ ๙ กรกฎาคม ๒๕๒๑ (ผู้รับรอง)
- (๐๘๑) ๘๖๕-๔๖๕๘,</t>
    </r>
  </si>
  <si>
    <r>
      <rPr>
        <b/>
        <sz val="16"/>
        <rFont val="Cordia New"/>
        <family val="2"/>
      </rPr>
      <t xml:space="preserve">วัดเขาสนามแจง
</t>
    </r>
    <r>
      <rPr>
        <sz val="16"/>
        <rFont val="Cordia New"/>
        <family val="2"/>
      </rPr>
      <t>๑๕๐/๑ ม.๙ บ้านเขาวงกต
ต.สนามแจง อ.บ้านหมี่ จ.ลพบุรี ๑๕๑๑๐
พระครูกิตติ ปัญญาโสภณ
อุปสมบท เมื่ออายุ ๒๕ ปี วันที่ ๑๐ พฤษภาคม ๒๕๒๒ (ผู้รับรอง)
- (๐๘๑) ๖๕๙-๗๙๕๗,๐๓๖๖๒๘๘๒๑,</t>
    </r>
  </si>
  <si>
    <r>
      <rPr>
        <b/>
        <sz val="16"/>
        <rFont val="Cordia New"/>
        <family val="2"/>
      </rPr>
      <t xml:space="preserve">วัดถ้ำผาเวียง
</t>
    </r>
    <r>
      <rPr>
        <sz val="16"/>
        <rFont val="Cordia New"/>
        <family val="2"/>
      </rPr>
      <t>๒๑๙ หมู่ที่ ๙ บ้านผาเวียง
ต.นาแก อ.นาวัง จ.หนองบัวลำภู ๓๙๑๗๐
พระครูวิชัยพัฒกิจ (สมพร วิชโย)
อุปสมบท เมื่ออายุ ๒๓ ปี วันที่ ๕ กรกฎาคม ๒๕๒๒ (ผู้รับรอง)พระครูวิจารณ์ศุภวัตร(บัณฑิต เตชปญฺโญ) วัดป่าดอยธรรมประทีป
๐๘๖๒๒๓ ๑๗๒๖,</t>
    </r>
  </si>
  <si>
    <r>
      <rPr>
        <b/>
        <sz val="16"/>
        <rFont val="Cordia New"/>
        <family val="2"/>
      </rPr>
      <t xml:space="preserve">วัดป่าขันติธรรม
</t>
    </r>
    <r>
      <rPr>
        <sz val="16"/>
        <rFont val="Cordia New"/>
        <family val="2"/>
      </rPr>
      <t>๒๑๐ ม.๓ บ้านป่าป๋วย
ต.บ้านโฮ่ง อ.บ้านโฮ่ง จ.ลำพูน ๕๑๑๓๐
พระครูภาวนานุกิจ (ลัย ทีปธมฺโม)
อุปสมบท เมื่ออายุ ๒๐ ปี วันที่ ๒๓ กุมภาพันธ์ ๒๕๒๓ (ผู้รับรอง)
- (๐๘๑) ๖๐๒-๗๗๗๗,- (๐๖๑) ๑๔๗-๕๕๙๔,</t>
    </r>
  </si>
  <si>
    <r>
      <rPr>
        <b/>
        <sz val="16"/>
        <rFont val="Cordia New"/>
        <family val="2"/>
      </rPr>
      <t xml:space="preserve">วัดบึงเขาหลวง
</t>
    </r>
    <r>
      <rPr>
        <sz val="16"/>
        <rFont val="Cordia New"/>
        <family val="2"/>
      </rPr>
      <t>๑๑๒ หมู่ที่ ๙ บ้านกลางใหญ่
ต.กลางใหญ่ อ.เขื่องใน จ.อุบลราชธานี ๓๔๓๒๐
พระครูบรรพตวรกิจ (บุญมี ปิยธมฺโม)
อุปสมบท เมื่ออายุ ๒๔ ปี วันที่ ๕ กรกฎาคม ๒๕๒๔ (ผู้รับรอง)
- (๐๘๕) ๕๖๔-๓๗๕๘,</t>
    </r>
  </si>
  <si>
    <r>
      <rPr>
        <b/>
        <sz val="16"/>
        <rFont val="Cordia New"/>
        <family val="2"/>
      </rPr>
      <t xml:space="preserve">วัดป่าบูรพา
</t>
    </r>
    <r>
      <rPr>
        <sz val="16"/>
        <rFont val="Cordia New"/>
        <family val="2"/>
      </rPr>
      <t>๓๓ ม.๙ บ้านโนนสวรรค์
ต.ไทยเจริญ อ.ปะคำ จ.บุรีรัมย์ ๓๑๒๒๐
พระครูพัชรบูรพาภิรมย์ (สมาน วชิโร)
อุปสมบท เมื่ออายุ ๓๓ ปี วันที่ ๒๒ กรกฎาคม ๒๕๒๔ (ผู้รับรอง)
- (๐๘๑) ๙๕๕-๔๙๖๐,</t>
    </r>
  </si>
  <si>
    <r>
      <rPr>
        <b/>
        <sz val="16"/>
        <rFont val="Cordia New"/>
        <family val="2"/>
      </rPr>
      <t xml:space="preserve">วัดป่าชัยมงคล (พรรั้ง)
</t>
    </r>
    <r>
      <rPr>
        <sz val="16"/>
        <rFont val="Cordia New"/>
        <family val="2"/>
      </rPr>
      <t>๙๙ ม.๓ บ้านพรรั้ง
ต.บางริ้น อ.เมือง จ.ระนอง ๘๕๐๐๐
พระครูภาวนาชัยมงคล (สุนทร ทนฺตจิตฺโต)
อุปสมบท เมื่ออายุ ๒๐ ปี วันที่ ๓ พฤษภาคม ๒๕๒๔ (ผู้รับรอง)
- (๐๙๘) ๕๑๙-๙๙๔๕,</t>
    </r>
  </si>
  <si>
    <r>
      <rPr>
        <b/>
        <sz val="16"/>
        <rFont val="Cordia New"/>
        <family val="2"/>
      </rPr>
      <t xml:space="preserve">วัดเทพโพธ์ิทอง
</t>
    </r>
    <r>
      <rPr>
        <sz val="16"/>
        <rFont val="Cordia New"/>
        <family val="2"/>
      </rPr>
      <t>๑๒๒ ม.๑๘ บ้านเทพภูทอง ถ.สุรนารายณ์ ต.วะตะแบก อ.เทพสถิต จ.ชัยภูมิ ๓๖๒๓๐
พระครูสุมนโพธิสุวรรณ (สนธยา สุมโน)
อุปสมบท เมื่ออายุ ๒๑ ปี วันที่ ๑๑ กรกฎาคม ๒๕๒๔ (ผู้รับรอง)
- (๐๘๑) ๖๐๐-๗๒๙๒,</t>
    </r>
  </si>
  <si>
    <r>
      <rPr>
        <b/>
        <sz val="16"/>
        <rFont val="Cordia New"/>
        <family val="2"/>
      </rPr>
      <t xml:space="preserve">วัดป่าวิเวก (ธรรมชาน์)
</t>
    </r>
    <r>
      <rPr>
        <sz val="16"/>
        <rFont val="Cordia New"/>
        <family val="2"/>
      </rPr>
      <t>๒๒๙ หมู่ที่ ๑ บ.ม่วงสามสิบ
ต.ม่วงสามสิบ อ.ม่วงสามสิบ จ.อุบลราชธานี ๓๔๑๔๐
พระครูปลัดสุวัฒนดิเรกคุณ (สว่าง กลฺยาโณ)
อุปสมบท เมื่ออายุ ๒๑ ปี วันที่ ๒๗ พฤษภาคม ๒๕๒๕ (ผู้รับรอง)
- (๐๘๑) ๙๕๘-๘๙๙๕,</t>
    </r>
  </si>
  <si>
    <r>
      <rPr>
        <b/>
        <sz val="16"/>
        <rFont val="Cordia New"/>
        <family val="2"/>
      </rPr>
      <t xml:space="preserve">วัดห้วยแถลง
</t>
    </r>
    <r>
      <rPr>
        <sz val="16"/>
        <rFont val="Cordia New"/>
        <family val="2"/>
      </rPr>
      <t>๘๖ ม.๖ บ้านหนองจิก
ต.ห้วยแถลง อ.ห้วยแถลง จ.นครราชสีมา ๓๐๒๔๐
พระอธิการวิจิตร อภิปุญฺโญ
อุปสมบท เมื่ออายุ ๓๕ ปี วันที่ ๑๖ พฤศจิกายน ๒๕๒๕ (ผู้รับรอง)
- (๐๘๓) ๘๗๙-๓๘๒๕,๐๔๔๓๙๑๑๓๒,</t>
    </r>
  </si>
  <si>
    <r>
      <rPr>
        <b/>
        <sz val="16"/>
        <rFont val="Cordia New"/>
        <family val="2"/>
      </rPr>
      <t xml:space="preserve">ที่พักสงฆ์ธุดงค์ธรรม
</t>
    </r>
    <r>
      <rPr>
        <sz val="16"/>
        <rFont val="Cordia New"/>
        <family val="2"/>
      </rPr>
      <t>๑๒๙ ม.๖ บ้านห้วยม่วงฝั่งซ้าย
ต.แม่สอย อ.จอมทอง จ.เชียงใหม่ ๕๐๒๔๐
พระอาจารย์สมพร ขนฺติพโล
อุปสมบท เมื่ออายุ ๒๐ ปี วันที่ ๑๖ พฤศจิกายน ๒๕๒๕ (ผู้รับรอง)
- (๐๘๑) ๙๓๑-๕๘๑๗,</t>
    </r>
  </si>
  <si>
    <r>
      <rPr>
        <b/>
        <sz val="16"/>
        <rFont val="Cordia New"/>
        <family val="2"/>
      </rPr>
      <t xml:space="preserve">วัดบ้านตาแบน(ป่าตาแบน)
</t>
    </r>
    <r>
      <rPr>
        <sz val="16"/>
        <rFont val="Cordia New"/>
        <family val="2"/>
      </rPr>
      <t>ม.๙ บ้านตาแบน
ต.ศรีแก้ว อ.ศรีรัตนะ จ.ศรีสะเกษ ๓๓๒๔๐
พระอธิการปัด ปุญฺญกาโม
อุปสมบท เมื่ออายุ ๒๙ ปี วันที่ ๔ พฤษภาคม ๒๕๒๖ (ผู้รับรอง)
- (๐๘๑) ๐๖๙-๕๐๓๕,</t>
    </r>
  </si>
  <si>
    <r>
      <rPr>
        <b/>
        <sz val="16"/>
        <rFont val="Cordia New"/>
        <family val="2"/>
      </rPr>
      <t xml:space="preserve">วัดป่าทุ่งวัว
</t>
    </r>
    <r>
      <rPr>
        <sz val="16"/>
        <rFont val="Cordia New"/>
        <family val="2"/>
      </rPr>
      <t>๓๖ ม.๑๓ บ้านทุ่งวัว
ต.ทุ่งพระยา อ.สนามชัยเขต จ.ฉะเชิงเทรา ๒๔๑๖๐
พระครูมงคลวิสุทธิธรรม บุญมี เตชธมฺโม
อุปสมบท เมื่ออายุ ๔๕ ปี วันที่ ๒๖ กรกฎาคม ๒๕๒๖ (ผู้รับรอง)
- (๐๘๔) ๕๖๕-๒๕๘๑,</t>
    </r>
  </si>
  <si>
    <r>
      <rPr>
        <b/>
        <sz val="16"/>
        <rFont val="Cordia New"/>
        <family val="2"/>
      </rPr>
      <t xml:space="preserve">วัดโนนสำเริง
</t>
    </r>
    <r>
      <rPr>
        <sz val="16"/>
        <rFont val="Cordia New"/>
        <family val="2"/>
      </rPr>
      <t>๑๓๙ หมู่ที่ ๙ บ้านโนนสำเริง
ต.น้ำอ้อม อ.กันทรลักษ์ จ.ศรีสะเกษ ๓๓๑๑๐
พระครูสถิตอุดมคุณ (เสถียร กนฺตสีโล)
อุปสมบท เมื่ออายุ ๒๓ ปี วันที่ ๘ กรกฎาคม ๒๕๒๗ (ผู้รับรอง)
- (๐๘๑) ๘๗๖-๔๐๙๖,</t>
    </r>
  </si>
  <si>
    <r>
      <rPr>
        <b/>
        <sz val="16"/>
        <rFont val="Cordia New"/>
        <family val="2"/>
      </rPr>
      <t xml:space="preserve">วัดป่าไทรงาม
</t>
    </r>
    <r>
      <rPr>
        <sz val="16"/>
        <rFont val="Cordia New"/>
        <family val="2"/>
      </rPr>
      <t>๓๙๓ หมู่ ๔ บ้านไทรงาม
ต.ไทรงาม อ.ไทรงาม จ.กำแพงเพชร ๖๒๑๕๐
พระครูโสภณวชิรกิจ (สง่า อุฏฺฐาโน)
อุปสมบท เมื่ออายุ ๒๐ ปี วันที่ ๓๐ เมษายน ๒๕๒๗ (ผู้รับรอง)
- (๐๘๒) ๘๘๒-๐๐๘๙,</t>
    </r>
  </si>
  <si>
    <r>
      <rPr>
        <b/>
        <sz val="16"/>
        <rFont val="Cordia New"/>
        <family val="2"/>
      </rPr>
      <t xml:space="preserve">วัดป่าหนองกุง
</t>
    </r>
    <r>
      <rPr>
        <sz val="16"/>
        <rFont val="Cordia New"/>
        <family val="2"/>
      </rPr>
      <t>บ้านหนองกุงใหญ่
ต.หนองกุง อ.ตาลสุม จ.อุบลราชธานี ๓๔๓๓๐
พระครูวินัยธรถวิล ถาวโร
อุปสมบท เมื่ออายุ ๒๑ ปี วันที่ ๒๓ มิถุนายน ๒๕๒๗ (ผู้รับรอง)
- (๐๘๙) ๕๗๙-๐๒๖๔,</t>
    </r>
  </si>
  <si>
    <r>
      <rPr>
        <b/>
        <sz val="16"/>
        <rFont val="Cordia New"/>
        <family val="2"/>
      </rPr>
      <t xml:space="preserve">วัดป่าจันทราวาส
</t>
    </r>
    <r>
      <rPr>
        <sz val="16"/>
        <rFont val="Cordia New"/>
        <family val="2"/>
      </rPr>
      <t>๑๕๕ หมู่ที่๖ บ้านเอ้
ต.ก่อเอ้ อ.เขื่องใน จ.อุบลราชธานี ๓๔๓๒๐
พระครูปิยจันทคุณ (ชาลี ปิยธมฺโม)
อุปสมบท เมื่ออายุ ๒๑ ปี วันที่ ๑๕ มิถุนายน ๒๕๒๘ (ผู้รับรอง)
๐๘๗๘๗๒ ๓๓๘๘,</t>
    </r>
  </si>
  <si>
    <r>
      <rPr>
        <b/>
        <sz val="16"/>
        <rFont val="Cordia New"/>
        <family val="2"/>
      </rPr>
      <t xml:space="preserve">วัดป่าโพธิญาณรังสี
</t>
    </r>
    <r>
      <rPr>
        <sz val="16"/>
        <rFont val="Cordia New"/>
        <family val="2"/>
      </rPr>
      <t>๓๙ ม.๓ บ้านคลองตะเคียน
ต.คลองพลู อ.หนองใหญ่ จ.ชลบุรี ๒๐๑๙๐
พระอธิการสุนัย สุธมฺโม
อุปสมบท เมื่ออายุ ๒๑ ปี วันที่ ๒๕ กรกฎาคม ๒๕๒๘ (ผู้รับรอง)
- (๐๙๓) ๔๕๓-๕๔๕๕,</t>
    </r>
  </si>
  <si>
    <r>
      <rPr>
        <b/>
        <sz val="16"/>
        <rFont val="Cordia New"/>
        <family val="2"/>
      </rPr>
      <t xml:space="preserve">วัดเขาแผงม้า
</t>
    </r>
    <r>
      <rPr>
        <sz val="16"/>
        <rFont val="Cordia New"/>
        <family val="2"/>
      </rPr>
      <t>๑๕๒ ม.๑๘ บ้านเขาแผงม้า
ต.วังน้ำเขียว อ.วังน้ำเขียว จ.นครราชสีมา ๓๐๓๗๐
พระอธิการกนก สุรปญฺโญ
อุปสมบท เมื่ออายุ ๒๘ ปี วันที่ ๒๑ กรกฎาคม ๒๕๒๘ (ผู้รับรอง)
- (๐๘๑) ๙๗๖-๕๔๐๑,- (๐๘๗) ๑๔๕-๘๙๑๔,</t>
    </r>
  </si>
  <si>
    <r>
      <rPr>
        <b/>
        <sz val="16"/>
        <rFont val="Cordia New"/>
        <family val="2"/>
      </rPr>
      <t xml:space="preserve">ที่พักสงฆ์ป่าพงเลิศ
</t>
    </r>
    <r>
      <rPr>
        <sz val="16"/>
        <rFont val="Cordia New"/>
        <family val="2"/>
      </rPr>
      <t>๑๒๖ หมู่ที่ ๑ บ้านป่าในฝัน
ต.โป่งน้ำร้อน อ.โป่งน้ำร้อน จ.จันทบุรี ๒๒๑๔๐
พระอาจาร์ยสมนึก สารถฺถิโก
อุปสมบท เมื่ออายุ ๒๐ ปี วันที่ ๒๘ พฤษภาคม ๒๕๒๘ (ผู้รับรอง)
- (๐๘๖) ๐๕๙-๕๖๕๖,</t>
    </r>
  </si>
  <si>
    <r>
      <rPr>
        <b/>
        <sz val="16"/>
        <rFont val="Cordia New"/>
        <family val="2"/>
      </rPr>
      <t xml:space="preserve">วัดป่าคอวัง
</t>
    </r>
    <r>
      <rPr>
        <sz val="16"/>
        <rFont val="Cordia New"/>
        <family val="2"/>
      </rPr>
      <t>๘๒ ม.๙ บ้านคอวัง
ต.ดู่ใต้ อ.เมืองน่าน จ.น่าน ๕๕๐๐๐
พระครูสุนทรวรนาถ (นเรศ สุรนาโถ)
อุปสมบท เมื่ออายุ ๒๐ ปี วันที่ ๒๒ มิถุนายน ๒๕๒๙ (ผู้รับรอง)
- (๐๘๘) ๒๕๕-๒๓๙๙,๐๕๔๐๕๙๖๔๕,</t>
    </r>
  </si>
  <si>
    <r>
      <rPr>
        <b/>
        <sz val="16"/>
        <rFont val="Cordia New"/>
        <family val="2"/>
      </rPr>
      <t xml:space="preserve">ที่พักสงฆ์ป่าศรัทธาธรรม
</t>
    </r>
    <r>
      <rPr>
        <sz val="16"/>
        <rFont val="Cordia New"/>
        <family val="2"/>
      </rPr>
      <t>ม.๑ บ้านสนิท
ต.หนองสนิท อ.จอมพระ จ.สุรินทร์ ๓๒๑๘๐
พระอาจารย์นิเทศ คมฺภีโร
อุปสมบท เมื่ออายุ ๒๑ ปี วันที่ ๑๑ พฤษภาคม ๒๕๒๙ (ผู้รับรอง)
- (๐๘๗) ๙๖๑-๗๖๙๙,- (๐๘๔) ๕๕๙-๑๓๖๘,</t>
    </r>
  </si>
  <si>
    <r>
      <rPr>
        <b/>
        <sz val="16"/>
        <rFont val="Cordia New"/>
        <family val="2"/>
      </rPr>
      <t xml:space="preserve">ที่พักสงฆ์พุทธคีรี
</t>
    </r>
    <r>
      <rPr>
        <sz val="16"/>
        <rFont val="Cordia New"/>
        <family val="2"/>
      </rPr>
      <t>บ้านห้วยไทร
ต.ช่องไม้แก้ว อ.ทุ่งตะโก จ.ชุมพร ๘๖๐๐๐
พระอาจารย์นิกร กิตฺติวณฺโณ
อุปสมบท เมื่ออายุ ๒๒ ปี วันที่ ๑๗ กรกฎาคม ๒๕๓๑ (ผู้รับรอง)พระอาจารย์สำราญ ธมฺมทีโป วัดเขาหลักสามัคคีธรรม
- (๐๘๐) ๗๒๕-๐๕๒๘,</t>
    </r>
  </si>
  <si>
    <r>
      <rPr>
        <b/>
        <sz val="16"/>
        <rFont val="Cordia New"/>
        <family val="2"/>
      </rPr>
      <t xml:space="preserve">ที่พักสงฆ์ร่มเย็นโพธิญาณ
</t>
    </r>
    <r>
      <rPr>
        <sz val="16"/>
        <rFont val="Cordia New"/>
        <family val="2"/>
      </rPr>
      <t>หมู่ที่ ๑ บ้านน้ำพุ
ต.พญาเย็น อ.ปากช่อง จ.นครราชสีมา ๓๐๓๒๐
พระอาจารย์บุดดา ปญฺญาวุโธ
อุปสมบท เมื่ออายุ ๒๐ ปี วันที่ ๑๒ มิถุนายน ๒๕๓๑ (ผู้รับรอง)พระครูโอภาสวุฒิกร (โสภณ โอภาโส) วัดบึงลัฏฐิวัน
- (๐๘๘) ๗๙๑-๙๓๕๖,</t>
    </r>
  </si>
  <si>
    <r>
      <rPr>
        <b/>
        <sz val="16"/>
        <rFont val="Cordia New"/>
        <family val="2"/>
      </rPr>
      <t xml:space="preserve">วัดป่าคำน้ำบุ้น
</t>
    </r>
    <r>
      <rPr>
        <sz val="16"/>
        <rFont val="Cordia New"/>
        <family val="2"/>
      </rPr>
      <t>ม.๑๔ บ้านสามขา
ต.คำป่าหลาย อ.เมือง จ.มุกดาหาร ๔๙๐๐๐
พระอธิการขจรศักดิ์ สุทฺธปญฺโญ
อุปสมบท เมื่ออายุ ๒๔ ปี วันที่ ๑ เมษายน ๒๕๓๒ (ผู้รับรอง)
- (๐๖๑) ๑๔๙-๘๘๗๙,</t>
    </r>
  </si>
  <si>
    <r>
      <rPr>
        <b/>
        <sz val="16"/>
        <rFont val="Cordia New"/>
        <family val="2"/>
      </rPr>
      <t xml:space="preserve">วัดป่าแสงธรรม
</t>
    </r>
    <r>
      <rPr>
        <sz val="16"/>
        <rFont val="Cordia New"/>
        <family val="2"/>
      </rPr>
      <t>๒๗๙ ม.๗ บ้านหนองมะนาว
ต.ขามใหญ่ อ.เมือง จ.อุบลราชธานี ๓๔๐๐๐
พระครูกิตติธรรมโชติ (ทม ธมฺมทีโป)
อุปสมบท เมื่ออายุ ๒๐ ปี วันที่ ๑๘ พฤษภาคม ๒๕๓๒ (ผู้รับรอง)
- (๐๖๓) ๕๙๑-๑๔๓๖,</t>
    </r>
  </si>
  <si>
    <r>
      <rPr>
        <b/>
        <sz val="16"/>
        <rFont val="Cordia New"/>
        <family val="2"/>
      </rPr>
      <t xml:space="preserve">วัดป่านาแก
</t>
    </r>
    <r>
      <rPr>
        <sz val="16"/>
        <rFont val="Cordia New"/>
        <family val="2"/>
      </rPr>
      <t>๓๐๐ ม.๒
ต.โนนสมบูรณ์ อ.เดชอุดม จ.อุบลราชธานี ๓๔๑๖๐
พระครูวชิรธรรมวงศ์ (แสวง วํสธมฺโม)
อุปสมบท เมื่ออายุ ๒๒ ปี วันที่ ๓๐ มิถุนายน ๒๕๓๓ (ผู้รับรอง)
- (๐๘๗) ๘๗๕-๑๘๘๐,- (๐๘๘) ๐๐๗-๙๐๔๙,</t>
    </r>
  </si>
  <si>
    <r>
      <rPr>
        <b/>
        <sz val="16"/>
        <rFont val="Cordia New"/>
        <family val="2"/>
      </rPr>
      <t xml:space="preserve">วัดเขาภูแพนโพธิธรรม
</t>
    </r>
    <r>
      <rPr>
        <sz val="16"/>
        <rFont val="Cordia New"/>
        <family val="2"/>
      </rPr>
      <t>๓๕๙ หมู่ ๒ บ้านโนน
ต.ท่าเกวียน อ.วัฒนานคร จ.สระแก้ว ๒๗๑๖๐
พระอธิการกิสมัส ปุญฺญธมฺโม
อุปสมบท เมื่ออายุ ๒๔ ปี วันที่ ๑ กรกฎาคม ๒๕๓๓ (ผู้รับรอง)
๐๖๒๙๘๙ ๖๔๙๕,๐๖๒๖๓๖ ๕๙๑๔,</t>
    </r>
  </si>
  <si>
    <r>
      <rPr>
        <b/>
        <sz val="16"/>
        <rFont val="Cordia New"/>
        <family val="2"/>
      </rPr>
      <t xml:space="preserve">วัดป่ามณีรัตน์
</t>
    </r>
    <r>
      <rPr>
        <sz val="16"/>
        <rFont val="Cordia New"/>
        <family val="2"/>
      </rPr>
      <t>๒๔๐ ม.๔ บ้านคุ้ม
ต.โคกสว่าง อ.สำโรง จ.อุบลราชธานี ๓๔๓๖๐
พระครูปลัดอุเทน กลฺยาโณ
อุปสมบท เมื่ออายุ ๒๑ ปี วันที่ ๑๗ พฤษภาคม ๒๕๓๔ (ผู้รับรอง)
- (๐๘๗) ๒๔๗-๕๗๗๗,</t>
    </r>
  </si>
  <si>
    <r>
      <rPr>
        <b/>
        <sz val="16"/>
        <rFont val="Cordia New"/>
        <family val="2"/>
      </rPr>
      <t xml:space="preserve">วัดป่าพงไพรวัลย์
</t>
    </r>
    <r>
      <rPr>
        <sz val="16"/>
        <rFont val="Cordia New"/>
        <family val="2"/>
      </rPr>
      <t>๙๘ หมู่ที่ ๑๑
ต.เขาน้อย อ.เวียงเก่า จ.ขอนแก่น ๔๐๑๕๐
พระครูปทุมกิจจานุกูล (ไสว สจฺจญาโณ)
อุปสมบท เมื่ออายุ ๓๑ ปี วันที่ ๒๕ เมษายน ๒๕๓๕ (ผู้รับรอง)พระเทพวชิรญาณ (เลี่ยม ฐิตธมฺโม) วัดหนองป่าพง
- (๐๙๙) ๗๔๐-๕๓๘๘,</t>
    </r>
  </si>
  <si>
    <r>
      <rPr>
        <b/>
        <sz val="16"/>
        <rFont val="Cordia New"/>
        <family val="2"/>
      </rPr>
      <t xml:space="preserve">วัดป่าสุธรรมรังษี
</t>
    </r>
    <r>
      <rPr>
        <sz val="16"/>
        <rFont val="Cordia New"/>
        <family val="2"/>
      </rPr>
      <t>๓๑๔ ม.๙ บ้านนานวลใต้พัฒนา
ต.คำครั่ง อ.เดชอุดม จ.อุบลราชธานี ๓๔๑๖๐
พระครูอิทธิธรรมรังษี (ประทีป อิทฺธิวํโส)
อุปสมบท เมื่ออายุ ๒๓ ปี วันที่ ๑๕ มีนาคม ๒๕๓๕ (ผู้รับรอง)
- (๐๘๖) ๔๙๙-๙๔๑๒,- (๐๘๑) ๗๒๕-๖๓๐๓,</t>
    </r>
  </si>
  <si>
    <r>
      <rPr>
        <b/>
        <sz val="16"/>
        <rFont val="Cordia New"/>
        <family val="2"/>
      </rPr>
      <t xml:space="preserve">วัดป่าห้วยเสือวิปัสสนาราม
</t>
    </r>
    <r>
      <rPr>
        <sz val="16"/>
        <rFont val="Cordia New"/>
        <family val="2"/>
      </rPr>
      <t>๑๓/๑๗ ม.๑ บ้านห้วยเสือ
ต.ชะแล อ.ทองผาภูมิ จ.กาญจนบุรี ๗๑๑๘๐
พระอธิการอมร อุตฺตโม
อุปสมบท เมื่ออายุ ๒๒ ปี วันที่ ๕ กรกฎาคม ๒๕๓๕ (ผู้รับรอง)
- (๐๘๙) ๐๕๙-๒๔๙๔,- (๐๘๐) ๗๘๘-๗๔๙๒,</t>
    </r>
  </si>
  <si>
    <r>
      <rPr>
        <b/>
        <sz val="16"/>
        <rFont val="Cordia New"/>
        <family val="2"/>
      </rPr>
      <t xml:space="preserve">ที่พักสงฆ์พระธาตุท่าสมอ
</t>
    </r>
    <r>
      <rPr>
        <sz val="16"/>
        <rFont val="Cordia New"/>
        <family val="2"/>
      </rPr>
      <t>ม.๔ บ้านท่าสมอ
ต.ม่วง อ.มหาชนชัย จ.ยโสธร ๓๕๑๓๐
พระอาจารย์สุรศักดิ์ สุวณฺโณ
อุปสมบท เมื่ออายุ ๒๑ ปี วันที่ ๑๑ กรกฎาคม ๒๕๓๕ (ผู้รับรอง)พระครูบรรพตวรกิจ (บุญมี ปิยธมฺโม) วัดบึงเขาหลวง
- (๐๖๒) ๑๖๔-๐๘๕๖,</t>
    </r>
  </si>
  <si>
    <r>
      <rPr>
        <b/>
        <sz val="16"/>
        <rFont val="Cordia New"/>
        <family val="2"/>
      </rPr>
      <t xml:space="preserve">วัดป่าทุ่งพญาหาญ
</t>
    </r>
    <r>
      <rPr>
        <sz val="16"/>
        <rFont val="Cordia New"/>
        <family val="2"/>
      </rPr>
      <t>๓ หมู่ที่ ๑๐
ต.หนองแก้ว อ.ประจันตคาม จ.ปราจีนบุรี ๒๕๑๓๐
พระอธิการคำไพร อุชุจาโร
อุปสมบท เมื่ออายุ ๒๐ ปี วันที่ ๖ กรกฎาคม ๒๕๓๘ (ผู้รับรอง)
๐๖๒๖๕๒ ๕๕๙๕,๐๘๖๓๔๙ ๖๙๐๔,</t>
    </r>
  </si>
  <si>
    <r>
      <rPr>
        <b/>
        <sz val="16"/>
        <rFont val="Cordia New"/>
        <family val="2"/>
      </rPr>
      <t xml:space="preserve">วัดป่าไผ่ทอง(บ้านไผ่)
</t>
    </r>
    <r>
      <rPr>
        <sz val="16"/>
        <rFont val="Cordia New"/>
        <family val="2"/>
      </rPr>
      <t>๑๖๗ หมู่ ๗ บ้านไผ่
ต.ตบหู อ.เดชอุดม จ.อุบลราชธานี ๓๔๑๖๐
พระครูเวฬุธรรมาลงกรณ์ (เฉลิม สิริปญฺโญ)
อุปสมบท เมื่ออายุ ๒๓ ปี วันที่ ๒๙ พฤษภาคม ๒๕๓๘ (ผู้รับรอง)พระราชภาวนาวัชรมุนี (เอนก ยสทินฺโน) วัดป่าไทรงาม
- (๐๙๕) ๓๐๑-๐๑๔๔,</t>
    </r>
  </si>
  <si>
    <r>
      <rPr>
        <b/>
        <sz val="16"/>
        <rFont val="Cordia New"/>
        <family val="2"/>
      </rPr>
      <t xml:space="preserve">วัดหนองอ้อ
</t>
    </r>
    <r>
      <rPr>
        <sz val="16"/>
        <rFont val="Cordia New"/>
        <family val="2"/>
      </rPr>
      <t>๙๒๕/๙ ม.๑ บ้านหนองอ้อ
ต.คลองกิ่ว อ.บ้านบึง จ.ชลบุรี ๒๐๒๒๐
พระอธิการสมฤทธิ์ ปภสฺสโร
อุปสมบท เมื่ออายุ ๒๓ ปี วันที่ ๒๕ กรกฎาคม ๒๕๓๙ (ผู้รับรอง)
- (๐๘๘) ๒๐๘-๓๕๖๕,</t>
    </r>
  </si>
  <si>
    <r>
      <rPr>
        <b/>
        <sz val="16"/>
        <rFont val="Cordia New"/>
        <family val="2"/>
      </rPr>
      <t xml:space="preserve">วัดเขาหอม
</t>
    </r>
    <r>
      <rPr>
        <sz val="16"/>
        <rFont val="Cordia New"/>
        <family val="2"/>
      </rPr>
      <t>๑๐๐ หมู่ที่ ๕
ต.โป่งน้ำร้อน อ.โป่งน้ำร้อน จ.จันทบุรี ๒๒๑๔๐
พระอธิการมั่น มุนิวํโส
อุปสมบท เมื่ออายุ ๒๑ ปี วันที่ ๒๔ พฤษภาคม ๒๕๔๐ (ผู้รับรอง)
๐๖๑๒๒๙ ๘๙๖๖,๐๘๗๑๓๗ ๑๔๓๖,</t>
    </r>
  </si>
  <si>
    <r>
      <rPr>
        <b/>
        <sz val="16"/>
        <rFont val="Cordia New"/>
        <family val="2"/>
      </rPr>
      <t xml:space="preserve">วัดป่าโนนสมบูรณ์
</t>
    </r>
    <r>
      <rPr>
        <sz val="16"/>
        <rFont val="Cordia New"/>
        <family val="2"/>
      </rPr>
      <t>๙/๙ หมู่ที่ ๙ บ้านโนนสมบูรณ์
ต.วังโรงใหญ่ อ.สีคิ้ว จ.นครราชสีมา ๓๐๑๔๐
พระอธิการญาณเมธี อุตฺตมปญฺโญ
อุปสมบท เมื่ออายุ ๒๒ ปี วันที่ ๑๒ ธันวาคม ๒๕๔๐ (ผู้รับรอง)พระครูบวรสีลวัตร วัดเลิสสวัสดิ์
- (๐๘๐) ๑๕๑-๔๙๙๘,</t>
    </r>
  </si>
  <si>
    <r>
      <rPr>
        <b/>
        <sz val="16"/>
        <rFont val="Cordia New"/>
        <family val="2"/>
      </rPr>
      <t xml:space="preserve">วัดป่าเมธาวิเวก
</t>
    </r>
    <r>
      <rPr>
        <sz val="16"/>
        <rFont val="Cordia New"/>
        <family val="2"/>
      </rPr>
      <t>๑๓๐ ม.๑ บ้านหนองฮี
ต.หนองฮี อ.ปลาปาก จ.นครพนม ๔๘๑๖๐
พระครูวิเวกธีรากร (เชีย่วชาญ ธีรปญฺโญ)
อุปสมบท เมื่ออายุ ๒๖ ปี วันที่ ๗ กรกฎาคม ๒๕๔๑ (ผู้รับรอง)พระครูภาวนาชัยมงคล (สุนทร ทนฺตจิตฺโต) วัดป่าชัยมงคล
- (๐๘๖) ๐๑๕-๗๕๐๑,</t>
    </r>
  </si>
  <si>
    <r>
      <rPr>
        <b/>
        <sz val="16"/>
        <rFont val="Cordia New"/>
        <family val="2"/>
      </rPr>
      <t xml:space="preserve">วัดป่านานาชาติ
</t>
    </r>
    <r>
      <rPr>
        <sz val="16"/>
        <rFont val="Cordia New"/>
        <family val="2"/>
      </rPr>
      <t>๑๘๑ หมู่ ๗ บ้านบุ่งหวาย
ต.บุ่งหวาย อ.วารินชำราบ จ.อุบลราชธานี ๓๔๓๑๐
พระภาวนาวัชราจารย์ (เฮ็นนิ่ง เกวลี)
อุปสมบท เมื่ออายุ ๒๙ ปี วันที่ ๔ กรกฎาคม ๒๕๔๑ (ผู้รับรอง)
- (๐๘๘) ๕๘๒-๐๒๕๑,- (๐๘๙) ๙๔๙-๔๕๕๙,</t>
    </r>
  </si>
  <si>
    <r>
      <rPr>
        <b/>
        <sz val="16"/>
        <rFont val="Cordia New"/>
        <family val="2"/>
      </rPr>
      <t xml:space="preserve">ที่พักสงฆ์ป่าวังปืน
</t>
    </r>
    <r>
      <rPr>
        <sz val="16"/>
        <rFont val="Cordia New"/>
        <family val="2"/>
      </rPr>
      <t>๑๓๗ หมู่ที่ ๙ บ้านวังปืน
ต.ไทยอุดม อ.คลองหาด จ.สระแก้ว ๒๗๒๖๐
พระอาจารย์ลำแพน ปญฺญาวโร
อุปสมบท เมื่ออายุ ๒๓ ปี วันที่ ๒๖ ธันวาคม ๒๕๔๑ (ผู้รับรอง)
๐๙๗๙๓๔ ๙๖๗๒,๐๘๙๙๓๔ ๓๓๒๑,</t>
    </r>
  </si>
  <si>
    <r>
      <rPr>
        <b/>
        <sz val="16"/>
        <rFont val="Cordia New"/>
        <family val="2"/>
      </rPr>
      <t xml:space="preserve">วัดโพธิชัยเจริญสุข
</t>
    </r>
    <r>
      <rPr>
        <sz val="16"/>
        <rFont val="Cordia New"/>
        <family val="2"/>
      </rPr>
      <t>๑๙๑ หมู่ ๓ บ้านป่าเตี้ย
ต.โนนงาม อ.บุณฑริก จ.อุบลราชธานี ๓๔๒๓๐
พระอาจารย์ประถม อินฺทวิโร
อุปสมบท เมื่ออายุ ๒๔ ปี วันที่ ๒ มีนาคม ๒๕๔๑ (ผู้รับรอง)พระอาจารย์เฉลิมชัย ฉนฺทโก ที่พักสงฆ์น้ำบุ้น
๐๙๙๑๗๐ ๓๙๙๕,</t>
    </r>
  </si>
  <si>
    <r>
      <rPr>
        <b/>
        <sz val="16"/>
        <rFont val="Cordia New"/>
        <family val="2"/>
      </rPr>
      <t xml:space="preserve">วัดป่าธรรมสันติ
</t>
    </r>
    <r>
      <rPr>
        <sz val="16"/>
        <rFont val="Cordia New"/>
        <family val="2"/>
      </rPr>
      <t>๑๐๘/๓ หมู่ที่ ๑๑ บ้านห้วยเสี้ยว ต.น้ำแพร่ อ.หางดง จ.เชียงใหม่ ๕๐๒๓๐
พระอธิการเตชินต์ เตชธมฺโม
อุปสมบท เมื่ออายุ ๒๓ ปี วันที่ ๑๗ กรกฎาคม ๒๕๔๒ (ผู้รับรอง)พระครูภาวนานุกิจ (ลัย ทีปธมฺโม) วัดป่าขันติธรรม
๐๘๑๔๖๘ ๓๐๙๐,</t>
    </r>
  </si>
  <si>
    <r>
      <rPr>
        <b/>
        <sz val="16"/>
        <rFont val="Cordia New"/>
        <family val="2"/>
      </rPr>
      <t xml:space="preserve">วัดป่าโนนน้ำผึ้ง
</t>
    </r>
    <r>
      <rPr>
        <sz val="16"/>
        <rFont val="Cordia New"/>
        <family val="2"/>
      </rPr>
      <t>๑๓๒ หมู่ ๒
ต.ดงเมืองแอม อ.เขาสวนกวาง จ.ขอนแก่น ๔๐๒๘๐
พระอธิการเทพนคร ฐานวโร
อุปสมบท เมื่ออายุ ๒๑ ปี วันที่ ๑๑ มีนาคม ๒๕๔๓ (ผู้รับรอง)พระอาจารย์สำราญ ธมฺมทีโป วัดเขาหลักสามัคคีธรรม
- (๐๘๖) ๒๑๘-๙๖๓๔,</t>
    </r>
  </si>
  <si>
    <r>
      <rPr>
        <b/>
        <sz val="16"/>
        <rFont val="Cordia New"/>
        <family val="2"/>
      </rPr>
      <t xml:space="preserve">ที่พักสงฆ์ป่านาคีแลนด์
</t>
    </r>
    <r>
      <rPr>
        <sz val="16"/>
        <rFont val="Cordia New"/>
        <family val="2"/>
      </rPr>
      <t>หมู่ที่ ๗ บ้านนาคิแลน ถ. อุบล-ตระการ
ต.ขามเปี้ย อ.ตระการพืชผล จ.อุบลราชธานี ๓๔๑๓๐
พระอาจารย์เจษฎา ติสฺโส
อุปสมบท เมื่ออายุ ๓๙ ปี วันที่ ๔ กรกฎาคม ๒๕๔๔ (ผู้รับรอง)พระครูกิตติธรรมโชติ (ทม ธมฺมทีโป) วัดป่าแสงธรรม
- (๐๘๔) ๘๒๔-๘๔๑๕,</t>
    </r>
  </si>
  <si>
    <r>
      <rPr>
        <b/>
        <sz val="16"/>
        <rFont val="Cordia New"/>
        <family val="2"/>
      </rPr>
      <t xml:space="preserve">วัดป่าห้วแข้เจริญธรรม
</t>
    </r>
    <r>
      <rPr>
        <sz val="16"/>
        <rFont val="Cordia New"/>
        <family val="2"/>
      </rPr>
      <t>๒๔๙ ม.๔ บ้านห้วแข้
ต.บัวงาม อ.บุณฑริก จ.อุบลราชธานี ๓๔๒๓๐
พระอธิการบุญจันทร์ กิตฺติธโร
อุปสมบท เมื่ออายุ ๒๔ ปี วันที่ ๒๗ มิถุนายน ๒๕๔๔ (ผู้รับรอง)พระครูวิบูลญาณคุณ (บรรจง กมโล) วัดป่าค้อเจริญธรรม
- (๐๘๐) ๑๖๖-๖๓๓๔,</t>
    </r>
  </si>
  <si>
    <r>
      <rPr>
        <b/>
        <sz val="16"/>
        <rFont val="Cordia New"/>
        <family val="2"/>
      </rPr>
      <t xml:space="preserve">วัดป่าหนองหวาย
</t>
    </r>
    <r>
      <rPr>
        <sz val="16"/>
        <rFont val="Cordia New"/>
        <family val="2"/>
      </rPr>
      <t>๙๘ หมู่ที่ ๑๐ บ้านโคกจาน ถ.อุทุมพร - ปรางกู่ ต.โคกจาน อ.อุทุมพรพิสัย จ.ศรีสะเกษ ๓๓๑๒๐
พระอธิการพลายสมุทร กมฺมสุทฺโธ
อุปสมบท เมื่ออายุ ๒๘ ปี วันที่ ๑๒ มกราคม ๒๕๔๖ (ผู้รับรอง)พระเทพวชิรญาณ (เลี่ยม ฐิตธมฺโม) วัดหนองป่าพง
- (๐๘๘) ๗๑๓-๗๖๐๙,</t>
    </r>
  </si>
  <si>
    <r>
      <rPr>
        <b/>
        <sz val="16"/>
        <rFont val="Cordia New"/>
        <family val="2"/>
      </rPr>
      <t xml:space="preserve">วัดศรีโพธิ์ชัย
</t>
    </r>
    <r>
      <rPr>
        <sz val="16"/>
        <rFont val="Cordia New"/>
        <family val="2"/>
      </rPr>
      <t>๔๘ ม.๓ บ้านหนองซองแมว
ต.เตย อ.ม่วงสามสิบ จ.อุบลราชธานี ๓๔๑๔๐
พระอธิการเสกสรร วิสุทฺโธ
อุปสมบท เมื่ออายุ ๖๑ ปี วันที่ ๕ ธันวาคม ๒๕๔๗ (ผู้รับรอง)พระครูภัทรธรรมสิริ (ดำรง สิริภทฺโท) วัดป่าน้ำคำเกิ่ง
- (๐๘๒) ๘๖๔-๗๙๗๑,</t>
    </r>
  </si>
  <si>
    <r>
      <rPr>
        <b/>
        <sz val="16"/>
        <rFont val="Cordia New"/>
        <family val="2"/>
      </rPr>
      <t xml:space="preserve">วัดป่าลัฏฐิวัน
</t>
    </r>
    <r>
      <rPr>
        <sz val="16"/>
        <rFont val="Cordia New"/>
        <family val="2"/>
      </rPr>
      <t>๑๗๒ หมู่ที่ ๔ บ้านเสลา
ต.พลสงคราม อ.โนนสง จ.นครราชสีมา ๓๐๑๖๐
พระอธิการรัตนเศรษฐ จตฺตมโล
อุปสมบท เมื่ออายุ ๓๐ ปี วันที่ ๑๗ กรกฎาคม ๒๕๔๘ (ผู้รับรอง)พระครูบวรสีลวัตร (ประเสริฐ รกฺขิตสีโล) วัดเลิศสวัสดิ์
- (๐๙๖) ๖๐๑-๙๔๒๔,</t>
    </r>
  </si>
  <si>
    <r>
      <rPr>
        <b/>
        <sz val="16"/>
        <rFont val="Cordia New"/>
        <family val="2"/>
      </rPr>
      <t xml:space="preserve">ที่พักสงฆ์ดอนปู่ตาโพธิ์ศิลา
</t>
    </r>
    <r>
      <rPr>
        <sz val="16"/>
        <rFont val="Cordia New"/>
        <family val="2"/>
      </rPr>
      <t>หมู่ที่ ๑๑ บ้านโพธิ์ศิลา ถ.อรุณประเสริฐ ต.โนนโพธิ์ อ.เมือง จ.อำนาจเจริญ ๓๗๐๐๐
พระอาจารย์สากล โสภโณ
อุปสมบท เมื่ออายุ ๓๙ ปี วันที่ ๔ ธันวาคม ๒๕๔๙ (ผู้รับรอง)พระครูสุวัฒน์โพธิธรรม (อุทัย ขนฺติโก) วัดป่าโพธิธรรม
- (๐๘๙) ๖๙๕-๗๖๘๑,</t>
    </r>
  </si>
  <si>
    <r>
      <rPr>
        <b/>
        <sz val="16"/>
        <rFont val="Cordia New"/>
        <family val="2"/>
      </rPr>
      <t xml:space="preserve">วัดพระเชตวัน แคลิฟอร์เนีย
</t>
    </r>
    <r>
      <rPr>
        <sz val="16"/>
        <rFont val="Cordia New"/>
        <family val="2"/>
      </rPr>
      <t>๘๖๑๙ ถนน ฮาสเคล อเวนิว เมืองนอร์ทฮิลล์ มลรัฐแคลิฟอร์เนีย ต.สหรัฐอเมริกา อ.CA จ.๙๑๓๔๓
พระอาจารย์ศุภากร ธมฺมเตโช
อุปสมบท เมื่ออายุ ๓๒ ปี วันที่ ๖ เมษายน ๒๕๔๙ (ผู้รับรอง)พระครูโอภาสวุฒิกร (โสภณ โอภาโส)
- (๘๑๘) ๘๙๕-๙๗๐๖,</t>
    </r>
  </si>
  <si>
    <r>
      <rPr>
        <b/>
        <sz val="16"/>
        <rFont val="Cordia New"/>
        <family val="2"/>
      </rPr>
      <t xml:space="preserve">ที่พักสงฆ์ป่าตะเคียนชุม
</t>
    </r>
    <r>
      <rPr>
        <sz val="16"/>
        <rFont val="Cordia New"/>
        <family val="2"/>
      </rPr>
      <t>๖๑/๒ หมู่ ๘ บ้านตะเคียนชุม
ต.กระแจะ อ.นายายอาม จ.จันทบุรี ๒๒๑๗๐
พระอาจารย์พจนารถ สุรปญฺโญ
อุปสมบท เมื่ออายุ ๕๐ ปี วันที่ ๒๓ มิถุนายน ๒๕๕๐ (ผู้รับรอง)พระครูโอภาสวุฒิกร (โสภณ โอภาโส) วัดบึงลัฏฐิวัน
- (๐๘๙) ๔๕๙-๖๕๖๗,</t>
    </r>
  </si>
  <si>
    <r>
      <rPr>
        <b/>
        <sz val="16"/>
        <rFont val="Cordia New"/>
        <family val="2"/>
      </rPr>
      <t xml:space="preserve">วัดป่าสามัคคีธรรม
</t>
    </r>
    <r>
      <rPr>
        <sz val="16"/>
        <rFont val="Cordia New"/>
        <family val="2"/>
      </rPr>
      <t>หมู่ที่ ๙ บ้านหัวคู-นางเลา
ต.บึงเกลือ อ.เสลภูมิ จ.ร้อยเอ็ด ๔๕๑๒๐
พระอาจารย์อนันต์ ชยานนฺโท
อุปสมบท เมื่ออายุ ๒๓ ปี วันที่ ๑๑ มิถุนายน ๒๕๕๑ (ผู้รับรอง)พระอธิการบุญเรือง ทสฺสนีโย วัดป่าธรรมานุสารี
- (๐๙๐) ๑๕๙-๗๓๙๓,</t>
    </r>
  </si>
  <si>
    <r>
      <rPr>
        <b/>
        <sz val="16"/>
        <rFont val="Cordia New"/>
        <family val="2"/>
      </rPr>
      <t xml:space="preserve">วัดป่าสิริพะลานทราย
</t>
    </r>
    <r>
      <rPr>
        <sz val="16"/>
        <rFont val="Cordia New"/>
        <family val="2"/>
      </rPr>
      <t>บ้านหนองฆ้อง
ต.ห้วยไผ่ อ.โขงเจียม จ.อุบลราชธานี ๓๔๒๒๐
พระอธิการทวี โอภาโส
อุปสมบท เมื่ออายุ ๔๑ ปี วันที่ ๒๘ มิถุนายน ๒๕๕๑ (ผู้รับรอง)พระอาจารย์สว่าง กลฺยาโณ วัดป่าวิเวก(ธรรมชาน์)
- (๐๘๓) ๙๙๑-๙๑๗๔,</t>
    </r>
  </si>
  <si>
    <r>
      <rPr>
        <b/>
        <sz val="16"/>
        <rFont val="Cordia New"/>
        <family val="2"/>
      </rPr>
      <t xml:space="preserve">ที่พักสงฆ์เขาแสงทองเจริญธรรม
</t>
    </r>
    <r>
      <rPr>
        <sz val="16"/>
        <rFont val="Cordia New"/>
        <family val="2"/>
      </rPr>
      <t>ม.๑ บ้านคอแลน
ต.คอแลน อ.บุณฑริก จ.อุบลราชธานี ๓๔๒๓๐
พระอาจารย์จำนงค์ จิตฺตสํวโร
อุปสมบท เมื่ออายุ ๓๑ ปี วันที่ ๒๕ มิถุนายน ๒๕๕๒ (ผู้รับรอง)พระครูวิบูลญาณคุณ (บรรจง กมโล) วัดป่าค้อเจริญธรรม
- (๐๖๓) ๗๗๐-๒๗๗๖,</t>
    </r>
  </si>
  <si>
    <r>
      <rPr>
        <b/>
        <sz val="16"/>
        <rFont val="Cordia New"/>
        <family val="2"/>
      </rPr>
      <t xml:space="preserve">ที่พักสงฆ์กวางดีดเจริญธรรม
</t>
    </r>
    <r>
      <rPr>
        <sz val="16"/>
        <rFont val="Cordia New"/>
        <family val="2"/>
      </rPr>
      <t>ม.๒ บ้านกวางดีด
ต.โนนสมบูรณ์ อ.นาจะหลวย จ.อุบลราชธานี ๓๔๒๓๐
พระอาจารย์ลือชัย ปสนฺนจิตฺโต
อุปสมบท เมื่ออายุ ๓๑ ปี วันที่ ๒๕ มิถุนายน ๒๕๕๒ (ผู้รับรอง)พระครูวิบูลญาณคุณ (บรรจง กมโล) วัดป่าค้อเจริญธรรม
- (๐๙๗) ๒๕๗-๗๕๑๘,</t>
    </r>
  </si>
  <si>
    <r>
      <rPr>
        <b/>
        <sz val="16"/>
        <rFont val="Cordia New"/>
        <family val="2"/>
      </rPr>
      <t xml:space="preserve">ที่พักสงฆ์เกตุสิริเจริญธรรม
</t>
    </r>
    <r>
      <rPr>
        <sz val="16"/>
        <rFont val="Cordia New"/>
        <family val="2"/>
      </rPr>
      <t>เลชที่ ๓๓๓ หมุ่ที่ ๘ บ้านเกตุสิริ
ต.โนนก่อ อ.สิรินธร จ.อุบลราชธานี ๓๔๓๕๐
พระอาจารย์ประวิทย์ โชติโก
อุปสมบท เมื่ออายุ ๒๕ ปี วันที่ ๒๕ มิถุนายน ๒๕๕๒ (ผู้รับรอง)พระครูวิบูลญาณคุณ (บรรจง กมโล) วัดป่าค้อเจริญธรรม
- (๐๖๒) ๓๕๑-๔๗๕๘,</t>
    </r>
  </si>
  <si>
    <r>
      <rPr>
        <b/>
        <sz val="16"/>
        <rFont val="Cordia New"/>
        <family val="2"/>
      </rPr>
      <t xml:space="preserve">ที่พักสงฆ์แก้งยางเจริญธรรม
</t>
    </r>
    <r>
      <rPr>
        <sz val="16"/>
        <rFont val="Cordia New"/>
        <family val="2"/>
      </rPr>
      <t>หมู่๖ บ้านแก้งยาง
ต.คอแลน อ.บุณฑริก จ.อุบลราชธานี ๓๔๒๓๐
พระอาจารย์เด่น ถิรธมฺโม
อุปสมบท เมื่ออายุ ๓๐ ปี วันที่ ๓๐ มีนาคม ๒๕๕๓ (ผู้รับรอง)พระครูวิบูลญาณคุณ (บรรจง กมโล) วัดป่าค้อเจริญธรรม
- (๐๘๓) ๗๕๐-๕๔๔๘,</t>
    </r>
  </si>
  <si>
    <r>
      <rPr>
        <b/>
        <sz val="16"/>
        <rFont val="Cordia New"/>
        <family val="2"/>
      </rPr>
      <t xml:space="preserve">วัดฮ่องสอนวนาราม
</t>
    </r>
    <r>
      <rPr>
        <sz val="16"/>
        <rFont val="Cordia New"/>
        <family val="2"/>
      </rPr>
      <t>๘๘ หมู่ที่ ๑๐ บ้านพะโข่โหล่
ต.ปางหมู อ.เมือง จ.แม่ฮ่องสอน ๕๘๐๐๐
พระอธิการภัทรวรรธน์ อาภาธโร
อุปสมบท เมื่ออายุ ๓๔ ปี วันที่ ๑๕ มิถุนายน ๒๕๕๔ (ผู้รับรอง)
๐๘๐๖๐๖ ๐๕๐๔,๐๘๗๑๗๙ ๑๐๓๓,</t>
    </r>
  </si>
  <si>
    <r>
      <rPr>
        <b/>
        <sz val="16"/>
        <rFont val="Cordia New"/>
        <family val="2"/>
      </rPr>
      <t xml:space="preserve">ที่พักสงฆ์ป่าป่าดอนบาก
</t>
    </r>
    <r>
      <rPr>
        <sz val="16"/>
        <rFont val="Cordia New"/>
        <family val="2"/>
      </rPr>
      <t>หมุ่ที่ ๖ บ้านแก้งยาง
ต.นาเรือง อ.นาเยีย จ.อุบลราชธานี ๓๔๑๖๐
พระอาจารย์ธีระพล อัตตทันโต
อุปสมบท เมื่ออายุ ๒๑ ปี วันที่ ๑๑ มีนาคม ๒๕๕๔ (ผู้รับรอง)พระครูปทุมเขตวิมล วัดป่านาหว้า
- (๐๘๗) ๖๑๓-๔๓๑๖,</t>
    </r>
  </si>
  <si>
    <r>
      <rPr>
        <b/>
        <sz val="16"/>
        <rFont val="Cordia New"/>
        <family val="2"/>
      </rPr>
      <t xml:space="preserve">ที่พักสงฆ์วังเกษมพูลงาม
</t>
    </r>
    <r>
      <rPr>
        <sz val="16"/>
        <rFont val="Cordia New"/>
        <family val="2"/>
      </rPr>
      <t>หมู่ที่ ๒ บ้านนาโพธิ์
ต.นาโพธิ์ อ.พิบูลมังสาหาร จ.อุบลราชธานี ๓๔๑๑๐
พระอาจารย์ ประชาพร
อุปสมบท เมื่ออายุ ๖๗ ปี วันที่ ๒๕ มีนาคม ๒๕๕๕ (ผู้รับรอง)พระครูสุวรรณโพธิเขต (คูณ อคฺคธมฺโม) วัดป่าโพธิ์สุวรรณ
- (๐๘๓) ๐๕๔-๗๑๙๓,</t>
    </r>
  </si>
  <si>
    <r>
      <rPr>
        <b/>
        <sz val="16"/>
        <rFont val="Cordia New"/>
        <family val="2"/>
      </rPr>
      <t xml:space="preserve">วัดป่าดอยอภัยคีรีวงค์
</t>
    </r>
    <r>
      <rPr>
        <sz val="16"/>
        <rFont val="Cordia New"/>
        <family val="2"/>
      </rPr>
      <t>๘๘ หมู่ ๑๑ บ้านปางหมิ่นเหนือ ต.น้ำหมัน อ.ท่าปลา จ.อุตรดิตถ์ ๕๓๑๕๐
พระอธิการสุดใจ โชติปญฺโญ
อุปสมบท เมื่ออายุ ๒๙ ปี วันที่ ๒๐ มิถุนายน ๒๕๕๕ (ผู้รับรอง)พระครูภาวนานุกิจ (ลัย ทีปธมฺโม) วัดป่าขันติธรรม
๐๕๑๐๗๖ ๒๐๓๒,</t>
    </r>
  </si>
  <si>
    <r>
      <rPr>
        <b/>
        <sz val="16"/>
        <rFont val="Cordia New"/>
        <family val="2"/>
      </rPr>
      <t xml:space="preserve">วัดป่าเขาสัมฤทธิ์
</t>
    </r>
    <r>
      <rPr>
        <sz val="16"/>
        <rFont val="Cordia New"/>
        <family val="2"/>
      </rPr>
      <t>๒๒๒ หมู่ที่ ๑๑ บ้านหนองไผ่พัฒนา ต.หนองหญ้าขาว อ.สีคิ้ว จ.นครราชสีมา ๓๐๑๔๐
พระอาจารย์อนุกุล อินฺทธมฺโม
อุปสมบท เมื่ออายุ ๒๘ ปี วันที่ ๑ พฤศจิกายน ๒๕๕๕ (ผู้รับรอง)พระครูบรรพตบุญโญภาส (สมภาส อธิปุญฺโญ) วัดป่าเขาหินตัด
- (๐๙๖) ๓๒๐-๕๓๑๐,</t>
    </r>
  </si>
  <si>
    <r>
      <rPr>
        <b/>
        <sz val="16"/>
        <rFont val="Cordia New"/>
        <family val="2"/>
      </rPr>
      <t xml:space="preserve">วัดสวนป่านาหันตรา
</t>
    </r>
    <r>
      <rPr>
        <sz val="16"/>
        <rFont val="Cordia New"/>
        <family val="2"/>
      </rPr>
      <t>๗๐ หมู่๕ บ้านนาหันตรา
ต.กระจิว อ.ภาชี จ.พระนครศรีอยุธยา ๑๓๑๔๐
พระอาจารย์สมชาย สมฺมาญาโณ
อุปสมบท เมื่ออายุ ๕๒ ปี วันที่ ๑๗ พฤษภาคม ๒๕๕๕ (ผู้รับรอง)พระครูโอภาสวุฒิกร (โสภณ โอภาโส) วัดบึงลัฏฐิวัน
- (๐๖๕) ๙๙๓-๓๗๐๗,</t>
    </r>
  </si>
  <si>
    <r>
      <rPr>
        <b/>
        <sz val="16"/>
        <rFont val="Cordia New"/>
        <family val="2"/>
      </rPr>
      <t xml:space="preserve">ที่พักสงฆ์ห้วยไทรเจริญธรรม
</t>
    </r>
    <r>
      <rPr>
        <sz val="16"/>
        <rFont val="Cordia New"/>
        <family val="2"/>
      </rPr>
      <t>ม.๑๑ บ้านดอนเจริญ
ต.นาโพธิ์ อ.บุณฑริก จ.อุบลราชธานี ๓๔๒๓๐
พระอาจารย์เกรียงไกร กิตฺติสาโร
อุปสมบท เมื่ออายุ ๒๐ ปี วันที่ ๖ กรกฎาคม ๒๕๕๖ (ผู้รับรอง)พระครูวิบูลญาณคุณ (บรรจง กมโล) วัดป่าค้อเจริญธรรม
- (๐๖๔) ๕๓๑-๓๔๕๘,</t>
    </r>
  </si>
  <si>
    <r>
      <rPr>
        <b/>
        <sz val="16"/>
        <rFont val="Cordia New"/>
        <family val="2"/>
      </rPr>
      <t xml:space="preserve">วัดป่าศิลาเลข
</t>
    </r>
    <r>
      <rPr>
        <sz val="16"/>
        <rFont val="Cordia New"/>
        <family val="2"/>
      </rPr>
      <t>เลขที่ ๒๔ หมู่ที่ ๘ บ้านศรีฐาน ต.ศรีฐาน ต.อ.ป่าติ้ว อ.จ.ยโสธร จ.๓๕๑๕๐
พระอาจารย์กิตติพัฒน์ สิริวฑฺฒโน
อุปสมบท เมื่ออายุ ๒๕ ปี วันที่ ๑๕ ธันวาคม ๒๕๕๖ (ผู้รับรอง)พระครูสุวรรณโพธิเขต (คูณ อคฺคธมฺโม)
- (๐๙๓) ๔๓๒-๗๕๒๑,</t>
    </r>
  </si>
  <si>
    <r>
      <rPr>
        <b/>
        <sz val="16"/>
        <rFont val="Cordia New"/>
        <family val="2"/>
      </rPr>
      <t xml:space="preserve">วัดร้อยไร่โพธิญาณ
</t>
    </r>
    <r>
      <rPr>
        <sz val="16"/>
        <rFont val="Cordia New"/>
        <family val="2"/>
      </rPr>
      <t>๑๑ หมู่ ๑๙ บ้านวังหลวง
ต.ตาหลังใน อ.วังน้ำเย็น จ.สระแก้ว ๒๗๒๑๐
พระอธิการทานต์ชัย สุทนฺโต
อุปสมบท เมื่ออายุ ๓๒ ปี วันที่ ๑๑ มกราคม ๒๕๕๗ (ผู้รับรอง)พระครูโอภาสวุฒิกร (โสภณ โอภาโส) วัดบึงลัฏฐิวัน
- (๐๙๕) ๒๑๘-๖๗๘๑,</t>
    </r>
  </si>
  <si>
    <r>
      <rPr>
        <b/>
        <sz val="16"/>
        <rFont val="Cordia New"/>
        <family val="2"/>
      </rPr>
      <t xml:space="preserve">ที่พักสงฆ์หนองเฮือคำ
</t>
    </r>
    <r>
      <rPr>
        <sz val="16"/>
        <rFont val="Cordia New"/>
        <family val="2"/>
      </rPr>
      <t>๓๐๐ ม.๔ บ้านบึงมาน  ต.คำทอง อ.คงเชโดน จ.สาละวัน
พระอาจารย์พรประเสริฐ ฐานวีโร
อุปสมบท เมื่ออายุ ๒๐ ปี วันที่ ๒๘ มิถุนายน ๒๕๕๘ (ผู้รับรอง)พระอธิการแก้ว โกวิโท วัดป่าโพธิวนาราม
- (๐๙๖) ๐๖๕-๑๒๖๑,</t>
    </r>
  </si>
  <si>
    <r>
      <rPr>
        <b/>
        <sz val="16"/>
        <rFont val="Cordia New"/>
        <family val="2"/>
      </rPr>
      <t xml:space="preserve">วัดโนนสวนตาล
</t>
    </r>
    <r>
      <rPr>
        <sz val="16"/>
        <rFont val="Cordia New"/>
        <family val="2"/>
      </rPr>
      <t>หมู่ ๑๓
ต.โพนเมือง อ.เหล่าเสือโก๊ก จ.อุบลราชธานี ๓๔๐๐๐
พระอธิการเติม ฐิตธมฺโม
อุปสมบท เมื่ออายุ ๕๗ ปี วันที่ ๑๔ กรกฎาคม ๒๕๖๑ (ผู้รับรอง)พระครูภัทรธรรมสิริ (ดำรง สิริภทฺโท) วัดป่าน้ำคำเกิ่ง
- (๐๙๐) ๓๒๓-๑๒๒๓,</t>
    </r>
  </si>
  <si>
    <r>
      <rPr>
        <b/>
        <sz val="16"/>
        <rFont val="Cordia New"/>
        <family val="2"/>
      </rPr>
      <t xml:space="preserve">วัดป่าศรีมงคล
</t>
    </r>
    <r>
      <rPr>
        <sz val="16"/>
        <rFont val="Cordia New"/>
        <family val="2"/>
      </rPr>
      <t>บ้านเปือย
ต.โนนกาเล็น อ.สำโรง จ.อุบลราชธานี ๓๔๓๖๐
พระราชวัชรสิริมงคล (สี สิริญาโณ)
อุปสมบท เมื่ออายุ ๒๑ ปี วันที่ ๑๙ กรกฎาคม ๒๔๘๘ (ผู้รับรอง)
- (๐๘๑) ๒๖๕-๑๙๑๕,- (๐๘๙) ๙๔๗-๘๘๘๑,</t>
    </r>
  </si>
  <si>
    <r>
      <rPr>
        <b/>
        <sz val="16"/>
        <rFont val="Cordia New"/>
        <family val="2"/>
      </rPr>
      <t xml:space="preserve">วัดสี่แยกแสงเพชร(บน)
</t>
    </r>
    <r>
      <rPr>
        <sz val="16"/>
        <rFont val="Cordia New"/>
        <family val="2"/>
      </rPr>
      <t>หมู่ที่ ๑๐ บ้านดงเจริญ
ต.หนองมะแซว อ.เมือง จ.อำนาจเจริญ ๓๗๐๐๐
พระครูวชิรธรรมรังษี (ทูล จตฺตสลฺโล)
อุปสมบท เมื่ออายุ ๒๑ ปี วันที่ ๒๒ กรกฎาคม ๒๕๐๗ (ผู้รับรอง)
- (๐๘๖) ๒๔๖-๐๕๑๓,๐๔๕๕๑๑๕๓๖,</t>
    </r>
  </si>
  <si>
    <r>
      <rPr>
        <b/>
        <sz val="16"/>
        <rFont val="Cordia New"/>
        <family val="2"/>
      </rPr>
      <t xml:space="preserve">วัดป่าธรรมวิเวการาม
</t>
    </r>
    <r>
      <rPr>
        <sz val="16"/>
        <rFont val="Cordia New"/>
        <family val="2"/>
      </rPr>
      <t>๑๓๔ ม.๑๔ บ้านทรายมูล
ต.ทรายมูล อ.ทรายมูล จ.ยโสธร ๓๕๑๗๐
พระครูปัญญาธรรมโสภิต (สมใบ ปญฺญาธโร)
อุปสมบท เมื่ออายุ ๒๐ ปี วันที่ ๑๘ พฤษภาคม ๒๕๐๙ (ผู้รับรอง)
๐๔๕๗๘๗๐๒๔,๐๔๕๗๒๐๖๙๔,</t>
    </r>
  </si>
  <si>
    <r>
      <rPr>
        <b/>
        <sz val="16"/>
        <rFont val="Cordia New"/>
        <family val="2"/>
      </rPr>
      <t xml:space="preserve">วัดหัวสะพาน
</t>
    </r>
    <r>
      <rPr>
        <sz val="16"/>
        <rFont val="Cordia New"/>
        <family val="2"/>
      </rPr>
      <t>๙๓/๑ ม.๖ บ้านหัวสะพาน
ต.โนนสังข์ อ.กันทรารมย์ จ.ศรีสะเกษ ๓๓๑๓๐
พระครูวุฒิธรรมถาวร (สุข ถาวโร)
อุปสมบท เมื่ออายุ ๒๐ ปี วันที่ ๒๖ กรกฎาคม ๒๕๑๒ (ผู้รับรอง)
- (๐๘๑) ๙๖๖-๕๕๘๗,</t>
    </r>
  </si>
  <si>
    <r>
      <rPr>
        <b/>
        <sz val="16"/>
        <rFont val="Cordia New"/>
        <family val="2"/>
      </rPr>
      <t xml:space="preserve">วัดพระธาตุศรีสุมังคล์นววนาราม
</t>
    </r>
    <r>
      <rPr>
        <sz val="16"/>
        <rFont val="Cordia New"/>
        <family val="2"/>
      </rPr>
      <t>๑๙ ม.๔ บ้านโนนหลักกี่
ต.ธารละหลอด อ.พิมาย จ.นครราชสีมา ๓๐๑๑๐
พระอธิการสมบูรณ์ จิตฺตปัญฺโญ
อุปสมบท เมื่ออายุ ๒๑ ปี วันที่ ๒ เมษายน ๒๕๑๔ (ผู้รับรอง)
- (๐๘๗) ๒๕๓-๔๒๒๖,</t>
    </r>
  </si>
  <si>
    <r>
      <rPr>
        <b/>
        <sz val="16"/>
        <rFont val="Cordia New"/>
        <family val="2"/>
      </rPr>
      <t xml:space="preserve">วัดป่าเนกขัมมาภิรมย์
</t>
    </r>
    <r>
      <rPr>
        <sz val="16"/>
        <rFont val="Cordia New"/>
        <family val="2"/>
      </rPr>
      <t>บ้านทุ่งนกเขียน
ต.โพนเมือง อ.เหล่าเสือโก้ก จ.อุบลราชธานี ๓๔๐๐๐
พระอาจารย์กิตติวุฒิโฒ ธมฺมวํโส
อุปสมบท เมื่ออายุ ๒๐ ปี วันที่ ๑๐ มีนาคม ๒๕๑๗ (ผู้รับรอง)
๐๖๑๗๖๒ ๔๕๔๖,</t>
    </r>
  </si>
  <si>
    <r>
      <rPr>
        <b/>
        <sz val="16"/>
        <rFont val="Cordia New"/>
        <family val="2"/>
      </rPr>
      <t xml:space="preserve">วัดป่าอัมพวัน
</t>
    </r>
    <r>
      <rPr>
        <sz val="16"/>
        <rFont val="Cordia New"/>
        <family val="2"/>
      </rPr>
      <t>๕๓ ม.๑๒ บ้านห้วยดินดำ ต.หนองรี อ.เมือง จ.ชลบุรี ๒๐๐๐๐
พระอธิการจันดี กนฺตสาโร
อุปสมบท เมื่ออายุ ๒๒ ปี วันที่ ๒ มิถุนายน ๒๕๑๘ (ผู้รับรอง)
- (๐๖๕) ๑๕๖-๕๕๔๙,</t>
    </r>
  </si>
  <si>
    <r>
      <rPr>
        <b/>
        <sz val="16"/>
        <rFont val="Cordia New"/>
        <family val="2"/>
      </rPr>
      <t xml:space="preserve">วัดพระธาตุศรีโสภณ
</t>
    </r>
    <r>
      <rPr>
        <sz val="16"/>
        <rFont val="Cordia New"/>
        <family val="2"/>
      </rPr>
      <t>๙๑ ม.๑๒ บ้านผือ ถ.ศรีสะเกษ-รัตนบุรี ต.ผือใหญ่ อ.โพธิ์ศรีสุวรรณ จ.ศรีสะเกษ ๓๓๑๒๐
พระครูโสภณปัญญาวิกรม (สุนทร เตชปญฺโญ)
อุปสมบท เมื่ออายุ ๒๓ ปี วันที่ ๒๙ พฤษภาคม ๒๕๑๘ (ผู้รับรอง)
- (๐๘๑) ๒๗๘-๖๐๕๗,</t>
    </r>
  </si>
  <si>
    <r>
      <rPr>
        <b/>
        <sz val="16"/>
        <rFont val="Cordia New"/>
        <family val="2"/>
      </rPr>
      <t xml:space="preserve">วัดป่าห้วยแก้วสันติธรรม
</t>
    </r>
    <r>
      <rPr>
        <sz val="16"/>
        <rFont val="Cordia New"/>
        <family val="2"/>
      </rPr>
      <t>๙ ม.๑ บ้านห้วยแก้ว
ต.ลำนางแก้ว อ.ปักธงชัย จ.นครราชสีมา ๓๐๑๕๐
พระครูประภัศร์ธรรมสถิต (พนม สนฺตจิตฺโต)
อุปสมบท เมื่ออายุ ๒๓ ปี วันที่ ๑๒ มิถุนายน ๒๕๑๙ (ผู้รับรอง)
- (๐๘๐) ๗๓๓-๓๕๑๕,</t>
    </r>
  </si>
  <si>
    <r>
      <rPr>
        <b/>
        <sz val="16"/>
        <rFont val="Cordia New"/>
        <family val="2"/>
      </rPr>
      <t xml:space="preserve">วัดพระพุทธบาทดอยโล้น
</t>
    </r>
    <r>
      <rPr>
        <sz val="16"/>
        <rFont val="Cordia New"/>
        <family val="2"/>
      </rPr>
      <t>ม.๓ บ้านฉลอมใต้
ต.ท้องฟ้า อ.บ้านตาก จ.ตาก ๖๓๑๒๐
พระอธิการละมาย ลาภสมฺปนฺโน
อุปสมบท เมื่ออายุ ๓๙ ปี วันที่ ๗ กรกฎาคม ๒๕๒๐ (ผู้รับรอง)
- (๐๘๑) ๘๘๗-๔๓๙๑,๐๕๕๕๙๑๒๑๑,</t>
    </r>
  </si>
  <si>
    <r>
      <rPr>
        <b/>
        <sz val="16"/>
        <rFont val="Cordia New"/>
        <family val="2"/>
      </rPr>
      <t xml:space="preserve">วัดป่าไตรสรณคมน์
</t>
    </r>
    <r>
      <rPr>
        <sz val="16"/>
        <rFont val="Cordia New"/>
        <family val="2"/>
      </rPr>
      <t>ม.๒ บ้านดินนา
ต.คลองพน อ.คลองท่อม จ.กระบี่ ๘๑๑๗๐
พระอาจารย์สุพร ฐิติโก
อุปสมบท เมื่ออายุ ๒๐ ปี วันที่ ๒๑ กรกฎาคม ๒๕๒๐ (ผู้รับรอง)
- (๐๘๘) ๗๗๐-๕๐๘๙,</t>
    </r>
  </si>
  <si>
    <r>
      <rPr>
        <b/>
        <sz val="16"/>
        <rFont val="Cordia New"/>
        <family val="2"/>
      </rPr>
      <t xml:space="preserve">วัดป่าทุ่งศรีอุดม
</t>
    </r>
    <r>
      <rPr>
        <sz val="16"/>
        <rFont val="Cordia New"/>
        <family val="2"/>
      </rPr>
      <t>๓๙ หมู่ ๑๐ บ้านศรีอรุณ
ต.นาเกษม อ.ทุ่งศรีอุดม จ.อุบลราชธานี ๓๔๑๖๐
พระอธิการสาลี ขนฺติพโล
อุปสมบท เมื่ออายุ ๒๑ ปี วันที่ ๒๓ พฤษภาคม ๒๕๒๑ (ผู้รับรอง)
- (๐๘๑) ๖๖๐-๑๕๓๗,- (๐๘๙) ๔๒๓-๙๔๓๗,</t>
    </r>
  </si>
  <si>
    <r>
      <rPr>
        <b/>
        <sz val="16"/>
        <rFont val="Cordia New"/>
        <family val="2"/>
      </rPr>
      <t xml:space="preserve">ที่พักสงฆ์ป่าเขาลานวัว
</t>
    </r>
    <r>
      <rPr>
        <sz val="16"/>
        <rFont val="Cordia New"/>
        <family val="2"/>
      </rPr>
      <t>๘ ม.๒๐
ต.หนองบัว อ.หนองบัว จ.นครสวรรค์ ๖๐๑๑๐
พระอาจารย์ปรีชา ถิรญาโณ
อุปสมบท เมื่ออายุ ๒๐ ปี วันที่ ๑๖ กรกฎาคม ๒๕๒๑ (ผู้รับรอง)
- (๐๘๙) ๕๖๖-๐๘๔๓,๐๕๖๘๗๖๓๔๐,</t>
    </r>
  </si>
  <si>
    <r>
      <rPr>
        <b/>
        <sz val="16"/>
        <rFont val="Cordia New"/>
        <family val="2"/>
      </rPr>
      <t xml:space="preserve">วัดหนองหญ้าปล้อง
</t>
    </r>
    <r>
      <rPr>
        <sz val="16"/>
        <rFont val="Cordia New"/>
        <family val="2"/>
      </rPr>
      <t>ม.๕ บ้านหนองหญ้าปล้อง
ต.ทะเมนชัย อ.ลำปลายมาศ จ.บุรีรัมย์ ๓๑๑๓๐
พระครูกิตติธรรมาทร (บุญตา ธมฺมธโร)
อุปสมบท เมื่ออายุ ๒๒ ปี วันที่ ๒๑ มีนาคม ๒๕๒๒ (ผู้รับรอง)
๐๔๔๑๘๗๑๗๘,๐๔๔๑๘๗๑๒๖,</t>
    </r>
  </si>
  <si>
    <r>
      <rPr>
        <b/>
        <sz val="16"/>
        <rFont val="Cordia New"/>
        <family val="2"/>
      </rPr>
      <t xml:space="preserve">ที่พักสงฆ์เขารักษ์
</t>
    </r>
    <r>
      <rPr>
        <sz val="16"/>
        <rFont val="Cordia New"/>
        <family val="2"/>
      </rPr>
      <t>ม.๔ บ้านสามเรือน
ต.ท่าตะคล้อ อ.หนองหญ้าปล้อง จ.เพชรบุรี ๗๖๑๖๐
พระอาจารย์พงษา มนุญฺโญ
อุปสมบท เมื่ออายุ ๒๕ ปี วันที่ ๘ กรกฎาคม ๒๕๒๒ (ผู้รับรอง)</t>
    </r>
  </si>
  <si>
    <r>
      <rPr>
        <b/>
        <sz val="16"/>
        <rFont val="Cordia New"/>
        <family val="2"/>
      </rPr>
      <t xml:space="preserve">วัดบ้านม่วง
</t>
    </r>
    <r>
      <rPr>
        <sz val="16"/>
        <rFont val="Cordia New"/>
        <family val="2"/>
      </rPr>
      <t>ม.๗ บ้านม่วง
ต.โคกกลาง อ.ลืออำนาจ จ.อำนาจเจริญ ๓๗๐๐๐
พระครูถาวรสันติธรรม (ประเสริฐ ถาวโร)
อุปสมบท เมื่ออายุ ๒๒ ปี วันที่ ๑๔ เมษายน ๒๕๒๒ (ผู้รับรอง)
- (๐๘๖) ๒๖๕-๕๓๘๗,</t>
    </r>
  </si>
  <si>
    <r>
      <rPr>
        <b/>
        <sz val="16"/>
        <rFont val="Cordia New"/>
        <family val="2"/>
      </rPr>
      <t xml:space="preserve">ที่พักสงฆ์คอกช้าง
</t>
    </r>
    <r>
      <rPr>
        <sz val="16"/>
        <rFont val="Cordia New"/>
        <family val="2"/>
      </rPr>
      <t>ม.๑๑ บ้านคอกช้าง
ต.ครบุรีใต้ อ.ครบุรี จ.นครราชสีมา ๓๐๒๕๐
พระครูปลัดสุวัฒน์ปริยัติคุณ (บุญชู สุขิโต)
อุปสมบท เมื่ออายุ ๒๐ ปี วันที่ ๘ กรกฎาคม ๒๕๒๒ (ผู้รับรอง)
- (๐๘๕) ๘๑๙-๕๗๙๘,</t>
    </r>
  </si>
  <si>
    <r>
      <rPr>
        <b/>
        <sz val="16"/>
        <rFont val="Cordia New"/>
        <family val="2"/>
      </rPr>
      <t xml:space="preserve">ที่พักสงฆ์ภูสามสวรรค์
</t>
    </r>
    <r>
      <rPr>
        <sz val="16"/>
        <rFont val="Cordia New"/>
        <family val="2"/>
      </rPr>
      <t>ม.๑ บ้านเสาธงชัย
ต.เสาธงชัย อ.กันทรลักษ์ จ.ศรีสะเกษ ๓๓๑๑๐
พระอาจารย์ฉกรรจ์ ปริสุทฺโธ
อุปสมบท เมื่ออายุ ๒๖ ปี วันที่ ๑๑ ธันวาคม ๒๕๒๒ (ผู้รับรอง)
- (๐๙๘) ๕๐๓-๒๗๔๘,- (๐๙๓) ๔๔๑-๕๔๔๓,</t>
    </r>
  </si>
  <si>
    <r>
      <rPr>
        <b/>
        <sz val="16"/>
        <rFont val="Cordia New"/>
        <family val="2"/>
      </rPr>
      <t xml:space="preserve">วัดป่าน้ำบุ้น
</t>
    </r>
    <r>
      <rPr>
        <sz val="16"/>
        <rFont val="Cordia New"/>
        <family val="2"/>
      </rPr>
      <t>๒๒๓ หมู่ ๑ บ้านคำเขื่อนแก้ว
ต.คำเขื่อนแก้ว อ.สิรินธร จ.อุบลราชธานี ๓๔๓๕๐
พระอธิการเฉลิมชัย ฉนฺทโก
อุปสมบท เมื่ออายุ ๒๐ ปี วันที่ ๒๘ กุมภาพันธ์ ๒๕๒๓ (ผู้รับรอง)
๐๘๔๔๙๕ ๘๙๙๔,</t>
    </r>
  </si>
  <si>
    <r>
      <rPr>
        <b/>
        <sz val="16"/>
        <rFont val="Cordia New"/>
        <family val="2"/>
      </rPr>
      <t xml:space="preserve">ที่พักสงฆ์หนองไผ่
</t>
    </r>
    <r>
      <rPr>
        <sz val="16"/>
        <rFont val="Cordia New"/>
        <family val="2"/>
      </rPr>
      <t>๑๘๙ ม.๑ บ้านห้องแซง
ต.ห้องแซง อ.เลิงนกทา จ.ยโสธร ๓๕๑๒๐
พระอาจารย์ถาวร ถาวโร
อุปสมบท เมื่ออายุ ๒๙ ปี วันที่ ๒๙ มีนาคม ๒๕๒๓ (ผู้รับรอง)
- (๐๘๑) ๐๖๙-๓๖๔๒,- (๐๘๐) ๑๖๙-๘๖๐๖,</t>
    </r>
  </si>
  <si>
    <r>
      <rPr>
        <b/>
        <sz val="16"/>
        <rFont val="Cordia New"/>
        <family val="2"/>
      </rPr>
      <t xml:space="preserve">วัดแก่งหวาย
</t>
    </r>
    <r>
      <rPr>
        <sz val="16"/>
        <rFont val="Cordia New"/>
        <family val="2"/>
      </rPr>
      <t>๑ ม.๖
ต.ชุมแสง อ.วังจันทร์ จ.ระยอง ๒๑๒๑๐
พระอธิการเสวีพล จนฺทโชโต
อุปสมบท เมื่ออายุ ๒๐ ปี วันที่ ๒๒ ธันวาคม ๒๕๒๓ (ผู้รับรอง)
- (๐๘๑) ๙๒๙-๕๒๓๓,</t>
    </r>
  </si>
  <si>
    <r>
      <rPr>
        <b/>
        <sz val="16"/>
        <rFont val="Cordia New"/>
        <family val="2"/>
      </rPr>
      <t xml:space="preserve">วัดถ้ำพรหมประดิษฐ์
</t>
    </r>
    <r>
      <rPr>
        <sz val="16"/>
        <rFont val="Cordia New"/>
        <family val="2"/>
      </rPr>
      <t>๑๕๒ ม.๑๔ บ้านพรหมประดิษฐ์
ต.จันทึก อ.ปากช่อง จ.นครราชสีมา ๓๐๑๓๐
พระอธิการอำนวย ชาครธมฺโม
อุปสมบท เมื่ออายุ ๒๒ ปี วันที่ ๒๐ กรกฎาคม ๒๕๒๓ (ผู้รับรอง)
- (๐๘๙) ๔๒๕-๑๑๘๔,- (๐๘๖) ๘๖๙-๙๔๖๖,</t>
    </r>
  </si>
  <si>
    <r>
      <rPr>
        <b/>
        <sz val="16"/>
        <rFont val="Cordia New"/>
        <family val="2"/>
      </rPr>
      <t xml:space="preserve">วัดป่าเกษตร
</t>
    </r>
    <r>
      <rPr>
        <sz val="16"/>
        <rFont val="Cordia New"/>
        <family val="2"/>
      </rPr>
      <t>ม.๗ บ้านเกษตรพัฒนา
ต.คำขวาง อ.วารินชำราบ จ.อุบลราชธานี ๓๔๑๙๐
พระครูสังวรธรรมนิมิต (สุบิน จิตฺตสํวโร)
อุปสมบท เมื่ออายุ ๒๓ ปี วันที่ ๒๔ เมษายน ๒๕๒๔ (ผู้รับรอง)
- (๐๖๔) ๐๔๑-๒๖๘๒,</t>
    </r>
  </si>
  <si>
    <r>
      <rPr>
        <b/>
        <sz val="16"/>
        <rFont val="Cordia New"/>
        <family val="2"/>
      </rPr>
      <t xml:space="preserve">วัดจังกาจิตต์
</t>
    </r>
    <r>
      <rPr>
        <sz val="16"/>
        <rFont val="Cordia New"/>
        <family val="2"/>
      </rPr>
      <t>๒๒๓ ม.๖ บ้านทุ่งเดิ่น
ต.ธาตุ อ.วารินชำราบ จ.อุบลราชธานี ๓๔๑๙๐
พระครูสุวรรณกิจสโมธาน (ประมวล สุวณฺโณ)
อุปสมบท เมื่ออายุ ๒๑ ปี วันที่ ๒๕ กุมภาพันธ์ ๒๕๒๕ (ผู้รับรอง)
- (๐๘๔) ๘๖๗-๖๒๐๕,- (๐๘๖) ๒๖๒-๘๙๗๔,</t>
    </r>
  </si>
  <si>
    <r>
      <rPr>
        <b/>
        <sz val="16"/>
        <rFont val="Cordia New"/>
        <family val="2"/>
      </rPr>
      <t xml:space="preserve">วัดป่ากันตพงษ์
</t>
    </r>
    <r>
      <rPr>
        <sz val="16"/>
        <rFont val="Cordia New"/>
        <family val="2"/>
      </rPr>
      <t>๑๔๘ ม.๖ บ้านเกาะใหญ่
ต.บางเหรียง อ.ควนเนียง จ.สงขลา ๙๐๒๒๐
พระครูภาวนากันตธรรม (สมศักดิ์ ตุลิตธมฺโม)
อุปสมบท เมื่ออายุ ๒๗ ปี วันที่ ๒๘ กุมภาพันธ์ ๒๕๒๕ (ผู้รับรอง)
- (๐๘๙) ๕๙๕-๓๖๗๒,</t>
    </r>
  </si>
  <si>
    <r>
      <rPr>
        <b/>
        <sz val="16"/>
        <rFont val="Cordia New"/>
        <family val="2"/>
      </rPr>
      <t xml:space="preserve">วัดเขาสามหลั่น
</t>
    </r>
    <r>
      <rPr>
        <sz val="16"/>
        <rFont val="Cordia New"/>
        <family val="2"/>
      </rPr>
      <t>๒๑ ม.๗ บ้านเขาเพิ่ม
ต.เขาเพิ่ม อ.บ้านนา จ.นครนายก ๒๖๑๑๐
พระครูปลัดอิศรา อุตฺตมจิตฺโต
อุปสมบท เมื่ออายุ ๒๖ ปี วันที่ ๓ มิถุนายน ๒๕๒๕ (ผู้รับรอง)
- (๐๘๑) ๘๒๒-๖๗๘๕,๐๙๔๑๙๕ ๖๕๙๒,</t>
    </r>
  </si>
  <si>
    <r>
      <rPr>
        <b/>
        <sz val="16"/>
        <rFont val="Cordia New"/>
        <family val="2"/>
      </rPr>
      <t xml:space="preserve">วัดดงเจริญ
</t>
    </r>
    <r>
      <rPr>
        <sz val="16"/>
        <rFont val="Cordia New"/>
        <family val="2"/>
      </rPr>
      <t>๑๕๖ หมู่ที่ ๑๖ บ้านดงเจริญ
ต.สระสมิง อ.วารินชำราบ จ.อุบลราชธานี ๓๔๑๙๐
พระอธิการแสวง ปภสฺสโร
อุปสมบท เมื่ออายุ ๔๔ ปี วันที่ ๒๗ กุมภาพันธ์ ๒๕๒๕ (ผู้รับรอง)
๐๘๒๒๖๗ ๖๒๙๓,๐๙๙๐๒๕ ๙๕๖๒,</t>
    </r>
  </si>
  <si>
    <r>
      <rPr>
        <b/>
        <sz val="16"/>
        <rFont val="Cordia New"/>
        <family val="2"/>
      </rPr>
      <t xml:space="preserve">ที่พักสงฆ์พุทธสถานสุสานธรรม
</t>
    </r>
    <r>
      <rPr>
        <sz val="16"/>
        <rFont val="Cordia New"/>
        <family val="2"/>
      </rPr>
      <t>๒๕๗ หมู่ที่ ๗ บ้านคำกลาง
ต.โนนหนามแท่ง อ.เมือง จ.อำนาจเจริญ ๓๗๐๐๐
พระอาจารย์สุทัศน์ จิตฺตปาโล
อุปสมบท เมื่ออายุ ๔๐ ปี วันที่ ๑๙ มิถุนายน ๒๕๒๕ (ผู้รับรอง)
- (๐๘๓) ๓๔๒-๕๙๐๙,- (๐๘๖) ๘๕๐-๖๗๕๒,</t>
    </r>
  </si>
  <si>
    <r>
      <rPr>
        <b/>
        <sz val="16"/>
        <rFont val="Cordia New"/>
        <family val="2"/>
      </rPr>
      <t xml:space="preserve">วัดป่าบ้านโนนเยาะ
</t>
    </r>
    <r>
      <rPr>
        <sz val="16"/>
        <rFont val="Cordia New"/>
        <family val="2"/>
      </rPr>
      <t>๒๙๙ ม.๖ บ้านโนนเยาะ
ต.บึงมะลู อ.กันทรลักษ์ จ.ศรีสะเกษ ๓๓๑๑๐
พระครูสุนทรธรรมพิสุทธิ์ (สำราญ ธมฺมสุนฺทโร)
อุปสมบท เมื่ออายุ ๒๐ ปี วันที่ ๔ พฤษภาคม ๒๕๒๖ (ผู้รับรอง)
- (๐๘๙) ๗๑๗-๖๕๔๕,</t>
    </r>
  </si>
  <si>
    <r>
      <rPr>
        <b/>
        <sz val="16"/>
        <rFont val="Cordia New"/>
        <family val="2"/>
      </rPr>
      <t xml:space="preserve">วัดป่าศรีโพธิญาณ(เขื่อนลำพระเพลิง)
</t>
    </r>
    <r>
      <rPr>
        <sz val="16"/>
        <rFont val="Cordia New"/>
        <family val="2"/>
      </rPr>
      <t>๙๙ ม.๙ บ้านบุหัวช้าง
ต.ตะขบ อ.ปักธงชัย จ.นครราชสีมา ๓๐๑๕๐
พระอธิการธีระวิทย์ ธีรปญฺโญ
อุปสมบท เมื่ออายุ ๒๐ ปี วันที่ ๒๖ พฤษภาคม ๒๕๒๖ (ผู้รับรอง)
- (๐๘๑) ๗๙๐-๙๗๔๖,</t>
    </r>
  </si>
  <si>
    <r>
      <rPr>
        <b/>
        <sz val="16"/>
        <rFont val="Cordia New"/>
        <family val="2"/>
      </rPr>
      <t xml:space="preserve">วัดเวฬุวันบรรพต (เขาบังเหย)
</t>
    </r>
    <r>
      <rPr>
        <sz val="16"/>
        <rFont val="Cordia New"/>
        <family val="2"/>
      </rPr>
      <t>๒๐๙ ม.๖ บ้านหนองหอยปัง
ต.ถ้ำวัวแดง อ.หนองบัวแดง จ.ชัยภูมิ ๓๖๒๑๐
พระครูธรรมธร โสภณ โสภิโต
อุปสมบท เมื่ออายุ ๒๓ ปี วันที่ ๒ กรกฎาคม ๒๕๒๖ (ผู้รับรอง)
- (๐๘๑) ๐๐๔-๕๙๘๙,- (๐๘๖) ๒๔๕-๘๐๗๙,</t>
    </r>
  </si>
  <si>
    <r>
      <rPr>
        <b/>
        <sz val="16"/>
        <rFont val="Cordia New"/>
        <family val="2"/>
      </rPr>
      <t xml:space="preserve">วัดป่าสันติมงคล
</t>
    </r>
    <r>
      <rPr>
        <sz val="16"/>
        <rFont val="Cordia New"/>
        <family val="2"/>
      </rPr>
      <t>๑๒๕ ม.๑๐ บ้านพอก
ต.เป้า อ.ตระการพืชผล จ.อุบลราชธานี ๓๔๑๓๐
พระอธิการอัมพร ปญฺญาวโร
อุปสมบท เมื่ออายุ ๒๕ ปี วันที่ ๓ มิถุนายน ๒๕๒๖ (ผู้รับรอง)
- (๐๙๓) ๒๓๖-๒๗๔๓,</t>
    </r>
  </si>
  <si>
    <r>
      <rPr>
        <b/>
        <sz val="16"/>
        <rFont val="Cordia New"/>
        <family val="2"/>
      </rPr>
      <t xml:space="preserve">ที่พักสงฆ์เขาหลักสามัคคีธรรม
</t>
    </r>
    <r>
      <rPr>
        <sz val="16"/>
        <rFont val="Cordia New"/>
        <family val="2"/>
      </rPr>
      <t>๑๓๑/๔ ม.๙ บ้านเขาหลัก ต.วิสัยใต้ อ.สวี จ.ชุมพร ๘๖๑๓๐
พระอาจารย์สำราญ ธมฺมทีโป
อุปสมบท เมื่ออายุ ๒๘ ปี วันที่ ๒๑ มีนาคม ๒๕๒๖ (ผู้รับรอง)
- (๐๘๗) ๒๘๒-๓๘๕๑,</t>
    </r>
  </si>
  <si>
    <r>
      <rPr>
        <b/>
        <sz val="16"/>
        <rFont val="Cordia New"/>
        <family val="2"/>
      </rPr>
      <t xml:space="preserve">วัดป่าเขาสักวนาราม
</t>
    </r>
    <r>
      <rPr>
        <sz val="16"/>
        <rFont val="Cordia New"/>
        <family val="2"/>
      </rPr>
      <t>๔๔๔/๑ หมู่ที่ ๔ บ้านเขาสัก
ต.ตะกุดไร อ.ชนแดน จ.เพชรบูรณ์ ๖๗๑๙๐
พระอธิการสุฤทธิ์ ติกฺขปัญโญ
อุปสมบท เมื่ออายุ ๒๐ ปี วันที่ ๒๗ มีนาคม ๒๕๒๗ (ผู้รับรอง)
๐๘๘๐๖๙ ๔๖๘๖,๐๘๗๔๔๙ ๘๒๐๘,</t>
    </r>
  </si>
  <si>
    <r>
      <rPr>
        <b/>
        <sz val="16"/>
        <rFont val="Cordia New"/>
        <family val="2"/>
      </rPr>
      <t xml:space="preserve">วัดป่าคำเกิ่งใน
</t>
    </r>
    <r>
      <rPr>
        <sz val="16"/>
        <rFont val="Cordia New"/>
        <family val="2"/>
      </rPr>
      <t>๑๘๐ ม.๙ บ้านคำเกิ่ง
ต.เตย อ.ม่วงสามสิบ จ.อุบลราชธานี ๓๔๑๔๐
พระครูสุวรรณวีราภรณ์ (พร ติกฺขวีโร)
อุปสมบท เมื่ออายุ ๒๑ ปี วันที่ ๑๙ มิถุนายน ๒๕๒๘ (ผู้รับรอง)
๐๘๑๓๘๙ ๒๗๒๙,- (๐๙๖) ๘๗๒-๐๑๒๖,</t>
    </r>
  </si>
  <si>
    <r>
      <rPr>
        <b/>
        <sz val="16"/>
        <rFont val="Cordia New"/>
        <family val="2"/>
      </rPr>
      <t xml:space="preserve">วัดป่าธรรมแสงทอง
</t>
    </r>
    <r>
      <rPr>
        <sz val="16"/>
        <rFont val="Cordia New"/>
        <family val="2"/>
      </rPr>
      <t>๒๑๖ ม.๒ บ้านป่าธรรมแสงทอง ต.ป่าแป๋ อ.แม่แตง จ.เชียงใหม่ ๕๐๑๕๐
พระครูวินัยธรรักศักดิ์ ฐิโตภาโส
อุปสมบท เมื่ออายุ ๓๖ ปี วันที่ ๒๐ มีนาคม ๒๕๒๘ (ผู้รับรอง)
- (๐๘๙) ๕๒๕-๙๙๙๙,- (๐๙๘) ๓๕๑-๔๑๕๙,</t>
    </r>
  </si>
  <si>
    <r>
      <rPr>
        <b/>
        <sz val="16"/>
        <rFont val="Cordia New"/>
        <family val="2"/>
      </rPr>
      <t xml:space="preserve">วัดป่าพุทธธรรม
</t>
    </r>
    <r>
      <rPr>
        <sz val="16"/>
        <rFont val="Cordia New"/>
        <family val="2"/>
      </rPr>
      <t>๒๒๒ ม.๓
ต.บึงอ้อ อ.ขามทะเลสอ จ.นครราชสีมา ๓๐๒๘๐
พระอธิการชอบสวย ธมฺมธโร
อุปสมบท เมื่ออายุ ๒๒ ปี วันที่ ๔ พฤษภาคม ๒๕๒๘ (ผู้รับรอง)
- (๐๘๙) ๘๖๔-๖๔๕๒,</t>
    </r>
  </si>
  <si>
    <r>
      <rPr>
        <b/>
        <sz val="16"/>
        <rFont val="Cordia New"/>
        <family val="2"/>
      </rPr>
      <t xml:space="preserve">วัดบึงแสนสุข
</t>
    </r>
    <r>
      <rPr>
        <sz val="16"/>
        <rFont val="Cordia New"/>
        <family val="2"/>
      </rPr>
      <t>๔๙๔ ม.๘ บ้านศรีสมบูรณ์
ต.โพธิ์กลาง อ.เมือง จ.นครราชสีมา ๓๐๐๐๐
พระอธิการสุพจน์ เตชธมฺโม
อุปสมบท เมื่ออายุ ๒๓ ปี วันที่ ๑๓ กรกฎาคม ๒๕๒๙ (ผู้รับรอง)
- (๐๘๑) ๘๗๘-๔๑๒๙,- (๐๘๗) ๓๖๓-๒๐๒๓,</t>
    </r>
  </si>
  <si>
    <r>
      <rPr>
        <b/>
        <sz val="16"/>
        <rFont val="Cordia New"/>
        <family val="2"/>
      </rPr>
      <t xml:space="preserve">วัดป่าโนนสูงสุปัฏนาราม
</t>
    </r>
    <r>
      <rPr>
        <sz val="16"/>
        <rFont val="Cordia New"/>
        <family val="2"/>
      </rPr>
      <t>๙๖ ม.๒ บ้านนาโพธิ์
ต.ค้อทอง อ.เขื่องใน จ.อุบลราชธานี ๓๔๑๕๐
พระครูสันติคุณาธร (สงัด สิริธโร)
อุปสมบท เมื่ออายุ ๒๑ ปี วันที่ ๒๖ มิถุนายน ๒๕๒๙ (ผู้รับรอง)
- (๐๘๕) ๐๒๓-๗๐๔๙,- (๐๘๔) ๔๗๔-๑๕๕๘,</t>
    </r>
  </si>
  <si>
    <r>
      <rPr>
        <b/>
        <sz val="16"/>
        <rFont val="Cordia New"/>
        <family val="2"/>
      </rPr>
      <t xml:space="preserve">วัดป่าธรรมานุสารี
</t>
    </r>
    <r>
      <rPr>
        <sz val="16"/>
        <rFont val="Cordia New"/>
        <family val="2"/>
      </rPr>
      <t>๘๒ ม.๑๒ บ้านแจ้งน้อย
ต.ค้อเหนือ อ.เมือง จ.ยโสธร ๓๕๐๐๐
พระอธิการบุญเรือง ทสฺสนีโย
อุปสมบท เมื่ออายุ ๒๒ ปี วันที่ ๑๒ กรกฎาคม ๒๕๒๙ (ผู้รับรอง)
- (๐๘๖) ๒๖๓-๖๖๒๙,- (๐๖๕) ๙๕๘-๒๙๕๙,</t>
    </r>
  </si>
  <si>
    <r>
      <rPr>
        <b/>
        <sz val="16"/>
        <rFont val="Cordia New"/>
        <family val="2"/>
      </rPr>
      <t xml:space="preserve">วัดป่าหนองสองพี่น้อง
</t>
    </r>
    <r>
      <rPr>
        <sz val="16"/>
        <rFont val="Cordia New"/>
        <family val="2"/>
      </rPr>
      <t>๙๐ ม.๑ บ้านยางขี้นก
ต.ยางขี้นก อ.เขื่องใน จ.อุบลราชธานี ๓๔๑๕๐
พระอธิการไพ ปสนฺโน
อุปสมบท เมื่ออายุ ๕๐ ปี วันที่ ๑๙ กรกฎาคม ๒๕๒๙ (ผู้รับรอง)
- (๐๘๗) ๘๒๕-๑๖๓๓,- (๐๘๗) ๙๖๔-๓๒๗๑,</t>
    </r>
  </si>
  <si>
    <r>
      <rPr>
        <b/>
        <sz val="16"/>
        <rFont val="Cordia New"/>
        <family val="2"/>
      </rPr>
      <t xml:space="preserve">ที่พักสงฆ์หนองป่ากุง
</t>
    </r>
    <r>
      <rPr>
        <sz val="16"/>
        <rFont val="Cordia New"/>
        <family val="2"/>
      </rPr>
      <t>ม.๗ บ้านไทรงาม
ต.ดอนจิก อ.พิบูลมังสาหาร จ.อุบลราชธานี ๓๔๑๑๐
พระอาจารย์สกล สนฺตจิตฺโต
อุปสมบท เมื่ออายุ ๒๑ ปี วันที่ ๔ กรกฎาคม ๒๕๒๙ (ผู้รับรอง)
- (๐๙๒) ๙๘๙-๕๙๘๖,- (๐๘๕) ๕๘๕-๒๕๐๘,</t>
    </r>
  </si>
  <si>
    <r>
      <rPr>
        <b/>
        <sz val="16"/>
        <rFont val="Cordia New"/>
        <family val="2"/>
      </rPr>
      <t xml:space="preserve">วัดป่าภูเม็งทอง
</t>
    </r>
    <r>
      <rPr>
        <sz val="16"/>
        <rFont val="Cordia New"/>
        <family val="2"/>
      </rPr>
      <t>๒๐๖ ม.๑๖ บ้านเหมือดแอ่
ต.บ้านเม็ง อ.หนองเรือ จ.ขอนแก่น ๔๐๒๔๐
พระอธิการสาคร อริโย
อุปสมบท เมื่ออายุ ๒๒ ปี วันที่ ๑๐ กรกฎาคม ๒๕๒๙ (ผู้รับรอง)
- (๐๙๐) ๒๔๓-๙๒๑๒,</t>
    </r>
  </si>
  <si>
    <r>
      <rPr>
        <b/>
        <sz val="16"/>
        <rFont val="Cordia New"/>
        <family val="2"/>
      </rPr>
      <t xml:space="preserve">วัดป่านาทม
</t>
    </r>
    <r>
      <rPr>
        <sz val="16"/>
        <rFont val="Cordia New"/>
        <family val="2"/>
      </rPr>
      <t>ม.๘ บ้านนาทม
ต.นาทม อ.นาทม จ.นครพนม ๔๘๑๔๐
พระอธิการสีมาตย์ โชติโย
อุปสมบท เมื่ออายุ ๓๒ ปี วันที่ ๒๐ กันยายน ๒๕๒๙ (ผู้รับรอง)
- (๐๘๑) ๒๖๒-๕๕๕๘,๐๔๒๕๑๙๐๖๘,</t>
    </r>
  </si>
  <si>
    <r>
      <rPr>
        <b/>
        <sz val="16"/>
        <rFont val="Cordia New"/>
        <family val="2"/>
      </rPr>
      <t xml:space="preserve">วัดป่าเจ้าพระยา
</t>
    </r>
    <r>
      <rPr>
        <sz val="16"/>
        <rFont val="Cordia New"/>
        <family val="2"/>
      </rPr>
      <t>๙ ม.๒ บ้านแหลมยาง ถ.เขื่อนเจ้าพระยา ต.บ้านกล้วย อ.เมือง จ.ชัยนาท ๑๗๐๐๐
พระครูสังฆรักษ์ชูเกียรติโฆสะธัมโม
อุปสมบท เมื่ออายุ ๒๐ ปี วันที่ ๖ กรกฎาคม ๒๕๒๙ (ผู้รับรอง)
- (๐๘๗) ๑๑๕-๓๗๙๔,- (๐๘๗) ๕๘๘-๑๘๐๗,</t>
    </r>
  </si>
  <si>
    <r>
      <rPr>
        <b/>
        <sz val="16"/>
        <rFont val="Cordia New"/>
        <family val="2"/>
      </rPr>
      <t xml:space="preserve">วัดไทยพัฒนา
</t>
    </r>
    <r>
      <rPr>
        <sz val="16"/>
        <rFont val="Cordia New"/>
        <family val="2"/>
      </rPr>
      <t>๒๙๑ หมู่ที่ ๓ บ้านไทยพัฒนา
ต.นากระแซง อ.เดชอุดม จ.อุบลราชธานี ๓๔๑๖๐
พระครูอุบลกาญจนวัฒน์ (ทองลา รตนปุตฺโต)
อุปสมบท เมื่ออายุ ๒๐ ปี วันที่ ๙ กันยายน ๒๕๓๐ (ผู้รับรอง)
- (๐๘๓) ๓๓๕-๕๗๕๕,</t>
    </r>
  </si>
  <si>
    <r>
      <rPr>
        <b/>
        <sz val="16"/>
        <rFont val="Cordia New"/>
        <family val="2"/>
      </rPr>
      <t xml:space="preserve">วัดป่าสันติสุข
</t>
    </r>
    <r>
      <rPr>
        <sz val="16"/>
        <rFont val="Cordia New"/>
        <family val="2"/>
      </rPr>
      <t>๒๗ ม. ๑๗ บ้านสันติสุข
ต.หนองกุง อ.โนนคูณ จ.ศรีสะเกษ ๓๓๒๕๐
พระครูสันติธรรมานุศาสก์ (คำสอน ธมฺมทินฺโน)
อุปสมบท เมื่ออายุ ๒๓ ปี วันที่ ๒ มิถุนายน ๒๕๓๐ (ผู้รับรอง)
๐๘๗๘๗๘ ๑๘๔๖,- (๐๘๓) ๗๓๒-๑๖๖๔,</t>
    </r>
  </si>
  <si>
    <r>
      <rPr>
        <b/>
        <sz val="16"/>
        <rFont val="Cordia New"/>
        <family val="2"/>
      </rPr>
      <t xml:space="preserve">วัดป่าไทยเจริญ
</t>
    </r>
    <r>
      <rPr>
        <sz val="16"/>
        <rFont val="Cordia New"/>
        <family val="2"/>
      </rPr>
      <t>๓๘ ม.๔ บ้านไทยเจริญ
ต.อิสาณ อ.เมือง จ.บุรีรัมย์ ๓๑๐๐๐
พระอธิการจิตรกร สนฺตจิตฺโต
อุปสมบท เมื่ออายุ ๒๑ ปี วันที่ ๒๘ มิถุนายน ๒๕๓๐ (ผู้รับรอง)
- (๐๘๑) ๘๗๗-๐๖๕๔,</t>
    </r>
  </si>
  <si>
    <r>
      <rPr>
        <b/>
        <sz val="16"/>
        <rFont val="Cordia New"/>
        <family val="2"/>
      </rPr>
      <t xml:space="preserve">วัดป่าเบญจลักษ์
</t>
    </r>
    <r>
      <rPr>
        <sz val="16"/>
        <rFont val="Cordia New"/>
        <family val="2"/>
      </rPr>
      <t>๑๕๑ ม.๗ บ้านเสียว
ต.เสียว อ.เบญจลักษ์ จ.ศรีสะเกษ ๓๓๑๑๐
พระครูปิยธรรมพิสุทธิ์ (เพลิน ปิยธมฺโม)
อุปสมบท เมื่ออายุ ๒๑ ปี วันที่ ๔ กุมภาพันธ์ ๒๕๓๐ (ผู้รับรอง)
๐๔๕๖๐๕๑๒๙,- (๐๘๕) ๒๐๑-๒๗๔๒,</t>
    </r>
  </si>
  <si>
    <r>
      <rPr>
        <b/>
        <sz val="16"/>
        <rFont val="Cordia New"/>
        <family val="2"/>
      </rPr>
      <t xml:space="preserve">วัดป่าโพธิธรรม
</t>
    </r>
    <r>
      <rPr>
        <sz val="16"/>
        <rFont val="Cordia New"/>
        <family val="2"/>
      </rPr>
      <t>๒๐๗ ม.๔ บ้านนาเยีย
ต.นายม อ.เมือง จ.อำนาจเจริญ ๓๗๐๐๐
พระครูสุวัฒน์โพธิธรรม (อุทัย ขนฺติโก)
อุปสมบท เมื่ออายุ ๒๐ ปี วันที่ ๑ พฤษภาคม ๒๕๓๐ (ผู้รับรอง)
๐๘๒๘๗๑ ๓๔๙๗,</t>
    </r>
  </si>
  <si>
    <r>
      <rPr>
        <b/>
        <sz val="16"/>
        <rFont val="Cordia New"/>
        <family val="2"/>
      </rPr>
      <t xml:space="preserve">วัดป่าเชือกธรรม
</t>
    </r>
    <r>
      <rPr>
        <sz val="16"/>
        <rFont val="Cordia New"/>
        <family val="2"/>
      </rPr>
      <t>ม.๙ บ้านดอนตะมุน
ต.ขามเปี้ย อ.ตระการพืชผล จ.อุบลราชธานี ๓๔๑๓๐
พระอธิการเก่ง ปคุโณ
อุปสมบท เมื่ออายุ ๒๖ ปี วันที่ ๒๔ มิถุนายน ๒๕๓๐ (ผู้รับรอง)
- (๐๘๑) ๐๗๓-๑๓๔๐,- (๐๖๑) ๓๙๓-๓๑๖๙,</t>
    </r>
  </si>
  <si>
    <r>
      <rPr>
        <b/>
        <sz val="16"/>
        <rFont val="Cordia New"/>
        <family val="2"/>
      </rPr>
      <t xml:space="preserve">วัดถ้ำน้ำทิพย์
</t>
    </r>
    <r>
      <rPr>
        <sz val="16"/>
        <rFont val="Cordia New"/>
        <family val="2"/>
      </rPr>
      <t>๒๔ ม.๔ บ้านโนนเจริญ
ต.สีวิเชียร อ.น้ำยืน จ.อุบลราชธานี ๓๔๒๖๐
พระครูอุบลวรบรรพต (สำราญ วทฺฒโน)
อุปสมบท เมื่ออายุ ๒๑ ปี วันที่ ๕ กรกฎาคม ๒๕๓๐ (ผู้รับรอง)
- (๐๘๙) ๘๔๗-๒๕๙๓,- (๐๘๔) ๘๓๕-๑๖๑๑,</t>
    </r>
  </si>
  <si>
    <r>
      <rPr>
        <b/>
        <sz val="16"/>
        <rFont val="Cordia New"/>
        <family val="2"/>
      </rPr>
      <t xml:space="preserve">วัดป่าบึงระนาม
</t>
    </r>
    <r>
      <rPr>
        <sz val="16"/>
        <rFont val="Cordia New"/>
        <family val="2"/>
      </rPr>
      <t>๑๐๙ ม.๑๔ บ้านโนนคูณ
ต.กุดเสลา อ.กันทรลักษ์ จ.ศรีสะเกษ ๓๓๑๑๐
พระอธิการวิชิต เขมวีโร
อุปสมบท เมื่ออายุ ๓๒ ปี วันที่ ๙ กันยายน ๒๕๓๐ (ผู้รับรอง)
- (๐๘๕) ๔๖๙-๗๗๕๖,</t>
    </r>
  </si>
  <si>
    <r>
      <rPr>
        <b/>
        <sz val="16"/>
        <rFont val="Cordia New"/>
        <family val="2"/>
      </rPr>
      <t xml:space="preserve">วัดดอนทอง
</t>
    </r>
    <r>
      <rPr>
        <sz val="16"/>
        <rFont val="Cordia New"/>
        <family val="2"/>
      </rPr>
      <t>๑๑๒ ม.๑ บ้านดอนทอง
ต.ดอนข่อย อ.กำแพงแสน จ.นครปฐม ๗๓๑๔๐
พระอธิการเอกชัย อิสฺสโร
อุปสมบท เมื่ออายุ ๓๙ ปี วันที่ ๓๐ กรกฎาคม ๒๕๓๐ (ผู้รับรอง)
- (๐๘๖) ๖๑๗-๖๕๕๐,- (๐๘๗) ๑๑๐-๗๑๘๒,</t>
    </r>
  </si>
  <si>
    <r>
      <rPr>
        <b/>
        <sz val="16"/>
        <rFont val="Cordia New"/>
        <family val="2"/>
      </rPr>
      <t xml:space="preserve">วัดรุ่งแสงจันทร์
</t>
    </r>
    <r>
      <rPr>
        <sz val="16"/>
        <rFont val="Cordia New"/>
        <family val="2"/>
      </rPr>
      <t>๘๒ ม. ๖ บ้านรุ่งแสงจันทร์
ต.ตาเกา อ.น้ำขุ่น จ.อุบลราชธานี ๓๔๒๖๐
พระครูอรุณจันทาภรณ์ (พิทยา จนฺทวํโส)
อุปสมบท เมื่ออายุ ๒๑ ปี วันที่ ๗ พฤษภาคม ๒๕๓๐ (ผู้รับรอง)
- (๐๘๐) ๓๒๐-๕๒๕๘,</t>
    </r>
  </si>
  <si>
    <r>
      <rPr>
        <b/>
        <sz val="16"/>
        <rFont val="Cordia New"/>
        <family val="2"/>
      </rPr>
      <t xml:space="preserve">วัดป่าบ้านโพธิ์
</t>
    </r>
    <r>
      <rPr>
        <sz val="16"/>
        <rFont val="Cordia New"/>
        <family val="2"/>
      </rPr>
      <t>๑๙๐ ม.๑ บ้านโพธิ์ ถ.โนนสวรรค์ ต.นาชุมแสง อ.ทุ่งฝน จ.อุดรธานี ๔๑๓๑๐
พระครูภาวนาโพธิธรรม (บุญกอง อภิปุญฺโญ)
อุปสมบท เมื่ออายุ ๒๐ ปี วันที่ ๕ มกราคม ๒๕๓๐ (ผู้รับรอง)
- (๐๘๕) ๘๖๑-๐๒๗๐,</t>
    </r>
  </si>
  <si>
    <r>
      <rPr>
        <b/>
        <sz val="16"/>
        <rFont val="Cordia New"/>
        <family val="2"/>
      </rPr>
      <t xml:space="preserve">วัดป่าศิริสมบูรณ์
</t>
    </r>
    <r>
      <rPr>
        <sz val="16"/>
        <rFont val="Cordia New"/>
        <family val="2"/>
      </rPr>
      <t>๒๓๔ ม.๑๐ บ้านไร่สมบูรณ์ ถ.โนนสุวรรณ-ปะคำ ต.โนนสุวรรณ อ.โนนสุวรรณ จ.บุรีรัมย์ ๓๑๑๑๐
พระครูภาวนาประภัสสร (วิศวาธาร ปภสฺสโร)
อุปสมบท เมื่ออายุ ๒๐ ปี วันที่ ๘ พฤษภาคม ๒๕๓๐ (ผู้รับรอง)
- (๐๙๙) ๕๑๕-๙๕๙๑,- (๐๘๓) ๑๐๐-๕๑๑๔,</t>
    </r>
  </si>
  <si>
    <r>
      <rPr>
        <b/>
        <sz val="16"/>
        <rFont val="Cordia New"/>
        <family val="2"/>
      </rPr>
      <t xml:space="preserve">วัดพระธาตุขุนบง
</t>
    </r>
    <r>
      <rPr>
        <sz val="16"/>
        <rFont val="Cordia New"/>
        <family val="2"/>
      </rPr>
      <t>ม. ๖ บ้านสา
ต.ทุ่งกล้วย อ.ภูซาง จ.พะเยา ๕๖๑๑๐
พระอาจารย์ธงชัย วิจกฺขโณ
อุปสมบท เมื่ออายุ ๒๙ ปี วันที่ ๑ กรกฎาคม ๒๕๓๐ (ผู้รับรอง)
- (๐๘๗) ๑๘๙-๒๗๙๐,- (๐๙๑) ๑๓๘-๖๑๘๘,</t>
    </r>
  </si>
  <si>
    <r>
      <rPr>
        <b/>
        <sz val="16"/>
        <rFont val="Cordia New"/>
        <family val="2"/>
      </rPr>
      <t xml:space="preserve">ที่พักสงฆ์เขากันตสีโล
</t>
    </r>
    <r>
      <rPr>
        <sz val="16"/>
        <rFont val="Cordia New"/>
        <family val="2"/>
      </rPr>
      <t>๗๗ ม.๒ บ้านชะอม
ต.ชะอม อ.แก่งคอย จ.สระบุรี ๑๘๑๑๐
พระครูสังฆรักษ์สุโชค ธมฺมเตโช
อุปสมบท เมื่ออายุ ๒๗ ปี วันที่ ๘ มิถุนายน ๒๕๓๐ (ผู้รับรอง)
๐๘๘๕๙๙ ๙๒๘๗,- (๐๙๕) ๗๙๕-๙๗๙๕,</t>
    </r>
  </si>
  <si>
    <r>
      <rPr>
        <b/>
        <sz val="16"/>
        <rFont val="Cordia New"/>
        <family val="2"/>
      </rPr>
      <t xml:space="preserve">วัดป่าหนองแก้ว
</t>
    </r>
    <r>
      <rPr>
        <sz val="16"/>
        <rFont val="Cordia New"/>
        <family val="2"/>
      </rPr>
      <t>๑๔๑ หมู่ ๑ บ้านหนองแก้ว
ต.หนองแก้ว อ.กันทรารมย์ จ.ศรีสะเกษ ๓๓๑๓๐
พระอธิการบุญร่วม ปภากโร
อุปสมบท เมื่ออายุ ๒๑ ปี วันที่ ๑๙ มิถุนายน ๒๕๓๑ (ผู้รับรอง)
๐๘๔๕๕๑ ๑๑๕๗,๐๙๔๑๑๕ ๓๓๘๕,</t>
    </r>
  </si>
  <si>
    <r>
      <rPr>
        <b/>
        <sz val="16"/>
        <rFont val="Cordia New"/>
        <family val="2"/>
      </rPr>
      <t xml:space="preserve">วัดป่าธรรมวิเวก
</t>
    </r>
    <r>
      <rPr>
        <sz val="16"/>
        <rFont val="Cordia New"/>
        <family val="2"/>
      </rPr>
      <t>๑๐ ม.๑๕ บ้านสว่างวงศ์พัฒนา ต.แม่ตืน อ.ลี้ จ.ลำพูน ๕๑๑๑๐
พระครูภาวนากิจโสภณ (สุริยา สุริยทโย)
อุปสมบท เมื่ออายุ ๒๓ ปี วันที่ ๒๕ เมษายน ๒๕๓๑ (ผู้รับรอง)
- (๐๘๗) ๑๗๖-๔๐๘๔,- (๐๘๒) ๙๘๐-๔๒๗๑,</t>
    </r>
  </si>
  <si>
    <r>
      <rPr>
        <b/>
        <sz val="16"/>
        <rFont val="Cordia New"/>
        <family val="2"/>
      </rPr>
      <t xml:space="preserve">วัดโพธิ์ศรี
</t>
    </r>
    <r>
      <rPr>
        <sz val="16"/>
        <rFont val="Cordia New"/>
        <family val="2"/>
      </rPr>
      <t>ม.๗ บ้านโพธิ์ศรี
ต.แนงมุด อ.กาบเชิง จ.สุรินทร์ ๓๒๒๑๐
พระครูโพธิสิริวัตร (พยนต์ พุทฺธสีโล)
อุปสมบท เมื่ออายุ ๒๓ ปี วันที่ ๒๓ กรกฎาคม ๒๕๓๑ (ผู้รับรอง)
- (๐๘๑) ๑๗๓-๑๖๙๔,</t>
    </r>
  </si>
  <si>
    <r>
      <rPr>
        <b/>
        <sz val="16"/>
        <rFont val="Cordia New"/>
        <family val="2"/>
      </rPr>
      <t xml:space="preserve">วัดป่าห่องเตย
</t>
    </r>
    <r>
      <rPr>
        <sz val="16"/>
        <rFont val="Cordia New"/>
        <family val="2"/>
      </rPr>
      <t>๑๔๙ ม.๖ บ้านห่องเตย
ต.นาเจริญ อ.เดชอุดม จ.อุบลราชธานี ๓๔๑๖๐
พระครูสุภัทรปุณณธาดา (บุญมา ปุญฺญสิริ)
อุปสมบท เมื่ออายุ ๒๐ ปี วันที่ ๒๘ กุมภาพันธ์ ๒๕๓๑ (ผู้รับรอง)
- (๐๘๑) ๙๕๕-๗๕๙๒,- (๐๘๖) ๒๖๑-๖๕๓๖,</t>
    </r>
  </si>
  <si>
    <r>
      <rPr>
        <b/>
        <sz val="16"/>
        <rFont val="Cordia New"/>
        <family val="2"/>
      </rPr>
      <t xml:space="preserve">วัดป่าชาปฐม
</t>
    </r>
    <r>
      <rPr>
        <sz val="16"/>
        <rFont val="Cordia New"/>
        <family val="2"/>
      </rPr>
      <t>๘๒ ม.๓ บ้านป่าตาว ถนน อ.เลิง-จ.ยโสธร ต.ไทยเจริญ อ.ไทยเจริญ จ.ยโสธร ๓๕๑๒๐
พระครูปฐมวนาภิบาล (คำพวน อนุตฺตโร)
อุปสมบท เมื่ออายุ ๒๑ ปี วันที่ ๒๕ มิถุนายน ๒๕๓๑ (ผู้รับรอง)
- (๐๖๔) ๖๘๖-๓๒๐๓,- (๐๘๔) ๙๖๑-๑๔๘๒,</t>
    </r>
  </si>
  <si>
    <r>
      <rPr>
        <b/>
        <sz val="16"/>
        <rFont val="Cordia New"/>
        <family val="2"/>
      </rPr>
      <t xml:space="preserve">วัดป่าหนองไฮ
</t>
    </r>
    <r>
      <rPr>
        <sz val="16"/>
        <rFont val="Cordia New"/>
        <family val="2"/>
      </rPr>
      <t>๙๙ ม.๙ บ้านท่าเมือง
ต.ท่าเมือง อ.ดอนมดแดง จ.อุบลราชธานี ๓๔๐๐๐
พระครูสุภัทรธรรโมภาส (สัมพันธ์ สุภทฺโท)
อุปสมบท เมื่ออายุ ๒๒ ปี วันที่ ๑ กรกฎาคม ๒๕๓๑ (ผู้รับรอง)
- (๐๖๑) ๓๐๘-๙๒๙๙,</t>
    </r>
  </si>
  <si>
    <r>
      <rPr>
        <b/>
        <sz val="16"/>
        <rFont val="Cordia New"/>
        <family val="2"/>
      </rPr>
      <t xml:space="preserve">วัดป่าขี้เหล็ก
</t>
    </r>
    <r>
      <rPr>
        <sz val="16"/>
        <rFont val="Cordia New"/>
        <family val="2"/>
      </rPr>
      <t>๕๔ ม.๗ บ้านขี้เหล็ก
ต.โนนสังข์ อ.กันทรารมย์ จ.ศรีสะเกษ ๓๓๑๓๐
พระครูวิจิตรชยาภรณ์ วิชัย อธิจิตฺโต
อุปสมบท เมื่ออายุ ๒๖ ปี วันที่ ๙ กรกฎาคม ๒๕๓๒ (ผู้รับรอง)
- (๐๘๖) ๒๖๕-๗๔๗๓,</t>
    </r>
  </si>
  <si>
    <r>
      <rPr>
        <b/>
        <sz val="16"/>
        <rFont val="Cordia New"/>
        <family val="2"/>
      </rPr>
      <t xml:space="preserve">วัดป่านาสีดา
</t>
    </r>
    <r>
      <rPr>
        <sz val="16"/>
        <rFont val="Cordia New"/>
        <family val="2"/>
      </rPr>
      <t>ม.๒ บ้านนาสีดา
ต.ข้าวปุ้น อ.กุดข้าวปุ้น จ.อุบลราชธานี ๓๔๒๗๐
พระอธิการทองคำ ถาวโร
อุปสมบท เมื่ออายุ ๒๐ ปี วันที่ ๓๑ ตุลาคม ๒๕๓๒ (ผู้รับรอง)
- (๐๘๒) ๘๗๒-๗๖๕๘,</t>
    </r>
  </si>
  <si>
    <r>
      <rPr>
        <b/>
        <sz val="16"/>
        <rFont val="Cordia New"/>
        <family val="2"/>
      </rPr>
      <t xml:space="preserve">วัดนาหนาด
</t>
    </r>
    <r>
      <rPr>
        <sz val="16"/>
        <rFont val="Cordia New"/>
        <family val="2"/>
      </rPr>
      <t>๑๘๗ ม.๓ บ้านนาหนาด
ต.นาหนาด อ.ธาตุพนม จ.นครพนม ๔๘๑๑๐
พระอธิการไมตรี จกฺกวโร
อุปสมบท เมื่ออายุ ๒๘ ปี วันที่ ๑๗ พฤษภาคม ๒๕๓๒ (ผู้รับรอง)
- (๐๙๘) ๘๙๘-๗๘๓๗,</t>
    </r>
  </si>
  <si>
    <r>
      <rPr>
        <b/>
        <sz val="16"/>
        <rFont val="Cordia New"/>
        <family val="2"/>
      </rPr>
      <t xml:space="preserve">วัดดงน้อยนาสนาม
</t>
    </r>
    <r>
      <rPr>
        <sz val="16"/>
        <rFont val="Cordia New"/>
        <family val="2"/>
      </rPr>
      <t>๑๗๖ ม.๓ บ้านนาสนาม
ต.เขมราฐ อ.เขมราฐ จ.อุบลราชธานี ๓๔๑๗๐
พระครูสุธรรมปทุมมาลัย (ณรงค์ สุธมฺโม)
อุปสมบท เมื่ออายุ ๒๒ ปี วันที่ ๘ กุมภาพันธ์ ๒๕๓๒ (ผู้รับรอง)
- (๐๙๒) ๑๕๖-๑๔๐๙,- (๐๘๗) ๘๗๒-๘๖๓๒,</t>
    </r>
  </si>
  <si>
    <r>
      <rPr>
        <b/>
        <sz val="16"/>
        <rFont val="Cordia New"/>
        <family val="2"/>
      </rPr>
      <t xml:space="preserve">วัดป่าแสงอรุณ
</t>
    </r>
    <r>
      <rPr>
        <sz val="16"/>
        <rFont val="Cordia New"/>
        <family val="2"/>
      </rPr>
      <t>ม.๑๑ บ้านศรีพะเนาใต้
ต.ตูม อ.ศรีรัตนะ จ.ศรีสะเกษ ๓๓๒๔๐
พระอธิการแสง รกฺขิโต
อุปสมบท เมื่ออายุ ๒๐ ปี วันที่ ๑๔ กรกฎาคม ๒๕๓๒ (ผู้รับรอง)
- (๐๘๑) ๓๖๕-๕๐๗๗,</t>
    </r>
  </si>
  <si>
    <r>
      <rPr>
        <b/>
        <sz val="16"/>
        <rFont val="Cordia New"/>
        <family val="2"/>
      </rPr>
      <t xml:space="preserve">ที่พักสงฆ์ผาสวรรค์กาญจนานุสรณ์
</t>
    </r>
    <r>
      <rPr>
        <sz val="16"/>
        <rFont val="Cordia New"/>
        <family val="2"/>
      </rPr>
      <t>ม.๓ บ้านผาสวรรค์
ต.บ้านเพิ่ม อ.ผาขาว จ.เลย ๔๒๒๔๐
พระอาจารย์วิเชียร ติกฺขญาโณ
อุปสมบท เมื่ออายุ ๒๐ ปี วันที่ ๒๐ ตุลาคม ๒๕๓๒ (ผู้รับรอง)
๐๘๔๙๕๗ ๗๗๑๙,๐๘๖๒๓๘ ๔๒๓๐,</t>
    </r>
  </si>
  <si>
    <r>
      <rPr>
        <b/>
        <sz val="16"/>
        <rFont val="Cordia New"/>
        <family val="2"/>
      </rPr>
      <t xml:space="preserve">ที่พักสงฆ์ดอยอกิญจโน
</t>
    </r>
    <r>
      <rPr>
        <sz val="16"/>
        <rFont val="Cordia New"/>
        <family val="2"/>
      </rPr>
      <t>หมู่ที่ ๓ บ้านสบเปิง
ต.สบเปิง อ.แม่แตง จ.เชียงใหม่ ๕๐๓๓๐
พระอาจารย์สมบูรณ์ อริญฺชโย
อุปสมบท เมื่ออายุ ๒๓ ปี วันที่ ๑๔ กรกฎาคม ๒๕๓๒ (ผู้รับรอง)
- (๐๘๖) ๑๙๑-๓๔๓๔,</t>
    </r>
  </si>
  <si>
    <r>
      <rPr>
        <b/>
        <sz val="16"/>
        <rFont val="Cordia New"/>
        <family val="2"/>
      </rPr>
      <t xml:space="preserve">ที่พักสงฆ์บ้านท่าจูด
</t>
    </r>
    <r>
      <rPr>
        <sz val="16"/>
        <rFont val="Cordia New"/>
        <family val="2"/>
      </rPr>
      <t>ม.๓ บ้านท่าจูด
ต.บางนายสี อ.ตะกั่วป่า จ.พังงา ๘๒๑๑๐
พระอาจารย์สุดถวิล อริยวํโส
อุปสมบท เมื่ออายุ ๓๓ ปี วันที่ ๒๐ ตุลาคม ๒๕๓๒ (ผู้รับรอง)
- (๐๘๙) ๗๒๔-๐๔๗๗,</t>
    </r>
  </si>
  <si>
    <r>
      <rPr>
        <b/>
        <sz val="16"/>
        <rFont val="Cordia New"/>
        <family val="2"/>
      </rPr>
      <t xml:space="preserve">วัดโป่งนครทิพย์วรธรรม
</t>
    </r>
    <r>
      <rPr>
        <sz val="16"/>
        <rFont val="Cordia New"/>
        <family val="2"/>
      </rPr>
      <t>หมู่ที่ ๑๗ บ้านโป่งนคร
ต.วังตะเฆ่ อ.หนองบัวระเหว จ.ชัยภูมิ ๓๖๒๕๐
พระครูวรธรรมพิทักษ์ สมเกียรติ กตกิจฺโจ
อุปสมบท เมื่ออายุ ๒๒ ปี วันที่ ๑๕ กุมภาพันธ์ ๒๕๓๒ (ผู้รับรอง)
- (๐๙๘) ๗๖๓-๖๒๖๙,</t>
    </r>
  </si>
  <si>
    <r>
      <rPr>
        <b/>
        <sz val="16"/>
        <rFont val="Cordia New"/>
        <family val="2"/>
      </rPr>
      <t xml:space="preserve">ที่พักสงฆ์หนองม่วง
</t>
    </r>
    <r>
      <rPr>
        <sz val="16"/>
        <rFont val="Cordia New"/>
        <family val="2"/>
      </rPr>
      <t>ม.๘ บ้านหนองม่วง
ต.หนองครก อ.เมือง จ.ศรีสะเกษ ๓๓๐๐๐
พระอาจารย์บุญมี เตชธมฺโม
อุปสมบท เมื่ออายุ ๒๑ ปี วันที่ ๒๘ มิถุนายน ๒๕๓๓ (ผู้รับรอง)
- (๐๖๔) ๐๙๕-๒๗๒๕,- (๐๘๑) ๓๖๐-๖๒๐๑,</t>
    </r>
  </si>
  <si>
    <r>
      <rPr>
        <b/>
        <sz val="16"/>
        <rFont val="Cordia New"/>
        <family val="2"/>
      </rPr>
      <t xml:space="preserve">วัดป่าคำข่าธรรมาราม
</t>
    </r>
    <r>
      <rPr>
        <sz val="16"/>
        <rFont val="Cordia New"/>
        <family val="2"/>
      </rPr>
      <t>๑๑๙ ม.๑๑ บ้านคำข่า
ต.สีวิเชียร อ.น้ำยืน จ.อุบลราชธานี ๓๔๒๖๐
พระอธิการศรีศักดิ์ อนาลโย
อุปสมบท เมื่ออายุ ๒๕ ปี วันที่ ๕ กรกฎาคม ๒๕๓๓ (ผู้รับรอง)
- (๐๘๕) ๑๐๔-๖๔๑๘,</t>
    </r>
  </si>
  <si>
    <r>
      <rPr>
        <b/>
        <sz val="16"/>
        <rFont val="Cordia New"/>
        <family val="2"/>
      </rPr>
      <t xml:space="preserve">วัดพฤกษาศิลาอาสน์
</t>
    </r>
    <r>
      <rPr>
        <sz val="16"/>
        <rFont val="Cordia New"/>
        <family val="2"/>
      </rPr>
      <t>๘๘/๑ ม.๙ บ้านโพนทอง
ต.โพนทอง อ.สีดา จ.นครราชสีมา ๓๐๔๓๐
พระอธิการประเสริฐ ชุตินฺธโร
อุปสมบท เมื่ออายุ ๒๒ ปี วันที่ ๑๐ เมษายน ๒๕๓๓ (ผู้รับรอง)
- (๐๘๑) ๗๓๐-๑๓๕๓,</t>
    </r>
  </si>
  <si>
    <r>
      <rPr>
        <b/>
        <sz val="16"/>
        <rFont val="Cordia New"/>
        <family val="2"/>
      </rPr>
      <t xml:space="preserve">วัดป่าหนองไฮเจริญธรรม
</t>
    </r>
    <r>
      <rPr>
        <sz val="16"/>
        <rFont val="Cordia New"/>
        <family val="2"/>
      </rPr>
      <t>๕๔ บ้านหนองไฮ
ต.โนนกลาง อ.พิบูลมังสาหาร จ.อุบลราชธานี ๓๔๑๑๐
พระอธิการวินัย ปสุโต
อุปสมบท เมื่ออายุ ๒๓ ปี วันที่ ๑๒ มีนาคม ๒๕๓๓ (ผู้รับรอง)พระครูวิบูลญาณคุณ (บรรจง กมโล) วัดป่าค้อเจริญธรรม
- (๐๘๙) ๙๙๕-๙๓๘๕,</t>
    </r>
  </si>
  <si>
    <r>
      <rPr>
        <b/>
        <sz val="16"/>
        <rFont val="Cordia New"/>
        <family val="2"/>
      </rPr>
      <t xml:space="preserve">วัดเขาถ้ำสหกรณ์นิคม
</t>
    </r>
    <r>
      <rPr>
        <sz val="16"/>
        <rFont val="Cordia New"/>
        <family val="2"/>
      </rPr>
      <t>๗/๒๗ หมู่ ๑ บ้านดินโส
ต.สหกรณ์นิคม อ.ทองผาภูมิ จ.กาญจนบุรี ๗๑๑๘๐
พระอธิการประเทือง ญาณวีโร
อุปสมบท เมื่ออายุ ๒๐ ปี วันที่ ๒๕ ธันวาคม ๒๕๓๔ (ผู้รับรอง)
- (๐๘๙) ๙๑๒-๗๗๗๒,</t>
    </r>
  </si>
  <si>
    <r>
      <rPr>
        <b/>
        <sz val="16"/>
        <rFont val="Cordia New"/>
        <family val="2"/>
      </rPr>
      <t xml:space="preserve">วัดภูถ้ำช้าง
</t>
    </r>
    <r>
      <rPr>
        <sz val="16"/>
        <rFont val="Cordia New"/>
        <family val="2"/>
      </rPr>
      <t>๑๙๔ ม.๔ บ้านเหล่าปาเป้ด
ต.นาโสก อ.เมือง จ.มุกดาหาร ๔๙๐๐๐
พระอาจารย์ศิริศักดิ์ วรธมฺโม
อุปสมบท เมื่ออายุ ๒๖ ปี วันที่ ๓๐ มิถุนายน ๒๕๓๔ (ผู้รับรอง)
๐๙๑๐๗๙ ๖๔๓๖,- (๐๘๗) ๙๑๐-๐๙๓๖,</t>
    </r>
  </si>
  <si>
    <r>
      <rPr>
        <b/>
        <sz val="16"/>
        <rFont val="Cordia New"/>
        <family val="2"/>
      </rPr>
      <t xml:space="preserve">วัดศรีประดู่วนาราม
</t>
    </r>
    <r>
      <rPr>
        <sz val="16"/>
        <rFont val="Cordia New"/>
        <family val="2"/>
      </rPr>
      <t>๑๐๗ ม.๙ บ้านบัว
ต.ธาตุ อ.วารินชำราบ จ.อุบลราชธานี ๓๔๑๙๐
พระครูวินิตธรรมโสภณ (พา กิตฺติโสภโณ)
อุปสมบท เมื่ออายุ ๒๑ ปี วันที่ ๑๑ พฤษภาคม ๒๕๓๔ (ผู้รับรอง)
- (๐๘๕) ๐๑๕-๔๐๖๒,๐๔๕๒๘๘๔๑๔,</t>
    </r>
  </si>
  <si>
    <r>
      <rPr>
        <b/>
        <sz val="16"/>
        <rFont val="Cordia New"/>
        <family val="2"/>
      </rPr>
      <t xml:space="preserve">วัดป่าบ้านสระหลวง
</t>
    </r>
    <r>
      <rPr>
        <sz val="16"/>
        <rFont val="Cordia New"/>
        <family val="2"/>
      </rPr>
      <t>ม.๑ บ้านสระหลวง
ต.ไทรเดี่ยว อ.คลองหาด จ.สระแก้ว ๒๗๒๖๐
พระอธิการแผน ฐิตาจาโร
อุปสมบท เมื่ออายุ ๒๔ ปี วันที่ ๒๗ กรกฎาคม ๒๕๓๔ (ผู้รับรอง)
- (๐๘๖) ๑๔๓-๔๐๐๖,</t>
    </r>
  </si>
  <si>
    <r>
      <rPr>
        <b/>
        <sz val="16"/>
        <rFont val="Cordia New"/>
        <family val="2"/>
      </rPr>
      <t xml:space="preserve">วัดป่าบ้านโนนเก่า
</t>
    </r>
    <r>
      <rPr>
        <sz val="16"/>
        <rFont val="Cordia New"/>
        <family val="2"/>
      </rPr>
      <t>๑๒๖ ม.๓ บ้านโนนใหญ่
ต.ก่อเอ้ อ.เขื่องใน จ.อุบลราชธานี ๓๔๑๕๐
พระครูสิริวรรณคุณ (นิยม สิริวณฺโณ)
อุปสมบท เมื่ออายุ ๒๗ ปี วันที่ ๒๒ มิถุนายน ๒๕๓๔ (ผู้รับรอง)
- (๐๘๐) ๓๗๙-๖๖๘๘,- (๐๘๙) ๕๗๙-๖๕๘๗,</t>
    </r>
  </si>
  <si>
    <r>
      <rPr>
        <b/>
        <sz val="16"/>
        <rFont val="Cordia New"/>
        <family val="2"/>
      </rPr>
      <t xml:space="preserve">วัดป่าหนองคู
</t>
    </r>
    <r>
      <rPr>
        <sz val="16"/>
        <rFont val="Cordia New"/>
        <family val="2"/>
      </rPr>
      <t>ม.๔ บ้านหนองคู
ต.โนนโหนน อ.วารินชำราบ จ.อุบลราชธานี ๓๔๑๙๐
พระอธิการสมบัติ รกฺขิตวณฺโณ
อุปสมบท เมื่ออายุ ๒๕ ปี วันที่ ๗ กรกฎาคม ๒๕๓๔ (ผู้รับรอง)
- (๐๘๗) ๒๕๓-๕๕๒๓,- (๐๘๐) ๑๖๖-๓๕๘๓,</t>
    </r>
  </si>
  <si>
    <r>
      <rPr>
        <b/>
        <sz val="16"/>
        <rFont val="Cordia New"/>
        <family val="2"/>
      </rPr>
      <t xml:space="preserve">วัดป่าโพธิ์ศรีสุวรรณ
</t>
    </r>
    <r>
      <rPr>
        <sz val="16"/>
        <rFont val="Cordia New"/>
        <family val="2"/>
      </rPr>
      <t>๙๕ ม. ๖ บ้านสามขา
ต.เสียว อ.โพธิ์ศรีสุวรรณ จ.ศรีสะเกษ ๓๓๑๒๐
พระครูโสตถิธรรมวงศ์ (สวัสดิ์ ติสฺสวํโส)
อุปสมบท เมื่ออายุ ๒๒ ปี วันที่ ๒๘ มิถุนายน ๒๕๓๔ (ผู้รับรอง)
- (๐๙๘) ๒๑๔-๔๖๙๙,- (๐๘๔) ๔๑๖-๑๗๘๖,</t>
    </r>
  </si>
  <si>
    <r>
      <rPr>
        <b/>
        <sz val="16"/>
        <rFont val="Cordia New"/>
        <family val="2"/>
      </rPr>
      <t xml:space="preserve">วัดป่าท่าโพธิ์เจริญธรรม
</t>
    </r>
    <r>
      <rPr>
        <sz val="16"/>
        <rFont val="Cordia New"/>
        <family val="2"/>
      </rPr>
      <t>หมู่ที่ ๔ บ้านหนองโพด
ต.โดมประดิษฐ์ อ.น้ำยืน จ.อุบลราชธานี ๓๔๒๖๐
พระอาจารย์ทวี อาภาธโร
อุปสมบท เมื่ออายุ ๒๐ ปี วันที่ ๒๓ กรกฎาคม ๒๕๓๔ (ผู้รับรอง)
๐๖๔๐๘๗ ๔๕๖๕,</t>
    </r>
  </si>
  <si>
    <r>
      <rPr>
        <b/>
        <sz val="16"/>
        <rFont val="Cordia New"/>
        <family val="2"/>
      </rPr>
      <t xml:space="preserve">วัดโนนหนองไฮ
</t>
    </r>
    <r>
      <rPr>
        <sz val="16"/>
        <rFont val="Cordia New"/>
        <family val="2"/>
      </rPr>
      <t>๘๗ ม.๑๑
ต.โคกสะอาด อ.น้ำขุ่น จ.อุบลราชธานี ๓๔๒๖๐
พระครูอุบลวรประโชติ (แสง โชติวโร)
อุปสมบท เมื่ออายุ ๒๗ ปี วันที่ ๗ เมษายน ๒๕๓๔ (ผู้รับรอง)
- (๐๙๐) ๔๗๔-๔๐๑๕,- (๐๘๖) ๒๔๔-๙๑๐๕,</t>
    </r>
  </si>
  <si>
    <r>
      <rPr>
        <b/>
        <sz val="16"/>
        <rFont val="Cordia New"/>
        <family val="2"/>
      </rPr>
      <t xml:space="preserve">ที่พักสงฆ์ภูใหญ่
</t>
    </r>
    <r>
      <rPr>
        <sz val="16"/>
        <rFont val="Cordia New"/>
        <family val="2"/>
      </rPr>
      <t>๑๘๖ หมู่ ๔ บ้านหนองชาด
ต.คำเขื่อนแก้ว อ.สิรินธร จ.อุบลราชธานี ๓๔๓๕๐
พระอาจารย์สมยศ อนุตฺตโร
อุปสมบท เมื่ออายุ ๒๑ ปี วันที่ ๒๑ มิถุนายน ๒๕๓๔ (ผู้รับรอง)
- (๐๘๙) ๔๒๖-๑๐๘๔,</t>
    </r>
  </si>
  <si>
    <r>
      <rPr>
        <b/>
        <sz val="16"/>
        <rFont val="Cordia New"/>
        <family val="2"/>
      </rPr>
      <t xml:space="preserve">วัดป่าเจริญสันติธรรม
</t>
    </r>
    <r>
      <rPr>
        <sz val="16"/>
        <rFont val="Cordia New"/>
        <family val="2"/>
      </rPr>
      <t>๑๐๐ หมู่ ๓
ต.นาห่อม อ.ทุ่งศรีอุดม จ.อุบลราชธานี ๓๔๑๖๐
พระอธิการวันทา รกฺขิตธมฺโม
อุปสมบท เมื่ออายุ ๒๐ ปี วันที่ ๒ เมษายน ๒๕๓๔ (ผู้รับรอง)
- (๐๘๗) ๖๔๖-๔๘๗๗,</t>
    </r>
  </si>
  <si>
    <r>
      <rPr>
        <b/>
        <sz val="16"/>
        <rFont val="Cordia New"/>
        <family val="2"/>
      </rPr>
      <t xml:space="preserve">ที่พักสงฆ์วังเดือนห้า
</t>
    </r>
    <r>
      <rPr>
        <sz val="16"/>
        <rFont val="Cordia New"/>
        <family val="2"/>
      </rPr>
      <t>หมู่ที่ ๕ บ้านน้ำคำแดง
ต.เตย อ.ม่วงสามสิบ จ.อุบลราชธานี ๓๔๑๔๐
พระอาจารย์ไพฑูรย์ ธมฺมทินฺโน
อุปสมบท เมื่ออายุ ๒๕ ปี วันที่ ๒๗ มิถุนายน ๒๕๓๔ (ผู้รับรอง)
- (๐๘๗) ๖๕๔-๖๔๘๐,- (๐๙๙) ๑๑๓-๖๕๑๕,</t>
    </r>
  </si>
  <si>
    <r>
      <rPr>
        <b/>
        <sz val="16"/>
        <rFont val="Cordia New"/>
        <family val="2"/>
      </rPr>
      <t xml:space="preserve">วัดป่าบ้านดง
</t>
    </r>
    <r>
      <rPr>
        <sz val="16"/>
        <rFont val="Cordia New"/>
        <family val="2"/>
      </rPr>
      <t>๓๑/๑ หมู่ ๓ บ้านคำไหล
ต.โพนเมือง อ.เหล่าเสือโก้ก จ.อุบลราชธานี ๓๔๐๐๐
พระอธิการเสรี ฐานวุฒฺโท
อุปสมบท เมื่ออายุ ๒๑ ปี วันที่ ๖ กรกฎาคม ๒๕๓๕ (ผู้รับรอง)
- (๐๘๗) ๓๐๒-๙๘๐๓,</t>
    </r>
  </si>
  <si>
    <r>
      <rPr>
        <b/>
        <sz val="16"/>
        <rFont val="Cordia New"/>
        <family val="2"/>
      </rPr>
      <t xml:space="preserve">วัดศรีโพธิ์
</t>
    </r>
    <r>
      <rPr>
        <sz val="16"/>
        <rFont val="Cordia New"/>
        <family val="2"/>
      </rPr>
      <t>๑๕๐ ม.๑๓ บ้านศรีสวาท
ต.ยางโยภาพ อ.ม่วงสามสิบ จ.อุบลราชธานี ๓๔๑๔๐
พระครูโพธิสิริธรรมธาดา (ประชา ถาวโร)
อุปสมบท เมื่ออายุ ๒๔ ปี วันที่ ๑๒ กรกฎาคม ๒๕๓๕ (ผู้รับรอง)
- (๐๘๙) ๖๘๑-๕๑๘๑,- (๐๘๖) ๐๒๐-๐๕๓๖,</t>
    </r>
  </si>
  <si>
    <r>
      <rPr>
        <b/>
        <sz val="16"/>
        <rFont val="Cordia New"/>
        <family val="2"/>
      </rPr>
      <t xml:space="preserve">วัดป่านาเกษม
</t>
    </r>
    <r>
      <rPr>
        <sz val="16"/>
        <rFont val="Cordia New"/>
        <family val="2"/>
      </rPr>
      <t>๑๔๔ หมู่ที่ ๙ บ้านนาเกษม
ต.นาเกษม อ.ทุ่งศรีอุดม จ.อุบลราชธานี ๓๔๑๖๐
พระราชมงคลวชิรากร (ปา สุธมฺโม)
อุปสมบท เมื่ออายุ ๖๑ ปี วันที่ ๑๒ กรกฎาคม ๒๕๓๕ (ผู้รับรอง)
๐๙๔๗๗๐ ๗๔๘๙,</t>
    </r>
  </si>
  <si>
    <r>
      <rPr>
        <b/>
        <sz val="16"/>
        <rFont val="Cordia New"/>
        <family val="2"/>
      </rPr>
      <t xml:space="preserve">วัดป่าหนองไหล
</t>
    </r>
    <r>
      <rPr>
        <sz val="16"/>
        <rFont val="Cordia New"/>
        <family val="2"/>
      </rPr>
      <t>๙๒ ม.๘ บ้านหนองไหล
ต.สร้างถ่อน้อย อ.หัวตะพาน จ.อำนาจเจริญ ๓๗๒๔๐
พระอธิการประกอบ ธมฺมทีโป
อุปสมบท เมื่ออายุ ๒๒ ปี วันที่ ๒๙ มีนาคม ๒๕๓๕ (ผู้รับรอง)
- (๐๘๗) ๑๓๐-๙๘๑๗,</t>
    </r>
  </si>
  <si>
    <r>
      <rPr>
        <b/>
        <sz val="16"/>
        <rFont val="Cordia New"/>
        <family val="2"/>
      </rPr>
      <t xml:space="preserve">วัดหนองบัวใหญ่
</t>
    </r>
    <r>
      <rPr>
        <sz val="16"/>
        <rFont val="Cordia New"/>
        <family val="2"/>
      </rPr>
      <t>๑๓๙ ม.๔ บ้านบัวใหญ่
ต.สระเยาว์ อ.ศรีรัตนะ จ.ศรีสะเกษ ๓๓๒๔๐
พระอธิการอนุสรณ์ ฐิตธมฺโม
อุปสมบท เมื่ออายุ ๓๗ ปี วันที่ ๑๗ มกราคม ๒๕๓๕ (ผู้รับรอง)
๐๘๒๑๕๓ ๒๔๘๘,- (๐๘๖) ๒๕๔-๓๘๔๙,</t>
    </r>
  </si>
  <si>
    <r>
      <rPr>
        <b/>
        <sz val="16"/>
        <rFont val="Cordia New"/>
        <family val="2"/>
      </rPr>
      <t xml:space="preserve">วัดวิเวกอาศรมเขาปลายบัด
</t>
    </r>
    <r>
      <rPr>
        <sz val="16"/>
        <rFont val="Cordia New"/>
        <family val="2"/>
      </rPr>
      <t>บ้านโคกเมือง
ต.จระเข้มาก อ.ประโคนชัย จ.บุรีรัมย์ ๓๑๑๔๐
พระอธิการเสถียร ปริปุณฺโณ
อุปสมบท เมื่ออายุ ๒๒ ปี วันที่ ๑๑ กรกฎาคม ๒๕๓๕ (ผู้รับรอง)
- (๐๘๐) ๖๘๘-๑๔๙๒,</t>
    </r>
  </si>
  <si>
    <r>
      <rPr>
        <b/>
        <sz val="16"/>
        <rFont val="Cordia New"/>
        <family val="2"/>
      </rPr>
      <t xml:space="preserve">วัดป่าซำตารมย์
</t>
    </r>
    <r>
      <rPr>
        <sz val="16"/>
        <rFont val="Cordia New"/>
        <family val="2"/>
      </rPr>
      <t>๒๓๔ ม.๗ บ้านซำตารมย์
ต.ตระกาจ อ.กันทรลักษ์ จ.ศรีสะเกษ ๓๓๑๑๐
พระอธิการเกษม จนฺทวํโส
อุปสมบท เมื่ออายุ ๒๖ ปี วันที่ ๑๒ กรกฎาคม ๒๕๓๕ (ผู้รับรอง)
- (๐๘๑) ๐๗๖-๐๘๓๐,- (๐๘๔) ๐๓๗-๗๙๕๓,</t>
    </r>
  </si>
  <si>
    <r>
      <rPr>
        <b/>
        <sz val="16"/>
        <rFont val="Cordia New"/>
        <family val="2"/>
      </rPr>
      <t xml:space="preserve">วัดป่าเขาเทวดา
</t>
    </r>
    <r>
      <rPr>
        <sz val="16"/>
        <rFont val="Cordia New"/>
        <family val="2"/>
      </rPr>
      <t>หมู่ที่ ๗ บ้านสองแพรก ซ.บางใหม่ ต.ลำเลียง อ.กระบุรี จ.ระนอง ๘๕๑๑๐
พระอาจารย์นิสิต ปทุโม
อุปสมบท เมื่ออายุ ๒๑ ปี วันที่ ๙ พฤษภาคม ๒๕๓๕ (ผู้รับรอง)
- (๐๘๙) ๔๗๔-๘๒๐๔,</t>
    </r>
  </si>
  <si>
    <r>
      <rPr>
        <b/>
        <sz val="16"/>
        <rFont val="Cordia New"/>
        <family val="2"/>
      </rPr>
      <t xml:space="preserve">ที่พักสงฆ์เรไรเจริญธรรม
</t>
    </r>
    <r>
      <rPr>
        <sz val="16"/>
        <rFont val="Cordia New"/>
        <family val="2"/>
      </rPr>
      <t>หมู่ที่ ๗ บ้านศรีทอง
ต.เก่าขาม อ.น้ำยืน จ.อุบลราชธานี ๓๔๒๖๐
พระอาจารย์สมควร สุวโจ
อุปสมบท เมื่ออายุ ๒๒ ปี วันที่ ๙ กรกฎาคม ๒๕๓๕ (ผู้รับรอง)
- (๐๙๐) ๓๓๗-๐๒๔๓,- (๐๘๑) ๑๙๖-๒๑๕๓,</t>
    </r>
  </si>
  <si>
    <r>
      <rPr>
        <b/>
        <sz val="16"/>
        <rFont val="Cordia New"/>
        <family val="2"/>
      </rPr>
      <t xml:space="preserve">ที่พักสงฆ์ป่าโนนสวรรค์
</t>
    </r>
    <r>
      <rPr>
        <sz val="16"/>
        <rFont val="Cordia New"/>
        <family val="2"/>
      </rPr>
      <t>หมู่ ๑ บ้านโซง
ต.โซง อ.น้ำยืน จ.อุบลราชธานี ๓๔๒๖๐
พระครูพิธานสรกิจ (ประเสริฐ ธมฺมวโร)
อุปสมบท เมื่ออายุ ๓๓ ปี วันที่ ๑๘ กรกฎาคม ๒๕๓๖ (ผู้รับรอง)
๐๙๑๐๐๓ ๘๒๗๗,- (๐๘๙) ๒๘๓-๐๓๒๒,</t>
    </r>
  </si>
  <si>
    <r>
      <rPr>
        <b/>
        <sz val="16"/>
        <rFont val="Cordia New"/>
        <family val="2"/>
      </rPr>
      <t xml:space="preserve">วัดป่าเรไรรัตนาราม
</t>
    </r>
    <r>
      <rPr>
        <sz val="16"/>
        <rFont val="Cordia New"/>
        <family val="2"/>
      </rPr>
      <t>๑๕๐ ม.๑ บ้านนาแก้ว
ต.บ้านกอก อ.เขื่องใน จ.อุบลราชธานี ๓๔๓๒๐
พระอธิการสมัย ปนาโท
อุปสมบท เมื่ออายุ ๒๔ ปี วันที่ ๓ มกราคม ๒๕๓๖ (ผู้รับรอง)
- (๐๘๙) ๙๘๐-๓๖๕๙,</t>
    </r>
  </si>
  <si>
    <r>
      <rPr>
        <b/>
        <sz val="16"/>
        <rFont val="Cordia New"/>
        <family val="2"/>
      </rPr>
      <t xml:space="preserve">วัดป่าศรีอุดมธรรม
</t>
    </r>
    <r>
      <rPr>
        <sz val="16"/>
        <rFont val="Cordia New"/>
        <family val="2"/>
      </rPr>
      <t>๑๓๑ ม.๘ บ้านเลิงบาก
ต.นาโพธิ์ อ.พิบูลมังสาหาร จ.อุบลราชธานี ๓๔๑๑๐
พระอธิการเชือ่ม กุสลจิตฺโต
อุปสมบท เมื่ออายุ ๕๙ ปี วันที่ ๔ มิถุนายน ๒๕๓๖ (ผู้รับรอง)
- (๐๘๑) ๓๙๐-๙๑๑๓,- (๐๘๕) ๐๑๖-๑๖๒๕,</t>
    </r>
  </si>
  <si>
    <r>
      <rPr>
        <b/>
        <sz val="16"/>
        <rFont val="Cordia New"/>
        <family val="2"/>
      </rPr>
      <t xml:space="preserve">วัดป่าดอนเย็น
</t>
    </r>
    <r>
      <rPr>
        <sz val="16"/>
        <rFont val="Cordia New"/>
        <family val="2"/>
      </rPr>
      <t>บ้านหนองเขื่อง
ต.โนนน้ำอ้อม อ.กันทรลักษ์ จ.ศรีสะเกษ ๓๓๑๑๐
พระอธิการไพศาล เขมจาโร
อุปสมบท เมื่ออายุ ๒๒ ปี วันที่ ๒๕ กรกฎาคม ๒๕๓๖ (ผู้รับรอง)
- (๐๘๑) ๙๙๙-๑๔๗๙,</t>
    </r>
  </si>
  <si>
    <r>
      <rPr>
        <b/>
        <sz val="16"/>
        <rFont val="Cordia New"/>
        <family val="2"/>
      </rPr>
      <t xml:space="preserve">วัดป่าหนองฮี
</t>
    </r>
    <r>
      <rPr>
        <sz val="16"/>
        <rFont val="Cordia New"/>
        <family val="2"/>
      </rPr>
      <t>บ้านหนองฮี
ต.หนองฮี อ.ปลาปาก จ.นครพนม ๔๘๑๖๐
พระครูปภาสวชิรธรรม (พูลเพชร อาภากโร)
อุปสมบท เมื่ออายุ ๒๐ ปี วันที่ ๒๖ กรกฎาคม ๒๕๓๖ (ผู้รับรอง)
- (๐๘๑) ๙๙๗-๕๑๖๙,</t>
    </r>
  </si>
  <si>
    <r>
      <rPr>
        <b/>
        <sz val="16"/>
        <rFont val="Cordia New"/>
        <family val="2"/>
      </rPr>
      <t xml:space="preserve">ที่พักสงฆ์จิตสว่างธรรม
</t>
    </r>
    <r>
      <rPr>
        <sz val="16"/>
        <rFont val="Cordia New"/>
        <family val="2"/>
      </rPr>
      <t>ม.๗ บ้านโคกสว่าง
ต.โนนกลาง อ.สำโรง จ.อุบลราชธานี ๓๔๓๖๐
พระอาจารย์สิทธิชัย ถาวรสีโล
อุปสมบท เมื่ออายุ ๒๕ ปี วันที่ ๓๑ กรกฎาคม ๒๕๓๖ (ผู้รับรอง)
- (๐๘๗) ๘๗๓-๖๓๘๔,</t>
    </r>
  </si>
  <si>
    <r>
      <rPr>
        <b/>
        <sz val="16"/>
        <rFont val="Cordia New"/>
        <family val="2"/>
      </rPr>
      <t xml:space="preserve">วัดป่าพุทธศิลา
</t>
    </r>
    <r>
      <rPr>
        <sz val="16"/>
        <rFont val="Cordia New"/>
        <family val="2"/>
      </rPr>
      <t>๒ ม.๕ บ้านเท่อเล่อ
ต.โนนค้อ อ.โนนคูณ จ.ศรีสะเกษ ๓๓๒๕๐
พระครูพุทธิธรรมประโชติ (เรือง อินฺทวีโร)
อุปสมบท เมื่ออายุ ๒๔ ปี วันที่ ๑๙ กรกฎาคม ๒๕๓๖ (ผู้รับรอง)
- (๐๘๓) ๐๑๕-๒๐๖๗,</t>
    </r>
  </si>
  <si>
    <r>
      <rPr>
        <b/>
        <sz val="16"/>
        <rFont val="Cordia New"/>
        <family val="2"/>
      </rPr>
      <t xml:space="preserve">วัดป่าดงเมืองซ้าย
</t>
    </r>
    <r>
      <rPr>
        <sz val="16"/>
        <rFont val="Cordia New"/>
        <family val="2"/>
      </rPr>
      <t>ม.๒ บ้านเทิน
ต.บัวน้อย อ.กันทรารมย์ จ.ศรีสะเกษ ๓๓๑๓๐
พระครูธรรมธรมัย ญาณวีโร
อุปสมบท เมื่ออายุ ๒๒ ปี วันที่ ๑๔ กุมภาพันธ์ ๒๕๓๖ (ผู้รับรอง)
- (๐๙๕) ๑๑๒-๑๔๓๒,๐๔๔๓๒๙๐๙๒,</t>
    </r>
  </si>
  <si>
    <r>
      <rPr>
        <b/>
        <sz val="16"/>
        <rFont val="Cordia New"/>
        <family val="2"/>
      </rPr>
      <t xml:space="preserve">วัดป่าพุทธญาณ
</t>
    </r>
    <r>
      <rPr>
        <sz val="16"/>
        <rFont val="Cordia New"/>
        <family val="2"/>
      </rPr>
      <t>๔๐๐หมู่ ๗ บ้านคำครั่ง
ต.คำครั่ง อ.เดชอุดม จ.อุบลราชธานี ๓๔๑๖๐
พระครูสถิตวโรบล (สุตัน ถาวโร)
อุปสมบท เมื่ออายุ ๒๑ ปี วันที่ ๒๘ กุมภาพันธ์ ๒๕๓๖ (ผู้รับรอง)
- (๐๘๖) ๒๕๖-๖๔๐๐,</t>
    </r>
  </si>
  <si>
    <r>
      <rPr>
        <b/>
        <sz val="16"/>
        <rFont val="Cordia New"/>
        <family val="2"/>
      </rPr>
      <t xml:space="preserve">ที่พักสงฆ์ป่าตักศิลา
</t>
    </r>
    <r>
      <rPr>
        <sz val="16"/>
        <rFont val="Cordia New"/>
        <family val="2"/>
      </rPr>
      <t>๑ ม.๙ บ้านทรัพย์ศิลาทอง ถ.สวนป่าลำตะคอง-วัดตักศิลาย่า ต.คลองไผ่ อ.สีคิ้ว จ.นครราชสีมา ๓๐๓๔๐
พระอาจารย์วิเชียร สุปภาโส
อุปสมบท เมื่ออายุ ๓๓ ปี วันที่ ๑๙ กรกฎาคม ๒๕๓๖ (ผู้รับรอง)
- (๐๘๗) ๐๙๐-๒๘๑๙,- (๐๘๒) ๒๓๑-๓๕๖๓,</t>
    </r>
  </si>
  <si>
    <r>
      <rPr>
        <b/>
        <sz val="16"/>
        <rFont val="Cordia New"/>
        <family val="2"/>
      </rPr>
      <t xml:space="preserve">วัดป่าดงยางพรพิบูลย์
</t>
    </r>
    <r>
      <rPr>
        <sz val="16"/>
        <rFont val="Cordia New"/>
        <family val="2"/>
      </rPr>
      <t>๑๐๓ ม.๑๕ บ้านพรพิบูลย์
ต.บ้านแดง อ.พิบูลย์รักษ์ จ.อุดรธานี ๔๑๑๓๐
พระครูวิบูลย์สุทธิคุณ (สุวิทย์ วิสุทฺโธ)
อุปสมบท เมื่ออายุ ๒๑ ปี วันที่ ๖ พฤษภาคม ๒๕๓๖ (ผู้รับรอง)
- (๐๘๑) ๘๗๑-๗๓๒๘,- (๐๘๗) ๒๑๙-๓๖๘๔,</t>
    </r>
  </si>
  <si>
    <r>
      <rPr>
        <b/>
        <sz val="16"/>
        <rFont val="Cordia New"/>
        <family val="2"/>
      </rPr>
      <t xml:space="preserve">วัดป่าภูโนนทราย
</t>
    </r>
    <r>
      <rPr>
        <sz val="16"/>
        <rFont val="Cordia New"/>
        <family val="2"/>
      </rPr>
      <t>ม.๑๒ บ้านหนองเม็ก
ต.หนองอึ่ง อ.ราษีไศล จ.ศรีสะเกษ ๓๓๑๖๐
พระอาจารย์บุญแถม วฑฺฒโน(จันลา)
อุปสมบท เมื่ออายุ ๒๑ ปี วันที่ ๓ กรกฎาคม ๒๕๓๖ (ผู้รับรอง)
- (๐๘๙) ๐๔๑-๔๑๘๔,</t>
    </r>
  </si>
  <si>
    <r>
      <rPr>
        <b/>
        <sz val="16"/>
        <rFont val="Cordia New"/>
        <family val="2"/>
      </rPr>
      <t xml:space="preserve">ที่พักสงฆ์วังภูทอง
</t>
    </r>
    <r>
      <rPr>
        <sz val="16"/>
        <rFont val="Cordia New"/>
        <family val="2"/>
      </rPr>
      <t>ม.๑๑ บ้านยุคพัฒนา
ต.วังหมี อ.วังน้ำเขียว จ.นครราชสีมา ๓๐๓๗๐
พระอาจารย์กรินทร์ ธมฺมวีโร
อุปสมบท เมื่ออายุ ๒๓ ปี วันที่ ๑๔ พฤษภาคม ๒๕๓๖ (ผู้รับรอง)
- (๐๙๙) ๑๙๑-๙๑๕๓,</t>
    </r>
  </si>
  <si>
    <r>
      <rPr>
        <b/>
        <sz val="16"/>
        <rFont val="Cordia New"/>
        <family val="2"/>
      </rPr>
      <t xml:space="preserve">วัดป่าโพธิวิโรจน์
</t>
    </r>
    <r>
      <rPr>
        <sz val="16"/>
        <rFont val="Cordia New"/>
        <family val="2"/>
      </rPr>
      <t>๑๒๗ หมู่ที่ ๑๕ บ้านหนองเม็กเหนือ
ต.หนองเม็ก อ.หนองสองห้อง จ.ขอนแก่น ๔๐๑๙๐
พระอธิการบุญจันทร์ เขมปตฺโต
อุปสมบท เมื่ออายุ ๔๓ ปี วันที่ ๒๗ พฤษภาคม ๒๕๓๖ (ผู้รับรอง)
- (๐๘๘) ๖๓๔-๐๒๑๐,- (๐๘๗) ๗๒๒-๖๖๐๒,</t>
    </r>
  </si>
  <si>
    <r>
      <rPr>
        <b/>
        <sz val="16"/>
        <rFont val="Cordia New"/>
        <family val="2"/>
      </rPr>
      <t xml:space="preserve">วัดหนองหมุก
</t>
    </r>
    <r>
      <rPr>
        <sz val="16"/>
        <rFont val="Cordia New"/>
        <family val="2"/>
      </rPr>
      <t>๕๑ หมู่ที่ ๖ บ้านหนองหมุก
ต.ตากแดด อ.เมืองชุมพร จ.ชุมพร ๘๖๐๐๐
พระอธิการบรรญัติ ปุญฺญวีโร
อุปสมบท เมื่ออายุ ๓๐ ปี วันที่ ๑ กุมภาพันธ์ ๒๕๓๖ (ผู้รับรอง)พระอาจารย์สำราญ ธมฺมทีโป วัดเขาหลักสามัคคีธรรม
- (๐๖๔) ๔๘๖-๖๘๔๐,</t>
    </r>
  </si>
  <si>
    <r>
      <rPr>
        <b/>
        <sz val="16"/>
        <rFont val="Cordia New"/>
        <family val="2"/>
      </rPr>
      <t xml:space="preserve">วัดป่าดงบก
</t>
    </r>
    <r>
      <rPr>
        <sz val="16"/>
        <rFont val="Cordia New"/>
        <family val="2"/>
      </rPr>
      <t>๑๐๔ ม.๕ บ้านโนนหนองสิม
ต.เขิน อ.น้ำเกลี้ยง จ.ศรีสะเกษ ๓๓๑๓๐
พระครูวิชาญวนานุรักษ์ (สันทัด ปสนฺโน)
อุปสมบท เมื่ออายุ ๒๖ ปี วันที่ ๑๖ กรกฎาคม ๒๕๓๗ (ผู้รับรอง)
- (๐๘๑) ๓๘๙-๒๘๒๕,</t>
    </r>
  </si>
  <si>
    <r>
      <rPr>
        <b/>
        <sz val="16"/>
        <rFont val="Cordia New"/>
        <family val="2"/>
      </rPr>
      <t xml:space="preserve">วัดป่าธุดงคธรรม(วัดป่าบ้านตำแย)
</t>
    </r>
    <r>
      <rPr>
        <sz val="16"/>
        <rFont val="Cordia New"/>
        <family val="2"/>
      </rPr>
      <t>๑๔๖ หมู่ ๘ บ้านตำแย
ต.พระเหลา อ.พนา จ.อำนาจเจริญ ๓๗๑๘๐
พระอธิการศุภชัย สุภาจาโร
อุปสมบท เมื่ออายุ ๒๑ ปี วันที่ ๒๐ กรกฎาคม ๒๕๓๗ (ผู้รับรอง)
- (๐๘๕) ๔๑๔-๔๘๓๗,</t>
    </r>
  </si>
  <si>
    <r>
      <rPr>
        <b/>
        <sz val="16"/>
        <rFont val="Cordia New"/>
        <family val="2"/>
      </rPr>
      <t xml:space="preserve">วัดป่าโนนจิก
</t>
    </r>
    <r>
      <rPr>
        <sz val="16"/>
        <rFont val="Cordia New"/>
        <family val="2"/>
      </rPr>
      <t>๑๙๗ ม.๘ บ้านโนนจิก
ต.คูเมือง อ.วารินชำราบ จ.อุบลราชธานี ๓๔๑๙๐
พระอธิการนะไพ กตปุญโญ
อุปสมบท เมื่ออายุ ๒๗ ปี วันที่ ๒๔ เมษายน ๒๕๓๗ (ผู้รับรอง)
- (๐๙๔) ๒๙๐-๔๓๙๗,</t>
    </r>
  </si>
  <si>
    <r>
      <rPr>
        <b/>
        <sz val="16"/>
        <rFont val="Cordia New"/>
        <family val="2"/>
      </rPr>
      <t xml:space="preserve">วัดป่านาเหล่า
</t>
    </r>
    <r>
      <rPr>
        <sz val="16"/>
        <rFont val="Cordia New"/>
        <family val="2"/>
      </rPr>
      <t>๑๔๓ ม.๖ บ้านกอก
ต.บ้านกอก อ.เขื่องใน จ.อุบลราชธานี ๓๔๓๒๐
พระครูปุณณธรรมเขต (บุญเพ็ง ถิรธมฺโม)
อุปสมบท เมื่ออายุ ๒๙ ปี วันที่ ๑๖ กรกฎาคม ๒๕๓๗ (ผู้รับรอง)
- (๐๘๖) ๘๗๗-๒๓๐๐,- (๐๘๖) ๒๔๖-๒๐๒๒,</t>
    </r>
  </si>
  <si>
    <r>
      <rPr>
        <b/>
        <sz val="16"/>
        <rFont val="Cordia New"/>
        <family val="2"/>
      </rPr>
      <t xml:space="preserve">ที่พักสงฆ์เทพชัยพร
</t>
    </r>
    <r>
      <rPr>
        <sz val="16"/>
        <rFont val="Cordia New"/>
        <family val="2"/>
      </rPr>
      <t>๑๖๐ บ้านนาฝาย
ต.นาดี อ.หนองแสง จ.อุดรธานี ๔๑๓๔๐
พระอาจารย์พิชิต กลฺยาโณ
อุปสมบท เมื่ออายุ ๒๑ ปี วันที่ ๑๒ มิถุนายน ๒๕๓๗ (ผู้รับรอง)
- (๐๘๕) ๗๕๒-๓๑๘๓,</t>
    </r>
  </si>
  <si>
    <r>
      <rPr>
        <b/>
        <sz val="16"/>
        <rFont val="Cordia New"/>
        <family val="2"/>
      </rPr>
      <t xml:space="preserve">วัดป่าดงชัยศรี
</t>
    </r>
    <r>
      <rPr>
        <sz val="16"/>
        <rFont val="Cordia New"/>
        <family val="2"/>
      </rPr>
      <t>๙๒ ม.๑๒ บ้านห้วยน้อย
ต.ห้วย อ.ปทุมราชวงศา จ.อำนาจเจริญ ๓๗๑๑๐
พระอธิการบุญเรือง อาจิตฺบปญฺโญ
อุปสมบท เมื่ออายุ ๓๐ ปี วันที่ ๑ กรกฎาคม ๒๕๓๘ (ผู้รับรอง)
- (๐๙๓) ๓๙๒-๘๘๐๔,- (๐๘๑) ๐๗๕-๗๕๘๒,</t>
    </r>
  </si>
  <si>
    <r>
      <rPr>
        <b/>
        <sz val="16"/>
        <rFont val="Cordia New"/>
        <family val="2"/>
      </rPr>
      <t xml:space="preserve">วัดศรัทธาสามัคคี
</t>
    </r>
    <r>
      <rPr>
        <sz val="16"/>
        <rFont val="Cordia New"/>
        <family val="2"/>
      </rPr>
      <t>๓๘๘ ม.๗ บ้านสุชัย
ต.สีคิ้ว อ.สีคิ้ว จ.นครราชสีมา ๓๐๑๔๐
พระอธิการขุนทอง จนฺทวณฺโณ
อุปสมบท เมื่ออายุ ๒๒ ปี วันที่ ๒๖ มีนาคม ๒๕๓๘ (ผู้รับรอง)
- (๐๘๑) ๒๓๑-๑๕๖๕,- (๐๘๒) ๘๕๙-๙๒๑๔,</t>
    </r>
  </si>
  <si>
    <r>
      <rPr>
        <b/>
        <sz val="16"/>
        <rFont val="Cordia New"/>
        <family val="2"/>
      </rPr>
      <t xml:space="preserve">วัดหนองแคนพัฒนา
</t>
    </r>
    <r>
      <rPr>
        <sz val="16"/>
        <rFont val="Cordia New"/>
        <family val="2"/>
      </rPr>
      <t>๑๓๐ ม.๑๓ บ้านหนองแคนพัฒนา
ต.ท่าช้าง อ.สว่างวีระวงศ์ จ.อุบลราชธานี ๓๔๑๙๐
พระอธิการสุดธนู สุจิณฺโณ
อุปสมบท เมื่ออายุ ๒๔ ปี วันที่ ๑ กรกฎาคม ๒๕๓๘ (ผู้รับรอง)
- (๐๘๙) ๒๘๓-๙๒๕๕,๐๔๕๐๔๔๒๙๐,</t>
    </r>
  </si>
  <si>
    <r>
      <rPr>
        <b/>
        <sz val="16"/>
        <rFont val="Cordia New"/>
        <family val="2"/>
      </rPr>
      <t xml:space="preserve">ที่พักสงฆ์ดอนธาตุ
</t>
    </r>
    <r>
      <rPr>
        <sz val="16"/>
        <rFont val="Cordia New"/>
        <family val="2"/>
      </rPr>
      <t>ม.๑๑ บ้านโคก
ต.กลางใหญ่ อ.เขื่องใน จ.อุบลราชธานี ๓๔๓๒๐
พระอาจารย์เกียรติก้อง อาภสฺสโร
อุปสมบท เมื่ออายุ ๒๔ ปี วันที่ ๙ กรกฎาคม ๒๕๓๘ (ผู้รับรอง)
- (๐๘๖) ๑๔๖-๕๔๒๕,</t>
    </r>
  </si>
  <si>
    <r>
      <rPr>
        <b/>
        <sz val="16"/>
        <rFont val="Cordia New"/>
        <family val="2"/>
      </rPr>
      <t xml:space="preserve">ที่พักสงฆ์พุทธสถิตย์
</t>
    </r>
    <r>
      <rPr>
        <sz val="16"/>
        <rFont val="Cordia New"/>
        <family val="2"/>
      </rPr>
      <t>บ้านโนนสว่าง
ต.เหล่างาม อ.โพธิ์ไทร จ.อุบลราชธานี ๓๔๓๔๐
พระอาจารย์สมพร กิตฺติคุโณ
อุปสมบท เมื่ออายุ ๒๑ ปี วันที่ ๓ กรกฎาคม ๒๕๓๘ (ผู้รับรอง)
- (๐๘๙) ๕๘๐-๑๘๘๗,</t>
    </r>
  </si>
  <si>
    <r>
      <rPr>
        <b/>
        <sz val="16"/>
        <rFont val="Cordia New"/>
        <family val="2"/>
      </rPr>
      <t xml:space="preserve">วัดป่าวชิรโพธิญาณ
</t>
    </r>
    <r>
      <rPr>
        <sz val="16"/>
        <rFont val="Cordia New"/>
        <family val="2"/>
      </rPr>
      <t>๔๕ หมู่ที่ ๑ บ้านท้ายน้ำ
ต.ท้ายน้ำ อ.โพทะเล จ.พิจิตร ๖๖๑๓๐
พระอาจารย์ธวัชชัย สิริปญฺโญ
อุปสมบท เมื่ออายุ ๔๒ ปี วันที่ ๓๑ มีนาคม ๒๕๓๘ (ผู้รับรอง)
- (๐๘๙) ๖๓๙-๕๔๗๗,</t>
    </r>
  </si>
  <si>
    <r>
      <rPr>
        <b/>
        <sz val="16"/>
        <rFont val="Cordia New"/>
        <family val="2"/>
      </rPr>
      <t xml:space="preserve">วัดป่าธรรมสุทธาวาส
</t>
    </r>
    <r>
      <rPr>
        <sz val="16"/>
        <rFont val="Cordia New"/>
        <family val="2"/>
      </rPr>
      <t>ม.๒ บ้านหนองไม้ตาย ถ.ยโสธร-กุดชุม ต.ทุ่งนางโอก อ.เมืองยโสธร จ.ยโสธร ๓๕๐๐๐
พระอาจารย์นิพล ปริปุณฺโณ
อุปสมบท เมื่ออายุ ๒๑ ปี วันที่ ๒๕ ตุลาคม ๒๕๓๘ (ผู้รับรอง)
- (๐๘๐) ๑๗๑-๙๘๗๖,- (๐๙๔) ๐๘๑-๕๖๑๓,</t>
    </r>
  </si>
  <si>
    <r>
      <rPr>
        <b/>
        <sz val="16"/>
        <rFont val="Cordia New"/>
        <family val="2"/>
      </rPr>
      <t xml:space="preserve">วัดป่าพุทธโพธิญาณ
</t>
    </r>
    <r>
      <rPr>
        <sz val="16"/>
        <rFont val="Cordia New"/>
        <family val="2"/>
      </rPr>
      <t>๒๕๐ หมู่ที่ ๖ บ้านนาโหนนใต้
ต.โนนโหนน อ.วารินชำราบ จ.อุบลราชธานี ๓๔๑๙๐
พระอธิการสมจิตร สิริจนฺโท
อุปสมบท เมื่ออายุ ๒๓ ปี วันที่ ๒๘ กันยายน ๒๕๓๘ (ผู้รับรอง)
๐๙๕๒๔๒ ๘๒๙๑,๐๘๒๑๓๔ ๕๙๘๕,</t>
    </r>
  </si>
  <si>
    <r>
      <rPr>
        <b/>
        <sz val="16"/>
        <rFont val="Cordia New"/>
        <family val="2"/>
      </rPr>
      <t xml:space="preserve">วัดป่าบ้านคุ้ม
</t>
    </r>
    <r>
      <rPr>
        <sz val="16"/>
        <rFont val="Cordia New"/>
        <family val="2"/>
      </rPr>
      <t>๒๘๐ หมู่ที่ ๔ บ้านคุ้ม
ต.โคกสว่าง อ.สำโรง จ.อุบลราชธานี ๓๔๓๖๐
พระอธิการฟอง สุจิตฺโต
อุปสมบท เมื่ออายุ ๒๕ ปี วันที่ ๒๘ มิถุนายน ๒๕๓๘ (ผู้รับรอง)พระครูสุวรรณกิจสโมธาน (ประมวล สุวณฺโณ) วัดจังกาจิตต์
๐๙๓๔๒๕ ๓๘๐๐,</t>
    </r>
  </si>
  <si>
    <r>
      <rPr>
        <b/>
        <sz val="16"/>
        <rFont val="Cordia New"/>
        <family val="2"/>
      </rPr>
      <t xml:space="preserve">ที่พักสงฆ์ป่าสันติภูมิ(บังบท)
</t>
    </r>
    <r>
      <rPr>
        <sz val="16"/>
        <rFont val="Cordia New"/>
        <family val="2"/>
      </rPr>
      <t>ม.๙ บ้านดอนกลาง
ต.ระเว อ.พิบูลมังสาหาร จ.อุบลราชธานี ๓๔๑๑๐
พระครูพิพิธสารธรรม (จันที ภูริปญฺโญ)
อุปสมบท เมื่ออายุ ๒๐ ปี วันที่ ๙ พฤศจิกายน ๒๕๓๘ (ผู้รับรอง)พระเทพวชิรญาณ (เลี่ยม ฐิตธมฺโม) วัดหนองป่าพง
- (๐๙๙) ๓๕๘-๓๘๙๔,</t>
    </r>
  </si>
  <si>
    <r>
      <rPr>
        <b/>
        <sz val="16"/>
        <rFont val="Cordia New"/>
        <family val="2"/>
      </rPr>
      <t xml:space="preserve">วัดป่าพุทธเจดีย์
</t>
    </r>
    <r>
      <rPr>
        <sz val="16"/>
        <rFont val="Cordia New"/>
        <family val="2"/>
      </rPr>
      <t>๗๓ หมู่ที่ ๑๑ บ้านตลาด
ต.หนองไฮ อ.สำโรง จ.อุบลราชธานี ๓๔๓๖๐
พระอธิการสุภี ชินฺวโร
อุปสมบท เมื่ออายุ ๒๑ ปี วันที่ ๑๒ กุมภาพันธ์ ๒๕๓๙ (ผู้รับรอง)
- (๐๘๑) ๐๖๒-๓๖๖๓,</t>
    </r>
  </si>
  <si>
    <r>
      <rPr>
        <b/>
        <sz val="16"/>
        <rFont val="Cordia New"/>
        <family val="2"/>
      </rPr>
      <t xml:space="preserve">วัดภูตูม
</t>
    </r>
    <r>
      <rPr>
        <sz val="16"/>
        <rFont val="Cordia New"/>
        <family val="2"/>
      </rPr>
      <t>๒๐๗ ม.๗ บ้านหนองหลี่
ต.โชคชัย อ.นิคมคำสร้อย จ.มุกดาหาร ๔๙๑๓๐
พระอธิการเจริญ ธมฺมธโร
อุปสมบท เมื่ออายุ ๒๒ ปี วันที่ ๗ กรกฎาคม ๒๕๓๙ (ผู้รับรอง)
- (๐๘๑) ๘๒๒-๕๗๘๙,</t>
    </r>
  </si>
  <si>
    <r>
      <rPr>
        <b/>
        <sz val="16"/>
        <rFont val="Cordia New"/>
        <family val="2"/>
      </rPr>
      <t xml:space="preserve">ที่พักสงฆ์ภูจ้อมก้อม
</t>
    </r>
    <r>
      <rPr>
        <sz val="16"/>
        <rFont val="Cordia New"/>
        <family val="2"/>
      </rPr>
      <t>๑๘ ม.๖ บ้านทุ่งนาเมือง
ต.นาโพธิ์กลาง อ.โขงเจียม จ.อุบลราชธานี ๓๔๓๗๐
พระอาจารย์สุขิโต
อุปสมบท เมื่ออายุ ๒๖ ปี วันที่ ๒๐ กรกฎาคม ๒๕๓๙ (ผู้รับรอง)
- (๐๘๗) ๘๗๒-๑๗๓๔,</t>
    </r>
  </si>
  <si>
    <r>
      <rPr>
        <b/>
        <sz val="16"/>
        <rFont val="Cordia New"/>
        <family val="2"/>
      </rPr>
      <t xml:space="preserve">วัดป่าดงปอ
</t>
    </r>
    <r>
      <rPr>
        <sz val="16"/>
        <rFont val="Cordia New"/>
        <family val="2"/>
      </rPr>
      <t>๑๓ ม.๙ บ้านทุ่งหว้า
ต.แจระแม อ.เมือง จ.อุบลราชธานี ๓๔๐๐๐
พระอธิการสุริยัน ถิรจิตฺโต
อุปสมบท เมื่ออายุ ๒๒ ปี วันที่ ๔ มีนาคม ๒๕๓๙ (ผู้รับรอง)
- (๐๘๒) ๘๖๐-๑๔๕๔,</t>
    </r>
  </si>
  <si>
    <r>
      <rPr>
        <b/>
        <sz val="16"/>
        <rFont val="Cordia New"/>
        <family val="2"/>
      </rPr>
      <t xml:space="preserve">วัดป่าบวรวิเวกวนาราม
</t>
    </r>
    <r>
      <rPr>
        <sz val="16"/>
        <rFont val="Cordia New"/>
        <family val="2"/>
      </rPr>
      <t>๙๕ ม.๓ บ้านแก่งโก
ต.แก้งสนามนาง อ.แก้งสนามนาง จ.นครราชสีมา ๓๐๔๔๐
พระอธิการปฏิภาณ อุชุการี
อุปสมบท เมื่ออายุ ๒๓ ปี วันที่ ๑๙ มีนาคม ๒๕๓๙ (ผู้รับรอง)
๐๘๖๔๗๙ ๖๒๙๔,๐๘๑๔๐๖ ๘๒๒๙,</t>
    </r>
  </si>
  <si>
    <r>
      <rPr>
        <b/>
        <sz val="16"/>
        <rFont val="Cordia New"/>
        <family val="2"/>
      </rPr>
      <t xml:space="preserve">วัดป่าหนองขาย่าง
</t>
    </r>
    <r>
      <rPr>
        <sz val="16"/>
        <rFont val="Cordia New"/>
        <family val="2"/>
      </rPr>
      <t>๕๔ ม.๑๓ บ้านโคกก่อง
ต.หินเหล็กไฟ อ.คูเมือง จ.บุรีรัมย์ ๓๑๑๙๐
พระครูอมรธรรมาภิรม (อัมรินทร์ อนุตฺตโร)
อุปสมบท เมื่ออายุ ๒๓ ปี วันที่ ๒๗ กรกฎาคม ๒๕๓๙ (ผู้รับรอง)
- (๐๘๗) ๒๕๒-๒๑๗๑,</t>
    </r>
  </si>
  <si>
    <r>
      <rPr>
        <b/>
        <sz val="16"/>
        <rFont val="Cordia New"/>
        <family val="2"/>
      </rPr>
      <t xml:space="preserve">ที่พักสงฆ์เบญจพรรณ
</t>
    </r>
    <r>
      <rPr>
        <sz val="16"/>
        <rFont val="Cordia New"/>
        <family val="2"/>
      </rPr>
      <t>ม.๗ บ้านโนนเชียงสอน
ต.หนองหว้า อ.เบญจลักษ์ จ.ศรีสะเกษ ๓๓๑๑๐
พระอาจารย์ยนต์ชัย ฐานิสฺสโร
อุปสมบท เมื่ออายุ ๒๕ ปี วันที่ ๒๗ กรกฎาคม ๒๕๓๙ (ผู้รับรอง)
- (๐๘๗) ๙๖๕-๒๔๕๘,- (๐๘๘) ๒๙๙-๕๖๕๙,</t>
    </r>
  </si>
  <si>
    <r>
      <rPr>
        <b/>
        <sz val="16"/>
        <rFont val="Cordia New"/>
        <family val="2"/>
      </rPr>
      <t xml:space="preserve">วัดป่าหนองสิม
</t>
    </r>
    <r>
      <rPr>
        <sz val="16"/>
        <rFont val="Cordia New"/>
        <family val="2"/>
      </rPr>
      <t>๘๔ ม.๘ บ้านหนองสิม
ต.ดู่น้อย อ.จตุรพักตรพิมาน จ.ร้อยเอ็ด ๔๕๑๘๐
พระอธิการจันทร์ดี ฆรมุตโต
อุปสมบท เมื่ออายุ ๔๗ ปี วันที่ ๑ มีนาคม ๒๕๓๙ (ผู้รับรอง)
๐๘๙๘๖๑ ๗๐๑๐,๐๘๙๘๖๑ ๗๐๑๐,</t>
    </r>
  </si>
  <si>
    <r>
      <rPr>
        <b/>
        <sz val="16"/>
        <rFont val="Cordia New"/>
        <family val="2"/>
      </rPr>
      <t xml:space="preserve">วัดป่าสันติประชาสรรค์
</t>
    </r>
    <r>
      <rPr>
        <sz val="16"/>
        <rFont val="Cordia New"/>
        <family val="2"/>
      </rPr>
      <t>๔๑๓ ม.๑ บ้านดอน
ต.โนนอุดม อ.ชุมแพ จ.ขอนแก่น ๔๐๑๓๐
พระอธิการดำ สุนทโร
อุปสมบท เมื่ออายุ ๕๖ ปี วันที่ ๒๗ กรกฎาคม ๒๕๓๙ (ผู้รับรอง)
- (๐๘๕) ๖๐๗-๐๖๗๘,- (๐๘๖) ๖๔๓-๕๘๙๙,</t>
    </r>
  </si>
  <si>
    <r>
      <rPr>
        <b/>
        <sz val="16"/>
        <rFont val="Cordia New"/>
        <family val="2"/>
      </rPr>
      <t xml:space="preserve">วัดป่าหนองกระโดน
</t>
    </r>
    <r>
      <rPr>
        <sz val="16"/>
        <rFont val="Cordia New"/>
        <family val="2"/>
      </rPr>
      <t>๒๔ ม.๑๑ บ้านจันทร์สว่าง
ต.ตาเกา อ.น้ำขุ่น จ.อุบลราชธานี ๓๔๒๖๐
พระอธิการสมเกียรติ วชิโร
อุปสมบท เมื่ออายุ ๒๑ ปี วันที่ ๒๐ พฤษภาคม ๒๕๓๙ (ผู้รับรอง)
- (๐๘๕) ๗๖๕-๕๕๙๑,- (๐๘๑) ๙๙๙-๓๒๗๒,</t>
    </r>
  </si>
  <si>
    <r>
      <rPr>
        <b/>
        <sz val="16"/>
        <rFont val="Cordia New"/>
        <family val="2"/>
      </rPr>
      <t xml:space="preserve">ที่พักสงฆ์โปรงพลู
</t>
    </r>
    <r>
      <rPr>
        <sz val="16"/>
        <rFont val="Cordia New"/>
        <family val="2"/>
      </rPr>
      <t>๑๒๕ หมู่ที่ ๑๕ บ้านโปรงพลู
ต.วังนกแอ่น อ.วังทอง จ.พิษณุโลก ๖๕๑๓๐
พระอาจารย์ชาลี จนฺทสโร
อุปสมบท เมื่ออายุ ๒๑ ปี วันที่ ๒๖ กรกฎาคม ๒๕๓๙ (ผู้รับรอง)พระครูนิมิตวิริยานุกูล (สุบิน อุตฺตโม) วัดป่าหนองแวง
- (๐๙๖) ๖๑๖-๐๙๐๘,</t>
    </r>
  </si>
  <si>
    <r>
      <rPr>
        <b/>
        <sz val="16"/>
        <rFont val="Cordia New"/>
        <family val="2"/>
      </rPr>
      <t xml:space="preserve">วัดป่าพูนสิน
</t>
    </r>
    <r>
      <rPr>
        <sz val="16"/>
        <rFont val="Cordia New"/>
        <family val="2"/>
      </rPr>
      <t>๖ บ้านปากกุดหวาย
ต.หนองกินเพล อ.วารินชำราบ จ.อุบลราชธานี ๓๔๑๙๐
พระอธิการสมบัติ กลฺยาโณ
อุปสมบท เมื่ออายุ ๒๙ ปี วันที่ ๖ กรกฎาคม ๒๕๔๐ (ผู้รับรอง)
- (๐๘๑) ๒๖๕-๑๙๑๕,</t>
    </r>
  </si>
  <si>
    <r>
      <rPr>
        <b/>
        <sz val="16"/>
        <rFont val="Cordia New"/>
        <family val="2"/>
      </rPr>
      <t xml:space="preserve">วัดป่าสุธรรมาราม
</t>
    </r>
    <r>
      <rPr>
        <sz val="16"/>
        <rFont val="Cordia New"/>
        <family val="2"/>
      </rPr>
      <t>๑๔๐ ม.๒ บ้านน้ำเกลี้ยง
ต.หนองน้ำใส อ.สำโรง จ.อุบลราชธานี ๓๔๓๖๐
พระอธิการทองอินทร์ กตปุญโญ
อุปสมบท เมื่ออายุ ๕๔ ปี วันที่ ๑๑ กรกฎาคม ๒๕๔๐ (ผู้รับรอง)
- (๐๘๗) ๙๖๕-๖๓๐๗,</t>
    </r>
  </si>
  <si>
    <r>
      <rPr>
        <b/>
        <sz val="16"/>
        <rFont val="Cordia New"/>
        <family val="2"/>
      </rPr>
      <t xml:space="preserve">วัดธาตุกู่ประภาชัย
</t>
    </r>
    <r>
      <rPr>
        <sz val="16"/>
        <rFont val="Cordia New"/>
        <family val="2"/>
      </rPr>
      <t>หมู่ที่ ๑ บ้านปางกู่
ต.ปางกู่ อ.โนนสัง จ.หนองบัวลำภู ๓๙๑๔๐
พระครูพิสิฐเจติยานุรักษ์
อุปสมบท เมื่ออายุ ๒๘ ปี วันที่ ๒๐ กุมภาพันธ์ ๒๕๔๐ (ผู้รับรอง)
- (๐๘๑) ๑๕๕-๐๐๑๙,</t>
    </r>
  </si>
  <si>
    <r>
      <rPr>
        <b/>
        <sz val="16"/>
        <rFont val="Cordia New"/>
        <family val="2"/>
      </rPr>
      <t xml:space="preserve">วัดดงไม้แดง
</t>
    </r>
    <r>
      <rPr>
        <sz val="16"/>
        <rFont val="Cordia New"/>
        <family val="2"/>
      </rPr>
      <t>๓๕ ม.๗ บ้านหนองห้าง
ต.ศรีสุข อ.เขื่องใน จ.อุบลราชธานี ๓๔๑๕๐
พระครูสุวรรณวัชรโสภณ (คำมี คุตฺตสีโล)
อุปสมบท เมื่ออายุ ๒๒ ปี วันที่ ๑๔ กรกฎาคม ๒๕๔๐ (ผู้รับรอง)
- (๐๘๖) ๒๕๑-๕๔๘๐,</t>
    </r>
  </si>
  <si>
    <r>
      <rPr>
        <b/>
        <sz val="16"/>
        <rFont val="Cordia New"/>
        <family val="2"/>
      </rPr>
      <t xml:space="preserve">ที่พักสงฆ์ป่านาดง
</t>
    </r>
    <r>
      <rPr>
        <sz val="16"/>
        <rFont val="Cordia New"/>
        <family val="2"/>
      </rPr>
      <t>ม.๑๑ บ้านนาดง
ต.โพธิ์ใหญ่ อ.วารินชำราบ จ.อุบลราชธานี ๓๔๑๙๐
พระอาจาร์ยจำนงค์ จารุวณฺโณ
อุปสมบท เมื่ออายุ ๔๓ ปี วันที่ ๑๕ กรกฎาคม ๒๕๔๐ (ผู้รับรอง)
๐๘๗๙๐๓ ๔๗๙๐,๐๘๙๒๙๙ ๗๔๕๑,</t>
    </r>
  </si>
  <si>
    <r>
      <rPr>
        <b/>
        <sz val="16"/>
        <rFont val="Cordia New"/>
        <family val="2"/>
      </rPr>
      <t xml:space="preserve">วัดป่าคูเมือง
</t>
    </r>
    <r>
      <rPr>
        <sz val="16"/>
        <rFont val="Cordia New"/>
        <family val="2"/>
      </rPr>
      <t>หมู่ที่ ๔ บ้านคูเมือง ถ.บ้านคูเมือง
ต.คูเมือง อ.วารินชำราบ จ.อุบลราชธานี ๓๔๑๙๐
พระครูใบฏีกาวรรณลภย์ ธมฺมกาโม
อุปสมบท เมื่ออายุ ๒๗ ปี วันที่ ๑๕ กันยายน ๒๕๔๐ (ผู้รับรอง)
- (๐๘๔) ๔๗๐-๙๖๑๔,</t>
    </r>
  </si>
  <si>
    <r>
      <rPr>
        <b/>
        <sz val="16"/>
        <rFont val="Cordia New"/>
        <family val="2"/>
      </rPr>
      <t xml:space="preserve">วัดป่าสักทอง
</t>
    </r>
    <r>
      <rPr>
        <sz val="16"/>
        <rFont val="Cordia New"/>
        <family val="2"/>
      </rPr>
      <t>หมู่ที่ ๒ บ้านโนนแดง
ต.บ้านตูม อ.นาจะหลวย จ.อุบลราชธานี ๓๔๒๘๐
พระอธิการวุธชิระ กตปุญฺโญ
อุปสมบท เมื่ออายุ ๒๑ ปี วันที่ ๑๐ มีนาคม ๒๕๔๐ (ผู้รับรอง)
- (๐๖๑) ๙๓๘-๘๙๒๑,- (๐๘๔) ๖๖๘-๕๐๗๔,</t>
    </r>
  </si>
  <si>
    <r>
      <rPr>
        <b/>
        <sz val="16"/>
        <rFont val="Cordia New"/>
        <family val="2"/>
      </rPr>
      <t xml:space="preserve">ที่พักสงฆ์ภูถ้ำบิ้ง
</t>
    </r>
    <r>
      <rPr>
        <sz val="16"/>
        <rFont val="Cordia New"/>
        <family val="2"/>
      </rPr>
      <t>๑๒๖ หมู่ที่ ๕ บ้านเหล่าแก้วแมง
ต.คำเขื่อนแก้ว อ.ชานุมาน จ.อำนาจเจริญ ๓๗๒๑๐
พระอาจารย์สมัน ขนฺติวโร
อุปสมบท เมื่ออายุ ๒๑ ปี วันที่ ๒๙ พฤษภาคม ๒๕๔๐ (ผู้รับรอง)พระครูสุธรรมปทุมมาลัย (ณรงค์ สุธมฺโม) วัดดงน้อยนาสนาม
- (๐๘๖) ๒๕๔-๓๘๙๙,</t>
    </r>
  </si>
  <si>
    <r>
      <rPr>
        <b/>
        <sz val="16"/>
        <rFont val="Cordia New"/>
        <family val="2"/>
      </rPr>
      <t xml:space="preserve">วัดพรมสีดาบรรพต
</t>
    </r>
    <r>
      <rPr>
        <sz val="16"/>
        <rFont val="Cordia New"/>
        <family val="2"/>
      </rPr>
      <t>๒๑๓ ม.๑ บ้านขอนหาด
ต.แคมป์สน อ.เขาค้อ จ.เพชรบูรณ์ ๖๗๒๘๐
พระอธิการศิริชัย เขมจาโร
อุปสมบท เมื่ออายุ ๒๓ ปี วันที่ ๑๐ กรกฎาคม ๒๕๔๐ (ผู้รับรอง)พระครูบรรพตบุญโญภาส (สมภาส อธิปุญฺโญ) วัดป่าเขาหินตัด
- (๐๖๓) ๔๑๐-๒๔๗๕,</t>
    </r>
  </si>
  <si>
    <r>
      <rPr>
        <b/>
        <sz val="16"/>
        <rFont val="Cordia New"/>
        <family val="2"/>
      </rPr>
      <t xml:space="preserve">วัดใหม่หนองเมือง
</t>
    </r>
    <r>
      <rPr>
        <sz val="16"/>
        <rFont val="Cordia New"/>
        <family val="2"/>
      </rPr>
      <t>๕๗ ม.๘ บ้านหนองเมืองน้อย
ต.หนองเมือง อ.ม่วงสามสิบ จ.อุบลราชธานี ๓๔๑๔๐
พระอธิการวีระพงษ์ ชยธมฺโม
อุปสมบท เมื่ออายุ ๒๑ ปี วันที่ ๒๗ มิถุนายน ๒๕๔๑ (ผู้รับรอง)
๐๘๑๑๘๕ ๓๖๔๓,๐๘๐๑๔๙ ๘๕๘๗,</t>
    </r>
  </si>
  <si>
    <r>
      <rPr>
        <b/>
        <sz val="16"/>
        <rFont val="Cordia New"/>
        <family val="2"/>
      </rPr>
      <t xml:space="preserve">วัดภูคำผักกูด
</t>
    </r>
    <r>
      <rPr>
        <sz val="16"/>
        <rFont val="Cordia New"/>
        <family val="2"/>
      </rPr>
      <t>๑๑๕ ม.๘ บ้านด่านยาว
ต.นากอก อ.นิคมคำสร้อย จ.มุกดาหาร ๔๙๑๓๐
พระอธิการสมศักดิ์ศรี ติกฺขปญฺโญ
อุปสมบท เมื่ออายุ ๒๔ ปี วันที่ ๑๔ กุมภาพันธ์ ๒๕๔๑ (ผู้รับรอง)
- (๐๙๙) ๔๔๙-๙๗๔๑,</t>
    </r>
  </si>
  <si>
    <r>
      <rPr>
        <b/>
        <sz val="16"/>
        <rFont val="Cordia New"/>
        <family val="2"/>
      </rPr>
      <t xml:space="preserve">วัดโนนศรีสว่าง
</t>
    </r>
    <r>
      <rPr>
        <sz val="16"/>
        <rFont val="Cordia New"/>
        <family val="2"/>
      </rPr>
      <t>๒๖ ม.๖ บ้านม่วงน้ำไพร
ต.สังคม อ.สังคม จ.หนองคาย ๔๓๑๖๐
เจ้าอธิการอัคเดช อคฺคธมฺโม (จต)
อุปสมบท เมื่ออายุ ๒๐ ปี วันที่ ๒ กรกฎาคม ๒๕๔๑ (ผู้รับรอง)
- (๐๘๘) ๗๓๓-๓๙๘๕,</t>
    </r>
  </si>
  <si>
    <r>
      <rPr>
        <b/>
        <sz val="16"/>
        <rFont val="Cordia New"/>
        <family val="2"/>
      </rPr>
      <t xml:space="preserve">วัดป่าบ้านไก่คำ
</t>
    </r>
    <r>
      <rPr>
        <sz val="16"/>
        <rFont val="Cordia New"/>
        <family val="2"/>
      </rPr>
      <t>ม.๑๓ บ้านไก่คำ
ต.ไก่คำ อ.เมือง จ.อำนาจเจริญ ๓๗๐๐๐
พระครูไพศาลธรรมพินิจ (วิชา จนฺทูปโม)
อุปสมบท เมื่ออายุ ๒๒ ปี วันที่ ๖ กรกฎาคม ๒๕๔๑ (ผู้รับรอง)
- (๐๘๙) ๔๐๗-๑๓๐๙,</t>
    </r>
  </si>
  <si>
    <r>
      <rPr>
        <b/>
        <sz val="16"/>
        <rFont val="Cordia New"/>
        <family val="2"/>
      </rPr>
      <t xml:space="preserve">ที่พักสงฆ์โนนทรายแก้ว
</t>
    </r>
    <r>
      <rPr>
        <sz val="16"/>
        <rFont val="Cordia New"/>
        <family val="2"/>
      </rPr>
      <t>หมู่ ๕ บ้านหนองหมี
ต.กระออม อ.สำโรงทาบ จ.สุรินทร์ ๓๒๑๗๐
พระอาจารย์เสริงสรางค์ ฐานวโร
อุปสมบท เมื่ออายุ ๒๑ ปี วันที่ ๒๖ มิถุนายน ๒๕๔๑ (ผู้รับรอง)
- (๐๘๔) ๘๓๑-๘๘๙๒,- (๐๘๕) ๐๒๖-๔๖๙๖,</t>
    </r>
  </si>
  <si>
    <r>
      <rPr>
        <b/>
        <sz val="16"/>
        <rFont val="Cordia New"/>
        <family val="2"/>
      </rPr>
      <t xml:space="preserve">วัดป่าหนองบัวแดง
</t>
    </r>
    <r>
      <rPr>
        <sz val="16"/>
        <rFont val="Cordia New"/>
        <family val="2"/>
      </rPr>
      <t>๑๖๗ หมู่ ๒ บ้านหนองบัวแดง
ต.นาเจริญ อ.เดชอุดม จ.อุบลราชธานี ๓๔๑๖๐
พระครูสังฆรักษ์ปริวัตร วิสารโท
อุปสมบท เมื่ออายุ ๒๙ ปี วันที่ ๒ กรกฎาคม ๒๕๔๑ (ผู้รับรอง)
๐๘๗๘๗๓ ๙๓๖๘,</t>
    </r>
  </si>
  <si>
    <r>
      <rPr>
        <b/>
        <sz val="16"/>
        <rFont val="Cordia New"/>
        <family val="2"/>
      </rPr>
      <t xml:space="preserve">วัดป่าสวนสน
</t>
    </r>
    <r>
      <rPr>
        <sz val="16"/>
        <rFont val="Cordia New"/>
        <family val="2"/>
      </rPr>
      <t>๒๑๐ ม.๒ บ้านเย้ยตะแบง
ต.ทุ่งสว่าง อ.ประทาย จ.นครราชสีมา ๓๐๑๘๐
พระอธิการป้อม กิตฺติญาโณ
อุปสมบท เมื่ออายุ ๒๐ ปี วันที่ ๑ มิถุนายน ๒๕๔๑ (ผู้รับรอง)
- (๐๘๙) ๙๔๖-๒๙๐๓,</t>
    </r>
  </si>
  <si>
    <r>
      <rPr>
        <b/>
        <sz val="16"/>
        <rFont val="Cordia New"/>
        <family val="2"/>
      </rPr>
      <t xml:space="preserve">วัดสันติสุข
</t>
    </r>
    <r>
      <rPr>
        <sz val="16"/>
        <rFont val="Cordia New"/>
        <family val="2"/>
      </rPr>
      <t>๑๙๑ ม.๑๕ บ้านสันติสุข
ต.ภูเงิน อ.กันทรลักษ์ จ.ศรีสะเกษ ๓๓๑๑๐
พระอธิการสนิท อานนฺโท
อุปสมบท เมื่ออายุ ๒๓ ปี วันที่ ๕ กรกฎาคม ๒๕๔๑ (ผู้รับรอง)
- (๐๘๕) ๔๑๘-๗๔๙๗,๐๔๕๖๕๓๐๑๒,</t>
    </r>
  </si>
  <si>
    <r>
      <rPr>
        <b/>
        <sz val="16"/>
        <rFont val="Cordia New"/>
        <family val="2"/>
      </rPr>
      <t xml:space="preserve">วัดป่าสังฆาราม
</t>
    </r>
    <r>
      <rPr>
        <sz val="16"/>
        <rFont val="Cordia New"/>
        <family val="2"/>
      </rPr>
      <t>ม.๑๔
ต.ดงแดง อ.จตุรพักตรพิมาน จ.ร้อยเอ็ด ๔๕๑๘๐
พระอาจารย์แดนชัย ปิยสีโล
อุปสมบท เมื่ออายุ ๒๐ ปี วันที่ ๘ พฤษภาคม ๒๕๔๑ (ผู้รับรอง)
- (๐๘๓) ๐๖๔-๔๓๐๐,</t>
    </r>
  </si>
  <si>
    <r>
      <rPr>
        <b/>
        <sz val="16"/>
        <rFont val="Cordia New"/>
        <family val="2"/>
      </rPr>
      <t xml:space="preserve">วัดป่าหนองขอนเจริญธรรม
</t>
    </r>
    <r>
      <rPr>
        <sz val="16"/>
        <rFont val="Cordia New"/>
        <family val="2"/>
      </rPr>
      <t>ม. ๒๑ บ้านหนองขอน
ต.โคมประดิษฐ์ อ.น้ำยืน จ.อุบลราชธานี ๓๔๖๒๐
พระอธิการเอกราช สิริวณฺโณ
อุปสมบท เมื่ออายุ ๒๑ ปี วันที่ ๑ มิถุนายน ๒๕๔๑ (ผู้รับรอง)
- (๐๙๒) ๑๖๐-๔๗๘๔,</t>
    </r>
  </si>
  <si>
    <r>
      <rPr>
        <b/>
        <sz val="16"/>
        <rFont val="Cordia New"/>
        <family val="2"/>
      </rPr>
      <t xml:space="preserve">วัดป่าศรัทธาธรรม
</t>
    </r>
    <r>
      <rPr>
        <sz val="16"/>
        <rFont val="Cordia New"/>
        <family val="2"/>
      </rPr>
      <t>๒๙๘ ม.๑๐ บ้านดอนตลุงหว้า
ต.เมืองนาท อ.ขามสะแกแสง จ.นครราชสีมา ๓๐๒๙๐
พระปลัดสุทิน จิตฺตปาโล
อุปสมบท เมื่ออายุ ๔๖ ปี วันที่ ๒ พฤษภาคม ๒๕๔๑ (ผู้รับรอง)
- (๐๘๕) ๗๗๗-๓๗๙๗,- (๐๘๐) ๗๓๙-๕๔๘๓,</t>
    </r>
  </si>
  <si>
    <r>
      <rPr>
        <b/>
        <sz val="16"/>
        <rFont val="Cordia New"/>
        <family val="2"/>
      </rPr>
      <t xml:space="preserve">วัดป่าสมพลวงเจริญธรรม
</t>
    </r>
    <r>
      <rPr>
        <sz val="16"/>
        <rFont val="Cordia New"/>
        <family val="2"/>
      </rPr>
      <t>๒๑๑ ม. ๔ บ้านละกอ ถนนจักราช-สีสุก ต.ศรีละกอ อ.จักราช จ.นครราชสีมา ๓๐๒๓๐
พระอธิการสุพจน์ จนฺทโชโต
อุปสมบท เมื่ออายุ ๒๔ ปี วันที่ ๓๐ มิถุนายน ๒๕๔๑ (ผู้รับรอง)
- (๐๘๓) ๐๔๑-๒๕๑๗,</t>
    </r>
  </si>
  <si>
    <r>
      <rPr>
        <b/>
        <sz val="16"/>
        <rFont val="Cordia New"/>
        <family val="2"/>
      </rPr>
      <t xml:space="preserve">วัดป่านากันตม
</t>
    </r>
    <r>
      <rPr>
        <sz val="16"/>
        <rFont val="Cordia New"/>
        <family val="2"/>
      </rPr>
      <t>๑๑๑ หมู่ ๒
ต.สังเม็ก อ.กันทรลักษ์ จ.ศรีสะเกษ ๓๓๑๑๐
พระอธิการปรีชา ปภสฺโร
อุปสมบท เมื่ออายุ ๒๕ ปี วันที่ ๑๒ กุมภาพันธ์ ๒๕๔๑ (ผู้รับรอง)พระอาจารย์สำราญ ธมฺมทีโป วัดเขาหลักสามัคคีธรรม
- (๐๙๘) ๖๒๘-๙๒๐๕,</t>
    </r>
  </si>
  <si>
    <r>
      <rPr>
        <b/>
        <sz val="16"/>
        <rFont val="Cordia New"/>
        <family val="2"/>
      </rPr>
      <t xml:space="preserve">ที่พักสงฆ์พุทธนิมิต
</t>
    </r>
    <r>
      <rPr>
        <sz val="16"/>
        <rFont val="Cordia New"/>
        <family val="2"/>
      </rPr>
      <t>ม.๖ บ้านกุดเชียงหมี
ต.กุดเชียงหมี อ.เลิงนกทา จ.ยโสธร ๓๕๑๒๐
พระอาจารย์สว่าง ฐานุตตโร
อุปสมบท เมื่ออายุ ๒๕ ปี วันที่ ๖ กรกฎาคม ๒๕๔๑ (ผู้รับรอง)พระครูโอภาสวุฒิกร (โสภณ โอภาโส) วัดบึงลัฏฐิวัน
- (๐๙๒) ๖๗๙-๗๙๙๕,</t>
    </r>
  </si>
  <si>
    <r>
      <rPr>
        <b/>
        <sz val="16"/>
        <rFont val="Cordia New"/>
        <family val="2"/>
      </rPr>
      <t xml:space="preserve">วัดป่าโพธิ์ศรี
</t>
    </r>
    <r>
      <rPr>
        <sz val="16"/>
        <rFont val="Cordia New"/>
        <family val="2"/>
      </rPr>
      <t>บ้านหนองขุ่น
ต.ยางโยภาพ อ.ม่วงสามสิบ จ.อุบลราชธานี ๓๔๑๔๐
พระอาจารย์เสวียน กลฺยาโณ
อุปสมบท เมื่ออายุ ๒๒ ปี วันที่ ๑๘ กรกฎาคม ๒๕๔๒ (ผู้รับรอง)
๐๔๕๓๓๙๑๖๐,- (๐๘๑) ๗๑๘-๙๔๘๙,</t>
    </r>
  </si>
  <si>
    <r>
      <rPr>
        <b/>
        <sz val="16"/>
        <rFont val="Cordia New"/>
        <family val="2"/>
      </rPr>
      <t xml:space="preserve">วัดป่าศรีอุบล
</t>
    </r>
    <r>
      <rPr>
        <sz val="16"/>
        <rFont val="Cordia New"/>
        <family val="2"/>
      </rPr>
      <t>๒๑๙/๓ บ้านไร่ศรีอุบล
ต.หนองหิน อ.หนองหิน จ.เลย ๔๒๑๙๐
พระอธิการวินัย สุนฺทโร
อุปสมบท เมื่ออายุ ๒๐ ปี วันที่ ๒๕ กรกฎาคม ๒๕๔๒ (ผู้รับรอง)
- (๐๘๓) ๖๖๙-๒๖๗๒,</t>
    </r>
  </si>
  <si>
    <r>
      <rPr>
        <b/>
        <sz val="16"/>
        <rFont val="Cordia New"/>
        <family val="2"/>
      </rPr>
      <t xml:space="preserve">วัดหนองบ่อ
</t>
    </r>
    <r>
      <rPr>
        <sz val="16"/>
        <rFont val="Cordia New"/>
        <family val="2"/>
      </rPr>
      <t>๓๕๓ ม.๓ บ้านหนองบ่อ
ต.โพธิ์กลาง อ.เมือง จ.นครราชสีมา ๓๐๐๐๐
พระอธิการมงคล อุฏฐาโน
อุปสมบท เมื่ออายุ ๒๖ ปี วันที่ ๒๘ มีนาคม ๒๕๔๒ (ผู้รับรอง)
- (๐๘๑) ๒๘๑-๘๙๔๒,- (๐๙๘) ๕๒๔-๘๙๒๘,</t>
    </r>
  </si>
  <si>
    <r>
      <rPr>
        <b/>
        <sz val="16"/>
        <rFont val="Cordia New"/>
        <family val="2"/>
      </rPr>
      <t xml:space="preserve">ที่พักสงฆ์ป่าบุญธรรม
</t>
    </r>
    <r>
      <rPr>
        <sz val="16"/>
        <rFont val="Cordia New"/>
        <family val="2"/>
      </rPr>
      <t>หมู่ที่ ๓ บ้านหนามแท่ง
ต.คำขวาง อ.วารินชำราบ จ.อุบลราชธานี ๓๔๑๙๐
พระอาจารย์เจษฏา อาภากโร
อุปสมบท เมื่ออายุ ๒๓ ปี วันที่ ๑๐ กรกฎาคม ๒๕๔๒ (ผู้รับรอง)
- (๐๘๐) ๑๕๒-๖๐๗๗,</t>
    </r>
  </si>
  <si>
    <r>
      <rPr>
        <b/>
        <sz val="16"/>
        <rFont val="Cordia New"/>
        <family val="2"/>
      </rPr>
      <t xml:space="preserve">วัดห้วยข้าวสารเจริญธรรม
</t>
    </r>
    <r>
      <rPr>
        <sz val="16"/>
        <rFont val="Cordia New"/>
        <family val="2"/>
      </rPr>
      <t>๙ หมู่ที่ ๑๑ บ้านโคกเจริญ
ต.เมืองศรีไค อ.วารินชำราบ จ.อุบลราชธานี ๓๔๑๙๐
พระครูปุญญธรรมวิสิฐ เอกฤทธิ์ ปุญฺญกาโม
อุปสมบท เมื่ออายุ ๒๙ ปี วันที่ ๒๑ กรกฎาคม ๒๕๔๒ (ผู้รับรอง)
- (๐๙๐) ๙๒๓-๖๙๑๖,</t>
    </r>
  </si>
  <si>
    <r>
      <rPr>
        <b/>
        <sz val="16"/>
        <rFont val="Cordia New"/>
        <family val="2"/>
      </rPr>
      <t xml:space="preserve">วัดป่าพหิทธานุกร
</t>
    </r>
    <r>
      <rPr>
        <sz val="16"/>
        <rFont val="Cordia New"/>
        <family val="2"/>
      </rPr>
      <t>๙๑ หมู่ที่ ๘ บ้านดอนม่วง
ต.โนนกลาง อ.สำโรง จ.อุบลราชธานี ๓๔๓๖๐
พระอธิการเพทาย อภิปุญฺโญ
อุปสมบท เมื่ออายุ ๒๑ ปี วันที่ ๑๘ กรกฎาคม ๒๕๔๒ (ผู้รับรอง)
- (๐๙๓) ๓๑๙-๑๙๗๗,- (๐๙๘) ๓๓๔-๓๒๘๓,</t>
    </r>
  </si>
  <si>
    <r>
      <rPr>
        <b/>
        <sz val="16"/>
        <rFont val="Cordia New"/>
        <family val="2"/>
      </rPr>
      <t xml:space="preserve">ที่พักสงฆ์ป่าบุญสนิท
</t>
    </r>
    <r>
      <rPr>
        <sz val="16"/>
        <rFont val="Cordia New"/>
        <family val="2"/>
      </rPr>
      <t>บ้านนาซาว
ต.โนนรัง อ.เขื่องใน จ.อุบลราชธานี ๓๔๓๒๐
พระอาจารย์สมชาย กตปุญฺโญ
อุปสมบท เมื่ออายุ ๓๐ ปี วันที่ ๑๔ พฤษภาคม ๒๕๔๒ (ผู้รับรอง)พระเทพวชิรญาณ (เลี่ยม ฐิตธมฺโม) วัดหนองป่าพง
- (๐๙๙) ๔๖๓-๖๔๒๗,</t>
    </r>
  </si>
  <si>
    <r>
      <rPr>
        <b/>
        <sz val="16"/>
        <rFont val="Cordia New"/>
        <family val="2"/>
      </rPr>
      <t xml:space="preserve">วัดนายุง(โพธิ์สามต้น )
</t>
    </r>
    <r>
      <rPr>
        <sz val="16"/>
        <rFont val="Cordia New"/>
        <family val="2"/>
      </rPr>
      <t>ม.๑๑ บ้านนายุง
ต.เตย อ.ม่วงสามสิบ จ.อุบลราชธานี ๓๔๑๔๐
พระอธิการเฉลิมพล ปริปุญโณ
อุปสมบท เมื่ออายุ ๒๑ ปี วันที่ ๑ กรกฎาคม ๒๕๔๓ (ผู้รับรอง)
- (๐๙๒) ๖๑๕-๗๓๓๗,</t>
    </r>
  </si>
  <si>
    <r>
      <rPr>
        <b/>
        <sz val="16"/>
        <rFont val="Cordia New"/>
        <family val="2"/>
      </rPr>
      <t xml:space="preserve">วัดป่ากุดอุดมสมบูรณ์
</t>
    </r>
    <r>
      <rPr>
        <sz val="16"/>
        <rFont val="Cordia New"/>
        <family val="2"/>
      </rPr>
      <t>๑๗๕ ม.๒ บ้านน้ำเกลี้ยง
ต.หนองไฮ อ.สำโรง จ.อุบลราชธานี ๓๔๓๖๐
พระสนิท คุณกโร (รก.)
อุปสมบท เมื่ออายุ ๕๑ ปี วันที่ ๑๓ กรกฎาคม ๒๕๔๓ (ผู้รับรอง)
- (๐๘๓) ๐๔๖-๗๘๖๙,</t>
    </r>
  </si>
  <si>
    <r>
      <rPr>
        <b/>
        <sz val="16"/>
        <rFont val="Cordia New"/>
        <family val="2"/>
      </rPr>
      <t xml:space="preserve">วัดเทพทวีธรรม (เขาเดือยไก่)
</t>
    </r>
    <r>
      <rPr>
        <sz val="16"/>
        <rFont val="Cordia New"/>
        <family val="2"/>
      </rPr>
      <t>๑๖๕ หมู่ที่ ๓ บ้านอ่างใหญ่
ต.บุ่ง อ.เมือง จ.อำนาจเจริญ ๓๗๐๐๐
พระอธิการวิเศษ โกวิโท
อุปสมบท เมื่ออายุ ?? ปี วันที่ ๑๓ กุมภาพันธ์ ๒๕๔๓ (ผู้รับรอง)
- (๐๘๒) ๗๙๒-๔๖๙๕,</t>
    </r>
  </si>
  <si>
    <r>
      <rPr>
        <b/>
        <sz val="16"/>
        <rFont val="Cordia New"/>
        <family val="2"/>
      </rPr>
      <t xml:space="preserve">วัดป่าน้ำคำ
</t>
    </r>
    <r>
      <rPr>
        <sz val="16"/>
        <rFont val="Cordia New"/>
        <family val="2"/>
      </rPr>
      <t>๖๖ ม.๘ บ้านน้ำคำ
ต.ห้วยขะยุง อ.วารินชำราบ จ.อุบลราชธานี ๓๔๓๑๐
พระอธิการสัมพันธ์ จกฺกธมฺโม
อุปสมบท เมื่ออายุ ๓๒ ปี วันที่ ๒๗ กุมภาพันธ์ ๒๕๔๓ (ผู้รับรอง)
- (๐๘๗) ๐๘๓-๖๔๔๙,</t>
    </r>
  </si>
  <si>
    <r>
      <rPr>
        <b/>
        <sz val="16"/>
        <rFont val="Cordia New"/>
        <family val="2"/>
      </rPr>
      <t xml:space="preserve">วัดป่าสร้างถ่อเจริญธรรม
</t>
    </r>
    <r>
      <rPr>
        <sz val="16"/>
        <rFont val="Cordia New"/>
        <family val="2"/>
      </rPr>
      <t>๖๖ หมู่ที่ ๓ บ้านสร้างถ่อ ถ.บุญฑริก-นาจะหลวย ต.บัวงาม อ.บุญฑริก จ.อุบลราชธานี ๓๔๒๓๐
พระอธิการประสงค์ อริยวํโส
อุปสมบท เมื่ออายุ ๓๒ ปี วันที่ ๑๐ มิถุนายน ๒๕๔๓ (ผู้รับรอง)พระครูวิบูลญาณคุณ (บรรจง กมโล) วัดป่าค้อเจริญธรรม
- (๐๙๕) ๗๗๒-๐๗๑๙,</t>
    </r>
  </si>
  <si>
    <r>
      <rPr>
        <b/>
        <sz val="16"/>
        <rFont val="Cordia New"/>
        <family val="2"/>
      </rPr>
      <t xml:space="preserve">วัดป่าหนองสิม
</t>
    </r>
    <r>
      <rPr>
        <sz val="16"/>
        <rFont val="Cordia New"/>
        <family val="2"/>
      </rPr>
      <t>หมู่ที่ ๘ บ้านหัวเมือง
ต.หัวเมือง อ.มหาชนะชัย จ.ยโสธร ๓๕๑๔๐
พระอธิการเทิดศักดิ์ กตปุญฺโญ
อุปสมบท เมื่ออายุ ๔๖ ปี วันที่ ๓๐ มิถุนายน ๒๕๔๔ (ผู้รับรอง)
๐๖๔๘๒๕ ๕๔๒๐,</t>
    </r>
  </si>
  <si>
    <r>
      <rPr>
        <b/>
        <sz val="16"/>
        <rFont val="Cordia New"/>
        <family val="2"/>
      </rPr>
      <t xml:space="preserve">วัดแก่งอำนวย
</t>
    </r>
    <r>
      <rPr>
        <sz val="16"/>
        <rFont val="Cordia New"/>
        <family val="2"/>
      </rPr>
      <t>๔๗ ม.๑๐ บ้านแก่งกอก
ต.ไร่ใต้ อ.พิบูลมังสาหาร จ.อุบลราชธานี ๓๔๑๑๐
พระอธิการชาติชาย โชติธมฺโม
อุปสมบท เมื่ออายุ ๔๗ ปี วันที่ ๑ กรกฎาคม ๒๕๔๔ (ผู้รับรอง)
- (๐๖๒) ๗๐๖-๒๕๙๑,</t>
    </r>
  </si>
  <si>
    <r>
      <rPr>
        <b/>
        <sz val="16"/>
        <rFont val="Cordia New"/>
        <family val="2"/>
      </rPr>
      <t xml:space="preserve">ที่พักสงฆ์หนองบัว
</t>
    </r>
    <r>
      <rPr>
        <sz val="16"/>
        <rFont val="Cordia New"/>
        <family val="2"/>
      </rPr>
      <t>ม.๙ บ้านคำอุดม
ต.โนนสวรรค์ อ.นาจะหลวย จ.อุบลราชธานี ๓๔๒๘๐
พระอาจารย์สำลี ฐิตธัมโม
อุปสมบท เมื่ออายุ ๒๕ ปี วันที่ ๙ กุมภาพันธ์ ๒๕๔๔ (ผู้รับรอง)
- (๐๘๔) ๕๕๒-๔๕๕๑,</t>
    </r>
  </si>
  <si>
    <r>
      <rPr>
        <b/>
        <sz val="16"/>
        <rFont val="Cordia New"/>
        <family val="2"/>
      </rPr>
      <t xml:space="preserve">วัดป่าดอนไร่
</t>
    </r>
    <r>
      <rPr>
        <sz val="16"/>
        <rFont val="Cordia New"/>
        <family val="2"/>
      </rPr>
      <t>ม.๓ บ้านนาไผ่
ต.เหล่าเสือโก้ก อ.เหล่าเสือโก้ก จ.อุบลราชธานี ๓๔๐๐๐
พระอธิการสำราญ สนฺตจิตฺโต
อุปสมบท เมื่ออายุ ๕๘ ปี วันที่ ๑๗ มีนาคม ๒๕๔๔ (ผู้รับรอง)
- (๐๘๒) ๘๗๕-๙๙๕๖,</t>
    </r>
  </si>
  <si>
    <r>
      <rPr>
        <b/>
        <sz val="16"/>
        <rFont val="Cordia New"/>
        <family val="2"/>
      </rPr>
      <t xml:space="preserve">วัดป่าถ้ำสูง
</t>
    </r>
    <r>
      <rPr>
        <sz val="16"/>
        <rFont val="Cordia New"/>
        <family val="2"/>
      </rPr>
      <t>๓๒๔ ม.๑๖ บ้านคำป่าหลาย
ต.คำป่าหลาย อ.เมือง จ.มุกดาหาร ๔๙๐๐๐
พระอธิการสัญญา อภิปุณฺโญ
อุปสมบท เมื่ออายุ ๒๒ ปี วันที่ ๒๘ มีนาคม ๒๕๔๔ (ผู้รับรอง)
- (๐๘๘) ๓๕๐-๖๐๗๘,</t>
    </r>
  </si>
  <si>
    <r>
      <rPr>
        <b/>
        <sz val="16"/>
        <rFont val="Cordia New"/>
        <family val="2"/>
      </rPr>
      <t xml:space="preserve">วัดป่าศีลคุณ
</t>
    </r>
    <r>
      <rPr>
        <sz val="16"/>
        <rFont val="Cordia New"/>
        <family val="2"/>
      </rPr>
      <t>บ้านห้วยป่าน
ต.ผาสามยอด อ.เอราวัณ จ.เลย ๔๒๒๒๐
พระครูพิศาลสุตาลังการ (สมัย ปัญญาวโร) จ.ต.
อุปสมบท เมื่ออายุ ๒๑ ปี วันที่ ๑๕ มีนาคม ๒๕๔๔ (ผู้รับรอง)
- (๐๙๓) ๓๔๐-๔๙๒๙,</t>
    </r>
  </si>
  <si>
    <r>
      <rPr>
        <b/>
        <sz val="16"/>
        <rFont val="Cordia New"/>
        <family val="2"/>
      </rPr>
      <t xml:space="preserve">ที่พักสงฆ์ปากมูลโพธิธรรม
</t>
    </r>
    <r>
      <rPr>
        <sz val="16"/>
        <rFont val="Cordia New"/>
        <family val="2"/>
      </rPr>
      <t>ม.๔ บ้านหัวเหว
ต.โขงเจียม อ.โขงเจียม จ.อุบลราชธานี ๓๔๒๒๐
พระอาจารย์คำพันธ์ ปญฺญาทีโป
อุปสมบท เมื่ออายุ ๕๐ ปี วันที่ ๒๘ มิถุนายน ๒๕๔๔ (ผู้รับรอง)
- (๐๘๓) ๓๖๔-๖๘๐๘,- (๐๘๑) ๒๐๕-๐๕๑๔,</t>
    </r>
  </si>
  <si>
    <r>
      <rPr>
        <b/>
        <sz val="16"/>
        <rFont val="Cordia New"/>
        <family val="2"/>
      </rPr>
      <t xml:space="preserve">ที่พักสงฆ์พุทโธภควา
</t>
    </r>
    <r>
      <rPr>
        <sz val="16"/>
        <rFont val="Cordia New"/>
        <family val="2"/>
      </rPr>
      <t>หมู่ที่ ๒๓ บ้านมาบกราด
ต.โคกกระชาย อ.ครบุรี จ.นครราชสีมา ๓๐๒๕๐
พระอาจารย์กมล กตปุญฺโญ
อุปสมบท เมื่ออายุ ๒๖ ปี วันที่ ๖ กรกฎาคม ๒๕๔๔ (ผู้รับรอง)
- (๐๘๔) ๓๐๓-๗๘๐๓,</t>
    </r>
  </si>
  <si>
    <r>
      <rPr>
        <b/>
        <sz val="16"/>
        <rFont val="Cordia New"/>
        <family val="2"/>
      </rPr>
      <t xml:space="preserve">วัดป่าศรัทธานิยมธรรม
</t>
    </r>
    <r>
      <rPr>
        <sz val="16"/>
        <rFont val="Cordia New"/>
        <family val="2"/>
      </rPr>
      <t>๑๐๕ หมู่ที่ ๖ บ้านนาตาล
ต.โคกจาน อ.ตระการพืชผล จ.อุบลราชธานี ๓๔๑๓๐
พระอธิการประเทือง ญาณวีโร
อุปสมบท เมื่ออายุ ๒๓ ปี วันที่ ๖ พฤษภาคม ๒๕๔๔ (ผู้รับรอง)พระครูสุภัทรธรรโมภาส (สัมพันธ์ สุภทฺโท) วัดป่าหนองไฮ
๐๙๘๑๓๙ ๗๑๘๑,</t>
    </r>
  </si>
  <si>
    <r>
      <rPr>
        <b/>
        <sz val="16"/>
        <rFont val="Cordia New"/>
        <family val="2"/>
      </rPr>
      <t xml:space="preserve">วัดป่าโนนจันทร์
</t>
    </r>
    <r>
      <rPr>
        <sz val="16"/>
        <rFont val="Cordia New"/>
        <family val="2"/>
      </rPr>
      <t>๗๔ หมู่ ๘ บ้านโนนจันทร์
ต.ทุ่งเทิง อ.เดชอุดม จ.อุบลราชธานี ๓๔๑๖๐
พระอธิการโสวัต อนุตฺตโร
อุปสมบท เมื่ออายุ ๒๔ ปี วันที่ ๑๙ กรกฎาคม ๒๕๔๕ (ผู้รับรอง)
- (๐๘๕) ๗๖๖-๙๖๙๐,- (๐๘๑) ๐๗๖-๘๔๔๗,</t>
    </r>
  </si>
  <si>
    <r>
      <rPr>
        <b/>
        <sz val="16"/>
        <rFont val="Cordia New"/>
        <family val="2"/>
      </rPr>
      <t xml:space="preserve">วัดศิริมงคล
</t>
    </r>
    <r>
      <rPr>
        <sz val="16"/>
        <rFont val="Cordia New"/>
        <family val="2"/>
      </rPr>
      <t>๖๗ หมู่ ๑๔ บ้านดงแดง
ต.ดงแดง อ.จตุรพักตรพิมาน จ.ร้อยเอ็ด ๔๕๑๘๐
พระครูวิโรจน์ มงคลวัตร
อุปสมบท เมื่ออายุ ๕๘ ปี วันที่ ๒๐ มิถุนายน ๒๕๔๕ (ผู้รับรอง)
๐๖๕๕๖๓ ๑๙๕๔,- (๐๘๗) ๘๕๗-๓๔๗๘,</t>
    </r>
  </si>
  <si>
    <r>
      <rPr>
        <b/>
        <sz val="16"/>
        <rFont val="Cordia New"/>
        <family val="2"/>
      </rPr>
      <t xml:space="preserve">วัดป่าดอนบาก
</t>
    </r>
    <r>
      <rPr>
        <sz val="16"/>
        <rFont val="Cordia New"/>
        <family val="2"/>
      </rPr>
      <t>ม.๗ บ้านบ่อดูน
ต.เซเป็ด อ.ตระการพืชผล จ.อุบลราชธานี ๓๔๑๓๐
พระอาจารย์อำนาจ ธมฺมจาโร
อุปสมบท เมื่ออายุ ๒๕ ปี วันที่ ๑๔ กรกฎาคม ๒๕๔๕ (ผู้รับรอง)
๐๘๔๙๖๒ ๔๖๘๔,๐๘๖๒๔๘ ๑๗๓๔,</t>
    </r>
  </si>
  <si>
    <r>
      <rPr>
        <b/>
        <sz val="16"/>
        <rFont val="Cordia New"/>
        <family val="2"/>
      </rPr>
      <t xml:space="preserve">วัดหนองสองห้อง(ป่าสามัคคีธรรม)
</t>
    </r>
    <r>
      <rPr>
        <sz val="16"/>
        <rFont val="Cordia New"/>
        <family val="2"/>
      </rPr>
      <t>๙ ม.๖ บ้านหนองสองห้อง
ต.กู่สวนแตง อ.บ้านใหม่ใชยพจน์ จ.บุรีรัมย์ ๓๑๑๒๐
พระอธิการบุญทอง วิสุทฺโธ
อุปสมบท เมื่ออายุ ๓๙ ปี วันที่ ๑๗ กุมภาพันธ์ ๒๕๔๕ (ผู้รับรอง)
๐๘๔๘๒๔ ๘๓๓๕,๐๘๕๖๓๒ ๕๓๐๒,</t>
    </r>
  </si>
  <si>
    <r>
      <rPr>
        <b/>
        <sz val="16"/>
        <rFont val="Cordia New"/>
        <family val="2"/>
      </rPr>
      <t xml:space="preserve">วัดป่าธรรมวิเวก
</t>
    </r>
    <r>
      <rPr>
        <sz val="16"/>
        <rFont val="Cordia New"/>
        <family val="2"/>
      </rPr>
      <t>๑๓๕ ม.๑๒ บ้านนาขนวน
ต.ขนุน อ.กันทรลักษ์ จ.ศรีสะเกษ ๓๓๑๑๐
พระครูพิสณฑ์สันติธรรม (ยนตร์ตระการ อนาลโย)
อุปสมบท เมื่ออายุ ๓๕ ปี วันที่ ๑๕ มิถุนายน ๒๕๔๕ (ผู้รับรอง)
- (๐๖๒) ๑๙๗-๔๘๓๒,</t>
    </r>
  </si>
  <si>
    <r>
      <rPr>
        <b/>
        <sz val="16"/>
        <rFont val="Cordia New"/>
        <family val="2"/>
      </rPr>
      <t xml:space="preserve">วัดป่าเขืองน้อย
</t>
    </r>
    <r>
      <rPr>
        <sz val="16"/>
        <rFont val="Cordia New"/>
        <family val="2"/>
      </rPr>
      <t>๘๓ ม.๔ บ้านเขืองน้อย
ต.หนองเต่า อ.ตระการพืชผล จ.อุบลราชธานี ๓๔๑๓๐
พระอธิการรังสัน ฐานิสฺสโร
อุปสมบท เมื่ออายุ ๒๘ ปี วันที่ ๑๖ กรกฎาคม ๒๕๔๕ (ผู้รับรอง)
- (๐๘๗) ๔๔๘-๐๐๙๔,</t>
    </r>
  </si>
  <si>
    <r>
      <rPr>
        <b/>
        <sz val="16"/>
        <rFont val="Cordia New"/>
        <family val="2"/>
      </rPr>
      <t xml:space="preserve">วัดป่าภูทอก
</t>
    </r>
    <r>
      <rPr>
        <sz val="16"/>
        <rFont val="Cordia New"/>
        <family val="2"/>
      </rPr>
      <t>๖๖ ม.๓ บ้านเล้า
ต.หนองงิ้ว อ.วังสะพุง จ.เลย ๔๒๑๓๐
พระอิการมนัส นนฺทโก
อุปสมบท เมื่ออายุ ๒๙ ปี วันที่ ๑๓ กุมภาพันธ์ ๒๕๔๕ (ผู้รับรอง)
- (๐๘๙) ๘๒๓-๒๙๖๙,</t>
    </r>
  </si>
  <si>
    <r>
      <rPr>
        <b/>
        <sz val="16"/>
        <rFont val="Cordia New"/>
        <family val="2"/>
      </rPr>
      <t xml:space="preserve">วัดป่านาม่อง
</t>
    </r>
    <r>
      <rPr>
        <sz val="16"/>
        <rFont val="Cordia New"/>
        <family val="2"/>
      </rPr>
      <t>๖๙ ม.๒ บ้านนาม่อง
ต.เหล่ากวาง อ.โนนคูณ จ.ศรีสะเกษ ๓๓๒๕๐
พระอธิการเพชร ธีรํกโร
อุปสมบท เมื่ออายุ ๒๘ ปี วันที่ ๒ กรกฎาคม ๒๕๔๕ (ผู้รับรอง)
- (๐๘๘) ๐๗๘-๘๙๐๘,</t>
    </r>
  </si>
  <si>
    <r>
      <rPr>
        <b/>
        <sz val="16"/>
        <rFont val="Cordia New"/>
        <family val="2"/>
      </rPr>
      <t xml:space="preserve">วัดป่ากตัญญุตาราม
</t>
    </r>
    <r>
      <rPr>
        <sz val="16"/>
        <rFont val="Cordia New"/>
        <family val="2"/>
      </rPr>
      <t>๑๑๔ ม.๘ บ้านคลองวังจิก
ต.ไทรเดี่ยว อ.คลองหาด จ.สระแก้ว ๒๗๒๖๐
พระอธิการนิคม อุตฺตโม
อุปสมบท เมื่ออายุ ๒๘ ปี วันที่ ๑๑ กรกฎาคม ๒๕๔๕ (ผู้รับรอง)
- (๐๘๐) ๑๐๒-๔๘๗๒,- (๐๘๖) ๑๕๖-๘๒๑๙,</t>
    </r>
  </si>
  <si>
    <r>
      <rPr>
        <b/>
        <sz val="16"/>
        <rFont val="Cordia New"/>
        <family val="2"/>
      </rPr>
      <t xml:space="preserve">วัดป่าโพนเพ็ก
</t>
    </r>
    <r>
      <rPr>
        <sz val="16"/>
        <rFont val="Cordia New"/>
        <family val="2"/>
      </rPr>
      <t>๔๗ ม.๔ บ้านโพนเพ็ก
ต.ดุมใหญ่ อ.ม่วงสามสิบ จ.อุบลราชธานี ๓๔๑๔๐
พระครูอรัญธรรมกิตติ (สุธรรม สุธมฺโม)
อุปสมบท เมื่ออายุ ๓๓ ปี วันที่ ๒๘ กุมภาพันธ์ ๒๕๔๕ (ผู้รับรอง)
- (๐๘๓) ๓๗๒-๒๑๐๕,- (๐๘๗) ๘๘๐-๙๓๑๐,</t>
    </r>
  </si>
  <si>
    <r>
      <rPr>
        <b/>
        <sz val="16"/>
        <rFont val="Cordia New"/>
        <family val="2"/>
      </rPr>
      <t xml:space="preserve">ที่พักสงฆ์ห้วยไผ่เจริญธรรม
</t>
    </r>
    <r>
      <rPr>
        <sz val="16"/>
        <rFont val="Cordia New"/>
        <family val="2"/>
      </rPr>
      <t>ม.๓๒ บ้านร้องรวมวุฒิ
ต.เมืองเดช อ.เดชอุดม จ.อุบลราชธานี ๓๔๑๖๐
พระอาจารย์อาคม จิตฺตสํวโร
อุปสมบท เมื่ออายุ ๒๒ ปี วันที่ ๗ กรกฎาคม ๒๕๔๕ (ผู้รับรอง)
- (๐๙๔) ๒๗๖-๒๗๘๔,</t>
    </r>
  </si>
  <si>
    <r>
      <rPr>
        <b/>
        <sz val="16"/>
        <rFont val="Cordia New"/>
        <family val="2"/>
      </rPr>
      <t xml:space="preserve">ที่พักสงฆ์พรหมสันติ
</t>
    </r>
    <r>
      <rPr>
        <sz val="16"/>
        <rFont val="Cordia New"/>
        <family val="2"/>
      </rPr>
      <t>หมู่ที่ ๑๙ บ้านหนองโสน
ต.พรมสวัสดิ์ อ.พยุห์ จ.ศรีสะเกษ ๓๓๒๓๐
พระอาจารย์เก่ง คมฺภีโร
อุปสมบท เมื่ออายุ ๒๓ ปี วันที่ ๑๑ เมษายน ๒๕๔๖ (ผู้รับรอง)
- (๐๘๕) ๔๙๔-๙๐๔๒,- (๐๘๕) ๐๒๘-๕๗๔๒,</t>
    </r>
  </si>
  <si>
    <r>
      <rPr>
        <b/>
        <sz val="16"/>
        <rFont val="Cordia New"/>
        <family val="2"/>
      </rPr>
      <t xml:space="preserve">วัดป่าอุดมมงคล
</t>
    </r>
    <r>
      <rPr>
        <sz val="16"/>
        <rFont val="Cordia New"/>
        <family val="2"/>
      </rPr>
      <t>๑๓๗ ม.๑๒ บ้านดอยสมบูรณ์ ต.ดอยลาน อ.เมือง จ.เชียงราย ๕๗๐๐๐
พระอธิการธนารักษ์ ฉนฺทกโร
อุปสมบท เมื่ออายุ ๓๒ ปี วันที่ ๖ กุมภาพันธ์ ๒๕๔๖ (ผู้รับรอง)
- (๐๘๖) ๒๖๓-๔๘๒๓,- (๐๘๖) ๑๘๔-๒๙๔๓,</t>
    </r>
  </si>
  <si>
    <r>
      <rPr>
        <b/>
        <sz val="16"/>
        <rFont val="Cordia New"/>
        <family val="2"/>
      </rPr>
      <t xml:space="preserve">ที่พักสงฆ์ป่าช้าหนองคู
</t>
    </r>
    <r>
      <rPr>
        <sz val="16"/>
        <rFont val="Cordia New"/>
        <family val="2"/>
      </rPr>
      <t>ม.๖ บ้านหนองคู
ต.กุดประทาย อ.เดชอุดม จ.อุบลราชธานี ๓๔๑๖๐
พระอาจารย์ไสว จารุวณฺโณ
อุปสมบท เมื่ออายุ ๔๑ ปี วันที่ ๒๑ กุมภาพันธ์ ๒๕๔๖ (ผู้รับรอง)
- (๐๘๓) ๐๒๓-๙๓๑๖,- (๐๙๖) ๕๓๑-๖๘๑๖,</t>
    </r>
  </si>
  <si>
    <r>
      <rPr>
        <b/>
        <sz val="16"/>
        <rFont val="Cordia New"/>
        <family val="2"/>
      </rPr>
      <t xml:space="preserve">ที่พักสงฆ์ป่าหนองเทา
</t>
    </r>
    <r>
      <rPr>
        <sz val="16"/>
        <rFont val="Cordia New"/>
        <family val="2"/>
      </rPr>
      <t>หมู่ที่ ๕ บ้านหนองเทา
ต.โซง อ.น้ำยืน จ.อุบลราชธานี ๓๔๒๖๐
พระอาจารย์คุณวัฒิ คุณสํวโร
อุปสมบท เมื่ออายุ ๒๕ ปี วันที่ ๙ มิถุนายน ๒๕๔๖ (ผู้รับรอง)
- (๐๘๗) ๒๓๙-๙๗๓๓,- (๐๙๘) ๑๗๔-๖๘๕๖,</t>
    </r>
  </si>
  <si>
    <r>
      <rPr>
        <b/>
        <sz val="16"/>
        <rFont val="Cordia New"/>
        <family val="2"/>
      </rPr>
      <t xml:space="preserve">วัดกัทลิวัน (สวนกล้วย)
</t>
    </r>
    <r>
      <rPr>
        <sz val="16"/>
        <rFont val="Cordia New"/>
        <family val="2"/>
      </rPr>
      <t>๑๓ หมู่ที่ ๙ บ้านมะลิวัลย์
ต.สวนกล้วย อ.กันทรลักษ์ จ.ศรีสะเกษ ๓๓๑๑๐
พระอธิการมนตรี โชติปญฺโญ
อุปสมบท เมื่ออายุ ๒๐ ปี วันที่ ๕ กรกฎาคม ๒๕๔๗ (ผู้รับรอง)
- (๐๘๑) ๖๖๓-๘๘๔๐,</t>
    </r>
  </si>
  <si>
    <r>
      <rPr>
        <b/>
        <sz val="16"/>
        <rFont val="Cordia New"/>
        <family val="2"/>
      </rPr>
      <t xml:space="preserve">วัดป่าหนองหวาย
</t>
    </r>
    <r>
      <rPr>
        <sz val="16"/>
        <rFont val="Cordia New"/>
        <family val="2"/>
      </rPr>
      <t>๑๖๘ ม.๙ บ้านห่องชัน
ต.บุ่งหวาย อ.วารินชำราบ จ.อุบลราชธานี ๓๔๓๑๐
พระอาจารย์จิรเดช อตฺตทีโป
อุปสมบท เมื่ออายุ ๒๘ ปี วันที่ ๒๙ กรกฎาคม ๒๕๔๗ (ผู้รับรอง)
- (๐๘๘) ๙๕๙-๙๑๔๕,- (๐๘๓) ๙๗๘-๗๑๕๕,- (๐๘๔) ๒๘๗-๑๕๖๑,</t>
    </r>
  </si>
  <si>
    <r>
      <rPr>
        <b/>
        <sz val="16"/>
        <rFont val="Cordia New"/>
        <family val="2"/>
      </rPr>
      <t xml:space="preserve">ที่พักสงฆ์ป่าหนองบัวฮี
</t>
    </r>
    <r>
      <rPr>
        <sz val="16"/>
        <rFont val="Cordia New"/>
        <family val="2"/>
      </rPr>
      <t>ม.๒
ต.หนองบัวฮี อ.พิบูลมังสาหาร จ.อุบลราชธานี ๓๔๑๑๐
พระอาจารย์พิชัยณรงค์ อาภากโร
อุปสมบท เมื่ออายุ ๒๖ ปี วันที่ ๑๒ เมษายน ๒๕๔๗ (ผู้รับรอง)
- (๐๘๙) ๔๒๗-๖๑๒๑,</t>
    </r>
  </si>
  <si>
    <r>
      <rPr>
        <b/>
        <sz val="16"/>
        <rFont val="Cordia New"/>
        <family val="2"/>
      </rPr>
      <t xml:space="preserve">วัดป่าไทรทอง
</t>
    </r>
    <r>
      <rPr>
        <sz val="16"/>
        <rFont val="Cordia New"/>
        <family val="2"/>
      </rPr>
      <t>ม.๖ บ้านหม้อทอง
ต.นากระแซง อ.เดชอุดม จ.อุบลราชธานี ๓๔๑๖๐
พระอธิการเสงี่ยม สติสมฺปนฺโน
อุปสมบท เมื่ออายุ ๕๕ ปี วันที่ ๑๘ กรกฎาคม ๒๕๔๗ (ผู้รับรอง)
- (๐๘๓) ๓๗๑-๐๒๘๐,</t>
    </r>
  </si>
  <si>
    <r>
      <rPr>
        <b/>
        <sz val="16"/>
        <rFont val="Cordia New"/>
        <family val="2"/>
      </rPr>
      <t xml:space="preserve">วัดป่าแสนสุขเจริญธรรม
</t>
    </r>
    <r>
      <rPr>
        <sz val="16"/>
        <rFont val="Cordia New"/>
        <family val="2"/>
      </rPr>
      <t>๓๔ หมู่ ๕ บ้านประเสริฐแสนสุข
ต.บุเปือย อ.น้ำยืน จ.อุบลราชธานี ๓๔๒๖๐
พระอาจารย์ไสว ฐิตธมฺโม
อุปสมบท เมื่ออายุ ๒๒ ปี วันที่ ๒๓ กรกฎาคม ๒๕๔๗ (ผู้รับรอง)
- (๐๖๕) ๐๓๔-๕๑๔๘,</t>
    </r>
  </si>
  <si>
    <r>
      <rPr>
        <b/>
        <sz val="16"/>
        <rFont val="Cordia New"/>
        <family val="2"/>
      </rPr>
      <t xml:space="preserve">ที่พักสงฆ์แปดอุ้มเจริญธรรม
</t>
    </r>
    <r>
      <rPr>
        <sz val="16"/>
        <rFont val="Cordia New"/>
        <family val="2"/>
      </rPr>
      <t>ม.๑๗ บ้านทุ่งสมเด็จ
ต.โดมประดิษฐ์ อ.น้ำยืน จ.อุบลราชธานี ๓๔๒๖๐
พระอาจารย์ไตรรงค์ ปญฺญาวชิโร
อุปสมบท เมื่ออายุ ๒๒ ปี วันที่ ๒๓ กรกฎาคม ๒๕๔๗ (ผู้รับรอง)
- (๐๙๕) ๔๐๓-๙๒๙๓,</t>
    </r>
  </si>
  <si>
    <r>
      <rPr>
        <b/>
        <sz val="16"/>
        <rFont val="Cordia New"/>
        <family val="2"/>
      </rPr>
      <t xml:space="preserve">ที่พักสงฆ์สามัคคีธรรม
</t>
    </r>
    <r>
      <rPr>
        <sz val="16"/>
        <rFont val="Cordia New"/>
        <family val="2"/>
      </rPr>
      <t>ม.๗ บ้านหนองแวง ถ.ศรีสะเกษ-อุบลราชธานี ต.โพนเขวา อ.เมือง จ.ศรีสะเกษ ๓๓๐๐๐
พระอาจารย์บุญโฮม ปญฺญาทีโป
อุปสมบท เมื่ออายุ ๓๐ ปี วันที่ ๑๕ ธันวาคม ๒๕๔๗ (ผู้รับรอง)
- (๐๘๕) ๕๔๐-๕๒๓๗,</t>
    </r>
  </si>
  <si>
    <r>
      <rPr>
        <b/>
        <sz val="16"/>
        <rFont val="Cordia New"/>
        <family val="2"/>
      </rPr>
      <t xml:space="preserve">ที่พักสงฆ์ป่าโพธิญาณ์ราม
</t>
    </r>
    <r>
      <rPr>
        <sz val="16"/>
        <rFont val="Cordia New"/>
        <family val="2"/>
      </rPr>
      <t>หมู่ที่ ๗ บ้านเหล่าศรี
ต.พนอม อ.ท่าอุเทน จ.นครพนม ๔๘๑๒๐
พระอาจารย์รักษ์สันติ ปภสฺสโร
อุปสมบท เมื่ออายุ ๓๐ ปี วันที่ ๒๔ พฤศจิกายน ๒๕๔๗ (ผู้รับรอง)
- (๐๘๘) ๘๘๖-๕๔๙๙,- (๐๘๘) ๘๘๖-๓๑๔๔,</t>
    </r>
  </si>
  <si>
    <r>
      <rPr>
        <b/>
        <sz val="16"/>
        <rFont val="Cordia New"/>
        <family val="2"/>
      </rPr>
      <t xml:space="preserve">วัดดวงแก้วสว่างธรรม
</t>
    </r>
    <r>
      <rPr>
        <sz val="16"/>
        <rFont val="Cordia New"/>
        <family val="2"/>
      </rPr>
      <t>หมู่ที่ ๓ บ้านบัวงาม
ต.เทศบาลบัวงาม อ.เดชอุดม จ.อุบลราชธานี ๓๔๑๖๐
พระอธิการสุทิน ธมฺมธโร
อุปสมบท เมื่ออายุ ๕๔ ปี วันที่ ๒๙ กรกฎาคม ๒๕๔๗ (ผู้รับรอง)
- (๐๘๙) ๘๘๓-๕๑๔๙,- (๐๙๙) ๑๗๑-๗๐๕๕,</t>
    </r>
  </si>
  <si>
    <r>
      <rPr>
        <b/>
        <sz val="16"/>
        <rFont val="Cordia New"/>
        <family val="2"/>
      </rPr>
      <t xml:space="preserve">วัดป่าโพธิวนาราม
</t>
    </r>
    <r>
      <rPr>
        <sz val="16"/>
        <rFont val="Cordia New"/>
        <family val="2"/>
      </rPr>
      <t>บ้านท่าโพ
ต.หัวหาด_ท่าโพ อ.ไชพูทอง จ.สะหวันนะเขต
พระครูสังฆวรกิจธาดา (แก้ว โกวิโท)
อุปสมบท เมื่ออายุ ๒๑ ปี วันที่ ๒๙ เมษายน ๒๕๔๗ (ผู้รับรอง)
- (๐๙๖) ๐๖๕-๑๒๖๑,</t>
    </r>
  </si>
  <si>
    <r>
      <rPr>
        <b/>
        <sz val="16"/>
        <rFont val="Cordia New"/>
        <family val="2"/>
      </rPr>
      <t xml:space="preserve">วัดภูเจียว
</t>
    </r>
    <r>
      <rPr>
        <sz val="16"/>
        <rFont val="Cordia New"/>
        <family val="2"/>
      </rPr>
      <t>๑๔๖หมู่ที่ ๙ บ้านหนองอุดม
ต.โซง อ.น้ำยืน จ.อุบลราชธานี ๓๔๒๖๐
พระอธิการเสวย ฐิติโก
อุปสมบท เมื่ออายุ ๒๘ ปี วันที่ ๒๓ กรกฎาคม ๒๕๔๗ (ผู้รับรอง)
- (๐๘๒) ๗๐๘-๑๑๗๐,- (๐๙๓) ๕๖๘-๕๐๒๕,</t>
    </r>
  </si>
  <si>
    <r>
      <rPr>
        <b/>
        <sz val="16"/>
        <rFont val="Cordia New"/>
        <family val="2"/>
      </rPr>
      <t xml:space="preserve">ที่พักสงฆ์ป่าปทุมทิพย์
</t>
    </r>
    <r>
      <rPr>
        <sz val="16"/>
        <rFont val="Cordia New"/>
        <family val="2"/>
      </rPr>
      <t>๑๓๐ หมู่ที่ ๓ บ้านหัวน้ำ
ต.โซง อ.น้ำยืน จ.อุบลราชธานี ๓๔๒๖๐
พระอาจารย์สุริยันต์ ติสาโร
อุปสมบท เมื่ออายุ ๒๒ ปี วันที่ ๒๓ กรกฎาคม ๒๕๔๗ (ผู้รับรอง)พระครูอุบลวรบรรพต (สำราญ วทฺฒโน) วัดถ้ำน้ำทิพย์
- (๐๘๘) ๓๖๕-๖๖๕๖,</t>
    </r>
  </si>
  <si>
    <r>
      <rPr>
        <b/>
        <sz val="16"/>
        <rFont val="Cordia New"/>
        <family val="2"/>
      </rPr>
      <t xml:space="preserve">วัดบ้าน ก.ม.ศูนย์
</t>
    </r>
    <r>
      <rPr>
        <sz val="16"/>
        <rFont val="Cordia New"/>
        <family val="2"/>
      </rPr>
      <t>๑ ม.๑ บ้าน ก.ม.ศูนย์
ต.หนองแวง อ.บ้านใหม่ไชยพจน์ จ.บุรีรัมย์ ๓๑๑๒๐
พระอธิการทองภู นาควโร
อุปสมบท เมื่ออายุ ๖๗ ปี วันที่ ๑๔ กุมภาพันธ์ ๒๕๔๘ (ผู้รับรอง)
- (๐๙๕) ๔๑๔-๐๑๔๕,</t>
    </r>
  </si>
  <si>
    <r>
      <rPr>
        <b/>
        <sz val="16"/>
        <rFont val="Cordia New"/>
        <family val="2"/>
      </rPr>
      <t xml:space="preserve">วัดโพธิญาณวนาราม
</t>
    </r>
    <r>
      <rPr>
        <sz val="16"/>
        <rFont val="Cordia New"/>
        <family val="2"/>
      </rPr>
      <t>๒๐๙ ม.๗ บ้านขี้เหล็ก
ต.นาดี อ.นาเยีย จ.อุบลราชธานี ๓๔๑๖๐
พระอธิการยนต์ ยโสธโร
อุปสมบท เมื่ออายุ ๕๕ ปี วันที่ ๙ กรกฎาคม ๒๕๔๙ (ผู้รับรอง)
- (๐๙๕) ๓๖๕-๖๐๓๘,- (๐๙๖) ๖๙๐-๗๕๓๗,</t>
    </r>
  </si>
  <si>
    <r>
      <rPr>
        <b/>
        <sz val="16"/>
        <rFont val="Cordia New"/>
        <family val="2"/>
      </rPr>
      <t xml:space="preserve">วัดป่าหนองขี้เห็นใหญ่
</t>
    </r>
    <r>
      <rPr>
        <sz val="16"/>
        <rFont val="Cordia New"/>
        <family val="2"/>
      </rPr>
      <t>ม.๑๑ บ้านหนองขี้เห็นใหญ่
ต.ทุ่งเทิง อ.เดชอุดม จ.อุบลราชธานี ๓๔๑๖๐
พระอธิการสุพิศ จรณธมฺโม
อุปสมบท เมื่ออายุ ๓๗ ปี วันที่ ๔ มิถุนายน ๒๕๔๙ (ผู้รับรอง)
- (๐๙๐) ๙๖๕-๒๐๗๗,- (๐๘๐) ๗๒๗-๖๐๙๑,</t>
    </r>
  </si>
  <si>
    <r>
      <rPr>
        <b/>
        <sz val="16"/>
        <rFont val="Cordia New"/>
        <family val="2"/>
      </rPr>
      <t xml:space="preserve">ที่พักสงฆ์สันติธรรมาราม
</t>
    </r>
    <r>
      <rPr>
        <sz val="16"/>
        <rFont val="Cordia New"/>
        <family val="2"/>
      </rPr>
      <t>๓๒ ม.๑๑ บ้านหนองไทร
ต.หนองเม็ก อ.หนองสองห้อง จ.ขอนแก่น ๔๐๑๙๐
พระอาจารย์สุพจน์ ปิยธมฺโม
อุปสมบท เมื่ออายุ ๒๘ ปี วันที่ ๒๘ ธันวาคม ๒๕๔๙ (ผู้รับรอง)
- (๐๘๒) ๓๕๑-๙๙๓๕,</t>
    </r>
  </si>
  <si>
    <r>
      <rPr>
        <b/>
        <sz val="16"/>
        <rFont val="Cordia New"/>
        <family val="2"/>
      </rPr>
      <t xml:space="preserve">ที่พักสงฆ์ไผ่หนองแคน
</t>
    </r>
    <r>
      <rPr>
        <sz val="16"/>
        <rFont val="Cordia New"/>
        <family val="2"/>
      </rPr>
      <t>หมู่ที่ ๒ บ้านไผ่หนองแคน
ต.หนองฮาง อ.เบญจลักษ์ จ.ศรีสะเกษ ๓๓๑๑๐
พระอาจารย์มงคลชัย อินฺทญาโณ
อุปสมบท เมื่ออายุ ๓๔ ปี วันที่ ๑๒ มิถุนายน ๒๕๔๙ (ผู้รับรอง)พระครูสุตธรรมาภิวัฒน์ (คำทูล กมฺพุทตฺโต) วัดป่าภูสิงห์
- (๐๘๒) ๙๒๕-๖๕๕๔,</t>
    </r>
  </si>
  <si>
    <r>
      <rPr>
        <b/>
        <sz val="16"/>
        <rFont val="Cordia New"/>
        <family val="2"/>
      </rPr>
      <t xml:space="preserve">ที่พักสงฆ์ป่าหนองผือ
</t>
    </r>
    <r>
      <rPr>
        <sz val="16"/>
        <rFont val="Cordia New"/>
        <family val="2"/>
      </rPr>
      <t>๔ หมู่ที่ ๒ บ้านกุดเรือ ถ.๒๒๑๔
ต.กุดเรือ อ.ทุ่งศรีอุดม จ.อุบลราชธานี ๓๔๑๖๐
พระอาจารย์คำพูล สุมงฺคโล
อุปสมบท เมื่ออายุ ๕๘ ปี วันที่ ๘ กรกฎาคม ๒๕๔๙ (ผู้รับรอง)พระอธิการสาลี ขนฺติพโล วัดป่าทุ่งศรีอุดม
๐๙๕๑๑๒ ๙๖๘๓,</t>
    </r>
  </si>
  <si>
    <r>
      <rPr>
        <b/>
        <sz val="16"/>
        <rFont val="Cordia New"/>
        <family val="2"/>
      </rPr>
      <t xml:space="preserve">ที่พักสงฆ์ศรัทธาธรรมกุนราราม
</t>
    </r>
    <r>
      <rPr>
        <sz val="16"/>
        <rFont val="Cordia New"/>
        <family val="2"/>
      </rPr>
      <t>๑๐ ม.๒๐ บ้านป่าอ้อย ถ.บ้านสังเม็ก-โนนแสนคำ ต.สังเม็ก อ.กันทรลักษ์ จ.ศรีสะเกษ ๓๓๑๑๐
พระอาจารย์ภัทรินทร์ ฐิตญาโณ
อุปสมบท เมื่ออายุ ๒๔ ปี วันที่ ๙ กรกฎาคม ๒๕๔๙ (ผู้รับรอง)พระอธิการสุภาพ สุภาจาโร วัดภูคำ
- (๐๙๓) ๓๔๓-๑๑๒๓,</t>
    </r>
  </si>
  <si>
    <r>
      <rPr>
        <b/>
        <sz val="16"/>
        <rFont val="Cordia New"/>
        <family val="2"/>
      </rPr>
      <t xml:space="preserve">ที่พักสงฆ์โพธิญาณธรรมสิริ
</t>
    </r>
    <r>
      <rPr>
        <sz val="16"/>
        <rFont val="Cordia New"/>
        <family val="2"/>
      </rPr>
      <t>บ้านสร้างถ่อ
ต.โพนเมือง อ.เหล่าเสือโก้ก จ.อุบลราชธานี ๓๔๐๐๐
พระอาจารย์ศรีทอง อนาวิโล
อุปสมบท เมื่ออายุ ๒๒ ปี วันที่ ๒๓ มิถุนายน ๒๕๔๙ (ผู้รับรอง)พระครูภัทรธรรมสิริ (ดำรง สิริภทฺโท) วัดป่าน้ำคำเกิ่ง
- (๐๖๔) ๙๖๗-๔๕๑๗,</t>
    </r>
  </si>
  <si>
    <r>
      <rPr>
        <b/>
        <sz val="16"/>
        <rFont val="Cordia New"/>
        <family val="2"/>
      </rPr>
      <t xml:space="preserve">วัดฐิตธรรมาราม
</t>
    </r>
    <r>
      <rPr>
        <sz val="16"/>
        <rFont val="Cordia New"/>
        <family val="2"/>
      </rPr>
      <t>๓๒๕ หมู่ ๑๑
ต.ท่าโพธิ์ศรี อ.เดชอุดม จ.อุบลราชธานี ๓๔๑๖๐
พระอธิการบุญมี ปัญญาธโร
อุปสมบท เมื่ออายุ ๒๗ ปี วันที่ ๑๖ มกราคม ๒๕๔๙ (ผู้รับรอง)พระเทพวชิรญาณ (เลี่ยม ฐิตธมฺโม) วัดหนองป่าพง
- (๐๖๓) ๖๕๓-๒๘๗๔,</t>
    </r>
  </si>
  <si>
    <r>
      <rPr>
        <b/>
        <sz val="16"/>
        <rFont val="Cordia New"/>
        <family val="2"/>
      </rPr>
      <t xml:space="preserve">วัดป่าหนองมะยาง
</t>
    </r>
    <r>
      <rPr>
        <sz val="16"/>
        <rFont val="Cordia New"/>
        <family val="2"/>
      </rPr>
      <t>ม.๖ บ้านผักบุ้ง ถนนแจ้งสนิท
ต.ดงแคนใหญ่ อ.คำเขื่อนแก้ว จ.ยโสธร ๓๕๑๘๐
พระอาจารย์อาคม วรจิตฺโต (รก.)
อุปสมบท เมื่ออายุ ๕๑ ปี วันที่ ๖ พฤษภาคม ๒๕๕๐ (ผู้รับรอง)
- (๐๖๑) ๒๙๓-๖๑๑๕,- (๐๘๓) ๓๗๐-๙๓๙๗,</t>
    </r>
  </si>
  <si>
    <r>
      <rPr>
        <b/>
        <sz val="16"/>
        <rFont val="Cordia New"/>
        <family val="2"/>
      </rPr>
      <t xml:space="preserve">ที่พักสงฆ์ชัยภูมิโพธิญาณ
</t>
    </r>
    <r>
      <rPr>
        <sz val="16"/>
        <rFont val="Cordia New"/>
        <family val="2"/>
      </rPr>
      <t>ม.๑๑ บ้านไร่พัฒนา
ต.บ้านไร่พัฒนา อ.เทพสถิตย์ จ.ชัยภูมิ ๓๖๒๓๐
พระอาจารย์จักรรัตน์ สุจกฺโก
อุปสมบท เมื่ออายุ ๓๐ ปี วันที่ ๑๖ ธันวาคม ๒๕๕๐ (ผู้รับรอง)
๐๘๓๙๑๔ ๐๐๗๔,- (๐๘๑) ๖๖๗-๖๐๖๒,</t>
    </r>
  </si>
  <si>
    <r>
      <rPr>
        <b/>
        <sz val="16"/>
        <rFont val="Cordia New"/>
        <family val="2"/>
      </rPr>
      <t xml:space="preserve">วัดป่าตาโมสันติธรรม
</t>
    </r>
    <r>
      <rPr>
        <sz val="16"/>
        <rFont val="Cordia New"/>
        <family val="2"/>
      </rPr>
      <t>๑๙๒ ม.๑๑ บ้านโชคสมบูรณ์
ต.โซง อ.น้ำยืน จ.อุบลราชธานี ๓๔๒๖๐
พระอธิการสมเดช สปฺปญฺโญ
อุปสมบท เมื่ออายุ ๕๘ ปี วันที่ ๒๗ กรกฎาคม ๒๕๕๐ (ผู้รับรอง)
- (๐๘๘) ๗๒๔-๓๗๐๙,</t>
    </r>
  </si>
  <si>
    <r>
      <rPr>
        <b/>
        <sz val="16"/>
        <rFont val="Cordia New"/>
        <family val="2"/>
      </rPr>
      <t xml:space="preserve">วัดป่าคำเจริญ
</t>
    </r>
    <r>
      <rPr>
        <sz val="16"/>
        <rFont val="Cordia New"/>
        <family val="2"/>
      </rPr>
      <t>๒๕๘ ม.๑๑ บ้านบกขี้ยาง
ต.หนองหัวช้าง อ.กันทรารมย์ จ.ศรีสะเกษ ๓๓๑๓๐
พระอธิการสมร สุชาโต
อุปสมบท เมื่ออายุ ๕๕ ปี วันที่ ๒๓ กรกฎาคม ๒๕๕๐ (ผู้รับรอง)
- (๐๘๗) ๐๘๐-๑๗๓๔,- (๐๘๖) ๑๐๒-๕๔๕๙,</t>
    </r>
  </si>
  <si>
    <r>
      <rPr>
        <b/>
        <sz val="16"/>
        <rFont val="Cordia New"/>
        <family val="2"/>
      </rPr>
      <t xml:space="preserve">ที่พักสงฆ์หนองคู
</t>
    </r>
    <r>
      <rPr>
        <sz val="16"/>
        <rFont val="Cordia New"/>
        <family val="2"/>
      </rPr>
      <t>ม.๘ บ้านหนองคู
ต.เสียว อ.เบญจลักษ์ จ.ศรีสะเกษ ๓๓๑๑๐
พระอาจารย์มงคล สีลสํวโร
อุปสมบท เมื่ออายุ ๓๗ ปี วันที่ ๒๖ กรกฎาคม ๒๕๕๐ (ผู้รับรอง)
- (๐๖๒) ๑๐๙-๗๔๑๘,</t>
    </r>
  </si>
  <si>
    <r>
      <rPr>
        <b/>
        <sz val="16"/>
        <rFont val="Cordia New"/>
        <family val="2"/>
      </rPr>
      <t xml:space="preserve">วัดป่าดงมะขาม
</t>
    </r>
    <r>
      <rPr>
        <sz val="16"/>
        <rFont val="Cordia New"/>
        <family val="2"/>
      </rPr>
      <t>๙๔ ม.๘ บ้านหนองกวาง
ต.ศรีสุข อ.เขื่องใน จ.อุบลราชธานี ๓๔๑๕๐
พระอิทธิพงษ์ ปนฺนภาโร
อุปสมบท เมื่ออายุ ๒๕ ปี วันที่ ๒๕ กรกฎาคม ๒๕๕๐ (ผู้รับรอง)
- (๐๘๘) ๓๖๑-๔๕๔๘,</t>
    </r>
  </si>
  <si>
    <r>
      <rPr>
        <b/>
        <sz val="16"/>
        <rFont val="Cordia New"/>
        <family val="2"/>
      </rPr>
      <t xml:space="preserve">วัดถ้ำฝ้าย
</t>
    </r>
    <r>
      <rPr>
        <sz val="16"/>
        <rFont val="Cordia New"/>
        <family val="2"/>
      </rPr>
      <t>๑๐๘ หมู่ที่ ๓ บ้านคำจ้าว
ต.เหล่างาม อ.โพธิ์ไทร จ.อุบลราชธานี ๓๔๓๔๐
พระอธิการสุทธิพงษ์ อุตฺตโม
อุปสมบท เมื่ออายุ ๓๒ ปี วันที่ ๙ มิถุนายน ๒๕๕๐ (ผู้รับรอง)
- (๐๙๑) ๘๓๒-๑๔๑๗,- (๐๖๑) ๖๒๓-๒๐๓๖,</t>
    </r>
  </si>
  <si>
    <r>
      <rPr>
        <b/>
        <sz val="16"/>
        <rFont val="Cordia New"/>
        <family val="2"/>
      </rPr>
      <t xml:space="preserve">วัดป่าวังน้ำเย็น
</t>
    </r>
    <r>
      <rPr>
        <sz val="16"/>
        <rFont val="Cordia New"/>
        <family val="2"/>
      </rPr>
      <t>หมู่ที่ ๙ บ้านหัวหนอง
ต.หนองแวง อ.เกษตรวิสัย จ.ร้อยเอ็ด ๔๕๑๕๐
พระอธิการบุญทัน ปุญฺญกาโม
อุปสมบท เมื่ออายุ ๖๑ ปี วันที่ ๒๐ มิถุนายน ๒๕๕๐ (ผู้รับรอง)
- (๐๘๐) ๖๑๑-๔๔๘๐,</t>
    </r>
  </si>
  <si>
    <r>
      <rPr>
        <b/>
        <sz val="16"/>
        <rFont val="Cordia New"/>
        <family val="2"/>
      </rPr>
      <t xml:space="preserve">ที่พักสงฆ์ถ้ำบ่หลบ
</t>
    </r>
    <r>
      <rPr>
        <sz val="16"/>
        <rFont val="Cordia New"/>
        <family val="2"/>
      </rPr>
      <t>หมุ่ที่ ๑๐ บ้านเหล่าไฮงาม
ต.เหล่าไฮงาม อ.กุฉินารายณ์ จ.กาฬสินธุ์ ๔๖๑๑๐
พระอาจารย์อาคม วรจิตโต
อุปสมบท เมื่ออายุ ๕๐ ปี วันที่ ๖ พฤษภาคม ๒๕๕๐ (ผู้รับรอง)พระครูวิจารณ์ศุภวัตร วัดป่าดอยธรรมประทีป
- (๐๖๓) ๒๕๑-๑๒๒๓,</t>
    </r>
  </si>
  <si>
    <r>
      <rPr>
        <b/>
        <sz val="16"/>
        <rFont val="Cordia New"/>
        <family val="2"/>
      </rPr>
      <t xml:space="preserve">วัดป่าหนองเม็ก
</t>
    </r>
    <r>
      <rPr>
        <sz val="16"/>
        <rFont val="Cordia New"/>
        <family val="2"/>
      </rPr>
      <t>๓ ม.๑ บ้านห้วยขะยุง
ต.ห้วยขะยุง อ.วารินชำราบ จ.อุบลราชธานี ๓๔๓๑๐
พระอธิการสุทัศน์ ฐิติสมฺปนฺโน
อุปสมบท เมื่ออายุ ๓๗ ปี วันที่ ๑๘ กรกฎาคม ๒๕๕๑ (ผู้รับรอง)
- (๐๘๒) ๓๖๖-๔๑๖๐,- (๐๘๓) ๗๓๙-๗๐๘๑,</t>
    </r>
  </si>
  <si>
    <r>
      <rPr>
        <b/>
        <sz val="16"/>
        <rFont val="Cordia New"/>
        <family val="2"/>
      </rPr>
      <t xml:space="preserve">ที่พักสงฆ์ภูผาชัน
</t>
    </r>
    <r>
      <rPr>
        <sz val="16"/>
        <rFont val="Cordia New"/>
        <family val="2"/>
      </rPr>
      <t>หมู่ที่ ๗ บ้านผาชัน
ต.สำโรง อ.โพธิ์ไทร จ.อุบลราชธานี ๓๔๓๔๐
พระอาจารย์สุวรรณ ฐิตญาโณ
อุปสมบท เมื่ออายุ ๒๖ ปี วันที่ ๒๙ ธันวาคม ๒๕๕๑ (ผู้รับรอง)
- (๐๙๙) ๒๐๗-๘๕๖๘,</t>
    </r>
  </si>
  <si>
    <r>
      <rPr>
        <b/>
        <sz val="16"/>
        <rFont val="Cordia New"/>
        <family val="2"/>
      </rPr>
      <t xml:space="preserve">วัดดอยม่อนวัด
</t>
    </r>
    <r>
      <rPr>
        <sz val="16"/>
        <rFont val="Cordia New"/>
        <family val="2"/>
      </rPr>
      <t>๓๐๓ หมู่ที่ ๑๐
ต.ศรีบัวบาน อ.เมือง จ.ลำพูน ๕๑๐๐๐
พระอธิการจีระวัฒน์ กิตฺติวฑฺฒโน
อุปสมบท เมื่ออายุ ๒๕ ปี วันที่ ๒๑ มีนาคม ๒๕๕๑ (ผู้รับรอง)พระครูภาวนานุกิจ (ลัย ทีปธมฺโม) วัดป่าขันติธรรม
- (๐๙๔) ๒๔๙-๙๑๕๙,</t>
    </r>
  </si>
  <si>
    <r>
      <rPr>
        <b/>
        <sz val="16"/>
        <rFont val="Cordia New"/>
        <family val="2"/>
      </rPr>
      <t xml:space="preserve">วัดป่าใต้ร่มพระโพธิญาณ
</t>
    </r>
    <r>
      <rPr>
        <sz val="16"/>
        <rFont val="Cordia New"/>
        <family val="2"/>
      </rPr>
      <t>ม.๑๔ บ้านแกใต้
ต.หนองแวง อ.บ้านใหม่ไชยพจน์ จ.บุรีรัมย์ ๓๑๑๒๐
พระอธิการสงวน สํวโร
อุปสมบท เมื่ออายุ ๕๒ ปี วันที่ ๒๖ มิถุนายน ๒๕๕๒ (ผู้รับรอง)
- (๐๙๓) ๗๗๑-๓๘๑๓,</t>
    </r>
  </si>
  <si>
    <r>
      <rPr>
        <b/>
        <sz val="16"/>
        <rFont val="Cordia New"/>
        <family val="2"/>
      </rPr>
      <t xml:space="preserve">ที่พักสงฆ์โพธ์ิไทรเจริญธรรม
</t>
    </r>
    <r>
      <rPr>
        <sz val="16"/>
        <rFont val="Cordia New"/>
        <family val="2"/>
      </rPr>
      <t>ม.๑ บ้านโพธิ์ไทร
ต.ตบหู อ.เดชอุดม จ.อุบลราชธานี ๓๔๑๖๐
พระอธิการสุริยา วิจิตฺตธมฺโม
อุปสมบท เมื่ออายุ ๒๑ ปี วันที่ ๒๕ มิถุนายน ๒๕๕๒ (ผู้รับรอง)
- (๐๘๑) ๒๖๕-๔๐๓๑,</t>
    </r>
  </si>
  <si>
    <r>
      <rPr>
        <b/>
        <sz val="16"/>
        <rFont val="Cordia New"/>
        <family val="2"/>
      </rPr>
      <t xml:space="preserve">ที่พักสงฆ์ภูน้อยเมตตาธรรม
</t>
    </r>
    <r>
      <rPr>
        <sz val="16"/>
        <rFont val="Cordia New"/>
        <family val="2"/>
      </rPr>
      <t>๗๗ หมู่ ๑๐ บ้านโนนทับทิม
ต.โคกสะอาด อ.น้ำขุ่น จ.อุบลราชธานี ๓๔๒๖๐
พระอาจารย์เรวัตร จิรวฑฺฒโน
อุปสมบท เมื่ออายุ ๒๙ ปี วันที่ ๑๐ กรกฎาคม ๒๕๕๒ (ผู้รับรอง)พระครูภาวนาอุดมคุณ (โสภา อุตฺตโม) วัดเขาวันชัยนวรัตน์
- (๐๙๑) ๐๕๖-๓๖๒๘,</t>
    </r>
  </si>
  <si>
    <r>
      <rPr>
        <b/>
        <sz val="16"/>
        <rFont val="Cordia New"/>
        <family val="2"/>
      </rPr>
      <t xml:space="preserve">ที่พักสงฆ์ป่านกกระเรียน
</t>
    </r>
    <r>
      <rPr>
        <sz val="16"/>
        <rFont val="Cordia New"/>
        <family val="2"/>
      </rPr>
      <t>หมู่ที่ ๗
ต.สนวน อ.ห้วยราช จ.บุรีรัมย์ ๓๑๐๐๐
พระอาจารย์บุญเกิด ฉนฺทสาโร
อุปสมบท เมื่ออายุ ๒๕ ปี วันที่ ๒๒ สิงหาคม ๒๕๕๒ (ผู้รับรอง)พระเทพวชิรญาณ (เลี่ยม ฐิตธมฺโม) วัดหนองป่าพง
- (๐๖๒) ๗๓๗-๑๙๑๖,- (๐๘๒) ๖๕๔-๗๙๖๑,</t>
    </r>
  </si>
  <si>
    <r>
      <rPr>
        <b/>
        <sz val="16"/>
        <rFont val="Cordia New"/>
        <family val="2"/>
      </rPr>
      <t xml:space="preserve">ที่พักสงฆ์โพธิญาณนันทบุรี
</t>
    </r>
    <r>
      <rPr>
        <sz val="16"/>
        <rFont val="Cordia New"/>
        <family val="2"/>
      </rPr>
      <t>๑๓๙ หมู่ที่ ๖ บ้านห้วยม่วง  ต.แสนทอง อ.ท่าวังผา จ.น่าน ๕๕๑๔๐
พระสุขเกษม ปุญฺญสุโข
อุปสมบท เมื่ออายุ ๔๔ ปี วันที่ ๒๙ มีนาคม ๒๕๕๒ (ผู้รับรอง)พระราชวชิรญาณ (อนันต์ อกิญฺจโน) วัดมาบจันทร์
- (๐๘๖) ๔๙๒-๕๖๕๕,</t>
    </r>
  </si>
  <si>
    <r>
      <rPr>
        <b/>
        <sz val="16"/>
        <rFont val="Cordia New"/>
        <family val="2"/>
      </rPr>
      <t xml:space="preserve">ที่พักสงฆ์ลำทะเมนชัย
</t>
    </r>
    <r>
      <rPr>
        <sz val="16"/>
        <rFont val="Cordia New"/>
        <family val="2"/>
      </rPr>
      <t>ม.๖ บ้านใหม่ทะเมนชัย ถ.ชุมพวง-ทางพาด ต.ไพล อ.ลำทะเมนชัย จ.นครราชสีมา ๓๐๒๗๐
พระอาจารย์วันไทย อิณมุตโต
อุปสมบท เมื่ออายุ ๔๒ ปี วันที่ ๑๖ ตุลาคม ๒๕๕๒ (ผู้รับรอง)พระครูสุธรรมประโชติ (คำผอง ฐิตปุญโญ) วัดป่าพิทักษ์ธรรม
- (๐๙๘) ๔๑๙-๓๙๓๑,</t>
    </r>
  </si>
  <si>
    <r>
      <rPr>
        <b/>
        <sz val="16"/>
        <rFont val="Cordia New"/>
        <family val="2"/>
      </rPr>
      <t xml:space="preserve">ที่พักสงฆ์ป่าโกศล
</t>
    </r>
    <r>
      <rPr>
        <sz val="16"/>
        <rFont val="Cordia New"/>
        <family val="2"/>
      </rPr>
      <t>ต.ธาตุ อ.วารินชำราบ จ.อุบลราชธานี ๓๔๑๙๐
พระอาจารย์ราชวัฒน์ กิตฺติสาโร
อุปสมบท เมื่ออายุ ๒๖ ปี วันที่ ๑๓ พฤษภาคม ๒๕๕๓ (ผู้รับรอง)
- (๐๘๓) ๐๔๖-๗๘๖๙,</t>
    </r>
  </si>
  <si>
    <r>
      <rPr>
        <b/>
        <sz val="16"/>
        <rFont val="Cordia New"/>
        <family val="2"/>
      </rPr>
      <t xml:space="preserve">วัดป่าชัยมงคล
</t>
    </r>
    <r>
      <rPr>
        <sz val="16"/>
        <rFont val="Cordia New"/>
        <family val="2"/>
      </rPr>
      <t>ม.๓ บ้านไทยสามารถ
ต.กุดเชียงหมี อ.เลิงนกทา จ.ยโสธร ๓๕๑๒๐
พระรุ่งโรจน์ เตชธมฺโม (รก.)
อุปสมบท เมื่ออายุ ๒๑ ปี วันที่ ๒๒ มกราคม ๒๕๕๓ (ผู้รับรอง)
- (๐๘๒) ๑๑๑-๕๔๘๑,- (๐๘๐) ๑๕๖-๙๗๘๗,</t>
    </r>
  </si>
  <si>
    <r>
      <rPr>
        <b/>
        <sz val="16"/>
        <rFont val="Cordia New"/>
        <family val="2"/>
      </rPr>
      <t xml:space="preserve">วัดป่าศรีอุดม
</t>
    </r>
    <r>
      <rPr>
        <sz val="16"/>
        <rFont val="Cordia New"/>
        <family val="2"/>
      </rPr>
      <t>๖๒ หมู่ ๙ บ้านวังเสือ
ต.ไพบูลย์ อ.น้ำขุ่น จ.อุบลราชธานี ๓๔๒๖๐
พระอธิการเสถียร ฉนฺทโสภโณ
อุปสมบท เมื่ออายุ ๒๗ ปี วันที่ ๒๐ มกราคม ๒๕๕๓ (ผู้รับรอง)
- (๐๖๑) ๑๔๕-๕๘๕๙,</t>
    </r>
  </si>
  <si>
    <r>
      <rPr>
        <b/>
        <sz val="16"/>
        <rFont val="Cordia New"/>
        <family val="2"/>
      </rPr>
      <t xml:space="preserve">วัดป่าเก่าน้ำคำ
</t>
    </r>
    <r>
      <rPr>
        <sz val="16"/>
        <rFont val="Cordia New"/>
        <family val="2"/>
      </rPr>
      <t>๑๖๙ หมู่ที่ ๒ บ้านก่อ-หนองปลิง ต.ดอนเมย อ.เมือง จ.อำนาจเจริญ ๓๗๐๐๐
พระอธิการปรัชญา ปญฺญาวชิโร
อุปสมบท เมื่ออายุ ๓๘ ปี วันที่ ๒ พฤษภาคม ๒๕๕๓ (ผู้รับรอง)
๐๙๓๕๑๗ ๗๖๙๐,๐๘๖๒๕๕ ๔๕๘๘,</t>
    </r>
  </si>
  <si>
    <r>
      <rPr>
        <b/>
        <sz val="16"/>
        <rFont val="Cordia New"/>
        <family val="2"/>
      </rPr>
      <t xml:space="preserve">วัดป่าซำน้อย
</t>
    </r>
    <r>
      <rPr>
        <sz val="16"/>
        <rFont val="Cordia New"/>
        <family val="2"/>
      </rPr>
      <t>๓๒๒ หมูที่ ๘ บ้านซำสะกวยน้อย  ต.ตาเกา อ.น้ำขุ่น จ.อุบลราชธานี ๓๔๒๖๐
พระอธิการอุดร ตปสีโล
อุปสมบท เมื่ออายุ ๒๕ ปี วันที่ ๒๕ กันยายน ๒๕๕๓ (ผู้รับรอง)
- (๐๙๘) ๐๐๐-๕๖๔๖,</t>
    </r>
  </si>
  <si>
    <r>
      <rPr>
        <b/>
        <sz val="16"/>
        <rFont val="Cordia New"/>
        <family val="2"/>
      </rPr>
      <t xml:space="preserve">ที่พักสงฆ์บุญโฮม
</t>
    </r>
    <r>
      <rPr>
        <sz val="16"/>
        <rFont val="Cordia New"/>
        <family val="2"/>
      </rPr>
      <t>๓๐๐ ม.๔ บ้านห่องคำ
ต.นาเจริญ อ.เดชอุดม จ.อุบลราชธานี ๓๔๑๖๐
พระครูใบฎีกาเอนกพงษ์ อินฺทวณฺโณ
อุปสมบท เมื่ออายุ ๓๗ ปี วันที่ ๖ ธันวาคม ๒๕๕๓ (ผู้รับรอง)พระเทพวชิรญาณ (เลี่ยม ฐิตธมฺโม) วัดหนองป่าพง
- (๐๙๕) ๓๒๘-๐๑๒๙,</t>
    </r>
  </si>
  <si>
    <r>
      <rPr>
        <b/>
        <sz val="16"/>
        <rFont val="Cordia New"/>
        <family val="2"/>
      </rPr>
      <t xml:space="preserve">วัดป่าพุทธไชยันตีโพธิบรรพต
</t>
    </r>
    <r>
      <rPr>
        <sz val="16"/>
        <rFont val="Cordia New"/>
        <family val="2"/>
      </rPr>
      <t>บ้านศรีวิไล ถนน ๔ อ.นาน ต. อ. จ.หลวงพระบาง
พระอาจารย์ไชอำนวย ขนฺติธมฺโม
อุปสมบท เมื่ออายุ ๒๐ ปี วันที่ ๑๗ กรกฎาคม ๒๕๕๓ (ผู้รับรอง)พระครูสังฆวรกิจธาดา (แก้ว โกวิโท)
๐๒๐๒๘๖๖๕๘๘๔,</t>
    </r>
  </si>
  <si>
    <r>
      <rPr>
        <b/>
        <sz val="16"/>
        <rFont val="Cordia New"/>
        <family val="2"/>
      </rPr>
      <t xml:space="preserve">วัดป่าเอราวัณ
</t>
    </r>
    <r>
      <rPr>
        <sz val="16"/>
        <rFont val="Cordia New"/>
        <family val="2"/>
      </rPr>
      <t>๑๕๐ ม.๑๓ บ้านเอราวัณ
ต.ผาอินทร์แปลง อ.เอราวัณ จ.เลย ๔๒๒๒๐
พระอาจารย์สุระศักดิ์ นรินโท
อุปสมบท เมื่ออายุ ๒๐ ปี วันที่ ๑๒ กรกฎาคม ๒๕๕๔ (ผู้รับรอง)
- (๐๙๖) ๙๒๙-๒๖๐๐,- (๐๘๒) ๗๔๐-๑๗๘๕,</t>
    </r>
  </si>
  <si>
    <r>
      <rPr>
        <b/>
        <sz val="16"/>
        <rFont val="Cordia New"/>
        <family val="2"/>
      </rPr>
      <t xml:space="preserve">วัดป่านาสีนวล
</t>
    </r>
    <r>
      <rPr>
        <sz val="16"/>
        <rFont val="Cordia New"/>
        <family val="2"/>
      </rPr>
      <t>๓๙ หมู่ที่ ๕ บ้านนาสีนวล
ต.ท่าลาด อ.ชุมพวง จ.นครราชสีมา ๓๐๒๗๐
พระอธิการกายสิทธิ์ ชาคโร
อุปสมบท เมื่ออายุ ๓๙ ปี วันที่ ๒๘ มิถุนายน ๒๕๕๔ (ผู้รับรอง)
๐๙๒๗๕๕๔๑๖,๐๘๗๙๘๓ ๖๕๒๗,</t>
    </r>
  </si>
  <si>
    <r>
      <rPr>
        <b/>
        <sz val="16"/>
        <rFont val="Cordia New"/>
        <family val="2"/>
      </rPr>
      <t xml:space="preserve">ที่พักสงฆ์แสงชัยเจริญธรรม
</t>
    </r>
    <r>
      <rPr>
        <sz val="16"/>
        <rFont val="Cordia New"/>
        <family val="2"/>
      </rPr>
      <t>หมู่ ๘ บ้านแสงเจริญ
ต.ยางใหญ่ อ.น้ำยืน จ.อุบลราชธานี ๓๔๒๖๐
พระอาจารย์เสกสันต์ ธมฺมิโก
อุปสมบท เมื่ออายุ ๓๐ ปี วันที่ ๑๕ กรกฎาคม ๒๕๕๕ (ผู้รับรอง)
๐๖๕๓๑๔ ๘๑๒๑,- (๐๙๗) ๓๐๔-๗๓๖๑,</t>
    </r>
  </si>
  <si>
    <r>
      <rPr>
        <b/>
        <sz val="16"/>
        <rFont val="Cordia New"/>
        <family val="2"/>
      </rPr>
      <t xml:space="preserve">ที่พักสงฆ์เวฬุวัน
</t>
    </r>
    <r>
      <rPr>
        <sz val="16"/>
        <rFont val="Cordia New"/>
        <family val="2"/>
      </rPr>
      <t>๑๒ หมู่ที่ ๒ บ้านหนองแคน
ต.หนองแสง อ.ประจันตคาม จ.ปราจีนบุรี ๒๕๑๓๐
พระอาจารย์ประสิทธิ์ ปภสฺสโร
อุปสมบท เมื่ออายุ ๖๐ ปี วันที่ ๑๒ กุมภาพันธ์ ๒๕๕๕ (ผู้รับรอง)
๐๘๑๑๒๓๐ ๘๔๙,๐๙๒๘๘๙ ๑๒๗๗,</t>
    </r>
  </si>
  <si>
    <r>
      <rPr>
        <b/>
        <sz val="16"/>
        <rFont val="Cordia New"/>
        <family val="2"/>
      </rPr>
      <t xml:space="preserve">ที่พักสงฆ์ทุ่งสว่างเจริญธรรม
</t>
    </r>
    <r>
      <rPr>
        <sz val="16"/>
        <rFont val="Cordia New"/>
        <family val="2"/>
      </rPr>
      <t>หมู่ที่ ๓ บ้านทุ่งสว่าง
ต.โนนกลาง อ.สำโรง จ.อุบลราชธานี ๓๔๓๖๐
พระอาจารย์ศักดิ์นาวิน โชติโก
อุปสมบท เมื่ออายุ ๒๙ ปี วันที่ ๑๕ กรกฎาคม ๒๕๕๕ (ผู้รับรอง)
๐๙๗๑๘๒ ๘๒๘๘,๐๘๖๘๗๙ ๖๓๗๕,</t>
    </r>
  </si>
  <si>
    <r>
      <rPr>
        <b/>
        <sz val="16"/>
        <rFont val="Cordia New"/>
        <family val="2"/>
      </rPr>
      <t xml:space="preserve">วัดสวนโพธิญาณ
</t>
    </r>
    <r>
      <rPr>
        <sz val="16"/>
        <rFont val="Cordia New"/>
        <family val="2"/>
      </rPr>
      <t>๘๒/๓ หมู่ ๗ บ้านนามกุย
ต.ลิ่นถิ่น อ.ทองผาภูมิ จ.กาญจนบุรี ๗๑๑๘๐
พระอธิการพงษ์พันธ์ ฉนฺทกโร
อุปสมบท เมื่ออายุ ๓๖ ปี วันที่ ๒๕ กุมภาพันธ์ ๒๕๕๕ (ผู้รับรอง)พระครูนิมิตวิริยานุกูล (สุบิน อุตฺตโม) วัดป่าบ้านหนองแวง
- (๐๖๑) ๖๐๗-๓๕๐๓,</t>
    </r>
  </si>
  <si>
    <r>
      <rPr>
        <b/>
        <sz val="16"/>
        <rFont val="Cordia New"/>
        <family val="2"/>
      </rPr>
      <t xml:space="preserve">วัดทุ่งผาเพชร
</t>
    </r>
    <r>
      <rPr>
        <sz val="16"/>
        <rFont val="Cordia New"/>
        <family val="2"/>
      </rPr>
      <t>๑๖๖ ม.๕ บ้านนาตาล
ต.นาทัน อ.คำม่วง จ.กาฬสินธุ์ ๔๖๑๘๐
พระอธิการอนิวัฒน์ สนฺตจิตฺโต
อุปสมบท เมื่ออายุ ๒๐ ปี วันที่ ๑ เมษายน ๒๕๕๖ (ผู้รับรอง)
- (๐๘๐) ๗๕๔-๐๒๖๐,</t>
    </r>
  </si>
  <si>
    <r>
      <rPr>
        <b/>
        <sz val="16"/>
        <rFont val="Cordia New"/>
        <family val="2"/>
      </rPr>
      <t xml:space="preserve">ที่พักสงฆ์ธุดงควัตร
</t>
    </r>
    <r>
      <rPr>
        <sz val="16"/>
        <rFont val="Cordia New"/>
        <family val="2"/>
      </rPr>
      <t>ม.๑ บ้านนานวนล
ต.นานวล อ.พนมไพร จ.ร้อยเอ็ด ๔๕๑๔๐
พระอาจารย์โสภา วราสโภ
อุปสมบท เมื่ออายุ ๓๖ ปี วันที่ ๗ ตุลาคม ๒๕๕๖ (ผู้รับรอง)
๐๙๓๐๖๘ ๗๓๕๙,</t>
    </r>
  </si>
  <si>
    <r>
      <rPr>
        <b/>
        <sz val="16"/>
        <rFont val="Cordia New"/>
        <family val="2"/>
      </rPr>
      <t xml:space="preserve">วัดบ้านก่อนอก
</t>
    </r>
    <r>
      <rPr>
        <sz val="16"/>
        <rFont val="Cordia New"/>
        <family val="2"/>
      </rPr>
      <t>๒๘๐ หมู่ที่ ๘
ต.แสนสุข อ.วารินชำราบ จ.อุบลราชธานี ๓๔๑๙๐
พระครูพิพัฒน์ญาณประยุต (สมพงษ์ อินฺทญาโณ)
อุปสมบท เมื่ออายุ ๕๖ ปี วันที่ ๒๒ มิถุนายน ๒๕๕๖ (ผู้รับรอง)พระเทพวชิรญาณ (เลี่ยม ฐิตธมฺโม) วัดหนองป่าพง
- (๐๙๓) ๔๗๖-๒๕๘๘,</t>
    </r>
  </si>
  <si>
    <r>
      <rPr>
        <b/>
        <sz val="16"/>
        <rFont val="Cordia New"/>
        <family val="2"/>
      </rPr>
      <t xml:space="preserve">ที่พักสงฆ์ป่าดอนกลาง
</t>
    </r>
    <r>
      <rPr>
        <sz val="16"/>
        <rFont val="Cordia New"/>
        <family val="2"/>
      </rPr>
      <t>หมู่ที่ ๙ บ้านดอนกลาง
ต.นากระแซง อ.เดชอุดม จ.อุบลราชธานี ๓๔๑๖๐
พระอาจารย์กิติพงษ์ สุจิตฺโต
อุปสมบท เมื่ออายุ ๒๗ ปี วันที่ ๒๒ มีนาคม ๒๕๕๖ (ผู้รับรอง)พระราชภาวนาวัชรมุนี (เอนก ยสทินฺโน) วัดป่าไทรงาม
- (๐๖๒) ๒๑๔-๐๒๖๙,</t>
    </r>
  </si>
  <si>
    <r>
      <rPr>
        <b/>
        <sz val="16"/>
        <rFont val="Cordia New"/>
        <family val="2"/>
      </rPr>
      <t xml:space="preserve">วัดป่าวิเวกอาศรม
</t>
    </r>
    <r>
      <rPr>
        <sz val="16"/>
        <rFont val="Cordia New"/>
        <family val="2"/>
      </rPr>
      <t>ม.๑ บ้านท่าลาด
ต.เหล่าน้อย อ.เสลภูมิ จ.ร้อยเอ็ด ๔๕๑๒๐
พระไกรลาศ กลฺยาโณ
อุปสมบท เมื่ออายุ ๔๒ ปี วันที่ ๒๙ กรกฎาคม ๒๕๕๗ (ผู้รับรอง)
- (๐๘๕) ๔๖๔-๑๗๕๑,- (๐๘๕) ๗๖๐-๖๗๙๓,</t>
    </r>
  </si>
  <si>
    <r>
      <rPr>
        <b/>
        <sz val="16"/>
        <rFont val="Cordia New"/>
        <family val="2"/>
      </rPr>
      <t xml:space="preserve">วัดป่าอุบลวัน
</t>
    </r>
    <r>
      <rPr>
        <sz val="16"/>
        <rFont val="Cordia New"/>
        <family val="2"/>
      </rPr>
      <t>๑๙๙ หมู่ที่ ๑๕ บ้านเกษตรพัฒนา ต.บุเปือย อ.น้ำยืน จ.อุบลราชธานี ๓๔๒๖๐
พระอธิการประเทือง เขมวีโร
อุปสมบท เมื่ออายุ ๓๐ ปี วันที่ ๖ กรกฎาคม ๒๕๕๗ (ผู้รับรอง)พระครูอุบลวรบรรพต (สำราญ วทฺฒโน) วัดถ้ำน้ำทิพย์
- (๐๘๐) ๐๑๙-๒๙๙๗,</t>
    </r>
  </si>
  <si>
    <r>
      <rPr>
        <b/>
        <sz val="16"/>
        <rFont val="Cordia New"/>
        <family val="2"/>
      </rPr>
      <t xml:space="preserve">วัดป่าคำม่วง
</t>
    </r>
    <r>
      <rPr>
        <sz val="16"/>
        <rFont val="Cordia New"/>
        <family val="2"/>
      </rPr>
      <t>๑๓๙ ม.๑๓ บ้านสะเดา ถ.อรุณประเสริฐ ต.ตาดทอง อ.เมือง จ.ยโสธร ๓๕๐๐๐
พระอธิการสมศักดิ์ ญาณธมฺโม
อุปสมบท เมื่ออายุ ๕๗ ปี วันที่ ๓๑ กรกฎาคม ๒๕๕๘ (ผู้รับรอง)
๐๘๑๙๖๖ ๑๗๘๓,๐๘๙๑๓๖ ๙๑๘๐,</t>
    </r>
  </si>
  <si>
    <r>
      <rPr>
        <b/>
        <sz val="16"/>
        <rFont val="Cordia New"/>
        <family val="2"/>
      </rPr>
      <t xml:space="preserve">วัดป่ารัตนสมบูรณ์
</t>
    </r>
    <r>
      <rPr>
        <sz val="16"/>
        <rFont val="Cordia New"/>
        <family val="2"/>
      </rPr>
      <t>ม.๑๓ บ้านโนนสมบูรณ์
ต.ขนุน อ.กันทรลักษ์ จ.ศรีสะเกษ ๓๓๑๑๐
พระอาจารย์จำลอง สิริมังฺคโล
อุปสมบท เมื่ออายุ ๔๗ ปี วันที่ ๒๘ กุมภาพันธ์ ๒๕๕๘ (ผู้รับรอง)
- (๐๘๗) ๙๐๓-๐๙๕๘,- (๐๘๘) ๓๔๗-๘๙๖๘,</t>
    </r>
  </si>
  <si>
    <r>
      <rPr>
        <b/>
        <sz val="16"/>
        <rFont val="Cordia New"/>
        <family val="2"/>
      </rPr>
      <t xml:space="preserve">วัดป่าโตนด
</t>
    </r>
    <r>
      <rPr>
        <sz val="16"/>
        <rFont val="Cordia New"/>
        <family val="2"/>
      </rPr>
      <t>๒๒๙ หมู่ที่ ๑๑ บ้านโตนด
ต.ขนุน อ.กันทรลักษ์ จ.ศรีสะเกษ ๓๓๑๑๐
พระอธิการบัวพันธ์ ฐานุตฺตโร
อุปสมบท เมื่ออายุ ๖๑ ปี วันที่ ๒๕ พฤษภาคม ๒๕๕๘ (ผู้รับรอง)
- (๐๖๕) ๔๒๘-๑๗๖๙,๐๙๓๐๗๓ ๐๐๘๓,</t>
    </r>
  </si>
  <si>
    <r>
      <rPr>
        <b/>
        <sz val="16"/>
        <rFont val="Cordia New"/>
        <family val="2"/>
      </rPr>
      <t xml:space="preserve">ที่พักสงฆ์ป่าอินทร์แปลง
</t>
    </r>
    <r>
      <rPr>
        <sz val="16"/>
        <rFont val="Cordia New"/>
        <family val="2"/>
      </rPr>
      <t>หมู่ที่ ๔ บ้านหนองมะเสียง
ต.หนองไฮ อ.เสนางคนิคม จ.อำนาจเจริญ ๓๗๒๙๐
พระอาจารย์สินชัย ธีรปัญโญ
อุปสมบท เมื่ออายุ ๓๗ ปี วันที่ ๑๕ มกราคม ๒๕๕๘ (ผู้รับรอง)พระครูสุวัฒน์โพธิธรรม (อุทัย ขนฺติโก) วัดป่าโพธิธรรม
- (๐๙๘) ๒๒๕-๐๓๗๕,</t>
    </r>
  </si>
  <si>
    <r>
      <rPr>
        <b/>
        <sz val="16"/>
        <rFont val="Cordia New"/>
        <family val="2"/>
      </rPr>
      <t xml:space="preserve">วัดหนองยาว
</t>
    </r>
    <r>
      <rPr>
        <sz val="16"/>
        <rFont val="Cordia New"/>
        <family val="2"/>
      </rPr>
      <t>๑๕๔ หมู่ ๓ บ้านหนองยาว
ต.ทุ่งเทิง อ.เดชอุดม จ.อุบลราชธานี ๓๔๑๖๐
พระอาจารย์บรรพต ทีฆายุโก
อุปสมบท เมื่ออายุ ๕๐ ปี วันที่ ๒๔ กรกฎาคม ๒๕๕๘ (ผู้รับรอง)พระเทพวชิรญาณ (เลี่ยม ฐิตธมฺโม) วัดหนองป่าพง
- (๐๘๓) ๐๕๔-๗๗๙๗,</t>
    </r>
  </si>
  <si>
    <r>
      <rPr>
        <b/>
        <sz val="16"/>
        <rFont val="Cordia New"/>
        <family val="2"/>
      </rPr>
      <t xml:space="preserve">วัดป่าคำมะฮี
</t>
    </r>
    <r>
      <rPr>
        <sz val="16"/>
        <rFont val="Cordia New"/>
        <family val="2"/>
      </rPr>
      <t>ม.๒ บ้านห้วยยาง
ต.ไทยเจริญ อ.ไทยเจริญ จ.ยโสธร ๓๕๑๒๐
พระสุจินต์ ฐานธมฺโม
อุปสมบท เมื่ออายุ ๔๖ ปี วันที่ ๒๘ พฤษภาคม ๒๕๕๙ (ผู้รับรอง)
- (๐๘๘) ๗๗๖-๒๑๐๘,</t>
    </r>
  </si>
  <si>
    <r>
      <rPr>
        <b/>
        <sz val="16"/>
        <rFont val="Cordia New"/>
        <family val="2"/>
      </rPr>
      <t xml:space="preserve">ที่พักสงฆ์แก้วโนนคูณ
</t>
    </r>
    <r>
      <rPr>
        <sz val="16"/>
        <rFont val="Cordia New"/>
        <family val="2"/>
      </rPr>
      <t>หมู่ที่ ๓ บ้านนาแก้ว ถ.แจ้งสนิท
ต.บ้านกอก อ.เขื่องใน จ.อุบลราชธานี ๓๔๑๕๐
พระอาจารย์สำราญ ฐานุตฺตโร
อุปสมบท เมื่ออายุ ๖๐ ปี วันที่ ๑๙ กรกฎาคม ๒๕๕๙ (ผู้รับรอง)พระครูวิจารณ์ศุภวัตร(บัณฑิต เตชปญฺโญ) วัดป่าดอยธรรมประทีป
- (๐๙๘) ๓๒๓-๗๕๗๒,</t>
    </r>
  </si>
  <si>
    <r>
      <rPr>
        <b/>
        <sz val="16"/>
        <rFont val="Cordia New"/>
        <family val="2"/>
      </rPr>
      <t xml:space="preserve">ที่พักสงฆ์สวนป่าเมตตาธรรม
</t>
    </r>
    <r>
      <rPr>
        <sz val="16"/>
        <rFont val="Cordia New"/>
        <family val="2"/>
      </rPr>
      <t>หมู่ที ๗ บ้านถ่อนใหญ่
ต.ปลาค้าว อ.เมือง จ.อำนาจเจริญ ๓๗๐๐๐
พระอาจารย์วิสัน สิริธมฺโม
อุปสมบท เมื่ออายุ ๓๕ ปี วันที่ ๒๔ มิถุนายน ๒๕๕๙ (ผู้รับรอง)พระครูสุวัฒน์โพธิธรรม (อุทัย ขนฺติโก) วัดป่าโพธิธรรม
- (๐๘๒) ๙๙๖-๕๙๖๑,</t>
    </r>
  </si>
  <si>
    <r>
      <rPr>
        <b/>
        <sz val="16"/>
        <rFont val="Cordia New"/>
        <family val="2"/>
      </rPr>
      <t xml:space="preserve">วัดป่าหนองบัวแดง
</t>
    </r>
    <r>
      <rPr>
        <sz val="16"/>
        <rFont val="Cordia New"/>
        <family val="2"/>
      </rPr>
      <t>๑๒๕ ม.๘ บ้านพระเสาร์
ต.พระเสาร์ อ.มหาชนะชัย จ.ยโสธร ๓๕๑๒๐
พระอธิการปราโมทย์ กนฺตวีโร
อุปสมบท เมื่ออายุ ๖๒ ปี วันที่ ๒๑ กรกฎาคม ๒๕๖๐ (ผู้รับรอง)
- (๐๖๓) ๖๓๗-๕๙๗๘,</t>
    </r>
  </si>
  <si>
    <r>
      <rPr>
        <b/>
        <sz val="16"/>
        <rFont val="Cordia New"/>
        <family val="2"/>
      </rPr>
      <t xml:space="preserve">วัดป่าพรหมณี
</t>
    </r>
    <r>
      <rPr>
        <sz val="16"/>
        <rFont val="Cordia New"/>
        <family val="2"/>
      </rPr>
      <t>๑๑๔ ม.๑๒ บ้านศรีเจริญทรัพย์
ต.ท่าคล้อ อ.เบญจลักษ์ จ.ศรีสะเกษ ๓๓๑๑๐
พระอาจารย์จันทา จตฺตมโล
อุปสมบท เมื่ออายุ ๖๘ ปี วันที่ ๑๖ ตุลาคม ๒๕๖๐ (ผู้รับรอง)
- (๐๙๗) ๙๕๖-๘๙๔๐,</t>
    </r>
  </si>
  <si>
    <r>
      <rPr>
        <b/>
        <sz val="16"/>
        <rFont val="Cordia New"/>
        <family val="2"/>
      </rPr>
      <t xml:space="preserve">วัดป่าช้างเผือก
</t>
    </r>
    <r>
      <rPr>
        <sz val="16"/>
        <rFont val="Cordia New"/>
        <family val="2"/>
      </rPr>
      <t>๓๑๕ ม.๔ บ้านหัวฝาย
ต.เอราวัณ อ.เอราวัณ จ.เลย ๔๒๒๒๐
พระอธิการธีระพงษ์ กลฺยาโณ
อุปสมบท เมื่ออายุ ๔๖ ปี วันที่ ๒ กรกฎาคม ๒๕๖๐ (ผู้รับรอง)
- (๐๙๘) ๕๒๖-๔๓๙๐,</t>
    </r>
  </si>
  <si>
    <r>
      <rPr>
        <b/>
        <sz val="16"/>
        <rFont val="Cordia New"/>
        <family val="2"/>
      </rPr>
      <t xml:space="preserve">ที่พักสงฆ์ป่าห้วยทรายหลวง
</t>
    </r>
    <r>
      <rPr>
        <sz val="16"/>
        <rFont val="Cordia New"/>
        <family val="2"/>
      </rPr>
      <t>หมู่ที่ ๕ บ้านโคกใหญ่
ต.นาจะหลวย อ.นาจะหลวย จ.อุบลราชธานี ๓๔๒๘๐
พระอาจารย์อำพร สุทฺธสีโล
อุปสมบท เมื่ออายุ ๕๐ ปี วันที่ ๘ เมษายน ๒๕๖๐ (ผู้รับรอง)พระครูเมตตาธรรมสิริ (ถาวร อหิงฺสโก) วัดศรีตาลอย
๐๘๓๐๘๓ ๐๗๑๗,</t>
    </r>
  </si>
  <si>
    <r>
      <rPr>
        <b/>
        <sz val="16"/>
        <rFont val="Cordia New"/>
        <family val="2"/>
      </rPr>
      <t xml:space="preserve">ที่พักสงฆ์พันธ์ศรีโพธิ์สุวรรณ
</t>
    </r>
    <r>
      <rPr>
        <sz val="16"/>
        <rFont val="Cordia New"/>
        <family val="2"/>
      </rPr>
      <t>๓๕๔ หมู่ ๗ บ้านโนนค้อ
ต.ไร่ใต้ อ.พิบูลมังสาหาร จ.อุบลราชธานี ๓๔๑๑๐
พระอาจารย์สมศักดิ์ ผลญาโณ
อุปสมบท เมื่ออายุ ๔๓ ปี วันที่ ๑๖ ธันวาคม ๒๕๖๐ (ผู้รับรอง)พระครูสุวรรณโพธิเขต (คูณ อคฺคธมฺโม) วัดป่าโพธิ์สุวรรณ
- (๐๘๘) ๕๓๑-๑๕๙๙,</t>
    </r>
  </si>
  <si>
    <r>
      <rPr>
        <b/>
        <sz val="16"/>
        <rFont val="Cordia New"/>
        <family val="2"/>
      </rPr>
      <t xml:space="preserve">ที่พักสงฆ์ป่าหนองคงคา
</t>
    </r>
    <r>
      <rPr>
        <sz val="16"/>
        <rFont val="Cordia New"/>
        <family val="2"/>
      </rPr>
      <t>หมุ่ที่ ๑๐ บ้านหนองคงคา
ต.ขนุน อ.กันทรลักษ์ จ.ศรีสะเกษ ๓๓๑๑๐
พระอาจารย์ศุภณัฏฐ์ สุภทฺโท
อุปสมบท เมื่ออายุ ๐๐ ปี วันที่ ๖ กรกฎาคม ๒๕๖๐ (ผู้รับรอง)พระครูสถิตอุดมคุณ วัดโนนสำเริง
- (๐๘๔) ๑๕๓-๗๑๖๑,</t>
    </r>
  </si>
  <si>
    <r>
      <rPr>
        <b/>
        <sz val="16"/>
        <rFont val="Cordia New"/>
        <family val="2"/>
      </rPr>
      <t xml:space="preserve">วัดป่าภูวัตร
</t>
    </r>
    <r>
      <rPr>
        <sz val="16"/>
        <rFont val="Cordia New"/>
        <family val="2"/>
      </rPr>
      <t>ม.๗ บ้านนางาม
ต.หนองแวง อ.บ้านผือ จ.อุดรธานี ๔๑๑๖๐
พระอาจารย์ประวิทย์ อคฺคธมฺโม
อุปสมบท เมื่ออายุ ๒๑ ปี วันที่ ๓ มิถุนายน ๒๕๖๑ (ผู้รับรอง)
๐๖๔๕๘๒ ๕๐๓๐,๐๘๒๓๖๕ ๐๙๒๕,</t>
    </r>
  </si>
  <si>
    <r>
      <rPr>
        <b/>
        <sz val="16"/>
        <rFont val="Cordia New"/>
        <family val="2"/>
      </rPr>
      <t xml:space="preserve">วัดป่าห้วยแก้วเจริญธรรม
</t>
    </r>
    <r>
      <rPr>
        <sz val="16"/>
        <rFont val="Cordia New"/>
        <family val="2"/>
      </rPr>
      <t>๑๙๙ หมู่๘ บ้านห้วยแก้ว
ต.สีวิเชียร อ.น้ำยืน จ.อุบลราชธานี ๓๔๒๖๐
พระอาจารย์วิทยา อธิปัญโญ
อุปสมบท เมื่ออายุ ๒๐ ปี วันที่ ๗ กรกฎาคม ๒๕๖๑ (ผู้รับรอง)พระครูวิบูลญาณคุณ (บรรจง กมโล) วัดป่าค้อเจริญธรรม
- (๐๙๘) ๑๒๐-๘๙๑๓,</t>
    </r>
  </si>
  <si>
    <r>
      <rPr>
        <b/>
        <sz val="16"/>
        <rFont val="Cordia New"/>
        <family val="2"/>
      </rPr>
      <t xml:space="preserve">ที่พักสงฆ์พุทธสถานถ้ำเสือ
</t>
    </r>
    <r>
      <rPr>
        <sz val="16"/>
        <rFont val="Cordia New"/>
        <family val="2"/>
      </rPr>
      <t>บ้านหนองเจริญ ต.นาโพธิ์กลาง ต.อ.โขงเจียม อ.จ.อุบลราชธานี จ.๓๔๒๒๐
พระอาจารย์ช่วย เตชธมฺโม
อุปสมบท เมื่ออายุ ๔๕ ปี วันที่ ๘ ธันวาคม ๒๕๖๑ (ผู้รับรอง)พระครูวินัยธรถวิล ถาวโร
- (๐๙๕) ๙๖๕-๑๓๐๔,</t>
    </r>
  </si>
  <si>
    <r>
      <rPr>
        <b/>
        <sz val="16"/>
        <rFont val="Cordia New"/>
        <family val="2"/>
      </rPr>
      <t xml:space="preserve">วัดป่าดงหอย
</t>
    </r>
    <r>
      <rPr>
        <sz val="16"/>
        <rFont val="Cordia New"/>
        <family val="2"/>
      </rPr>
      <t>๔๐๐ ม.๓
ต.แก้ง อ.เดชอุดม จ.อุบลราชธานี ๓๔๑๖๐
พระอาจารย์ บุญชิต สิริปํญฺโญ
อุปสมบท เมื่ออายุ ๓๔ ปี วันที่ ๑๐ กรกฎาคม ๒๕๖๒ (ผู้รับรอง)
- (๐๐๐) ๐๐๐-๐๐๐๐,</t>
    </r>
  </si>
  <si>
    <r>
      <rPr>
        <b/>
        <sz val="16"/>
        <rFont val="Cordia New"/>
        <family val="2"/>
      </rPr>
      <t xml:space="preserve">ที่พักสงฆ์โพธิญาณบ้านไร่
</t>
    </r>
    <r>
      <rPr>
        <sz val="16"/>
        <rFont val="Cordia New"/>
        <family val="2"/>
      </rPr>
      <t>ม.๑ บ้านไร่
ต.บ้านไร่ อ.เทพสถิตย์ จ.ชัยภูมิ ๓๖๒๓๐
พระอาจารย์สมศักดิ์ อุปสโม
อุปสมบท เมื่ออายุ ๒๗ ปี วันที่ ๖ กรกฎาคม ๒๕๖๒ (ผู้รับรอง)
- (๐๙๘) ๘๖๕-๐๐๖๔,</t>
    </r>
  </si>
  <si>
    <r>
      <rPr>
        <b/>
        <u/>
        <sz val="16"/>
        <rFont val="Cordia New"/>
        <family val="2"/>
      </rPr>
      <t xml:space="preserve">วัดเก่าน้อย(อรัญญวาสี)
</t>
    </r>
    <r>
      <rPr>
        <sz val="16"/>
        <rFont val="Cordia New"/>
        <family val="2"/>
      </rPr>
      <t>บ้านเก่าน้อย
ต.ธาตุ อ.วารินชำราบ จ.อุบลราชธานี ๓๔๑๙๐
พระอาจารย์สถาพร สิริธมฺโม (รก.)
อุปสมบท เมื่ออายุ ๔๗ ปี วันที่ ๕ กรกฎาคม ๒๕๖๓ (ผู้รับรอง)
- (๐๘๗) ๒๕๓-๕๕๒๓,- (๐๘๐) ๑๖๖-๓๕๘๓,</t>
    </r>
  </si>
  <si>
    <r>
      <rPr>
        <b/>
        <sz val="16"/>
        <rFont val="Cordia New"/>
        <family val="2"/>
      </rPr>
      <t xml:space="preserve">วัดป่านาจาน
</t>
    </r>
    <r>
      <rPr>
        <sz val="16"/>
        <rFont val="Cordia New"/>
        <family val="2"/>
      </rPr>
      <t>ม.๕ บ้านนาจาน
ต.นาเยีย อ.นาเยีย จ.อุบลราชธานี ๓๔๑๖๐
พระอาจารย์บุญมี ปุญฺญาคโม
อุปสมบท เมื่ออายุ ๕๗ ปี วันที่ ๒๗ มิถุนายน ๒๕๖๓ (ผู้รับรอง)
- (๐๖๕) ๗๕๐-๐๓๖๑,</t>
    </r>
  </si>
  <si>
    <r>
      <rPr>
        <b/>
        <sz val="16"/>
        <rFont val="Cordia New"/>
        <family val="2"/>
      </rPr>
      <t xml:space="preserve">ที่พักสงฆ์ป่าช้าดอนไร่
</t>
    </r>
    <r>
      <rPr>
        <sz val="16"/>
        <rFont val="Cordia New"/>
        <family val="2"/>
      </rPr>
      <t>ม.๙ บ้านไร่แสนสุข
ต.คึมใหญ่ อ.เมือง จ.อำนาจเจริญ ๓๗๐๐๐
พระอาจารย์บุญมา อํสุธโร
อุปสมบท เมื่ออายุ ๐๐ ปี วันที่ ๒๑ มิถุนายน ๒๕๖๓ (ผู้รับรอง)
- (๐๘๓) ๓๗๗-๐๘๙๖,๐๙๙๗๕๒ ๙๙๖๓,</t>
    </r>
  </si>
  <si>
    <r>
      <rPr>
        <b/>
        <sz val="16"/>
        <rFont val="Cordia New"/>
        <family val="2"/>
      </rPr>
      <t xml:space="preserve">วัดป่าศรัทธาธรรม
</t>
    </r>
    <r>
      <rPr>
        <sz val="16"/>
        <rFont val="Cordia New"/>
        <family val="2"/>
      </rPr>
      <t>ม.๔ บ้านหนองตู้ ถ.ศรีสะเกษ-อุบลราชธานี ต.หนองแก้ว อ.เมือง จ.ศรีสะเกษ ๓๓๐๐๐
พระอาจารย์สมชาติ สุชาโต
อุปสมบท เมื่ออายุ ๔๗ ปี วันที่ ๑ เมษายน ๒๕๖๓ (ผู้รับรอง)
- (๐๘๘) ๓๖๐-๒๐๕๗,</t>
    </r>
  </si>
  <si>
    <r>
      <rPr>
        <b/>
        <sz val="16"/>
        <rFont val="Cordia New"/>
        <family val="2"/>
      </rPr>
      <t xml:space="preserve">วัดศรีมงคล
</t>
    </r>
    <r>
      <rPr>
        <sz val="16"/>
        <rFont val="Cordia New"/>
        <family val="2"/>
      </rPr>
      <t>๘๒ หมู่ ๘ บ้านหนองโตน
ต.หนองแวง อ.เกษตรวิสัย จ.ร้อยเอ็ด ๔๕๑๕๐
พระอธิการณัฐพล สุธมฺโม
อุปสมบท เมื่ออายุ ๕๕ ปี วันที่ ๑๕ พฤษภาคม ๒๕๖๓ (ผู้รับรอง)พระอธิการจันทร์ดี ฆรมุตโต วัดป่าหนองสิม
- (๐๘๔) ๐๕๓-๐๐๗๓,</t>
    </r>
  </si>
  <si>
    <r>
      <rPr>
        <b/>
        <sz val="16"/>
        <rFont val="Cordia New"/>
        <family val="2"/>
      </rPr>
      <t xml:space="preserve">วัดป่าอรัญวิเวก
</t>
    </r>
    <r>
      <rPr>
        <sz val="16"/>
        <rFont val="Cordia New"/>
        <family val="2"/>
      </rPr>
      <t>๒๘๗ หมู่ที่ ๑ บ้านนาสวรรค์ ต.นาสวรรค์ อ.เมือง จ.บึงกาฬ ๓๘๐๐๐
พระทองยอด คุณยุตฺโต
อุปสมบท เมื่ออายุ ปี (ผู้รับรอง)
๐๘๒๑๑๑ ๙๓๕๓,</t>
    </r>
  </si>
  <si>
    <r>
      <rPr>
        <b/>
        <sz val="16"/>
        <rFont val="Cordia New"/>
        <family val="2"/>
      </rPr>
      <t xml:space="preserve">วัดดงขวาง
</t>
    </r>
    <r>
      <rPr>
        <sz val="16"/>
        <rFont val="Cordia New"/>
        <family val="2"/>
      </rPr>
      <t>บ้านดงขวาง
ต.บ้านเอื้อง อ.ศรีสงคราม จ.นครพนม ๔๘๑๕๐
พระอธิการน้อย อคฺคธมฺโม
อุปสมบท เมื่ออายุ ๒๑ ปี (ผู้รับรอง)
- (๐๘๕) ๒๙๐-๕๗๘๔,</t>
    </r>
  </si>
  <si>
    <r>
      <rPr>
        <b/>
        <sz val="16"/>
        <rFont val="Cordia New"/>
        <family val="2"/>
      </rPr>
      <t xml:space="preserve">วัดป่าเหรียญทอง
</t>
    </r>
    <r>
      <rPr>
        <sz val="16"/>
        <rFont val="Cordia New"/>
        <family val="2"/>
      </rPr>
      <t>ม. ๑๑ บ้านเหรียญทอง
ต.จานใหญ่ อ.กันทรลักษ์ จ.ศรีสะเกษ ๓๓๑๑๐
พระอาจารย์เสมียน จิตญาโณ
อุปสมบท เมื่ออายุ ?? ปี (ผู้รับรอง)</t>
    </r>
  </si>
  <si>
    <r>
      <rPr>
        <b/>
        <sz val="16"/>
        <rFont val="Cordia New"/>
        <family val="2"/>
      </rPr>
      <t xml:space="preserve">วัดป่าห้วยโสกช้าง
</t>
    </r>
    <r>
      <rPr>
        <sz val="16"/>
        <rFont val="Cordia New"/>
        <family val="2"/>
      </rPr>
      <t>๑๒๕ ม.๑ บ้านดอนโพธิ์
ต.วาริน อ.ศรีเมืองใหม่ จ.อุบลราชธานี ๓๔๒๕๐
พระอธิการไพบูลย์ ญาณขนฺธโร
อุปสมบท เมื่ออายุ ?? ปี (ผู้รับรอง)
๐๖๑๑๒๑ ๐๓๓๗,</t>
    </r>
  </si>
  <si>
    <r>
      <rPr>
        <b/>
        <sz val="16"/>
        <rFont val="Cordia New"/>
        <family val="2"/>
      </rPr>
      <t xml:space="preserve">วัดป่าไผ่สามัคคีธรรม
</t>
    </r>
    <r>
      <rPr>
        <sz val="16"/>
        <rFont val="Cordia New"/>
        <family val="2"/>
      </rPr>
      <t>๖๙ หมู่ที่ ๑๒ บ้านดอนกลาง
ต.ไผ่ อ.ราษีไศล จ.ศรีสะเกษ ๓๓๑๖๐
พระอธิการนพรัตน์ สุทธิวณฺโณ
อุปสมบท เมื่ออายุ ๐๐ ปี (ผู้รับรอง)
- (๐๙๗) ๓๓๖- ๔๐๔,๐๙๕๗๘๕ ๑๓๖๕,</t>
    </r>
  </si>
  <si>
    <r>
      <rPr>
        <b/>
        <sz val="16"/>
        <rFont val="Cordia New"/>
        <family val="2"/>
      </rPr>
      <t xml:space="preserve">วัดป่าโนนสำราญ
</t>
    </r>
    <r>
      <rPr>
        <sz val="16"/>
        <rFont val="Cordia New"/>
        <family val="2"/>
      </rPr>
      <t>ม.๑ บ้านโนนสำราญ
ต.โนนสำราญ อ.กันทรลักษ์ จ.ศรีสะเกษ ๓๓๑๑๐
พระอธิการสม อธิปญฺโญ
อุปสมบท เมื่ออายุ ๐๐ ปี (ผู้รับรอง)
- (๐๘๙) ๗๗๗-๘๕๐๖,- (๐๘๙) ๐๒๒-๔๒๙๐,</t>
    </r>
  </si>
  <si>
    <r>
      <rPr>
        <b/>
        <sz val="16"/>
        <rFont val="Cordia New"/>
        <family val="2"/>
      </rPr>
      <t xml:space="preserve">ที่พักสงฆ์สายธารธรรม
</t>
    </r>
    <r>
      <rPr>
        <sz val="16"/>
        <rFont val="Cordia New"/>
        <family val="2"/>
      </rPr>
      <t>บ.น้ำเย็นใต้
ต.เมือง อ.กันทรลักษ์ จ.ศรีสะเกษ ๓๓๑๑๐
พระอาจารย์วสันต์ วิสุทฺโธ
รับรอง (ผู้รับรอง)
- (๐๙๓) ๐๙๐-๙๒๗๔,</t>
    </r>
  </si>
  <si>
    <r>
      <rPr>
        <b/>
        <sz val="16"/>
        <rFont val="Cordia New"/>
        <family val="2"/>
      </rPr>
      <t xml:space="preserve">วัดพุ่มบำเพ็ญธรรม
</t>
    </r>
    <r>
      <rPr>
        <sz val="16"/>
        <rFont val="Cordia New"/>
        <family val="2"/>
      </rPr>
      <t>หมู่ที่ ๔ บ้านอีพุ่มใหญ่
ต.เจ้าวัด อ.บ้านไร่ จ.อุทัยธานี ๖๑๑๔๐
พระอาจารย์ฤทธิรงค์ อตฺตทีโป
รับรอง (ผู้รับรอง)
๐๙๘๕๙๑ ๙๑๙๔,</t>
    </r>
  </si>
  <si>
    <r>
      <rPr>
        <b/>
        <sz val="16"/>
        <rFont val="Cordia New"/>
        <family val="2"/>
      </rPr>
      <t xml:space="preserve">วัดป่าโพธิสมภาร
</t>
    </r>
    <r>
      <rPr>
        <sz val="16"/>
        <rFont val="Cordia New"/>
        <family val="2"/>
      </rPr>
      <t>๑๒๑ หมู่ที่ ๕ บ้านโนนสูง
ต.ดู่น้อย อ.จตุรพักตรพิมาน จ.ร้อยเอ็ด ๔๕๑๘๐
พระอธิการศักดิ์ อคฺควโร
รับรอง พระอธิการจันทร์ดี กนตฺสาโร วัดป่าอัมพวัน (ผู้รับรอง)
๐๘๘๕๓๔ ๔๒๔๗,๐๘๘๕๑๒ ๘๙๕๗,</t>
    </r>
  </si>
  <si>
    <t>mapping</t>
  </si>
  <si>
    <t>S4</t>
  </si>
  <si>
    <t>00</t>
  </si>
  <si>
    <t>R38</t>
  </si>
  <si>
    <t>For mappig</t>
  </si>
  <si>
    <t>วัดรัตนวัน</t>
  </si>
  <si>
    <t>พระอาจารย์สิริปัญโญ</t>
  </si>
  <si>
    <t>หลวงพ่อปสันโน</t>
  </si>
  <si>
    <t>หลวงพ่ออมโร</t>
  </si>
  <si>
    <t>หลวงพ่อวีรธัมโม</t>
  </si>
  <si>
    <t>หลวงพ่อสุจิตโต</t>
  </si>
  <si>
    <t>หลวงพ่อวชิโร</t>
  </si>
  <si>
    <t>พระอาจารย์จัตตมโร</t>
  </si>
  <si>
    <t>พระอาจารย์กัลยาโณ</t>
  </si>
  <si>
    <r>
      <rPr>
        <b/>
        <sz val="16"/>
        <rFont val="Cordia New"/>
        <family val="2"/>
      </rPr>
      <t xml:space="preserve">วัดป่าบึงทวาย
</t>
    </r>
    <r>
      <rPr>
        <sz val="16"/>
        <rFont val="Cordia New"/>
        <family val="2"/>
      </rPr>
      <t>๑๕ ม.๑ บ้านบึงทวาย
ต.บึงทวาย อ.เต่างอย จ.สกลนคร ๗๔๒๖๐
พระครูคัมภีร์สิทธิธรรม (ไหล คมฺภีโร)
อุปสมบท เมื่ออายุ ๒๑ ปี วันที่ ๒๗ มีนาคม ๒๕๒๗ (ผู้รับรอง)
- (๐๖๕) ๘๙๘-๙๑๕๙,</t>
    </r>
  </si>
  <si>
    <t>วัดอุดมวนาสันต์
๓๖๗ ม.๒ บ้านนาเยีย
ต.นาเยีย อ.นาเยีย จ.อุบลราชธานี ๓๔๑๖๐
พระครูอุดมวนานุรักษ์ (สมหมาย ปิยธมฺโม)
อุปสมบท เมื่ออายุ ๒๐ ปี วันที่ ๒๑ มิถุนายน ๒๕๑๔ (ผู้รับรอง)
- (๐๘๗) ๒๕๘-๕๒๔๕,๐๔๕๓๐๖๐๘๒,</t>
  </si>
  <si>
    <t>วัดพิศาลโพธิญาณ
๑๓๐ หมู่ที่ ๕ ซอยสวนมะลิ ๓ ถ.นครชัยศรี-ดอนตูน ต.วัดละมุด อ.นครชัยศรี จ.นครปฐม ๗๓๑๒๐
พระอธิการหนูสิน สนฺตจิตฺโต
อุปสมบท เมื่ออายุ ๒๑ ปี วันที่ ๑๙ มิถุนายน ๒๕๒๓ (ผู้รับรอง)
๐๙๘๘๓๘ ๔๐๘๑,๐๖๑๖๑๖ ๔๕๑๖,</t>
  </si>
  <si>
    <t>วัดป่าหนองแฮด
บ้านหนองแฮด
ต.หนองค้า อ.พยุห์ จ.ศรีสะเกษ ๓๓๒๓๐
พระอธิการบุญหนา เตชปญฺโญ
อุปสมบท เมื่ออายุ ๒๕ ปี วันที่ ๑๒ กรกฎาคม ๒๕๒๙ (ผู้รับรอง)
- (๐๘๙) ๘๒๐-๖๑๑๒,</t>
  </si>
  <si>
    <t>ที่พักสงฆ์พุทธวิภาวดี
๓๙/๑ หมู่ที่ ๑๗ บ้านหน้าเขา
ต.ตะกุกเหนือ อ.วิภาวดี จ.สุราษฎร์ธานี ๘๔๓๗๐
พระมหาวีรพงศ์ วีรปญฺโญ
อุปสมบท เมื่ออายุ ๒๒ ปี วันที่ ๒๒ พฤษภาคม ๒๕๓๔ (ผู้รับรอง)พระครูภาวนาชัยมงคล (สุนทร ทนฺตจิตฺโต) วัดป่าชัยมงคล
- (๐๘๗) ๘๖๑-๑๑๗๑,</t>
  </si>
  <si>
    <t>วัดป่าสุนันทวนาราม
๑๑๐ ม.๘ บ้านท่าเตียน
ต.ไทรโยค อ.ไทรโยค จ.กาญจนบุรี ๗๑๑๕๐
พระอธิการหนูพรม สุชาโต
อุปสมบท เมื่ออายุ ๒๙ ปี วันที่ ๑๙ กันยายน ๒๕๔๑ (ผู้รับรอง)
- (๐๘๗) ๐๔๕-๗๒๓๒,- (๐๘๙) ๒๕๕-๒๐๒๗,</t>
  </si>
  <si>
    <t>วัดกันตสิลาวาส
๑๐๘ ม.๓ บ้านสองคอน
ต.ฝั่งแดง อ.ธาตุพนม จ.นครพนม ๔๘๑๑๐
พระอธิการสุรศักดิ์ มหาวีโร
อุปสมบท เมื่ออายุ ๒๑ ปี วันที่ ๕ พฤษภาคม ๒๕๔๑ (ผู้รับรอง)
- (๐๙๕) ๕๙๔-๕๕๔๖,</t>
  </si>
  <si>
    <t>ที่พักสงฆ์โพธิพุทธานันท์ (ป่าแทนคุณ)
๑๒๕ หมู่ที่ ๑ บ้านกอไม้งาม ต.ย่านซื่อ อ.กันตัง จ.ตรัง ๙๒๑๑๐
พระอาจารย์พฤหัส ปภสฺสโร (เวียงแก้ว)
อุปสมบท เมื่ออายุ ๕๒ ปี วันที่ ๖ ตุลาคม ๒๕๖๐ (ผู้รับรอง)พระราชวชิรญาณ (อนันต์ อกิญฺจโน) วัดมาบจันทร์
- (๐๘๐) ๕๖๙-๓๑๒๖,</t>
  </si>
  <si>
    <t>ที่พักสงฆ์โลกุตตรภูมิ
ม.๖ บ้านปะอาว
ต.ปะอาว อ.เมือง จ.อุบลราชธานี ๓๔๐๐๐
พระครูปลัดหนูสิน ญาณสํวโร
อุปสมบท เมื่ออายุ ๒๐ ปี วันที่ ๒ มิถุนายน ๒๕๑๗ (ผู้รับรอง)
- (๐๘๘) ๗๖๑-๖๒๙๖,</t>
  </si>
  <si>
    <t>วัดป่าสามัคคีธรรม
๔๙ ม.๘ บ้านปลาอีด
ต.นาแก อ.คำเขื่อนแก้ว จ.ยโสธร ๓๕๑๘๐
พระครูอรัญธรรมคุณ (หนูเจียม อหิงฺสโก)
อุปสมบท เมื่ออายุ ๒๘ ปี วันที่ ๒๔ มีนาคม ๒๕๒๔ (ผู้รับรอง)
- (๐๘๙) ๒๑๐-๙๑๔๔,- (๐๘๑) ๒๕๐-๙๖๖๒,</t>
  </si>
  <si>
    <t>วัดป่านาหว้า
๑๔๖ ม.๑๕ บ้านนาหว้า
ต.หนองบัวฮี อ.พิบูลมังสาหาร จ.อุบลราชธานี ๓๔๑๑๐
พระครูปทุมเขตวิมล (สายทอง เหมโก)
อุปสมบท เมื่ออายุ ๒๑ ปี วันที่ ๒๖ มีนาคม ๒๕๒๔ (ผู้รับรอง)
- (๐๘๕) ๑๐๙-๘๗๖๖,- (๐๘๑) ๐๖๙-๘๐๗๒,</t>
  </si>
  <si>
    <t>วัดศรีตาลอย
บ้านตาลอย
ต.จานใหญ่ อ.กันทรลักษ์ จ.ศรีสะเกษ ๓๓๑๑๐
พระครูเมตตาธรรมสิริ (ถาวร อหิงฺสโก)
อุปสมบท เมื่ออายุ ๒๒ ปี วันที่ ๔ พฤษภาคม ๒๕๒๖ (ผู้รับรอง)
- (๐๘๖) ๒๖๒-๔๗๙๔,</t>
  </si>
  <si>
    <t>วัดท่าพง
๕๑ ม.๕ บ้านกล้วย
ต.ตะกุด อ.เมือง จ.สระบุรี ๑๘๐๐๐
พระครูปภาตวนคุณ (ประหยัด โอภาโส)
อุปสมบท เมื่ออายุ ๒๑ ปี วันที่ ๑๒ กรกฎาคม ๒๕๒๗ (ผู้รับรอง)
- (๐๙๕) ๘๒๙-๑๔๙๕,</t>
  </si>
  <si>
    <t>วัดท่าเสา
๑๙๐/๑ ม.๓ ถ.แสงชูโต น้ำตกไทรโยคน้อยซอย ๗ บ้านท่าเสา ต.ท่าเสา อ.ไทรโยค จ.กาญจนบุรี ๗๑๑๕๐
พระอธิการสมหวัง ปญฺญาวุฑฺโฒ
อุปสมบท เมื่ออายุ ๒๐ ปี วันที่ ๘ มิถุนายน ๒๕๒๙ (ผู้รับรอง)
- (๐๘๙) ๕๐๕-๙๕๗๓,- (๐๘๙) ๖๑๖-๙๖๓๘,</t>
  </si>
  <si>
    <t>วัดเก่าหนองบัว
๑๗๕ หมู่ที่ ๓ บ้านโพนทราย
ต.บ้านไทย อ.เขื่องใน จ.อุบลราชธานี ๓๔๓๒๐
พระครูมงคลพรหมาจารย์ (ดำรงค์ พรหมสโร)
อุปสมบท เมื่ออายุ ๖๐ ปี วันที่ ๘ มิถุนายน ๒๕๓๒ (ผู้รับรอง)พระครูถาวรสันติธรรม (ประเสริฐ ถาวโร) วัดบ้านม่วง
- (๐๘๐) ๐๐๓-๒๘๑๗,</t>
  </si>
  <si>
    <t>วัดป่าจิตตพัฒนา
บ้านโคกวัวนอน
ต.สระตะเคียน อ.เสิงสาง จ.นครราชสีมา ๓๐๓๓๐
พระอาจารย์สมบัติ มหาปญฺโญ
อุปสมบท เมื่ออายุ ๒๐ ปี วันที่ ๑๒ มิถุนายน ๒๕๓๔ (ผู้รับรอง)
- (๐๖๒) ๕๓๙-๖๙๕๙,</t>
  </si>
  <si>
    <t>วัดป่าโนนเจริญ
๑๕๐ ม.๑๐ บ้านโนนเจริญ
ต.ตูมใหญ่ อ.คูเมือง จ.บุรีรัมย์ ๓๑๑๙๐
พระอธิการวิทวัฒน์ มหาวีโร
อุปสมบท เมื่ออายุ ๒๓ ปี วันที่ ๖ มีนาคม ๒๕๓๔ (ผู้รับรอง)
- (๐๘๙) ๙๔๖-๔๙๓๓,</t>
  </si>
  <si>
    <t>วัดป่าพรหมประทาน
๑๕๗ บ้านน้ำคำ
ต.โนนชัยศรี อ.โพนทอง จ.ร้อยเอ็ด ๔๕๑๑๐
พระอาจารย์หัสคม ปภสฺสโร
อุปสมบท เมื่ออายุ ๒๑ ปี วันที่ ๑๑ กรกฎาคม ๒๕๓๕ (ผู้รับรอง)
- (๐๙๐) ๑๙๐-๑๕๐๕,- (๐๖๓) ๔๘๙-๙๘๙๗,</t>
  </si>
  <si>
    <t>วัดป่าพระพุทธบาท
๓๖ หมู่ที่ ๑๐
ต.เหล่าเสือโก้ก อ.เหล่าเสือโก้ก จ.อุบลราชธานี ๓๔๐๐๐
พระครูสมุห์สำเริง อธิปุญฺโญ
อุปสมบท เมื่ออายุ ๓๐ ปี วันที่ ๑๑ กรกฎาคม ๒๕๓๕ (ผู้รับรอง)
- (๐๘๖) ๐๔๐-๕๖๔๓,</t>
  </si>
  <si>
    <t>วัดโนนป่าว่าน
๑๑๔ ม.๒ บ้านหนองขาม
ต.บ้านด่าน อ.อรัญประเทศ จ.สระแก้ว ๒๗๑๒๐
พระมหาประเวศ เขมสรโณ ดร.
อุปสมบท เมื่ออายุ ๒๑ ปี วันที่ ๑๑ พฤษภาคม ๒๕๓๕ (ผู้รับรอง)
- (๐๙๔) ๕๙๖-๑๕๖๔,</t>
  </si>
  <si>
    <t>วัดป่าสันติพุทธาราม
๑๙๕ ม.๑ บ้านรางพลับ ถ.ลูกแก-ห้วยกระบอก ต.กรับใหญ่ อ.บ้านโป่ง จ.ราชบุรี ๗๐๑๙๐
พระมหาวีรพงศ์ วีรวํโส
อุปสมบท เมื่ออายุ ๒๕ ปี วันที่ ๑ กุมภาพันธ์ ๒๕๓๕ (ผู้รับรอง)
- (๐๖๔) ๙๓๑-๓๙๙๖,๐๙๕๖๒๕ ๙๖๔๕,</t>
  </si>
  <si>
    <t>ที่พักสงฆ์ภาวนาวิกรม
๘๒ ม.๘
ต.มะขาม อ.มะขาม จ.จันทบุรี ๒๒๑๕๐
พระครูสมุห์นันท์ธวรรตน์ วชิรญาโณ
อุปสมบท เมื่ออายุ ๒๔ ปี วันที่ ๒๖ มิถุนายน ๒๕๓๗ (ผู้รับรอง)พระราชวชิรมุนี วิ. (ประสพไชย กนฺตสีโล) วัดป่าจิตตภาวนา
- (๐๘๘) ๒๙๕-๙๙๖๕,</t>
  </si>
  <si>
    <t>วัดโพธิภาวนาวัน
๘๕ หมู่ที่ ๑๔ บ้านหนองจิก
ต.หัวเรือ อ.อำเภอเมือง จ.อุบลราชธานี ๓๔๐๐๐
พระมหากตัญญู อภิชาโน
อุปสมบท เมื่ออายุ ๒๙ ปี วันที่ ๒๒ กรกฎาคม ๒๕๔๒ (ผู้รับรอง)
- (๐๙๕) ๕๒๔-๔๖๕๖,</t>
  </si>
  <si>
    <t>ที่พักสงฆ์พุทธสิงขร
๙๐/๙ หมู่ที่ ๖ บ้านหนองขนาน
ต.คลองวาฬ อ.เมือง จ.ประจวบคีรีขันธ์ ๗๗๐๐๐
พระสมุห์ชัยรัช อคฺคธมฺโม
อุปสมบท เมื่ออายุ ๔๔ ปี วันที่ ๙ กรกฎาคม ๒๕๔๓ (ผู้รับรอง)พระอธิการสมหวัง ปญฺญาวุฑโฒ วัดท่าเสา
- (๐๖๑) ๙๕๙-๔๙๙๕,</t>
  </si>
  <si>
    <t>ที่พักสงฆ์วังน้ำเย็นเจริญธรรม
ม.๑๔ บ้านเจริญชัย
ต.คอแลน อ.บุณฑริก จ.อุบลราชธานี ๓๔๒๓๐
พระอาจารย์สมหมาย ญาณวีโร
อุปสมบท เมื่ออายุ ๒๔ ปี วันที่ ๘ มีนาคม ๒๕๔๓ (ผู้รับรอง)พระครูวิบูลญาณคุณ (บรรจง กมโล) วัดป่าค้อเจริญธรรม
- (๐๙๓) ๑๐๕-๖๕๗๘,</t>
  </si>
  <si>
    <t>วัดป่าคำกลาง
หมู่ที่ ๑๒ บ้านคำกลาง
ต.แก่งโดม อ.สว่างวีระวงศ์ จ.อุบลราชธานี ๓๔๑๙๐
พระมหาปรีชา ภัทรเวที
อุปสมบท เมื่ออายุ ๒๒ ปี วันที่ ๒ กรกฎาคม ๒๕๔๔ (ผู้รับรอง)
- (๐๘๒) ๓๕๑-๙๘๙๙,- (๐๘๕) ๔๙๒-๙๒๖๗,</t>
  </si>
  <si>
    <t>วัดป่าทุ่งเทวา
๙๘ ม.๒๓ บ้านทุ่งเทวา
ต.ดอนจิก อ.พิบูลมังสาหาร จ.อุบลราชธานี ๓๔๑๑๐
พระอาจารย์หนูอาจ โชติทินโน
อุปสมบท เมื่ออายุ ๒๑ ปี วันที่ ๑๐ พฤษภาคม ๒๕๔๖ (ผู้รับรอง)</t>
  </si>
  <si>
    <t>วัดป่าภูดินธรรมมาราม
๓๐๗ ม.๓ บ้านหนองไผ่
ต.ดอนจิก อ.พิบูลมังสาหาร จ.อุบลราชธานี ๓๔๑๑๐
พระอธิการบุญหนา อธิปุญฺโญ
อุปสมบท เมื่ออายุ ๕๘ ปี วันที่ ๑๐ กรกฎาคม ๒๕๔๖ (ผู้รับรอง)
- (๐๙๔) ๒๙๖-๓๑๔๒,</t>
  </si>
  <si>
    <t>ที่พักสงฆ์โนนค้อ
บ้านโนนค้อ
ต.โคกจาน อ.ตระการพืชผล จ.อุบลราชธานี ๓๔๑๓๐
พระอาจารย์เหลีย่ม ถาวรสีโล
อุปสมบท เมื่ออายุ ๕๑ ปี วันที่ ๒๐ มิถุนายน ๒๕๔๖ (ผู้รับรอง)พระเทพวชิรญาณ (เลี่ยม ฐิตธมฺโม) วัดหนองป่าพง
- (๐๙๔) ๖๗๘-๒๔๙๒,</t>
  </si>
  <si>
    <t>วัดป่าโคกกลาง
๑๐๐ ม.๑๒ บ้านโคกกลาง
ต.กุดข้าวปุ้น อ.กุดข้าวปุ้น จ.อุบลราชธานี ๓๔๒๗๐
พระมหาดิษ ติกฺขวีโร
อุปสมบท เมื่ออายุ ๒๓ ปี วันที่ ๑๓ มิถุนายน ๒๕๔๗ (ผู้รับรอง)
- (๐๘๙) ๘๖๔-๘๓๓๙,</t>
  </si>
  <si>
    <t>ที่พักสงฆ์ป่ามันเหลืองเจริญธรรม
หมู่ ๔ บ้านป่าหวาย
ต.ป่าโมง อ.เดชอุดม จ.อุบลราชธานี ๓๔๑๖๐
พระอาจารย์สิงห์เพชร วีรปญฺโญ
อุปสมบท เมื่ออายุ ๒๐ ปี วันที่ ๑๓ มิถุนายน ๒๕๕๓ (ผู้รับรอง)พระครูวิบูลญาณคุณ (บรรจง กมโล) วัดป่าค้อเจริญธรรม
- (๐๖๕) ๖๗๑-๕๔๒๔,</t>
  </si>
  <si>
    <t>วัดป่าพุทธสถานภูหินปูน
๙๙ ม.๑๖ บ้านนามน
ต.กุดชุม อ.กุดชุม จ.ยโสธร ๓๕๑๔๐
พระอธิการหาญณรงค์ ปญฺญาวโร
อุปสมบท เมื่ออายุ ๒๒ ปี วันที่ ๑๑ พฤศจิกายน ๒๕๕๕ (ผู้รับรอง)
๐๙๖๑๕๔ ๙๑๒๓,</t>
  </si>
  <si>
    <t>ที่พักสงฆ์เหล่าฝ้ายโพธิสุวรรณ
หมู่ที่ ๔ บ้านโนนสว่าง ถ.พิบูลฯ-นาเยีย
ต.นาโพธิ์ อ.พิบูลมังสาหาร จ.อุบลราชธานี ๓๔๑๑๐
พระอาจารย์ประหยัด อติธมฺโม
อุปสมบท เมื่ออายุ ๖๗ ปี วันที่ ๒๕ มีนาคม ๒๕๕๕ (ผู้รับรอง)พระครูสุวรรณโพธิเขต (คูณ อคฺคธมฺโม) วัดป่าโพธิ์สุวรรณ
๐๖๑๗๗๘ ๐๓๒๒,</t>
  </si>
  <si>
    <t>วัดป่าโนนรัง
หมู่ที่ ๖ บ้านโนนรัง
ต.หนองอ้ม อ.ทุ่งศรีอุดม จ.อุบลราชธานี ๓๔๑๖๐
พระอาจารย์หนูสิน ญาณธมฺโม
อุปสมบท เมื่ออายุ ๓๖ ปี วันที่ ๓ กรกฎาคม ๒๕๖๒ (ผู้รับรอง)
- (๐๖๒) ๐๐๕-๒๘๔๙,</t>
  </si>
  <si>
    <t>ที่พักสงฆ์ป่าบ่อแก้วเจริญธรรม
๒๑๕ หมู่ที่ ๘ บ้านบ่อแก้ว ต.ไทรย้อย อ.เด่นชัย จ.แพร่ ๕๔๑๑๐
พระอาจารย์วิหคทอง สนฺตจิตโต
อุปสมบท เมื่ออายุ ๔๔ ปี วันที่ ๒๔ มิถุนายน ๒๕๖๓ (ผู้รับรอง)พระครูภัทรธรรมสิริ (ดำรง สิริภทฺโท) วัดป่าน้ำคำเกิ่ง
- (๐๙๐) ๘๙๘-๕๙๑๗,</t>
  </si>
  <si>
    <t>ที่พักสงฆ์ตะเคียนทอง
๓๐๑ หมู่ ๙ บ้านศรีไทยยาง
ต.แก้ง อ.เดชอุดม จ.อุบลราชธานี ๓๔๑๖๐
หลวงปู่คำก้อน สิริวณฺโณ
อุปสมบท เมื่ออายุ ๐๐ ปี (ผู้รับรอง)
- (๐๘๗) ๘๗๓-๙๓๖๘,- (๐๘๖) ๒๕๕-๓๑๗๓,</t>
  </si>
  <si>
    <t>ทำจดหมายนิมนต์</t>
  </si>
  <si>
    <t xml:space="preserve">สวนหิน ลงต้นไม้ </t>
  </si>
  <si>
    <t>ปรับภูมิทัศน์</t>
  </si>
  <si>
    <t>ลงเต๊นท์</t>
  </si>
  <si>
    <t>เตรียมรถกอล์ฟ</t>
  </si>
  <si>
    <t>เต๊นท์ลงทะเบียน</t>
  </si>
  <si>
    <t>เต๊นท์กองอำนวยการ</t>
  </si>
  <si>
    <t>พระราชโพธิวิเทศ (รีด แพรี ปสนฺโน)</t>
  </si>
  <si>
    <t>อุปสมบท</t>
  </si>
  <si>
    <t>พระราชวชิรญาณ วิ. (อนันต์ อกิญฺจโน)</t>
  </si>
  <si>
    <t>พระราชพัชรมานิต (อัครเดช ถิรจิตฺโต)</t>
  </si>
  <si>
    <t>พระราชวชิรมุนี (ประสพไชย กนฺตสีโล)</t>
  </si>
  <si>
    <t>3 กรกฏาคม พ.ศ. 2519</t>
  </si>
  <si>
    <t>สาขาที่</t>
  </si>
  <si>
    <t>วัดป่าจิตตภาวนา(ฟ้าคราม)</t>
  </si>
  <si>
    <t>วัด</t>
  </si>
  <si>
    <t>พระพรหมพัชรญาณมุนี (ฌอน ชยสาโร)</t>
  </si>
  <si>
    <t>4 กรกฎาคม พ.ศ. 2541</t>
  </si>
  <si>
    <t>พระภาวนาวัชราจารย์ (เฮนนิ่ง เกวลี)</t>
  </si>
  <si>
    <t>สำนักสงฆ์อานันทคีรี</t>
  </si>
  <si>
    <t>พระราชวชิรญาณมุนี (Brett Hansen  อจโล)</t>
  </si>
  <si>
    <t>วัดหนองป่าพง จ.อุบลราชธานี</t>
  </si>
  <si>
    <t>วัดมาบจันทร์ จ.ระยอง</t>
  </si>
  <si>
    <t>วัดป่าอภัยคีรี มลรัฐแคลิฟอร์เนีย ประเทศสหรัฐอเมริกา</t>
  </si>
  <si>
    <t>วัดบุญญาวาส ชลบุรี</t>
  </si>
  <si>
    <t>สถานพำนักสงฆ์บ้านไร่ทอสี จังหวัดนครราชสีมา </t>
  </si>
  <si>
    <t>วัดป่ารัตนวัน จ.นครราชสีมา</t>
  </si>
  <si>
    <t>วัดป่านานาชาติ จ.อุบลราชธานี</t>
  </si>
  <si>
    <t>รายนาม</t>
  </si>
  <si>
    <t>รายชื่อพระเถระ สมณศักดิ์ ช่วงสวดเจริญพระพุทธมนต์ (พิธีช่วงเย็น)</t>
  </si>
  <si>
    <t xml:space="preserve">รายชื่อหลวงพ่อนิมนต์กรณีพิเศษ </t>
  </si>
  <si>
    <t>1.หลวงพ่อ ทองแดง</t>
  </si>
  <si>
    <t>2.หลวงพ่อมหาสมัย (ซิดนีย์) - พี่ย้ง ติดต่อ พระ อ.แช่ม</t>
  </si>
  <si>
    <t>3.หลวงพ่อสมหมาย</t>
  </si>
  <si>
    <t>4.หลวงพ่อมหาบุญเลิศ</t>
  </si>
  <si>
    <t>ย่าม</t>
  </si>
  <si>
    <t>กระเป๋า</t>
  </si>
  <si>
    <t xml:space="preserve">โมเดลเจดีย์ </t>
  </si>
  <si>
    <t>หนังสือ</t>
  </si>
  <si>
    <t>พระเทพพัชรญาณมุนี วิ. (ฟิลลิป ญาณธัมโม)</t>
  </si>
  <si>
    <t>จอ LCD</t>
  </si>
  <si>
    <t xml:space="preserve">หาคนรับแขก </t>
  </si>
  <si>
    <t>พระลูกศิษย์ลงทะเบียน</t>
  </si>
  <si>
    <t xml:space="preserve"> </t>
  </si>
  <si>
    <t>จุดลงทะเบียนพระ โยม ที่หอฉันเก่า</t>
  </si>
  <si>
    <t>โยมพจ -รถตู้</t>
  </si>
  <si>
    <t>อำเภอ</t>
  </si>
  <si>
    <t>จังหวัด</t>
  </si>
  <si>
    <t>ภาพ</t>
  </si>
  <si>
    <t>พระ อ.ประทีป</t>
  </si>
  <si>
    <t>พระ อ.โก้</t>
  </si>
  <si>
    <r>
      <rPr>
        <b/>
        <sz val="16"/>
        <rFont val="Cordia New"/>
        <family val="2"/>
      </rPr>
      <t xml:space="preserve">วัดป่าโพธิ์สุวรรณ
</t>
    </r>
    <r>
      <rPr>
        <sz val="16"/>
        <rFont val="Cordia New"/>
        <family val="2"/>
      </rPr>
      <t>๙๙ ม.๗ บ้านนาโพธิ์น้อย
ต.นาโพธิ์น้อย อ.พิบูลมังสาหาร จ.อุบลราชธานี ๓๔๑๑๐
พระครูสุวรรณโพธิเขต (คูณ อคฺคธมฺโม)
อุปสมบท เมื่ออายุ ๒๐ ปี วันที่ ๗ เมษายน ๒๕๐๙ (ผู้รับรอง)
- (๐๘๐) ๔๗๕-๑๓๗๘,๐๔๕๓๘๔๐๖๖</t>
    </r>
  </si>
  <si>
    <r>
      <rPr>
        <b/>
        <sz val="16"/>
        <rFont val="Cordia New"/>
        <family val="2"/>
      </rPr>
      <t xml:space="preserve">วัดปลื้มพัฒนา
</t>
    </r>
    <r>
      <rPr>
        <sz val="16"/>
        <rFont val="Cordia New"/>
        <family val="2"/>
      </rPr>
      <t>๗ หมู่ ๗ บ้านปลื้มพัฒนา
ต.โคกมะม่วง อ.ปะคำ จ.บุรีรัมย์ ๓๑๒๒๐
พระครูภาวนาสารคุณ (ดำรง สุจิตฺโต)
อุปสมบท เมื่ออายุ ๒๑ ปี วันที่ ๑๘ พฤษภาคม ๒๕๐๙ (ผู้รับรอง)
๐๘๑๙๗๖ ๑๒๘๙</t>
    </r>
  </si>
  <si>
    <r>
      <rPr>
        <b/>
        <sz val="16"/>
        <rFont val="Cordia New"/>
        <family val="2"/>
      </rPr>
      <t xml:space="preserve">วัดสุภัททมงคล
</t>
    </r>
    <r>
      <rPr>
        <sz val="16"/>
        <rFont val="Cordia New"/>
        <family val="2"/>
      </rPr>
      <t>ม.๙ บ้านยางเครือ
ต.ยางสักกระโพหลุ่ม อ.ม่วงสามสิบ จ.อุบลราชธานี ๓๔๑๔๐
พระอธิการไพฑูรย์ ขนฺติโก
อุปสมบท เมื่ออายุ ๒๑ ปี วันที่ ๒๗ พฤษภาคม ๒๕๐๙ (ผู้รับรอง)
- (๐๘๕) ๘๕๘-๓๓๙๐</t>
    </r>
  </si>
  <si>
    <r>
      <rPr>
        <b/>
        <sz val="16"/>
        <rFont val="Cordia New"/>
        <family val="2"/>
      </rPr>
      <t xml:space="preserve">วัดป่าโนนโศกเสือ
</t>
    </r>
    <r>
      <rPr>
        <sz val="16"/>
        <rFont val="Cordia New"/>
        <family val="2"/>
      </rPr>
      <t>๑๔๓ ม.๙ บ้านโคกสะอาด
ต.หนองฮะ อ.สำโรงทาบ จ.สุรินทร์ ๓๒๑๗๐
พระอธิการนำ ปญฺญาวโร
อุปสมบท เมื่ออายุ ๒๐ ปี วันที่ ๓ มิถุนายน ๒๕๐๙ (ผู้รับรอง)
- (๐๘๐) ๑๒๐-๙๑๐๒</t>
    </r>
  </si>
  <si>
    <r>
      <rPr>
        <b/>
        <sz val="16"/>
        <rFont val="Cordia New"/>
        <family val="2"/>
      </rPr>
      <t xml:space="preserve">วัดป่าไทรงาม
</t>
    </r>
    <r>
      <rPr>
        <sz val="16"/>
        <rFont val="Cordia New"/>
        <family val="2"/>
      </rPr>
      <t>๓๙๕ หมู่ ๓๕ บ้านทุ่งไทรงาม
ต.เมืองเดช อ.เดชอุดม จ.อุบลราชธานี ๓๔๑๖๐
พระราชภาวนาวัชรมุนี (เอนก ยสทินฺโน)
อุปสมบท เมื่ออายุ ๒๐ ปี วันที่ ๙ มิถุนายน ๒๕๑๐ (ผู้รับรอง)
๐๘๖๗๘๙ ๗๙๓๙,๐๘๑๙๙๗ ๗๕๘๒</t>
    </r>
  </si>
  <si>
    <r>
      <rPr>
        <b/>
        <sz val="16"/>
        <rFont val="Cordia New"/>
        <family val="2"/>
      </rPr>
      <t xml:space="preserve">วัดป่าโพธิญาณ (วัดเขื่อน)
</t>
    </r>
    <r>
      <rPr>
        <sz val="16"/>
        <rFont val="Cordia New"/>
        <family val="2"/>
      </rPr>
      <t>๑๘๙ หมู่ ๑๒ บ้านดอนกลาง
ต.ช่องเม็ก อ.สิรินธร จ.อุบลราชธานี ๓๔๓๕๐
พระครูโพธิสารคุณวัฒน์ (บุญชู ฐิตคุโณ)
อุปสมบท เมื่ออายุ ๒๐ ปี วันที่ ๑๕ มีนาคม ๒๕๐๕ (ผู้รับรอง)
-(๐๘๑) ๔๕๐-๐๔๖, (๐๘๑) ๓๙๓-๕๙๒๙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</si>
</sst>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7" x14ac:knownFonts="1">
    <font>
      <sz val="10"/>
      <color rgb="FF000000"/>
      <name val="Times New Roman"/>
      <charset val="204"/>
    </font>
    <font>
      <sz val="16"/>
      <name val="Microsoft Sans Serif"/>
      <family val="2"/>
    </font>
    <font>
      <u/>
      <sz val="16"/>
      <name val="Microsoft Sans Serif"/>
      <family val="2"/>
    </font>
    <font>
      <b/>
      <sz val="16"/>
      <name val="Tahoma"/>
      <family val="2"/>
    </font>
    <font>
      <sz val="12"/>
      <name val="Microsoft Sans Serif"/>
      <family val="2"/>
    </font>
    <font>
      <u/>
      <sz val="12"/>
      <name val="Microsoft Sans Serif"/>
      <family val="2"/>
    </font>
    <font>
      <b/>
      <u/>
      <sz val="16"/>
      <name val="Tahoma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6"/>
      <color rgb="FF000000"/>
      <name val="Cordia New"/>
      <family val="2"/>
    </font>
    <font>
      <b/>
      <sz val="16"/>
      <color theme="1"/>
      <name val="Cordia New"/>
      <family val="2"/>
    </font>
    <font>
      <sz val="16"/>
      <name val="Cordia New"/>
      <family val="2"/>
    </font>
    <font>
      <b/>
      <sz val="16"/>
      <name val="Cordia New"/>
      <family val="2"/>
    </font>
    <font>
      <u/>
      <sz val="16"/>
      <name val="Cordia New"/>
      <family val="2"/>
    </font>
    <font>
      <b/>
      <u/>
      <sz val="16"/>
      <name val="Cordia New"/>
      <family val="2"/>
    </font>
    <font>
      <b/>
      <sz val="16"/>
      <color rgb="FF000000"/>
      <name val="Cordia New"/>
      <family val="2"/>
    </font>
    <font>
      <b/>
      <sz val="10"/>
      <color rgb="FF000000"/>
      <name val="Times New Roman"/>
      <family val="1"/>
    </font>
    <font>
      <sz val="15"/>
      <color rgb="FF000000"/>
      <name val="Cordia New"/>
      <family val="2"/>
    </font>
    <font>
      <b/>
      <sz val="15"/>
      <color rgb="FF000000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6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2"/>
    </xf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0"/>
    </xf>
    <xf numFmtId="0" fontId="3" fillId="0" borderId="0" xfId="0" applyFont="1" applyAlignment="1">
      <alignment horizontal="right" vertical="top" wrapText="1" indent="7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 indent="10"/>
    </xf>
    <xf numFmtId="0" fontId="10" fillId="0" borderId="0" xfId="0" applyFont="1" applyAlignment="1">
      <alignment horizontal="right" vertical="top" wrapText="1" indent="7"/>
    </xf>
    <xf numFmtId="0" fontId="1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15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64" fontId="16" fillId="0" borderId="0" xfId="1" applyFont="1"/>
    <xf numFmtId="0" fontId="16" fillId="3" borderId="0" xfId="0" applyFont="1" applyFill="1" applyAlignment="1">
      <alignment horizontal="center"/>
    </xf>
    <xf numFmtId="0" fontId="16" fillId="0" borderId="0" xfId="0" applyFont="1" applyAlignment="1">
      <alignment horizontal="left" vertical="center" indent="1"/>
    </xf>
    <xf numFmtId="0" fontId="15" fillId="0" borderId="0" xfId="0" applyFont="1"/>
    <xf numFmtId="1" fontId="8" fillId="0" borderId="0" xfId="0" applyNumberFormat="1" applyFont="1" applyAlignment="1">
      <alignment horizontal="center" vertical="top"/>
    </xf>
    <xf numFmtId="0" fontId="8" fillId="2" borderId="0" xfId="0" applyFont="1" applyFill="1" applyAlignment="1">
      <alignment horizontal="left" vertical="top"/>
    </xf>
    <xf numFmtId="1" fontId="8" fillId="2" borderId="0" xfId="0" applyNumberFormat="1" applyFont="1" applyFill="1" applyAlignment="1">
      <alignment horizontal="center" vertical="top"/>
    </xf>
    <xf numFmtId="0" fontId="8" fillId="4" borderId="0" xfId="0" applyFont="1" applyFill="1" applyAlignment="1">
      <alignment horizontal="left" vertical="top"/>
    </xf>
    <xf numFmtId="1" fontId="8" fillId="4" borderId="0" xfId="0" applyNumberFormat="1" applyFont="1" applyFill="1" applyAlignment="1">
      <alignment horizontal="center" vertical="top"/>
    </xf>
    <xf numFmtId="0" fontId="11" fillId="0" borderId="0" xfId="0" applyFont="1" applyAlignment="1">
      <alignment horizontal="left" vertical="top" wrapText="1" indent="2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15" fillId="5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left" vertical="top"/>
    </xf>
    <xf numFmtId="1" fontId="17" fillId="0" borderId="0" xfId="0" applyNumberFormat="1" applyFont="1" applyAlignment="1">
      <alignment horizontal="center" vertical="top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 indent="1"/>
    </xf>
    <xf numFmtId="0" fontId="19" fillId="0" borderId="0" xfId="0" applyFont="1" applyAlignment="1">
      <alignment horizontal="left" vertical="top" wrapText="1" indent="2"/>
    </xf>
    <xf numFmtId="0" fontId="17" fillId="0" borderId="0" xfId="0" applyFont="1" applyAlignment="1">
      <alignment horizontal="left" vertical="top" wrapText="1" indent="2"/>
    </xf>
    <xf numFmtId="0" fontId="17" fillId="2" borderId="0" xfId="0" applyFont="1" applyFill="1" applyAlignment="1">
      <alignment horizontal="left" vertical="top"/>
    </xf>
    <xf numFmtId="1" fontId="17" fillId="2" borderId="0" xfId="0" applyNumberFormat="1" applyFont="1" applyFill="1" applyAlignment="1">
      <alignment horizontal="center" vertical="top"/>
    </xf>
    <xf numFmtId="1" fontId="17" fillId="4" borderId="0" xfId="0" applyNumberFormat="1" applyFont="1" applyFill="1" applyAlignment="1">
      <alignment horizontal="center" vertical="top"/>
    </xf>
    <xf numFmtId="0" fontId="21" fillId="0" borderId="0" xfId="0" applyFont="1" applyAlignment="1">
      <alignment horizontal="left" vertical="top" wrapText="1" indent="1"/>
    </xf>
    <xf numFmtId="0" fontId="16" fillId="0" borderId="0" xfId="0" quotePrefix="1" applyFont="1" applyAlignment="1">
      <alignment horizontal="center"/>
    </xf>
    <xf numFmtId="0" fontId="17" fillId="6" borderId="0" xfId="0" applyFont="1" applyFill="1" applyAlignment="1">
      <alignment horizontal="left" vertical="top"/>
    </xf>
    <xf numFmtId="0" fontId="23" fillId="6" borderId="0" xfId="0" applyFont="1" applyFill="1" applyAlignment="1">
      <alignment horizontal="left" vertical="top"/>
    </xf>
    <xf numFmtId="0" fontId="18" fillId="7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left" vertical="top"/>
    </xf>
    <xf numFmtId="0" fontId="0" fillId="0" borderId="0" xfId="0"/>
    <xf numFmtId="0" fontId="24" fillId="4" borderId="0" xfId="0" applyFont="1" applyFill="1" applyAlignment="1">
      <alignment horizontal="center" vertical="top"/>
    </xf>
    <xf numFmtId="0" fontId="24" fillId="4" borderId="0" xfId="0" applyFont="1" applyFill="1" applyAlignment="1">
      <alignment horizontal="left" vertical="top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4" fillId="8" borderId="0" xfId="0" applyFont="1" applyFill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366" Type="http://schemas.openxmlformats.org/officeDocument/2006/relationships/image" Target="../media/image366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377" Type="http://schemas.openxmlformats.org/officeDocument/2006/relationships/image" Target="../media/image377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388" Type="http://schemas.openxmlformats.org/officeDocument/2006/relationships/image" Target="../media/image388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390" Type="http://schemas.openxmlformats.org/officeDocument/2006/relationships/image" Target="../media/image390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241" Type="http://schemas.openxmlformats.org/officeDocument/2006/relationships/image" Target="../media/image241.jpeg"/><Relationship Id="rId36" Type="http://schemas.openxmlformats.org/officeDocument/2006/relationships/image" Target="../media/image36.jpeg"/><Relationship Id="rId283" Type="http://schemas.openxmlformats.org/officeDocument/2006/relationships/image" Target="../media/image283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392" Type="http://schemas.openxmlformats.org/officeDocument/2006/relationships/image" Target="../media/image392.jpeg"/><Relationship Id="rId252" Type="http://schemas.openxmlformats.org/officeDocument/2006/relationships/image" Target="../media/image252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63" Type="http://schemas.openxmlformats.org/officeDocument/2006/relationships/image" Target="../media/image263.jpeg"/><Relationship Id="rId319" Type="http://schemas.openxmlformats.org/officeDocument/2006/relationships/image" Target="../media/image319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30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72" Type="http://schemas.openxmlformats.org/officeDocument/2006/relationships/image" Target="../media/image372.jpeg"/><Relationship Id="rId393" Type="http://schemas.openxmlformats.org/officeDocument/2006/relationships/image" Target="../media/image393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362" Type="http://schemas.openxmlformats.org/officeDocument/2006/relationships/image" Target="../media/image362.jpeg"/><Relationship Id="rId383" Type="http://schemas.openxmlformats.org/officeDocument/2006/relationships/image" Target="../media/image383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331" Type="http://schemas.openxmlformats.org/officeDocument/2006/relationships/image" Target="../media/image331.jpeg"/><Relationship Id="rId352" Type="http://schemas.openxmlformats.org/officeDocument/2006/relationships/image" Target="../media/image352.jpeg"/><Relationship Id="rId373" Type="http://schemas.openxmlformats.org/officeDocument/2006/relationships/image" Target="../media/image373.jpeg"/><Relationship Id="rId394" Type="http://schemas.openxmlformats.org/officeDocument/2006/relationships/image" Target="../media/image394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363" Type="http://schemas.openxmlformats.org/officeDocument/2006/relationships/image" Target="../media/image363.jpeg"/><Relationship Id="rId384" Type="http://schemas.openxmlformats.org/officeDocument/2006/relationships/image" Target="../media/image384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32" Type="http://schemas.openxmlformats.org/officeDocument/2006/relationships/image" Target="../media/image332.jpeg"/><Relationship Id="rId353" Type="http://schemas.openxmlformats.org/officeDocument/2006/relationships/image" Target="../media/image353.jpeg"/><Relationship Id="rId374" Type="http://schemas.openxmlformats.org/officeDocument/2006/relationships/image" Target="../media/image374.jpeg"/><Relationship Id="rId395" Type="http://schemas.openxmlformats.org/officeDocument/2006/relationships/image" Target="../media/image395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75" Type="http://schemas.openxmlformats.org/officeDocument/2006/relationships/image" Target="../media/image375.jpeg"/><Relationship Id="rId396" Type="http://schemas.openxmlformats.org/officeDocument/2006/relationships/image" Target="../media/image396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400" Type="http://schemas.openxmlformats.org/officeDocument/2006/relationships/image" Target="../media/image400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jpeg"/><Relationship Id="rId386" Type="http://schemas.openxmlformats.org/officeDocument/2006/relationships/image" Target="../media/image386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jpeg"/><Relationship Id="rId397" Type="http://schemas.openxmlformats.org/officeDocument/2006/relationships/image" Target="../media/image397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240" Type="http://schemas.openxmlformats.org/officeDocument/2006/relationships/image" Target="../media/image240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251" Type="http://schemas.openxmlformats.org/officeDocument/2006/relationships/image" Target="../media/image251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220" Type="http://schemas.openxmlformats.org/officeDocument/2006/relationships/image" Target="../media/image220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99" Type="http://schemas.openxmlformats.org/officeDocument/2006/relationships/image" Target="../media/image99.jpeg"/><Relationship Id="rId122" Type="http://schemas.openxmlformats.org/officeDocument/2006/relationships/image" Target="../media/image122.pn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366" Type="http://schemas.openxmlformats.org/officeDocument/2006/relationships/image" Target="../media/image366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377" Type="http://schemas.openxmlformats.org/officeDocument/2006/relationships/image" Target="../media/image377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388" Type="http://schemas.openxmlformats.org/officeDocument/2006/relationships/image" Target="../media/image388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399" Type="http://schemas.openxmlformats.org/officeDocument/2006/relationships/image" Target="../media/image399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326" Type="http://schemas.openxmlformats.org/officeDocument/2006/relationships/image" Target="../media/image326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368" Type="http://schemas.openxmlformats.org/officeDocument/2006/relationships/image" Target="../media/image368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281" Type="http://schemas.openxmlformats.org/officeDocument/2006/relationships/image" Target="../media/image281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76" Type="http://schemas.openxmlformats.org/officeDocument/2006/relationships/image" Target="../media/image76.jpeg"/><Relationship Id="rId141" Type="http://schemas.openxmlformats.org/officeDocument/2006/relationships/image" Target="../media/image141.jpeg"/><Relationship Id="rId379" Type="http://schemas.openxmlformats.org/officeDocument/2006/relationships/image" Target="../media/image379.jpeg"/><Relationship Id="rId7" Type="http://schemas.openxmlformats.org/officeDocument/2006/relationships/image" Target="../media/image7.jpeg"/><Relationship Id="rId183" Type="http://schemas.openxmlformats.org/officeDocument/2006/relationships/image" Target="../media/image183.jpeg"/><Relationship Id="rId239" Type="http://schemas.openxmlformats.org/officeDocument/2006/relationships/image" Target="../media/image239.jpeg"/><Relationship Id="rId390" Type="http://schemas.openxmlformats.org/officeDocument/2006/relationships/image" Target="../media/image390.jpeg"/><Relationship Id="rId250" Type="http://schemas.openxmlformats.org/officeDocument/2006/relationships/image" Target="../media/image250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45" Type="http://schemas.openxmlformats.org/officeDocument/2006/relationships/image" Target="../media/image45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348" Type="http://schemas.openxmlformats.org/officeDocument/2006/relationships/image" Target="../media/image348.jpeg"/><Relationship Id="rId152" Type="http://schemas.openxmlformats.org/officeDocument/2006/relationships/image" Target="../media/image152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56" Type="http://schemas.openxmlformats.org/officeDocument/2006/relationships/image" Target="../media/image56.jpeg"/><Relationship Id="rId317" Type="http://schemas.openxmlformats.org/officeDocument/2006/relationships/image" Target="../media/image317.jpeg"/><Relationship Id="rId359" Type="http://schemas.openxmlformats.org/officeDocument/2006/relationships/image" Target="../media/image359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63" Type="http://schemas.openxmlformats.org/officeDocument/2006/relationships/image" Target="../media/image163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328" Type="http://schemas.openxmlformats.org/officeDocument/2006/relationships/image" Target="../media/image328.jpeg"/><Relationship Id="rId132" Type="http://schemas.openxmlformats.org/officeDocument/2006/relationships/image" Target="../media/image132.jpeg"/><Relationship Id="rId174" Type="http://schemas.openxmlformats.org/officeDocument/2006/relationships/image" Target="../media/image174.jpeg"/><Relationship Id="rId381" Type="http://schemas.openxmlformats.org/officeDocument/2006/relationships/image" Target="../media/image381.jpeg"/><Relationship Id="rId241" Type="http://schemas.openxmlformats.org/officeDocument/2006/relationships/image" Target="../media/image241.jpeg"/><Relationship Id="rId36" Type="http://schemas.openxmlformats.org/officeDocument/2006/relationships/image" Target="../media/image36.jpeg"/><Relationship Id="rId283" Type="http://schemas.openxmlformats.org/officeDocument/2006/relationships/image" Target="../media/image283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101" Type="http://schemas.openxmlformats.org/officeDocument/2006/relationships/image" Target="../media/image101.jpeg"/><Relationship Id="rId143" Type="http://schemas.openxmlformats.org/officeDocument/2006/relationships/image" Target="../media/image143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392" Type="http://schemas.openxmlformats.org/officeDocument/2006/relationships/image" Target="../media/image392.jpeg"/><Relationship Id="rId252" Type="http://schemas.openxmlformats.org/officeDocument/2006/relationships/image" Target="../media/image252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54" Type="http://schemas.openxmlformats.org/officeDocument/2006/relationships/image" Target="../media/image154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63" Type="http://schemas.openxmlformats.org/officeDocument/2006/relationships/image" Target="../media/image263.jpeg"/><Relationship Id="rId319" Type="http://schemas.openxmlformats.org/officeDocument/2006/relationships/image" Target="../media/image319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30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72" Type="http://schemas.openxmlformats.org/officeDocument/2006/relationships/image" Target="../media/image372.jpeg"/><Relationship Id="rId393" Type="http://schemas.openxmlformats.org/officeDocument/2006/relationships/image" Target="../media/image393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362" Type="http://schemas.openxmlformats.org/officeDocument/2006/relationships/image" Target="../media/image362.jpeg"/><Relationship Id="rId383" Type="http://schemas.openxmlformats.org/officeDocument/2006/relationships/image" Target="../media/image383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331" Type="http://schemas.openxmlformats.org/officeDocument/2006/relationships/image" Target="../media/image331.jpeg"/><Relationship Id="rId352" Type="http://schemas.openxmlformats.org/officeDocument/2006/relationships/image" Target="../media/image352.jpeg"/><Relationship Id="rId373" Type="http://schemas.openxmlformats.org/officeDocument/2006/relationships/image" Target="../media/image373.jpeg"/><Relationship Id="rId394" Type="http://schemas.openxmlformats.org/officeDocument/2006/relationships/image" Target="../media/image394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363" Type="http://schemas.openxmlformats.org/officeDocument/2006/relationships/image" Target="../media/image363.jpeg"/><Relationship Id="rId384" Type="http://schemas.openxmlformats.org/officeDocument/2006/relationships/image" Target="../media/image384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32" Type="http://schemas.openxmlformats.org/officeDocument/2006/relationships/image" Target="../media/image332.jpeg"/><Relationship Id="rId353" Type="http://schemas.openxmlformats.org/officeDocument/2006/relationships/image" Target="../media/image353.jpeg"/><Relationship Id="rId374" Type="http://schemas.openxmlformats.org/officeDocument/2006/relationships/image" Target="../media/image374.jpeg"/><Relationship Id="rId395" Type="http://schemas.openxmlformats.org/officeDocument/2006/relationships/image" Target="../media/image395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75" Type="http://schemas.openxmlformats.org/officeDocument/2006/relationships/image" Target="../media/image375.jpeg"/><Relationship Id="rId396" Type="http://schemas.openxmlformats.org/officeDocument/2006/relationships/image" Target="../media/image396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400" Type="http://schemas.openxmlformats.org/officeDocument/2006/relationships/image" Target="../media/image400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jpeg"/><Relationship Id="rId386" Type="http://schemas.openxmlformats.org/officeDocument/2006/relationships/image" Target="../media/image386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jpeg"/><Relationship Id="rId397" Type="http://schemas.openxmlformats.org/officeDocument/2006/relationships/image" Target="../media/image397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36" Type="http://schemas.openxmlformats.org/officeDocument/2006/relationships/image" Target="../media/image336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378" Type="http://schemas.openxmlformats.org/officeDocument/2006/relationships/image" Target="../media/image378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389" Type="http://schemas.openxmlformats.org/officeDocument/2006/relationships/image" Target="../media/image389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316" Type="http://schemas.openxmlformats.org/officeDocument/2006/relationships/image" Target="../media/image316.jpeg"/><Relationship Id="rId55" Type="http://schemas.openxmlformats.org/officeDocument/2006/relationships/image" Target="../media/image55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358" Type="http://schemas.openxmlformats.org/officeDocument/2006/relationships/image" Target="../media/image358.jpeg"/><Relationship Id="rId162" Type="http://schemas.openxmlformats.org/officeDocument/2006/relationships/image" Target="../media/image162.jpeg"/><Relationship Id="rId218" Type="http://schemas.openxmlformats.org/officeDocument/2006/relationships/image" Target="../media/image218.jpeg"/><Relationship Id="rId271" Type="http://schemas.openxmlformats.org/officeDocument/2006/relationships/image" Target="../media/image271.jpeg"/><Relationship Id="rId24" Type="http://schemas.openxmlformats.org/officeDocument/2006/relationships/image" Target="../media/image24.jpeg"/><Relationship Id="rId66" Type="http://schemas.openxmlformats.org/officeDocument/2006/relationships/image" Target="../media/image66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69" Type="http://schemas.openxmlformats.org/officeDocument/2006/relationships/image" Target="../media/image369.jpeg"/><Relationship Id="rId173" Type="http://schemas.openxmlformats.org/officeDocument/2006/relationships/image" Target="../media/image173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240" Type="http://schemas.openxmlformats.org/officeDocument/2006/relationships/image" Target="../media/image240.jpeg"/><Relationship Id="rId35" Type="http://schemas.openxmlformats.org/officeDocument/2006/relationships/image" Target="../media/image35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38" Type="http://schemas.openxmlformats.org/officeDocument/2006/relationships/image" Target="../media/image338.jpeg"/><Relationship Id="rId8" Type="http://schemas.openxmlformats.org/officeDocument/2006/relationships/image" Target="../media/image8.jpeg"/><Relationship Id="rId142" Type="http://schemas.openxmlformats.org/officeDocument/2006/relationships/image" Target="../media/image142.jpeg"/><Relationship Id="rId184" Type="http://schemas.openxmlformats.org/officeDocument/2006/relationships/image" Target="../media/image184.jpeg"/><Relationship Id="rId391" Type="http://schemas.openxmlformats.org/officeDocument/2006/relationships/image" Target="../media/image391.jpeg"/><Relationship Id="rId251" Type="http://schemas.openxmlformats.org/officeDocument/2006/relationships/image" Target="../media/image251.jpeg"/><Relationship Id="rId46" Type="http://schemas.openxmlformats.org/officeDocument/2006/relationships/image" Target="../media/image46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3" Type="http://schemas.openxmlformats.org/officeDocument/2006/relationships/image" Target="../media/image153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220" Type="http://schemas.openxmlformats.org/officeDocument/2006/relationships/image" Target="../media/image220.jpeg"/><Relationship Id="rId15" Type="http://schemas.openxmlformats.org/officeDocument/2006/relationships/image" Target="../media/image15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318" Type="http://schemas.openxmlformats.org/officeDocument/2006/relationships/image" Target="../media/image318.jpeg"/><Relationship Id="rId99" Type="http://schemas.openxmlformats.org/officeDocument/2006/relationships/image" Target="../media/image99.jpeg"/><Relationship Id="rId122" Type="http://schemas.openxmlformats.org/officeDocument/2006/relationships/image" Target="../media/image122.png"/><Relationship Id="rId164" Type="http://schemas.openxmlformats.org/officeDocument/2006/relationships/image" Target="../media/image164.jpeg"/><Relationship Id="rId371" Type="http://schemas.openxmlformats.org/officeDocument/2006/relationships/image" Target="../media/image371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73" Type="http://schemas.openxmlformats.org/officeDocument/2006/relationships/image" Target="../media/image273.jpeg"/><Relationship Id="rId329" Type="http://schemas.openxmlformats.org/officeDocument/2006/relationships/image" Target="../media/image329.jpeg"/><Relationship Id="rId68" Type="http://schemas.openxmlformats.org/officeDocument/2006/relationships/image" Target="../media/image68.jpeg"/><Relationship Id="rId133" Type="http://schemas.openxmlformats.org/officeDocument/2006/relationships/image" Target="../media/image133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242" Type="http://schemas.openxmlformats.org/officeDocument/2006/relationships/image" Target="../media/image242.jpeg"/><Relationship Id="rId284" Type="http://schemas.openxmlformats.org/officeDocument/2006/relationships/image" Target="../media/image28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2.png"/><Relationship Id="rId1" Type="http://schemas.openxmlformats.org/officeDocument/2006/relationships/image" Target="../media/image401.png"/></Relationships>
</file>

<file path=xl/drawings/_rels/drawing4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48" Type="http://schemas.openxmlformats.org/officeDocument/2006/relationships/image" Target="../media/image248.jpeg"/><Relationship Id="rId12" Type="http://schemas.openxmlformats.org/officeDocument/2006/relationships/image" Target="../media/image12.jpeg"/><Relationship Id="rId108" Type="http://schemas.openxmlformats.org/officeDocument/2006/relationships/image" Target="../media/image108.jpeg"/><Relationship Id="rId315" Type="http://schemas.openxmlformats.org/officeDocument/2006/relationships/image" Target="../media/image315.jpeg"/><Relationship Id="rId54" Type="http://schemas.openxmlformats.org/officeDocument/2006/relationships/image" Target="../media/image54.jpeg"/><Relationship Id="rId96" Type="http://schemas.openxmlformats.org/officeDocument/2006/relationships/image" Target="../media/image96.jpeg"/><Relationship Id="rId161" Type="http://schemas.openxmlformats.org/officeDocument/2006/relationships/image" Target="../media/image161.jpeg"/><Relationship Id="rId217" Type="http://schemas.openxmlformats.org/officeDocument/2006/relationships/image" Target="../media/image217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65" Type="http://schemas.openxmlformats.org/officeDocument/2006/relationships/image" Target="../media/image65.jpeg"/><Relationship Id="rId130" Type="http://schemas.openxmlformats.org/officeDocument/2006/relationships/image" Target="../media/image130.jpeg"/><Relationship Id="rId172" Type="http://schemas.openxmlformats.org/officeDocument/2006/relationships/image" Target="../media/image172.jpeg"/><Relationship Id="rId228" Type="http://schemas.openxmlformats.org/officeDocument/2006/relationships/image" Target="../media/image228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jpeg"/><Relationship Id="rId316" Type="http://schemas.openxmlformats.org/officeDocument/2006/relationships/image" Target="../media/image316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17" Type="http://schemas.openxmlformats.org/officeDocument/2006/relationships/image" Target="../media/image317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318" Type="http://schemas.openxmlformats.org/officeDocument/2006/relationships/image" Target="../media/image318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pn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71" Type="http://schemas.openxmlformats.org/officeDocument/2006/relationships/image" Target="../media/image171.jpeg"/><Relationship Id="rId227" Type="http://schemas.openxmlformats.org/officeDocument/2006/relationships/image" Target="../media/image227.jpeg"/><Relationship Id="rId269" Type="http://schemas.openxmlformats.org/officeDocument/2006/relationships/image" Target="../media/image269.jpeg"/><Relationship Id="rId33" Type="http://schemas.openxmlformats.org/officeDocument/2006/relationships/image" Target="../media/image33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75" Type="http://schemas.openxmlformats.org/officeDocument/2006/relationships/image" Target="../media/image75.jpeg"/><Relationship Id="rId140" Type="http://schemas.openxmlformats.org/officeDocument/2006/relationships/image" Target="../media/image140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44" Type="http://schemas.openxmlformats.org/officeDocument/2006/relationships/image" Target="../media/image44.jpeg"/><Relationship Id="rId86" Type="http://schemas.openxmlformats.org/officeDocument/2006/relationships/image" Target="../media/image86.jpeg"/><Relationship Id="rId151" Type="http://schemas.openxmlformats.org/officeDocument/2006/relationships/image" Target="../media/image151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49" Type="http://schemas.openxmlformats.org/officeDocument/2006/relationships/image" Target="../media/image249.jpe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31.jpeg"/><Relationship Id="rId18" Type="http://schemas.openxmlformats.org/officeDocument/2006/relationships/image" Target="../media/image336.jpeg"/><Relationship Id="rId26" Type="http://schemas.openxmlformats.org/officeDocument/2006/relationships/image" Target="../media/image344.jpeg"/><Relationship Id="rId39" Type="http://schemas.openxmlformats.org/officeDocument/2006/relationships/image" Target="../media/image357.jpeg"/><Relationship Id="rId21" Type="http://schemas.openxmlformats.org/officeDocument/2006/relationships/image" Target="../media/image339.jpeg"/><Relationship Id="rId34" Type="http://schemas.openxmlformats.org/officeDocument/2006/relationships/image" Target="../media/image352.jpeg"/><Relationship Id="rId42" Type="http://schemas.openxmlformats.org/officeDocument/2006/relationships/image" Target="../media/image360.jpeg"/><Relationship Id="rId47" Type="http://schemas.openxmlformats.org/officeDocument/2006/relationships/image" Target="../media/image364.jpeg"/><Relationship Id="rId50" Type="http://schemas.openxmlformats.org/officeDocument/2006/relationships/image" Target="../media/image367.jpeg"/><Relationship Id="rId7" Type="http://schemas.openxmlformats.org/officeDocument/2006/relationships/image" Target="../media/image325.jpeg"/><Relationship Id="rId2" Type="http://schemas.openxmlformats.org/officeDocument/2006/relationships/image" Target="../media/image320.jpeg"/><Relationship Id="rId16" Type="http://schemas.openxmlformats.org/officeDocument/2006/relationships/image" Target="../media/image334.jpeg"/><Relationship Id="rId29" Type="http://schemas.openxmlformats.org/officeDocument/2006/relationships/image" Target="../media/image347.jpeg"/><Relationship Id="rId11" Type="http://schemas.openxmlformats.org/officeDocument/2006/relationships/image" Target="../media/image329.jpeg"/><Relationship Id="rId24" Type="http://schemas.openxmlformats.org/officeDocument/2006/relationships/image" Target="../media/image342.jpeg"/><Relationship Id="rId32" Type="http://schemas.openxmlformats.org/officeDocument/2006/relationships/image" Target="../media/image350.jpeg"/><Relationship Id="rId37" Type="http://schemas.openxmlformats.org/officeDocument/2006/relationships/image" Target="../media/image355.jpeg"/><Relationship Id="rId40" Type="http://schemas.openxmlformats.org/officeDocument/2006/relationships/image" Target="../media/image358.jpeg"/><Relationship Id="rId45" Type="http://schemas.openxmlformats.org/officeDocument/2006/relationships/image" Target="../media/image363.jpeg"/><Relationship Id="rId5" Type="http://schemas.openxmlformats.org/officeDocument/2006/relationships/image" Target="../media/image323.jpeg"/><Relationship Id="rId15" Type="http://schemas.openxmlformats.org/officeDocument/2006/relationships/image" Target="../media/image333.jpeg"/><Relationship Id="rId23" Type="http://schemas.openxmlformats.org/officeDocument/2006/relationships/image" Target="../media/image341.jpeg"/><Relationship Id="rId28" Type="http://schemas.openxmlformats.org/officeDocument/2006/relationships/image" Target="../media/image346.jpeg"/><Relationship Id="rId36" Type="http://schemas.openxmlformats.org/officeDocument/2006/relationships/image" Target="../media/image354.jpeg"/><Relationship Id="rId49" Type="http://schemas.openxmlformats.org/officeDocument/2006/relationships/image" Target="../media/image366.jpeg"/><Relationship Id="rId10" Type="http://schemas.openxmlformats.org/officeDocument/2006/relationships/image" Target="../media/image328.jpeg"/><Relationship Id="rId19" Type="http://schemas.openxmlformats.org/officeDocument/2006/relationships/image" Target="../media/image337.jpeg"/><Relationship Id="rId31" Type="http://schemas.openxmlformats.org/officeDocument/2006/relationships/image" Target="../media/image349.jpeg"/><Relationship Id="rId44" Type="http://schemas.openxmlformats.org/officeDocument/2006/relationships/image" Target="../media/image362.jpeg"/><Relationship Id="rId4" Type="http://schemas.openxmlformats.org/officeDocument/2006/relationships/image" Target="../media/image322.jpeg"/><Relationship Id="rId9" Type="http://schemas.openxmlformats.org/officeDocument/2006/relationships/image" Target="../media/image327.jpeg"/><Relationship Id="rId14" Type="http://schemas.openxmlformats.org/officeDocument/2006/relationships/image" Target="../media/image332.jpeg"/><Relationship Id="rId22" Type="http://schemas.openxmlformats.org/officeDocument/2006/relationships/image" Target="../media/image340.jpeg"/><Relationship Id="rId27" Type="http://schemas.openxmlformats.org/officeDocument/2006/relationships/image" Target="../media/image345.jpeg"/><Relationship Id="rId30" Type="http://schemas.openxmlformats.org/officeDocument/2006/relationships/image" Target="../media/image348.jpeg"/><Relationship Id="rId35" Type="http://schemas.openxmlformats.org/officeDocument/2006/relationships/image" Target="../media/image353.jpeg"/><Relationship Id="rId43" Type="http://schemas.openxmlformats.org/officeDocument/2006/relationships/image" Target="../media/image361.jpeg"/><Relationship Id="rId48" Type="http://schemas.openxmlformats.org/officeDocument/2006/relationships/image" Target="../media/image365.jpeg"/><Relationship Id="rId8" Type="http://schemas.openxmlformats.org/officeDocument/2006/relationships/image" Target="../media/image326.jpeg"/><Relationship Id="rId3" Type="http://schemas.openxmlformats.org/officeDocument/2006/relationships/image" Target="../media/image321.jpeg"/><Relationship Id="rId12" Type="http://schemas.openxmlformats.org/officeDocument/2006/relationships/image" Target="../media/image330.jpeg"/><Relationship Id="rId17" Type="http://schemas.openxmlformats.org/officeDocument/2006/relationships/image" Target="../media/image335.jpeg"/><Relationship Id="rId25" Type="http://schemas.openxmlformats.org/officeDocument/2006/relationships/image" Target="../media/image343.jpeg"/><Relationship Id="rId33" Type="http://schemas.openxmlformats.org/officeDocument/2006/relationships/image" Target="../media/image351.jpeg"/><Relationship Id="rId38" Type="http://schemas.openxmlformats.org/officeDocument/2006/relationships/image" Target="../media/image356.jpeg"/><Relationship Id="rId46" Type="http://schemas.openxmlformats.org/officeDocument/2006/relationships/image" Target="../media/image57.jpeg"/><Relationship Id="rId20" Type="http://schemas.openxmlformats.org/officeDocument/2006/relationships/image" Target="../media/image338.jpeg"/><Relationship Id="rId41" Type="http://schemas.openxmlformats.org/officeDocument/2006/relationships/image" Target="../media/image359.jpeg"/><Relationship Id="rId1" Type="http://schemas.openxmlformats.org/officeDocument/2006/relationships/image" Target="../media/image319.jpeg"/><Relationship Id="rId6" Type="http://schemas.openxmlformats.org/officeDocument/2006/relationships/image" Target="../media/image324.jpe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80.jpeg"/><Relationship Id="rId18" Type="http://schemas.openxmlformats.org/officeDocument/2006/relationships/image" Target="../media/image385.jpeg"/><Relationship Id="rId26" Type="http://schemas.openxmlformats.org/officeDocument/2006/relationships/image" Target="../media/image393.jpeg"/><Relationship Id="rId3" Type="http://schemas.openxmlformats.org/officeDocument/2006/relationships/image" Target="../media/image370.jpeg"/><Relationship Id="rId21" Type="http://schemas.openxmlformats.org/officeDocument/2006/relationships/image" Target="../media/image388.jpeg"/><Relationship Id="rId7" Type="http://schemas.openxmlformats.org/officeDocument/2006/relationships/image" Target="../media/image374.jpeg"/><Relationship Id="rId12" Type="http://schemas.openxmlformats.org/officeDocument/2006/relationships/image" Target="../media/image379.jpeg"/><Relationship Id="rId17" Type="http://schemas.openxmlformats.org/officeDocument/2006/relationships/image" Target="../media/image384.jpeg"/><Relationship Id="rId25" Type="http://schemas.openxmlformats.org/officeDocument/2006/relationships/image" Target="../media/image392.jpeg"/><Relationship Id="rId33" Type="http://schemas.openxmlformats.org/officeDocument/2006/relationships/image" Target="../media/image400.jpeg"/><Relationship Id="rId2" Type="http://schemas.openxmlformats.org/officeDocument/2006/relationships/image" Target="../media/image369.jpeg"/><Relationship Id="rId16" Type="http://schemas.openxmlformats.org/officeDocument/2006/relationships/image" Target="../media/image383.jpeg"/><Relationship Id="rId20" Type="http://schemas.openxmlformats.org/officeDocument/2006/relationships/image" Target="../media/image387.jpeg"/><Relationship Id="rId29" Type="http://schemas.openxmlformats.org/officeDocument/2006/relationships/image" Target="../media/image396.jpeg"/><Relationship Id="rId1" Type="http://schemas.openxmlformats.org/officeDocument/2006/relationships/image" Target="../media/image368.jpeg"/><Relationship Id="rId6" Type="http://schemas.openxmlformats.org/officeDocument/2006/relationships/image" Target="../media/image373.jpeg"/><Relationship Id="rId11" Type="http://schemas.openxmlformats.org/officeDocument/2006/relationships/image" Target="../media/image378.jpeg"/><Relationship Id="rId24" Type="http://schemas.openxmlformats.org/officeDocument/2006/relationships/image" Target="../media/image391.jpeg"/><Relationship Id="rId32" Type="http://schemas.openxmlformats.org/officeDocument/2006/relationships/image" Target="../media/image399.jpeg"/><Relationship Id="rId5" Type="http://schemas.openxmlformats.org/officeDocument/2006/relationships/image" Target="../media/image372.jpeg"/><Relationship Id="rId15" Type="http://schemas.openxmlformats.org/officeDocument/2006/relationships/image" Target="../media/image382.jpeg"/><Relationship Id="rId23" Type="http://schemas.openxmlformats.org/officeDocument/2006/relationships/image" Target="../media/image390.jpeg"/><Relationship Id="rId28" Type="http://schemas.openxmlformats.org/officeDocument/2006/relationships/image" Target="../media/image395.jpeg"/><Relationship Id="rId10" Type="http://schemas.openxmlformats.org/officeDocument/2006/relationships/image" Target="../media/image377.jpeg"/><Relationship Id="rId19" Type="http://schemas.openxmlformats.org/officeDocument/2006/relationships/image" Target="../media/image386.jpeg"/><Relationship Id="rId31" Type="http://schemas.openxmlformats.org/officeDocument/2006/relationships/image" Target="../media/image398.jpeg"/><Relationship Id="rId4" Type="http://schemas.openxmlformats.org/officeDocument/2006/relationships/image" Target="../media/image371.jpeg"/><Relationship Id="rId9" Type="http://schemas.openxmlformats.org/officeDocument/2006/relationships/image" Target="../media/image376.jpeg"/><Relationship Id="rId14" Type="http://schemas.openxmlformats.org/officeDocument/2006/relationships/image" Target="../media/image381.jpeg"/><Relationship Id="rId22" Type="http://schemas.openxmlformats.org/officeDocument/2006/relationships/image" Target="../media/image389.jpeg"/><Relationship Id="rId27" Type="http://schemas.openxmlformats.org/officeDocument/2006/relationships/image" Target="../media/image394.jpeg"/><Relationship Id="rId30" Type="http://schemas.openxmlformats.org/officeDocument/2006/relationships/image" Target="../media/image397.jpeg"/><Relationship Id="rId8" Type="http://schemas.openxmlformats.org/officeDocument/2006/relationships/image" Target="../media/image3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211454</xdr:colOff>
      <xdr:row>2</xdr:row>
      <xdr:rowOff>247090</xdr:rowOff>
    </xdr:from>
    <xdr:to>
      <xdr:col>1</xdr:col>
      <xdr:colOff>1163954</xdr:colOff>
      <xdr:row>2</xdr:row>
      <xdr:rowOff>1516416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B0025302-0A79-47E1-947D-376DE46C4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4" y="83764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408</xdr:row>
      <xdr:rowOff>150380</xdr:rowOff>
    </xdr:from>
    <xdr:to>
      <xdr:col>1</xdr:col>
      <xdr:colOff>1163955</xdr:colOff>
      <xdr:row>408</xdr:row>
      <xdr:rowOff>1419973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E17FE28-820E-4EF1-991A-07B99F2C2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7998118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</xdr:row>
      <xdr:rowOff>150184</xdr:rowOff>
    </xdr:from>
    <xdr:to>
      <xdr:col>1</xdr:col>
      <xdr:colOff>1163955</xdr:colOff>
      <xdr:row>35</xdr:row>
      <xdr:rowOff>1420044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72FC5126-9951-42A4-B675-443E52F6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203410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44</xdr:row>
      <xdr:rowOff>149352</xdr:rowOff>
    </xdr:from>
    <xdr:to>
      <xdr:col>1</xdr:col>
      <xdr:colOff>1163955</xdr:colOff>
      <xdr:row>44</xdr:row>
      <xdr:rowOff>1419352</xdr:rowOff>
    </xdr:to>
    <xdr:pic>
      <xdr:nvPicPr>
        <xdr:cNvPr id="5" name="image4.jpeg">
          <a:extLst>
            <a:ext uri="{FF2B5EF4-FFF2-40B4-BE49-F238E27FC236}">
              <a16:creationId xmlns:a16="http://schemas.microsoft.com/office/drawing/2014/main" id="{23825E0B-B559-4D22-843F-9785CFC5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937830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249</xdr:row>
      <xdr:rowOff>149479</xdr:rowOff>
    </xdr:from>
    <xdr:to>
      <xdr:col>1</xdr:col>
      <xdr:colOff>1163955</xdr:colOff>
      <xdr:row>249</xdr:row>
      <xdr:rowOff>1419479</xdr:rowOff>
    </xdr:to>
    <xdr:pic>
      <xdr:nvPicPr>
        <xdr:cNvPr id="6" name="image5.jpeg">
          <a:extLst>
            <a:ext uri="{FF2B5EF4-FFF2-40B4-BE49-F238E27FC236}">
              <a16:creationId xmlns:a16="http://schemas.microsoft.com/office/drawing/2014/main" id="{AB6E70E0-F1D4-45BF-AC2C-06DB9633F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7177032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107</xdr:row>
      <xdr:rowOff>85725</xdr:rowOff>
    </xdr:from>
    <xdr:to>
      <xdr:col>1</xdr:col>
      <xdr:colOff>1163955</xdr:colOff>
      <xdr:row>107</xdr:row>
      <xdr:rowOff>1355051</xdr:rowOff>
    </xdr:to>
    <xdr:pic>
      <xdr:nvPicPr>
        <xdr:cNvPr id="7" name="image6.jpeg">
          <a:extLst>
            <a:ext uri="{FF2B5EF4-FFF2-40B4-BE49-F238E27FC236}">
              <a16:creationId xmlns:a16="http://schemas.microsoft.com/office/drawing/2014/main" id="{3AC7D4AA-D819-40DD-98B9-0862B5414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0733067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326</xdr:row>
      <xdr:rowOff>150380</xdr:rowOff>
    </xdr:from>
    <xdr:to>
      <xdr:col>1</xdr:col>
      <xdr:colOff>1163955</xdr:colOff>
      <xdr:row>326</xdr:row>
      <xdr:rowOff>1419973</xdr:rowOff>
    </xdr:to>
    <xdr:pic>
      <xdr:nvPicPr>
        <xdr:cNvPr id="8" name="image7.jpeg">
          <a:extLst>
            <a:ext uri="{FF2B5EF4-FFF2-40B4-BE49-F238E27FC236}">
              <a16:creationId xmlns:a16="http://schemas.microsoft.com/office/drawing/2014/main" id="{1861A869-4F75-435E-878C-A42070ED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1824668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</xdr:row>
      <xdr:rowOff>150184</xdr:rowOff>
    </xdr:from>
    <xdr:to>
      <xdr:col>1</xdr:col>
      <xdr:colOff>1163955</xdr:colOff>
      <xdr:row>39</xdr:row>
      <xdr:rowOff>1420044</xdr:rowOff>
    </xdr:to>
    <xdr:pic>
      <xdr:nvPicPr>
        <xdr:cNvPr id="9" name="image8.jpeg">
          <a:extLst>
            <a:ext uri="{FF2B5EF4-FFF2-40B4-BE49-F238E27FC236}">
              <a16:creationId xmlns:a16="http://schemas.microsoft.com/office/drawing/2014/main" id="{42E98782-82AF-47EF-A637-0664C0257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946360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</xdr:row>
      <xdr:rowOff>149351</xdr:rowOff>
    </xdr:from>
    <xdr:to>
      <xdr:col>1</xdr:col>
      <xdr:colOff>1163955</xdr:colOff>
      <xdr:row>3</xdr:row>
      <xdr:rowOff>1419351</xdr:rowOff>
    </xdr:to>
    <xdr:pic>
      <xdr:nvPicPr>
        <xdr:cNvPr id="10" name="image9.jpeg">
          <a:extLst>
            <a:ext uri="{FF2B5EF4-FFF2-40B4-BE49-F238E27FC236}">
              <a16:creationId xmlns:a16="http://schemas.microsoft.com/office/drawing/2014/main" id="{1A454F4C-4B07-4251-A3CF-8F81DA805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59727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</xdr:row>
      <xdr:rowOff>149479</xdr:rowOff>
    </xdr:from>
    <xdr:to>
      <xdr:col>1</xdr:col>
      <xdr:colOff>1163955</xdr:colOff>
      <xdr:row>29</xdr:row>
      <xdr:rowOff>1419479</xdr:rowOff>
    </xdr:to>
    <xdr:pic>
      <xdr:nvPicPr>
        <xdr:cNvPr id="11" name="image10.jpeg">
          <a:extLst>
            <a:ext uri="{FF2B5EF4-FFF2-40B4-BE49-F238E27FC236}">
              <a16:creationId xmlns:a16="http://schemas.microsoft.com/office/drawing/2014/main" id="{FF584EF3-05F1-4A6B-ACFE-B37697B8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057482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</xdr:row>
      <xdr:rowOff>85725</xdr:rowOff>
    </xdr:from>
    <xdr:to>
      <xdr:col>1</xdr:col>
      <xdr:colOff>1163955</xdr:colOff>
      <xdr:row>8</xdr:row>
      <xdr:rowOff>1355051</xdr:rowOff>
    </xdr:to>
    <xdr:pic>
      <xdr:nvPicPr>
        <xdr:cNvPr id="12" name="image11.jpeg">
          <a:extLst>
            <a:ext uri="{FF2B5EF4-FFF2-40B4-BE49-F238E27FC236}">
              <a16:creationId xmlns:a16="http://schemas.microsoft.com/office/drawing/2014/main" id="{D1EC31AE-5142-48C9-B7E4-3EDA1711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18205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157</xdr:row>
      <xdr:rowOff>150380</xdr:rowOff>
    </xdr:from>
    <xdr:to>
      <xdr:col>1</xdr:col>
      <xdr:colOff>1163955</xdr:colOff>
      <xdr:row>157</xdr:row>
      <xdr:rowOff>1419973</xdr:rowOff>
    </xdr:to>
    <xdr:pic>
      <xdr:nvPicPr>
        <xdr:cNvPr id="13" name="image12.jpeg">
          <a:extLst>
            <a:ext uri="{FF2B5EF4-FFF2-40B4-BE49-F238E27FC236}">
              <a16:creationId xmlns:a16="http://schemas.microsoft.com/office/drawing/2014/main" id="{F5FB796E-1D05-4D47-AD0F-AD9044E1B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9932110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</xdr:row>
      <xdr:rowOff>150184</xdr:rowOff>
    </xdr:from>
    <xdr:to>
      <xdr:col>1</xdr:col>
      <xdr:colOff>1163955</xdr:colOff>
      <xdr:row>16</xdr:row>
      <xdr:rowOff>1420044</xdr:rowOff>
    </xdr:to>
    <xdr:pic>
      <xdr:nvPicPr>
        <xdr:cNvPr id="14" name="image13.jpeg">
          <a:extLst>
            <a:ext uri="{FF2B5EF4-FFF2-40B4-BE49-F238E27FC236}">
              <a16:creationId xmlns:a16="http://schemas.microsoft.com/office/drawing/2014/main" id="{3E1C26E1-F528-43BD-9901-517B8F57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674398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106</xdr:row>
      <xdr:rowOff>149352</xdr:rowOff>
    </xdr:from>
    <xdr:to>
      <xdr:col>1</xdr:col>
      <xdr:colOff>1163955</xdr:colOff>
      <xdr:row>106</xdr:row>
      <xdr:rowOff>1419352</xdr:rowOff>
    </xdr:to>
    <xdr:pic>
      <xdr:nvPicPr>
        <xdr:cNvPr id="15" name="image14.jpeg">
          <a:extLst>
            <a:ext uri="{FF2B5EF4-FFF2-40B4-BE49-F238E27FC236}">
              <a16:creationId xmlns:a16="http://schemas.microsoft.com/office/drawing/2014/main" id="{C3B70EF6-CCAB-4586-B5FC-971315FFE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0553692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260</xdr:row>
      <xdr:rowOff>149478</xdr:rowOff>
    </xdr:from>
    <xdr:to>
      <xdr:col>1</xdr:col>
      <xdr:colOff>1163955</xdr:colOff>
      <xdr:row>260</xdr:row>
      <xdr:rowOff>1419478</xdr:rowOff>
    </xdr:to>
    <xdr:pic>
      <xdr:nvPicPr>
        <xdr:cNvPr id="16" name="image15.jpeg">
          <a:extLst>
            <a:ext uri="{FF2B5EF4-FFF2-40B4-BE49-F238E27FC236}">
              <a16:creationId xmlns:a16="http://schemas.microsoft.com/office/drawing/2014/main" id="{4F32DCE6-E2DA-4BAE-B21C-A990A029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9251577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12</xdr:row>
      <xdr:rowOff>85725</xdr:rowOff>
    </xdr:from>
    <xdr:to>
      <xdr:col>1</xdr:col>
      <xdr:colOff>1163955</xdr:colOff>
      <xdr:row>12</xdr:row>
      <xdr:rowOff>1355051</xdr:rowOff>
    </xdr:to>
    <xdr:pic>
      <xdr:nvPicPr>
        <xdr:cNvPr id="17" name="image16.jpeg">
          <a:extLst>
            <a:ext uri="{FF2B5EF4-FFF2-40B4-BE49-F238E27FC236}">
              <a16:creationId xmlns:a16="http://schemas.microsoft.com/office/drawing/2014/main" id="{BE06DE83-0FB0-4EDA-8458-81F006A9F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92500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405</xdr:row>
      <xdr:rowOff>150380</xdr:rowOff>
    </xdr:from>
    <xdr:to>
      <xdr:col>1</xdr:col>
      <xdr:colOff>1163955</xdr:colOff>
      <xdr:row>405</xdr:row>
      <xdr:rowOff>1419973</xdr:rowOff>
    </xdr:to>
    <xdr:pic>
      <xdr:nvPicPr>
        <xdr:cNvPr id="18" name="image17.jpeg">
          <a:extLst>
            <a:ext uri="{FF2B5EF4-FFF2-40B4-BE49-F238E27FC236}">
              <a16:creationId xmlns:a16="http://schemas.microsoft.com/office/drawing/2014/main" id="{AD3EA77A-885C-4F70-B159-26D5856FC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7440905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218</xdr:row>
      <xdr:rowOff>150183</xdr:rowOff>
    </xdr:from>
    <xdr:to>
      <xdr:col>1</xdr:col>
      <xdr:colOff>1163955</xdr:colOff>
      <xdr:row>218</xdr:row>
      <xdr:rowOff>1420043</xdr:rowOff>
    </xdr:to>
    <xdr:pic>
      <xdr:nvPicPr>
        <xdr:cNvPr id="19" name="image18.jpeg">
          <a:extLst>
            <a:ext uri="{FF2B5EF4-FFF2-40B4-BE49-F238E27FC236}">
              <a16:creationId xmlns:a16="http://schemas.microsoft.com/office/drawing/2014/main" id="{CFB364E1-0F36-4A5E-B852-CDFC17E73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12935108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171</xdr:row>
      <xdr:rowOff>149352</xdr:rowOff>
    </xdr:from>
    <xdr:to>
      <xdr:col>1</xdr:col>
      <xdr:colOff>1163955</xdr:colOff>
      <xdr:row>171</xdr:row>
      <xdr:rowOff>1419352</xdr:rowOff>
    </xdr:to>
    <xdr:pic>
      <xdr:nvPicPr>
        <xdr:cNvPr id="20" name="image19.jpeg">
          <a:extLst>
            <a:ext uri="{FF2B5EF4-FFF2-40B4-BE49-F238E27FC236}">
              <a16:creationId xmlns:a16="http://schemas.microsoft.com/office/drawing/2014/main" id="{E52A7283-7A4E-4D4A-86DD-73CACD78A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2532332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73</xdr:row>
      <xdr:rowOff>149478</xdr:rowOff>
    </xdr:from>
    <xdr:to>
      <xdr:col>1</xdr:col>
      <xdr:colOff>1163955</xdr:colOff>
      <xdr:row>73</xdr:row>
      <xdr:rowOff>1419478</xdr:rowOff>
    </xdr:to>
    <xdr:pic>
      <xdr:nvPicPr>
        <xdr:cNvPr id="21" name="image20.jpeg">
          <a:extLst>
            <a:ext uri="{FF2B5EF4-FFF2-40B4-BE49-F238E27FC236}">
              <a16:creationId xmlns:a16="http://schemas.microsoft.com/office/drawing/2014/main" id="{6113BDE8-4CE6-4657-86FD-7FE95D5E0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3575690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</xdr:row>
      <xdr:rowOff>85725</xdr:rowOff>
    </xdr:from>
    <xdr:to>
      <xdr:col>1</xdr:col>
      <xdr:colOff>1163955</xdr:colOff>
      <xdr:row>10</xdr:row>
      <xdr:rowOff>1355051</xdr:rowOff>
    </xdr:to>
    <xdr:pic>
      <xdr:nvPicPr>
        <xdr:cNvPr id="22" name="image21.jpeg">
          <a:extLst>
            <a:ext uri="{FF2B5EF4-FFF2-40B4-BE49-F238E27FC236}">
              <a16:creationId xmlns:a16="http://schemas.microsoft.com/office/drawing/2014/main" id="{16963993-B73F-4190-AF8E-937F6E999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553527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327</xdr:row>
      <xdr:rowOff>150379</xdr:rowOff>
    </xdr:from>
    <xdr:to>
      <xdr:col>1</xdr:col>
      <xdr:colOff>1163955</xdr:colOff>
      <xdr:row>327</xdr:row>
      <xdr:rowOff>1419972</xdr:rowOff>
    </xdr:to>
    <xdr:pic>
      <xdr:nvPicPr>
        <xdr:cNvPr id="23" name="image22.jpeg">
          <a:extLst>
            <a:ext uri="{FF2B5EF4-FFF2-40B4-BE49-F238E27FC236}">
              <a16:creationId xmlns:a16="http://schemas.microsoft.com/office/drawing/2014/main" id="{A5AEC251-8548-45B9-B763-015BFBDF7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20104054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239</xdr:row>
      <xdr:rowOff>150183</xdr:rowOff>
    </xdr:from>
    <xdr:to>
      <xdr:col>1</xdr:col>
      <xdr:colOff>1163955</xdr:colOff>
      <xdr:row>239</xdr:row>
      <xdr:rowOff>1420043</xdr:rowOff>
    </xdr:to>
    <xdr:pic>
      <xdr:nvPicPr>
        <xdr:cNvPr id="24" name="image23.jpeg">
          <a:extLst>
            <a:ext uri="{FF2B5EF4-FFF2-40B4-BE49-F238E27FC236}">
              <a16:creationId xmlns:a16="http://schemas.microsoft.com/office/drawing/2014/main" id="{B6DD60A6-5AC5-461B-B274-0CAD05A56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52568633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132</xdr:row>
      <xdr:rowOff>149351</xdr:rowOff>
    </xdr:from>
    <xdr:to>
      <xdr:col>1</xdr:col>
      <xdr:colOff>1163955</xdr:colOff>
      <xdr:row>132</xdr:row>
      <xdr:rowOff>1419351</xdr:rowOff>
    </xdr:to>
    <xdr:pic>
      <xdr:nvPicPr>
        <xdr:cNvPr id="25" name="image24.jpeg">
          <a:extLst>
            <a:ext uri="{FF2B5EF4-FFF2-40B4-BE49-F238E27FC236}">
              <a16:creationId xmlns:a16="http://schemas.microsoft.com/office/drawing/2014/main" id="{186F6FC6-41C5-47A5-AAAE-CB5DC6289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5320002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291</xdr:row>
      <xdr:rowOff>149480</xdr:rowOff>
    </xdr:from>
    <xdr:to>
      <xdr:col>1</xdr:col>
      <xdr:colOff>1163955</xdr:colOff>
      <xdr:row>291</xdr:row>
      <xdr:rowOff>1419480</xdr:rowOff>
    </xdr:to>
    <xdr:pic>
      <xdr:nvPicPr>
        <xdr:cNvPr id="26" name="image25.jpeg">
          <a:extLst>
            <a:ext uri="{FF2B5EF4-FFF2-40B4-BE49-F238E27FC236}">
              <a16:creationId xmlns:a16="http://schemas.microsoft.com/office/drawing/2014/main" id="{AD6AFDC0-ACB3-4F07-BC4E-6E20D7D0A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51980355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</xdr:row>
      <xdr:rowOff>85725</xdr:rowOff>
    </xdr:from>
    <xdr:to>
      <xdr:col>1</xdr:col>
      <xdr:colOff>1163955</xdr:colOff>
      <xdr:row>11</xdr:row>
      <xdr:rowOff>1355051</xdr:rowOff>
    </xdr:to>
    <xdr:pic>
      <xdr:nvPicPr>
        <xdr:cNvPr id="27" name="image26.jpeg">
          <a:extLst>
            <a:ext uri="{FF2B5EF4-FFF2-40B4-BE49-F238E27FC236}">
              <a16:creationId xmlns:a16="http://schemas.microsoft.com/office/drawing/2014/main" id="{B683DC63-FB98-495B-A0F6-1C6607D44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739265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</xdr:row>
      <xdr:rowOff>150382</xdr:rowOff>
    </xdr:from>
    <xdr:to>
      <xdr:col>1</xdr:col>
      <xdr:colOff>1163955</xdr:colOff>
      <xdr:row>4</xdr:row>
      <xdr:rowOff>1419975</xdr:rowOff>
    </xdr:to>
    <xdr:pic>
      <xdr:nvPicPr>
        <xdr:cNvPr id="28" name="image27.jpeg">
          <a:extLst>
            <a:ext uri="{FF2B5EF4-FFF2-40B4-BE49-F238E27FC236}">
              <a16:creationId xmlns:a16="http://schemas.microsoft.com/office/drawing/2014/main" id="{A8C0B76E-E6FB-4C42-9026-A4A2C4452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455682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328</xdr:row>
      <xdr:rowOff>150182</xdr:rowOff>
    </xdr:from>
    <xdr:to>
      <xdr:col>1</xdr:col>
      <xdr:colOff>1163955</xdr:colOff>
      <xdr:row>328</xdr:row>
      <xdr:rowOff>1420042</xdr:rowOff>
    </xdr:to>
    <xdr:pic>
      <xdr:nvPicPr>
        <xdr:cNvPr id="29" name="image28.jpeg">
          <a:extLst>
            <a:ext uri="{FF2B5EF4-FFF2-40B4-BE49-F238E27FC236}">
              <a16:creationId xmlns:a16="http://schemas.microsoft.com/office/drawing/2014/main" id="{404AFD5C-6C07-4E88-9AE4-5D328BF64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2196123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205</xdr:row>
      <xdr:rowOff>149350</xdr:rowOff>
    </xdr:from>
    <xdr:to>
      <xdr:col>1</xdr:col>
      <xdr:colOff>1163955</xdr:colOff>
      <xdr:row>205</xdr:row>
      <xdr:rowOff>1419350</xdr:rowOff>
    </xdr:to>
    <xdr:pic>
      <xdr:nvPicPr>
        <xdr:cNvPr id="30" name="image29.jpeg">
          <a:extLst>
            <a:ext uri="{FF2B5EF4-FFF2-40B4-BE49-F238E27FC236}">
              <a16:creationId xmlns:a16="http://schemas.microsoft.com/office/drawing/2014/main" id="{5AF7CD97-7459-4DA6-89C0-D333F5FCD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88788400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</xdr:row>
      <xdr:rowOff>149479</xdr:rowOff>
    </xdr:from>
    <xdr:to>
      <xdr:col>1</xdr:col>
      <xdr:colOff>1163955</xdr:colOff>
      <xdr:row>5</xdr:row>
      <xdr:rowOff>1419479</xdr:rowOff>
    </xdr:to>
    <xdr:pic>
      <xdr:nvPicPr>
        <xdr:cNvPr id="31" name="image30.jpeg">
          <a:extLst>
            <a:ext uri="{FF2B5EF4-FFF2-40B4-BE49-F238E27FC236}">
              <a16:creationId xmlns:a16="http://schemas.microsoft.com/office/drawing/2014/main" id="{29F93DFA-9AD8-4E2E-AFBC-82E2E30C9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31215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</xdr:row>
      <xdr:rowOff>85725</xdr:rowOff>
    </xdr:from>
    <xdr:to>
      <xdr:col>1</xdr:col>
      <xdr:colOff>1163955</xdr:colOff>
      <xdr:row>9</xdr:row>
      <xdr:rowOff>1355051</xdr:rowOff>
    </xdr:to>
    <xdr:pic>
      <xdr:nvPicPr>
        <xdr:cNvPr id="32" name="image31.jpeg">
          <a:extLst>
            <a:ext uri="{FF2B5EF4-FFF2-40B4-BE49-F238E27FC236}">
              <a16:creationId xmlns:a16="http://schemas.microsoft.com/office/drawing/2014/main" id="{A006C07F-32CD-44BA-994D-A44E0A79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367790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</xdr:row>
      <xdr:rowOff>150381</xdr:rowOff>
    </xdr:from>
    <xdr:to>
      <xdr:col>1</xdr:col>
      <xdr:colOff>1163955</xdr:colOff>
      <xdr:row>14</xdr:row>
      <xdr:rowOff>1419974</xdr:rowOff>
    </xdr:to>
    <xdr:pic>
      <xdr:nvPicPr>
        <xdr:cNvPr id="33" name="image32.jpeg">
          <a:extLst>
            <a:ext uri="{FF2B5EF4-FFF2-40B4-BE49-F238E27FC236}">
              <a16:creationId xmlns:a16="http://schemas.microsoft.com/office/drawing/2014/main" id="{91010B3E-9C51-4004-8460-C1FA0DC8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3029431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308</xdr:row>
      <xdr:rowOff>150184</xdr:rowOff>
    </xdr:from>
    <xdr:to>
      <xdr:col>1</xdr:col>
      <xdr:colOff>1163955</xdr:colOff>
      <xdr:row>308</xdr:row>
      <xdr:rowOff>1420044</xdr:rowOff>
    </xdr:to>
    <xdr:pic>
      <xdr:nvPicPr>
        <xdr:cNvPr id="34" name="image33.jpeg">
          <a:extLst>
            <a:ext uri="{FF2B5EF4-FFF2-40B4-BE49-F238E27FC236}">
              <a16:creationId xmlns:a16="http://schemas.microsoft.com/office/drawing/2014/main" id="{E46B197A-552F-45F9-B705-21EC96954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8481373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118</xdr:row>
      <xdr:rowOff>149350</xdr:rowOff>
    </xdr:from>
    <xdr:to>
      <xdr:col>1</xdr:col>
      <xdr:colOff>1163955</xdr:colOff>
      <xdr:row>118</xdr:row>
      <xdr:rowOff>1419350</xdr:rowOff>
    </xdr:to>
    <xdr:pic>
      <xdr:nvPicPr>
        <xdr:cNvPr id="35" name="image34.jpeg">
          <a:extLst>
            <a:ext uri="{FF2B5EF4-FFF2-40B4-BE49-F238E27FC236}">
              <a16:creationId xmlns:a16="http://schemas.microsoft.com/office/drawing/2014/main" id="{D07750F3-F2EF-431A-87E9-3581FC52C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27511100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</xdr:row>
      <xdr:rowOff>149479</xdr:rowOff>
    </xdr:from>
    <xdr:to>
      <xdr:col>1</xdr:col>
      <xdr:colOff>1163955</xdr:colOff>
      <xdr:row>20</xdr:row>
      <xdr:rowOff>1419479</xdr:rowOff>
    </xdr:to>
    <xdr:pic>
      <xdr:nvPicPr>
        <xdr:cNvPr id="36" name="image35.jpeg">
          <a:extLst>
            <a:ext uri="{FF2B5EF4-FFF2-40B4-BE49-F238E27FC236}">
              <a16:creationId xmlns:a16="http://schemas.microsoft.com/office/drawing/2014/main" id="{B0DAB2B4-8050-46A9-A1D8-6687C74ED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417277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</xdr:row>
      <xdr:rowOff>195732</xdr:rowOff>
    </xdr:from>
    <xdr:to>
      <xdr:col>1</xdr:col>
      <xdr:colOff>1163955</xdr:colOff>
      <xdr:row>6</xdr:row>
      <xdr:rowOff>1312739</xdr:rowOff>
    </xdr:to>
    <xdr:pic>
      <xdr:nvPicPr>
        <xdr:cNvPr id="37" name="image36.jpeg">
          <a:extLst>
            <a:ext uri="{FF2B5EF4-FFF2-40B4-BE49-F238E27FC236}">
              <a16:creationId xmlns:a16="http://schemas.microsoft.com/office/drawing/2014/main" id="{A6B7B0A5-11B7-4092-A718-45D959C27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215782"/>
          <a:ext cx="952500" cy="1117007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393</xdr:row>
      <xdr:rowOff>150380</xdr:rowOff>
    </xdr:from>
    <xdr:to>
      <xdr:col>1</xdr:col>
      <xdr:colOff>1163955</xdr:colOff>
      <xdr:row>393</xdr:row>
      <xdr:rowOff>1419973</xdr:rowOff>
    </xdr:to>
    <xdr:pic>
      <xdr:nvPicPr>
        <xdr:cNvPr id="38" name="image37.jpeg">
          <a:extLst>
            <a:ext uri="{FF2B5EF4-FFF2-40B4-BE49-F238E27FC236}">
              <a16:creationId xmlns:a16="http://schemas.microsoft.com/office/drawing/2014/main" id="{13263632-413C-4C08-8491-A0BC9800B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4992028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108</xdr:row>
      <xdr:rowOff>150181</xdr:rowOff>
    </xdr:from>
    <xdr:to>
      <xdr:col>1</xdr:col>
      <xdr:colOff>1163955</xdr:colOff>
      <xdr:row>108</xdr:row>
      <xdr:rowOff>1420041</xdr:rowOff>
    </xdr:to>
    <xdr:pic>
      <xdr:nvPicPr>
        <xdr:cNvPr id="39" name="image38.jpeg">
          <a:extLst>
            <a:ext uri="{FF2B5EF4-FFF2-40B4-BE49-F238E27FC236}">
              <a16:creationId xmlns:a16="http://schemas.microsoft.com/office/drawing/2014/main" id="{AD62A14C-DDB0-4DDA-BEE0-FA254CF61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09252506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48</xdr:row>
      <xdr:rowOff>149352</xdr:rowOff>
    </xdr:from>
    <xdr:to>
      <xdr:col>1</xdr:col>
      <xdr:colOff>1163955</xdr:colOff>
      <xdr:row>48</xdr:row>
      <xdr:rowOff>1419352</xdr:rowOff>
    </xdr:to>
    <xdr:pic>
      <xdr:nvPicPr>
        <xdr:cNvPr id="40" name="image39.jpeg">
          <a:extLst>
            <a:ext uri="{FF2B5EF4-FFF2-40B4-BE49-F238E27FC236}">
              <a16:creationId xmlns:a16="http://schemas.microsoft.com/office/drawing/2014/main" id="{8585953C-7C7A-4ED9-AADF-BDD6D35CE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680780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206</xdr:row>
      <xdr:rowOff>149481</xdr:rowOff>
    </xdr:from>
    <xdr:to>
      <xdr:col>1</xdr:col>
      <xdr:colOff>1163955</xdr:colOff>
      <xdr:row>206</xdr:row>
      <xdr:rowOff>1419481</xdr:rowOff>
    </xdr:to>
    <xdr:pic>
      <xdr:nvPicPr>
        <xdr:cNvPr id="41" name="image40.jpeg">
          <a:extLst>
            <a:ext uri="{FF2B5EF4-FFF2-40B4-BE49-F238E27FC236}">
              <a16:creationId xmlns:a16="http://schemas.microsoft.com/office/drawing/2014/main" id="{1C0B6EF4-95FD-413A-ADF1-4962A8BB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9064590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64</xdr:row>
      <xdr:rowOff>85726</xdr:rowOff>
    </xdr:from>
    <xdr:to>
      <xdr:col>1</xdr:col>
      <xdr:colOff>1163955</xdr:colOff>
      <xdr:row>64</xdr:row>
      <xdr:rowOff>1355052</xdr:rowOff>
    </xdr:to>
    <xdr:pic>
      <xdr:nvPicPr>
        <xdr:cNvPr id="42" name="image41.jpeg">
          <a:extLst>
            <a:ext uri="{FF2B5EF4-FFF2-40B4-BE49-F238E27FC236}">
              <a16:creationId xmlns:a16="http://schemas.microsoft.com/office/drawing/2014/main" id="{69C09906-32DC-43B9-9A78-AF3860DC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1771947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207</xdr:row>
      <xdr:rowOff>150383</xdr:rowOff>
    </xdr:from>
    <xdr:to>
      <xdr:col>1</xdr:col>
      <xdr:colOff>1163955</xdr:colOff>
      <xdr:row>207</xdr:row>
      <xdr:rowOff>1419976</xdr:rowOff>
    </xdr:to>
    <xdr:pic>
      <xdr:nvPicPr>
        <xdr:cNvPr id="43" name="image42.jpeg">
          <a:extLst>
            <a:ext uri="{FF2B5EF4-FFF2-40B4-BE49-F238E27FC236}">
              <a16:creationId xmlns:a16="http://schemas.microsoft.com/office/drawing/2014/main" id="{3DE3866C-C042-4069-92B0-6A53A61A1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92504183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113</xdr:row>
      <xdr:rowOff>150183</xdr:rowOff>
    </xdr:from>
    <xdr:to>
      <xdr:col>1</xdr:col>
      <xdr:colOff>1163955</xdr:colOff>
      <xdr:row>113</xdr:row>
      <xdr:rowOff>1420043</xdr:rowOff>
    </xdr:to>
    <xdr:pic>
      <xdr:nvPicPr>
        <xdr:cNvPr id="44" name="image43.jpeg">
          <a:extLst>
            <a:ext uri="{FF2B5EF4-FFF2-40B4-BE49-F238E27FC236}">
              <a16:creationId xmlns:a16="http://schemas.microsoft.com/office/drawing/2014/main" id="{8E98F707-F2B9-4D89-891B-4E0959A46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18539383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125</xdr:row>
      <xdr:rowOff>149349</xdr:rowOff>
    </xdr:from>
    <xdr:to>
      <xdr:col>1</xdr:col>
      <xdr:colOff>1163955</xdr:colOff>
      <xdr:row>125</xdr:row>
      <xdr:rowOff>1419349</xdr:rowOff>
    </xdr:to>
    <xdr:pic>
      <xdr:nvPicPr>
        <xdr:cNvPr id="45" name="image44.jpeg">
          <a:extLst>
            <a:ext uri="{FF2B5EF4-FFF2-40B4-BE49-F238E27FC236}">
              <a16:creationId xmlns:a16="http://schemas.microsoft.com/office/drawing/2014/main" id="{7788F781-5252-4383-828E-19BF9A5C6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4019839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</xdr:row>
      <xdr:rowOff>149478</xdr:rowOff>
    </xdr:from>
    <xdr:to>
      <xdr:col>1</xdr:col>
      <xdr:colOff>1163955</xdr:colOff>
      <xdr:row>21</xdr:row>
      <xdr:rowOff>1419478</xdr:rowOff>
    </xdr:to>
    <xdr:pic>
      <xdr:nvPicPr>
        <xdr:cNvPr id="46" name="image45.jpeg">
          <a:extLst>
            <a:ext uri="{FF2B5EF4-FFF2-40B4-BE49-F238E27FC236}">
              <a16:creationId xmlns:a16="http://schemas.microsoft.com/office/drawing/2014/main" id="{712511B2-58C2-44CB-AEB5-EAA9EAEED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603015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340</xdr:row>
      <xdr:rowOff>85723</xdr:rowOff>
    </xdr:from>
    <xdr:to>
      <xdr:col>1</xdr:col>
      <xdr:colOff>1163955</xdr:colOff>
      <xdr:row>340</xdr:row>
      <xdr:rowOff>1355049</xdr:rowOff>
    </xdr:to>
    <xdr:pic>
      <xdr:nvPicPr>
        <xdr:cNvPr id="47" name="image46.jpeg">
          <a:extLst>
            <a:ext uri="{FF2B5EF4-FFF2-40B4-BE49-F238E27FC236}">
              <a16:creationId xmlns:a16="http://schemas.microsoft.com/office/drawing/2014/main" id="{4376BEEF-21AA-4BBB-99CE-091935B06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45128248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129</xdr:row>
      <xdr:rowOff>150379</xdr:rowOff>
    </xdr:from>
    <xdr:to>
      <xdr:col>1</xdr:col>
      <xdr:colOff>1163955</xdr:colOff>
      <xdr:row>129</xdr:row>
      <xdr:rowOff>1419972</xdr:rowOff>
    </xdr:to>
    <xdr:pic>
      <xdr:nvPicPr>
        <xdr:cNvPr id="48" name="image47.jpeg">
          <a:extLst>
            <a:ext uri="{FF2B5EF4-FFF2-40B4-BE49-F238E27FC236}">
              <a16:creationId xmlns:a16="http://schemas.microsoft.com/office/drawing/2014/main" id="{71E5BAD6-3587-4549-8977-8DFF4A188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47628929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57</xdr:row>
      <xdr:rowOff>149351</xdr:rowOff>
    </xdr:from>
    <xdr:to>
      <xdr:col>1</xdr:col>
      <xdr:colOff>1163955</xdr:colOff>
      <xdr:row>57</xdr:row>
      <xdr:rowOff>1419351</xdr:rowOff>
    </xdr:to>
    <xdr:pic>
      <xdr:nvPicPr>
        <xdr:cNvPr id="49" name="image48.jpeg">
          <a:extLst>
            <a:ext uri="{FF2B5EF4-FFF2-40B4-BE49-F238E27FC236}">
              <a16:creationId xmlns:a16="http://schemas.microsoft.com/office/drawing/2014/main" id="{4DEFF6E8-0842-41A8-B8FC-D46C6BD15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0415282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292</xdr:row>
      <xdr:rowOff>149480</xdr:rowOff>
    </xdr:from>
    <xdr:to>
      <xdr:col>1</xdr:col>
      <xdr:colOff>1163955</xdr:colOff>
      <xdr:row>292</xdr:row>
      <xdr:rowOff>1419480</xdr:rowOff>
    </xdr:to>
    <xdr:pic>
      <xdr:nvPicPr>
        <xdr:cNvPr id="50" name="image49.jpeg">
          <a:extLst>
            <a:ext uri="{FF2B5EF4-FFF2-40B4-BE49-F238E27FC236}">
              <a16:creationId xmlns:a16="http://schemas.microsoft.com/office/drawing/2014/main" id="{896AFCE4-CDE3-452F-8CA0-13E588A0B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53837730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219</xdr:row>
      <xdr:rowOff>85725</xdr:rowOff>
    </xdr:from>
    <xdr:to>
      <xdr:col>1</xdr:col>
      <xdr:colOff>1163955</xdr:colOff>
      <xdr:row>219</xdr:row>
      <xdr:rowOff>1355051</xdr:rowOff>
    </xdr:to>
    <xdr:pic>
      <xdr:nvPicPr>
        <xdr:cNvPr id="51" name="image50.jpeg">
          <a:extLst>
            <a:ext uri="{FF2B5EF4-FFF2-40B4-BE49-F238E27FC236}">
              <a16:creationId xmlns:a16="http://schemas.microsoft.com/office/drawing/2014/main" id="{6BF9F614-0AD3-4E9C-84EF-F28FF6508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147280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283</xdr:row>
      <xdr:rowOff>150382</xdr:rowOff>
    </xdr:from>
    <xdr:to>
      <xdr:col>1</xdr:col>
      <xdr:colOff>1163955</xdr:colOff>
      <xdr:row>283</xdr:row>
      <xdr:rowOff>1419975</xdr:rowOff>
    </xdr:to>
    <xdr:pic>
      <xdr:nvPicPr>
        <xdr:cNvPr id="52" name="image51.jpeg">
          <a:extLst>
            <a:ext uri="{FF2B5EF4-FFF2-40B4-BE49-F238E27FC236}">
              <a16:creationId xmlns:a16="http://schemas.microsoft.com/office/drawing/2014/main" id="{31B859D0-176A-4192-9ADA-A1B1FDE03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36807932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58</xdr:row>
      <xdr:rowOff>150182</xdr:rowOff>
    </xdr:from>
    <xdr:to>
      <xdr:col>1</xdr:col>
      <xdr:colOff>1163955</xdr:colOff>
      <xdr:row>58</xdr:row>
      <xdr:rowOff>1420042</xdr:rowOff>
    </xdr:to>
    <xdr:pic>
      <xdr:nvPicPr>
        <xdr:cNvPr id="53" name="image52.jpeg">
          <a:extLst>
            <a:ext uri="{FF2B5EF4-FFF2-40B4-BE49-F238E27FC236}">
              <a16:creationId xmlns:a16="http://schemas.microsoft.com/office/drawing/2014/main" id="{68FDBCE8-F33F-4308-87CE-834039529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0601103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177</xdr:row>
      <xdr:rowOff>149353</xdr:rowOff>
    </xdr:from>
    <xdr:to>
      <xdr:col>1</xdr:col>
      <xdr:colOff>1163955</xdr:colOff>
      <xdr:row>177</xdr:row>
      <xdr:rowOff>1419353</xdr:rowOff>
    </xdr:to>
    <xdr:pic>
      <xdr:nvPicPr>
        <xdr:cNvPr id="54" name="image53.jpeg">
          <a:extLst>
            <a:ext uri="{FF2B5EF4-FFF2-40B4-BE49-F238E27FC236}">
              <a16:creationId xmlns:a16="http://schemas.microsoft.com/office/drawing/2014/main" id="{5BB9F3D1-292C-49E5-BCDE-68D2AA9E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3615325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187</xdr:row>
      <xdr:rowOff>149476</xdr:rowOff>
    </xdr:from>
    <xdr:to>
      <xdr:col>1</xdr:col>
      <xdr:colOff>1163955</xdr:colOff>
      <xdr:row>187</xdr:row>
      <xdr:rowOff>1419476</xdr:rowOff>
    </xdr:to>
    <xdr:pic>
      <xdr:nvPicPr>
        <xdr:cNvPr id="55" name="image54.jpeg">
          <a:extLst>
            <a:ext uri="{FF2B5EF4-FFF2-40B4-BE49-F238E27FC236}">
              <a16:creationId xmlns:a16="http://schemas.microsoft.com/office/drawing/2014/main" id="{42EF366E-CECF-4BE8-8ADD-E22B9BABE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55041451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</xdr:row>
      <xdr:rowOff>85727</xdr:rowOff>
    </xdr:from>
    <xdr:to>
      <xdr:col>1</xdr:col>
      <xdr:colOff>1163955</xdr:colOff>
      <xdr:row>19</xdr:row>
      <xdr:rowOff>1355053</xdr:rowOff>
    </xdr:to>
    <xdr:pic>
      <xdr:nvPicPr>
        <xdr:cNvPr id="56" name="image55.jpeg">
          <a:extLst>
            <a:ext uri="{FF2B5EF4-FFF2-40B4-BE49-F238E27FC236}">
              <a16:creationId xmlns:a16="http://schemas.microsoft.com/office/drawing/2014/main" id="{E6E5CC3F-FC54-479F-AB73-5B94CE6B9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2251652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208</xdr:row>
      <xdr:rowOff>150378</xdr:rowOff>
    </xdr:from>
    <xdr:to>
      <xdr:col>1</xdr:col>
      <xdr:colOff>1163955</xdr:colOff>
      <xdr:row>208</xdr:row>
      <xdr:rowOff>1419971</xdr:rowOff>
    </xdr:to>
    <xdr:pic>
      <xdr:nvPicPr>
        <xdr:cNvPr id="57" name="image56.jpeg">
          <a:extLst>
            <a:ext uri="{FF2B5EF4-FFF2-40B4-BE49-F238E27FC236}">
              <a16:creationId xmlns:a16="http://schemas.microsoft.com/office/drawing/2014/main" id="{FA6CDCD3-5714-43A9-B4A9-828A989CC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94361553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191</xdr:row>
      <xdr:rowOff>150184</xdr:rowOff>
    </xdr:from>
    <xdr:to>
      <xdr:col>1</xdr:col>
      <xdr:colOff>1163955</xdr:colOff>
      <xdr:row>191</xdr:row>
      <xdr:rowOff>1420044</xdr:rowOff>
    </xdr:to>
    <xdr:pic>
      <xdr:nvPicPr>
        <xdr:cNvPr id="58" name="image57.jpeg">
          <a:extLst>
            <a:ext uri="{FF2B5EF4-FFF2-40B4-BE49-F238E27FC236}">
              <a16:creationId xmlns:a16="http://schemas.microsoft.com/office/drawing/2014/main" id="{5740AB6D-41A2-483D-BA05-4A1BF91E2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6278598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367</xdr:row>
      <xdr:rowOff>149350</xdr:rowOff>
    </xdr:from>
    <xdr:to>
      <xdr:col>1</xdr:col>
      <xdr:colOff>1163955</xdr:colOff>
      <xdr:row>367</xdr:row>
      <xdr:rowOff>1419350</xdr:rowOff>
    </xdr:to>
    <xdr:pic>
      <xdr:nvPicPr>
        <xdr:cNvPr id="59" name="image58.jpeg">
          <a:extLst>
            <a:ext uri="{FF2B5EF4-FFF2-40B4-BE49-F238E27FC236}">
              <a16:creationId xmlns:a16="http://schemas.microsoft.com/office/drawing/2014/main" id="{E5BB5AF5-9A1F-49E9-B652-2DAFE5F81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98484250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293</xdr:row>
      <xdr:rowOff>149479</xdr:rowOff>
    </xdr:from>
    <xdr:to>
      <xdr:col>1</xdr:col>
      <xdr:colOff>1163955</xdr:colOff>
      <xdr:row>293</xdr:row>
      <xdr:rowOff>1419479</xdr:rowOff>
    </xdr:to>
    <xdr:pic>
      <xdr:nvPicPr>
        <xdr:cNvPr id="60" name="image59.jpeg">
          <a:extLst>
            <a:ext uri="{FF2B5EF4-FFF2-40B4-BE49-F238E27FC236}">
              <a16:creationId xmlns:a16="http://schemas.microsoft.com/office/drawing/2014/main" id="{E471C4C7-4C4E-4592-AE92-92BE20FFE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5569510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65</xdr:row>
      <xdr:rowOff>85724</xdr:rowOff>
    </xdr:from>
    <xdr:to>
      <xdr:col>1</xdr:col>
      <xdr:colOff>1163955</xdr:colOff>
      <xdr:row>65</xdr:row>
      <xdr:rowOff>1355050</xdr:rowOff>
    </xdr:to>
    <xdr:pic>
      <xdr:nvPicPr>
        <xdr:cNvPr id="61" name="image60.jpeg">
          <a:extLst>
            <a:ext uri="{FF2B5EF4-FFF2-40B4-BE49-F238E27FC236}">
              <a16:creationId xmlns:a16="http://schemas.microsoft.com/office/drawing/2014/main" id="{7A318094-A38C-4937-A274-C5746515A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1957684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111</xdr:row>
      <xdr:rowOff>150380</xdr:rowOff>
    </xdr:from>
    <xdr:to>
      <xdr:col>1</xdr:col>
      <xdr:colOff>1163955</xdr:colOff>
      <xdr:row>111</xdr:row>
      <xdr:rowOff>1419973</xdr:rowOff>
    </xdr:to>
    <xdr:pic>
      <xdr:nvPicPr>
        <xdr:cNvPr id="62" name="image61.jpeg">
          <a:extLst>
            <a:ext uri="{FF2B5EF4-FFF2-40B4-BE49-F238E27FC236}">
              <a16:creationId xmlns:a16="http://schemas.microsoft.com/office/drawing/2014/main" id="{0BC75966-1A0F-4944-84E7-E3CD0019B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1482483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368</xdr:row>
      <xdr:rowOff>150181</xdr:rowOff>
    </xdr:from>
    <xdr:to>
      <xdr:col>1</xdr:col>
      <xdr:colOff>1163955</xdr:colOff>
      <xdr:row>368</xdr:row>
      <xdr:rowOff>1420041</xdr:rowOff>
    </xdr:to>
    <xdr:pic>
      <xdr:nvPicPr>
        <xdr:cNvPr id="63" name="image62.jpeg">
          <a:extLst>
            <a:ext uri="{FF2B5EF4-FFF2-40B4-BE49-F238E27FC236}">
              <a16:creationId xmlns:a16="http://schemas.microsoft.com/office/drawing/2014/main" id="{7F32D975-2B87-4F75-90AD-280778804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00342456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109</xdr:row>
      <xdr:rowOff>149352</xdr:rowOff>
    </xdr:from>
    <xdr:to>
      <xdr:col>1</xdr:col>
      <xdr:colOff>1163955</xdr:colOff>
      <xdr:row>109</xdr:row>
      <xdr:rowOff>1419352</xdr:rowOff>
    </xdr:to>
    <xdr:pic>
      <xdr:nvPicPr>
        <xdr:cNvPr id="64" name="image63.jpeg">
          <a:extLst>
            <a:ext uri="{FF2B5EF4-FFF2-40B4-BE49-F238E27FC236}">
              <a16:creationId xmlns:a16="http://schemas.microsoft.com/office/drawing/2014/main" id="{BEFDA47B-56D3-457C-875A-54867161F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1110905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148</xdr:row>
      <xdr:rowOff>149481</xdr:rowOff>
    </xdr:from>
    <xdr:to>
      <xdr:col>1</xdr:col>
      <xdr:colOff>1163955</xdr:colOff>
      <xdr:row>148</xdr:row>
      <xdr:rowOff>1419481</xdr:rowOff>
    </xdr:to>
    <xdr:pic>
      <xdr:nvPicPr>
        <xdr:cNvPr id="65" name="image64.jpeg">
          <a:extLst>
            <a:ext uri="{FF2B5EF4-FFF2-40B4-BE49-F238E27FC236}">
              <a16:creationId xmlns:a16="http://schemas.microsoft.com/office/drawing/2014/main" id="{27B3F513-8365-4B17-B6A9-1DABC012A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82603831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374</xdr:row>
      <xdr:rowOff>85721</xdr:rowOff>
    </xdr:from>
    <xdr:to>
      <xdr:col>1</xdr:col>
      <xdr:colOff>1163955</xdr:colOff>
      <xdr:row>374</xdr:row>
      <xdr:rowOff>1355047</xdr:rowOff>
    </xdr:to>
    <xdr:pic>
      <xdr:nvPicPr>
        <xdr:cNvPr id="66" name="image65.jpeg">
          <a:extLst>
            <a:ext uri="{FF2B5EF4-FFF2-40B4-BE49-F238E27FC236}">
              <a16:creationId xmlns:a16="http://schemas.microsoft.com/office/drawing/2014/main" id="{AD6BE58D-641F-4125-B5E0-1DE6C1FB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1205089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</xdr:row>
      <xdr:rowOff>150383</xdr:rowOff>
    </xdr:from>
    <xdr:to>
      <xdr:col>1</xdr:col>
      <xdr:colOff>1163955</xdr:colOff>
      <xdr:row>7</xdr:row>
      <xdr:rowOff>1419976</xdr:rowOff>
    </xdr:to>
    <xdr:pic>
      <xdr:nvPicPr>
        <xdr:cNvPr id="67" name="image66.jpeg">
          <a:extLst>
            <a:ext uri="{FF2B5EF4-FFF2-40B4-BE49-F238E27FC236}">
              <a16:creationId xmlns:a16="http://schemas.microsoft.com/office/drawing/2014/main" id="{9A989C1A-C3E2-42C9-BECE-DEB933242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0027808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</xdr:row>
      <xdr:rowOff>150189</xdr:rowOff>
    </xdr:from>
    <xdr:to>
      <xdr:col>1</xdr:col>
      <xdr:colOff>1163955</xdr:colOff>
      <xdr:row>17</xdr:row>
      <xdr:rowOff>1420049</xdr:rowOff>
    </xdr:to>
    <xdr:pic>
      <xdr:nvPicPr>
        <xdr:cNvPr id="68" name="image67.jpeg">
          <a:extLst>
            <a:ext uri="{FF2B5EF4-FFF2-40B4-BE49-F238E27FC236}">
              <a16:creationId xmlns:a16="http://schemas.microsoft.com/office/drawing/2014/main" id="{E22DCEFB-E794-40EE-B279-2F79F29BA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860136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45</xdr:row>
      <xdr:rowOff>149349</xdr:rowOff>
    </xdr:from>
    <xdr:to>
      <xdr:col>1</xdr:col>
      <xdr:colOff>1163955</xdr:colOff>
      <xdr:row>45</xdr:row>
      <xdr:rowOff>1419349</xdr:rowOff>
    </xdr:to>
    <xdr:pic>
      <xdr:nvPicPr>
        <xdr:cNvPr id="69" name="image68.jpeg">
          <a:extLst>
            <a:ext uri="{FF2B5EF4-FFF2-40B4-BE49-F238E27FC236}">
              <a16:creationId xmlns:a16="http://schemas.microsoft.com/office/drawing/2014/main" id="{62C00D2E-9E41-4691-8A53-14E004C6A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123567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414</xdr:row>
      <xdr:rowOff>149478</xdr:rowOff>
    </xdr:from>
    <xdr:to>
      <xdr:col>1</xdr:col>
      <xdr:colOff>1163955</xdr:colOff>
      <xdr:row>414</xdr:row>
      <xdr:rowOff>1419478</xdr:rowOff>
    </xdr:to>
    <xdr:pic>
      <xdr:nvPicPr>
        <xdr:cNvPr id="70" name="image69.jpeg">
          <a:extLst>
            <a:ext uri="{FF2B5EF4-FFF2-40B4-BE49-F238E27FC236}">
              <a16:creationId xmlns:a16="http://schemas.microsoft.com/office/drawing/2014/main" id="{6923A3D0-A664-4008-84F3-D1A7D9D23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9143885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</xdr:row>
      <xdr:rowOff>85723</xdr:rowOff>
    </xdr:from>
    <xdr:to>
      <xdr:col>1</xdr:col>
      <xdr:colOff>1163955</xdr:colOff>
      <xdr:row>25</xdr:row>
      <xdr:rowOff>1355049</xdr:rowOff>
    </xdr:to>
    <xdr:pic>
      <xdr:nvPicPr>
        <xdr:cNvPr id="71" name="image70.jpeg">
          <a:extLst>
            <a:ext uri="{FF2B5EF4-FFF2-40B4-BE49-F238E27FC236}">
              <a16:creationId xmlns:a16="http://schemas.microsoft.com/office/drawing/2014/main" id="{3904ED7F-8D15-4846-8E11-E7D9D522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3395898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130</xdr:row>
      <xdr:rowOff>150385</xdr:rowOff>
    </xdr:from>
    <xdr:to>
      <xdr:col>1</xdr:col>
      <xdr:colOff>1163955</xdr:colOff>
      <xdr:row>130</xdr:row>
      <xdr:rowOff>1419978</xdr:rowOff>
    </xdr:to>
    <xdr:pic>
      <xdr:nvPicPr>
        <xdr:cNvPr id="72" name="image71.jpeg">
          <a:extLst>
            <a:ext uri="{FF2B5EF4-FFF2-40B4-BE49-F238E27FC236}">
              <a16:creationId xmlns:a16="http://schemas.microsoft.com/office/drawing/2014/main" id="{952128E3-DC3A-42F8-A296-1F9E760DD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4948631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309</xdr:row>
      <xdr:rowOff>150179</xdr:rowOff>
    </xdr:from>
    <xdr:to>
      <xdr:col>1</xdr:col>
      <xdr:colOff>1163955</xdr:colOff>
      <xdr:row>309</xdr:row>
      <xdr:rowOff>1420039</xdr:rowOff>
    </xdr:to>
    <xdr:pic>
      <xdr:nvPicPr>
        <xdr:cNvPr id="73" name="image72.jpeg">
          <a:extLst>
            <a:ext uri="{FF2B5EF4-FFF2-40B4-BE49-F238E27FC236}">
              <a16:creationId xmlns:a16="http://schemas.microsoft.com/office/drawing/2014/main" id="{6C5B69B9-0C31-44C9-8327-B66CEAD56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8667110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</xdr:row>
      <xdr:rowOff>149351</xdr:rowOff>
    </xdr:from>
    <xdr:to>
      <xdr:col>1</xdr:col>
      <xdr:colOff>1163955</xdr:colOff>
      <xdr:row>22</xdr:row>
      <xdr:rowOff>1419351</xdr:rowOff>
    </xdr:to>
    <xdr:pic>
      <xdr:nvPicPr>
        <xdr:cNvPr id="74" name="image73.jpeg">
          <a:extLst>
            <a:ext uri="{FF2B5EF4-FFF2-40B4-BE49-F238E27FC236}">
              <a16:creationId xmlns:a16="http://schemas.microsoft.com/office/drawing/2014/main" id="{68DBC824-3E62-469E-AEEF-F7BD70044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7887401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69</xdr:row>
      <xdr:rowOff>149480</xdr:rowOff>
    </xdr:from>
    <xdr:to>
      <xdr:col>1</xdr:col>
      <xdr:colOff>1163955</xdr:colOff>
      <xdr:row>69</xdr:row>
      <xdr:rowOff>1419480</xdr:rowOff>
    </xdr:to>
    <xdr:pic>
      <xdr:nvPicPr>
        <xdr:cNvPr id="75" name="image74.jpeg">
          <a:extLst>
            <a:ext uri="{FF2B5EF4-FFF2-40B4-BE49-F238E27FC236}">
              <a16:creationId xmlns:a16="http://schemas.microsoft.com/office/drawing/2014/main" id="{941F4EDC-E4C4-4409-BE51-4256FC0C8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27698755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220</xdr:row>
      <xdr:rowOff>85725</xdr:rowOff>
    </xdr:from>
    <xdr:to>
      <xdr:col>1</xdr:col>
      <xdr:colOff>1163955</xdr:colOff>
      <xdr:row>220</xdr:row>
      <xdr:rowOff>1355051</xdr:rowOff>
    </xdr:to>
    <xdr:pic>
      <xdr:nvPicPr>
        <xdr:cNvPr id="76" name="image75.jpeg">
          <a:extLst>
            <a:ext uri="{FF2B5EF4-FFF2-40B4-BE49-F238E27FC236}">
              <a16:creationId xmlns:a16="http://schemas.microsoft.com/office/drawing/2014/main" id="{9D048F30-2497-4260-A87C-AF886808B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1658540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42</xdr:row>
      <xdr:rowOff>150375</xdr:rowOff>
    </xdr:from>
    <xdr:to>
      <xdr:col>1</xdr:col>
      <xdr:colOff>1163955</xdr:colOff>
      <xdr:row>42</xdr:row>
      <xdr:rowOff>1419968</xdr:rowOff>
    </xdr:to>
    <xdr:pic>
      <xdr:nvPicPr>
        <xdr:cNvPr id="77" name="image76.jpeg">
          <a:extLst>
            <a:ext uri="{FF2B5EF4-FFF2-40B4-BE49-F238E27FC236}">
              <a16:creationId xmlns:a16="http://schemas.microsoft.com/office/drawing/2014/main" id="{1360114F-2DF6-48FA-92F6-B5A3A7285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566457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233</xdr:row>
      <xdr:rowOff>150182</xdr:rowOff>
    </xdr:from>
    <xdr:to>
      <xdr:col>1</xdr:col>
      <xdr:colOff>1163955</xdr:colOff>
      <xdr:row>233</xdr:row>
      <xdr:rowOff>1420042</xdr:rowOff>
    </xdr:to>
    <xdr:pic>
      <xdr:nvPicPr>
        <xdr:cNvPr id="78" name="image77.jpeg">
          <a:extLst>
            <a:ext uri="{FF2B5EF4-FFF2-40B4-BE49-F238E27FC236}">
              <a16:creationId xmlns:a16="http://schemas.microsoft.com/office/drawing/2014/main" id="{90BDFC9B-0533-490B-BF66-18BB082BD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4111005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310</xdr:row>
      <xdr:rowOff>149353</xdr:rowOff>
    </xdr:from>
    <xdr:to>
      <xdr:col>1</xdr:col>
      <xdr:colOff>1163955</xdr:colOff>
      <xdr:row>310</xdr:row>
      <xdr:rowOff>1419353</xdr:rowOff>
    </xdr:to>
    <xdr:pic>
      <xdr:nvPicPr>
        <xdr:cNvPr id="79" name="image78.jpeg">
          <a:extLst>
            <a:ext uri="{FF2B5EF4-FFF2-40B4-BE49-F238E27FC236}">
              <a16:creationId xmlns:a16="http://schemas.microsoft.com/office/drawing/2014/main" id="{C4A4536D-E892-4DB4-9DA4-42C097235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8852765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221</xdr:row>
      <xdr:rowOff>149482</xdr:rowOff>
    </xdr:from>
    <xdr:to>
      <xdr:col>1</xdr:col>
      <xdr:colOff>1163955</xdr:colOff>
      <xdr:row>221</xdr:row>
      <xdr:rowOff>1419482</xdr:rowOff>
    </xdr:to>
    <xdr:pic>
      <xdr:nvPicPr>
        <xdr:cNvPr id="80" name="image79.jpeg">
          <a:extLst>
            <a:ext uri="{FF2B5EF4-FFF2-40B4-BE49-F238E27FC236}">
              <a16:creationId xmlns:a16="http://schemas.microsoft.com/office/drawing/2014/main" id="{BBEF5778-B209-4364-B156-16A3A53A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1850653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120</xdr:row>
      <xdr:rowOff>85727</xdr:rowOff>
    </xdr:from>
    <xdr:to>
      <xdr:col>1</xdr:col>
      <xdr:colOff>1163955</xdr:colOff>
      <xdr:row>120</xdr:row>
      <xdr:rowOff>1355053</xdr:rowOff>
    </xdr:to>
    <xdr:pic>
      <xdr:nvPicPr>
        <xdr:cNvPr id="81" name="image80.jpeg">
          <a:extLst>
            <a:ext uri="{FF2B5EF4-FFF2-40B4-BE49-F238E27FC236}">
              <a16:creationId xmlns:a16="http://schemas.microsoft.com/office/drawing/2014/main" id="{C2A43068-58C2-44EC-A134-5D6F5861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31162227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</xdr:row>
      <xdr:rowOff>150184</xdr:rowOff>
    </xdr:from>
    <xdr:to>
      <xdr:col>1</xdr:col>
      <xdr:colOff>1163955</xdr:colOff>
      <xdr:row>15</xdr:row>
      <xdr:rowOff>1420044</xdr:rowOff>
    </xdr:to>
    <xdr:pic>
      <xdr:nvPicPr>
        <xdr:cNvPr id="82" name="image81.jpeg">
          <a:extLst>
            <a:ext uri="{FF2B5EF4-FFF2-40B4-BE49-F238E27FC236}">
              <a16:creationId xmlns:a16="http://schemas.microsoft.com/office/drawing/2014/main" id="{6305C5C4-4C41-41FA-91D8-3D8857AA5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488660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158</xdr:row>
      <xdr:rowOff>149356</xdr:rowOff>
    </xdr:from>
    <xdr:to>
      <xdr:col>1</xdr:col>
      <xdr:colOff>1163955</xdr:colOff>
      <xdr:row>158</xdr:row>
      <xdr:rowOff>1419356</xdr:rowOff>
    </xdr:to>
    <xdr:pic>
      <xdr:nvPicPr>
        <xdr:cNvPr id="83" name="image82.jpeg">
          <a:extLst>
            <a:ext uri="{FF2B5EF4-FFF2-40B4-BE49-F238E27FC236}">
              <a16:creationId xmlns:a16="http://schemas.microsoft.com/office/drawing/2014/main" id="{E0739FC3-D275-471B-A7CF-0F8F1D025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0117745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137</xdr:row>
      <xdr:rowOff>149473</xdr:rowOff>
    </xdr:from>
    <xdr:to>
      <xdr:col>1</xdr:col>
      <xdr:colOff>1163955</xdr:colOff>
      <xdr:row>137</xdr:row>
      <xdr:rowOff>1419473</xdr:rowOff>
    </xdr:to>
    <xdr:pic>
      <xdr:nvPicPr>
        <xdr:cNvPr id="84" name="image83.jpeg">
          <a:extLst>
            <a:ext uri="{FF2B5EF4-FFF2-40B4-BE49-F238E27FC236}">
              <a16:creationId xmlns:a16="http://schemas.microsoft.com/office/drawing/2014/main" id="{5557BBD4-8ACA-41E9-8D92-F1147101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6248702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234</xdr:row>
      <xdr:rowOff>85729</xdr:rowOff>
    </xdr:from>
    <xdr:to>
      <xdr:col>1</xdr:col>
      <xdr:colOff>1163955</xdr:colOff>
      <xdr:row>234</xdr:row>
      <xdr:rowOff>1355055</xdr:rowOff>
    </xdr:to>
    <xdr:pic>
      <xdr:nvPicPr>
        <xdr:cNvPr id="85" name="image84.jpeg">
          <a:extLst>
            <a:ext uri="{FF2B5EF4-FFF2-40B4-BE49-F238E27FC236}">
              <a16:creationId xmlns:a16="http://schemas.microsoft.com/office/drawing/2014/main" id="{742297E0-09C8-4DA5-BBBF-2D7DF02AC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4290297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311</xdr:row>
      <xdr:rowOff>150380</xdr:rowOff>
    </xdr:from>
    <xdr:to>
      <xdr:col>1</xdr:col>
      <xdr:colOff>1163955</xdr:colOff>
      <xdr:row>311</xdr:row>
      <xdr:rowOff>1419973</xdr:rowOff>
    </xdr:to>
    <xdr:pic>
      <xdr:nvPicPr>
        <xdr:cNvPr id="86" name="image85.jpeg">
          <a:extLst>
            <a:ext uri="{FF2B5EF4-FFF2-40B4-BE49-F238E27FC236}">
              <a16:creationId xmlns:a16="http://schemas.microsoft.com/office/drawing/2014/main" id="{58305697-20DC-4ECB-9A97-5D4B7C001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9038605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</xdr:row>
      <xdr:rowOff>150187</xdr:rowOff>
    </xdr:from>
    <xdr:to>
      <xdr:col>1</xdr:col>
      <xdr:colOff>1163955</xdr:colOff>
      <xdr:row>36</xdr:row>
      <xdr:rowOff>1420047</xdr:rowOff>
    </xdr:to>
    <xdr:pic>
      <xdr:nvPicPr>
        <xdr:cNvPr id="87" name="image86.jpeg">
          <a:extLst>
            <a:ext uri="{FF2B5EF4-FFF2-40B4-BE49-F238E27FC236}">
              <a16:creationId xmlns:a16="http://schemas.microsoft.com/office/drawing/2014/main" id="{662795E7-B8AD-4D1B-B03E-F39EFC803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389148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</xdr:row>
      <xdr:rowOff>149346</xdr:rowOff>
    </xdr:from>
    <xdr:to>
      <xdr:col>1</xdr:col>
      <xdr:colOff>1163955</xdr:colOff>
      <xdr:row>26</xdr:row>
      <xdr:rowOff>1419346</xdr:rowOff>
    </xdr:to>
    <xdr:pic>
      <xdr:nvPicPr>
        <xdr:cNvPr id="88" name="image87.jpeg">
          <a:extLst>
            <a:ext uri="{FF2B5EF4-FFF2-40B4-BE49-F238E27FC236}">
              <a16:creationId xmlns:a16="http://schemas.microsoft.com/office/drawing/2014/main" id="{65F4F881-0B31-42EF-98A7-9C371FDDD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5002571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269</xdr:row>
      <xdr:rowOff>149475</xdr:rowOff>
    </xdr:from>
    <xdr:to>
      <xdr:col>1</xdr:col>
      <xdr:colOff>1163955</xdr:colOff>
      <xdr:row>269</xdr:row>
      <xdr:rowOff>1419475</xdr:rowOff>
    </xdr:to>
    <xdr:pic>
      <xdr:nvPicPr>
        <xdr:cNvPr id="89" name="image88.jpeg">
          <a:extLst>
            <a:ext uri="{FF2B5EF4-FFF2-40B4-BE49-F238E27FC236}">
              <a16:creationId xmlns:a16="http://schemas.microsoft.com/office/drawing/2014/main" id="{BC3265B8-254A-422B-B189-0357B8A05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10175125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145</xdr:row>
      <xdr:rowOff>85721</xdr:rowOff>
    </xdr:from>
    <xdr:to>
      <xdr:col>1</xdr:col>
      <xdr:colOff>1163955</xdr:colOff>
      <xdr:row>145</xdr:row>
      <xdr:rowOff>1355047</xdr:rowOff>
    </xdr:to>
    <xdr:pic>
      <xdr:nvPicPr>
        <xdr:cNvPr id="90" name="image89.jpeg">
          <a:extLst>
            <a:ext uri="{FF2B5EF4-FFF2-40B4-BE49-F238E27FC236}">
              <a16:creationId xmlns:a16="http://schemas.microsoft.com/office/drawing/2014/main" id="{4B331974-E914-44F3-A80B-A05E24F1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7696794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115</xdr:row>
      <xdr:rowOff>150383</xdr:rowOff>
    </xdr:from>
    <xdr:to>
      <xdr:col>1</xdr:col>
      <xdr:colOff>1163955</xdr:colOff>
      <xdr:row>115</xdr:row>
      <xdr:rowOff>1419976</xdr:rowOff>
    </xdr:to>
    <xdr:pic>
      <xdr:nvPicPr>
        <xdr:cNvPr id="91" name="image90.jpeg">
          <a:extLst>
            <a:ext uri="{FF2B5EF4-FFF2-40B4-BE49-F238E27FC236}">
              <a16:creationId xmlns:a16="http://schemas.microsoft.com/office/drawing/2014/main" id="{AD26AB4A-8530-493E-A957-A318F319D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21940008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209</xdr:row>
      <xdr:rowOff>150189</xdr:rowOff>
    </xdr:from>
    <xdr:to>
      <xdr:col>1</xdr:col>
      <xdr:colOff>1163955</xdr:colOff>
      <xdr:row>209</xdr:row>
      <xdr:rowOff>1420049</xdr:rowOff>
    </xdr:to>
    <xdr:pic>
      <xdr:nvPicPr>
        <xdr:cNvPr id="92" name="image91.jpeg">
          <a:extLst>
            <a:ext uri="{FF2B5EF4-FFF2-40B4-BE49-F238E27FC236}">
              <a16:creationId xmlns:a16="http://schemas.microsoft.com/office/drawing/2014/main" id="{0CF754CA-91BD-491F-B646-FFA1B522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9621873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192</xdr:row>
      <xdr:rowOff>149349</xdr:rowOff>
    </xdr:from>
    <xdr:to>
      <xdr:col>1</xdr:col>
      <xdr:colOff>1163955</xdr:colOff>
      <xdr:row>192</xdr:row>
      <xdr:rowOff>1419349</xdr:rowOff>
    </xdr:to>
    <xdr:pic>
      <xdr:nvPicPr>
        <xdr:cNvPr id="93" name="image92.jpeg">
          <a:extLst>
            <a:ext uri="{FF2B5EF4-FFF2-40B4-BE49-F238E27FC236}">
              <a16:creationId xmlns:a16="http://schemas.microsoft.com/office/drawing/2014/main" id="{18371AE8-BEFF-4AA8-9C14-0A0E71710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6464252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</xdr:row>
      <xdr:rowOff>149478</xdr:rowOff>
    </xdr:from>
    <xdr:to>
      <xdr:col>1</xdr:col>
      <xdr:colOff>1163955</xdr:colOff>
      <xdr:row>27</xdr:row>
      <xdr:rowOff>1419478</xdr:rowOff>
    </xdr:to>
    <xdr:pic>
      <xdr:nvPicPr>
        <xdr:cNvPr id="94" name="image93.jpeg">
          <a:extLst>
            <a:ext uri="{FF2B5EF4-FFF2-40B4-BE49-F238E27FC236}">
              <a16:creationId xmlns:a16="http://schemas.microsoft.com/office/drawing/2014/main" id="{12945E54-3895-4A0E-82EC-396BF2C17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686007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193</xdr:row>
      <xdr:rowOff>85723</xdr:rowOff>
    </xdr:from>
    <xdr:to>
      <xdr:col>1</xdr:col>
      <xdr:colOff>1163955</xdr:colOff>
      <xdr:row>193</xdr:row>
      <xdr:rowOff>1355049</xdr:rowOff>
    </xdr:to>
    <xdr:pic>
      <xdr:nvPicPr>
        <xdr:cNvPr id="95" name="image94.jpeg">
          <a:extLst>
            <a:ext uri="{FF2B5EF4-FFF2-40B4-BE49-F238E27FC236}">
              <a16:creationId xmlns:a16="http://schemas.microsoft.com/office/drawing/2014/main" id="{0BC0282E-69A2-4314-9A77-898BD0C3E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66436273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194</xdr:row>
      <xdr:rowOff>150385</xdr:rowOff>
    </xdr:from>
    <xdr:to>
      <xdr:col>1</xdr:col>
      <xdr:colOff>1163955</xdr:colOff>
      <xdr:row>194</xdr:row>
      <xdr:rowOff>1419978</xdr:rowOff>
    </xdr:to>
    <xdr:pic>
      <xdr:nvPicPr>
        <xdr:cNvPr id="96" name="image95.jpeg">
          <a:extLst>
            <a:ext uri="{FF2B5EF4-FFF2-40B4-BE49-F238E27FC236}">
              <a16:creationId xmlns:a16="http://schemas.microsoft.com/office/drawing/2014/main" id="{8B1CE6AD-6A7F-4347-8BA3-6A2C47F0F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6835831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149</xdr:row>
      <xdr:rowOff>150179</xdr:rowOff>
    </xdr:from>
    <xdr:to>
      <xdr:col>1</xdr:col>
      <xdr:colOff>1163955</xdr:colOff>
      <xdr:row>149</xdr:row>
      <xdr:rowOff>1420039</xdr:rowOff>
    </xdr:to>
    <xdr:pic>
      <xdr:nvPicPr>
        <xdr:cNvPr id="97" name="image96.jpeg">
          <a:extLst>
            <a:ext uri="{FF2B5EF4-FFF2-40B4-BE49-F238E27FC236}">
              <a16:creationId xmlns:a16="http://schemas.microsoft.com/office/drawing/2014/main" id="{C733C44F-6F0E-4D2F-B7F5-F68E717B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8446190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150</xdr:row>
      <xdr:rowOff>149351</xdr:rowOff>
    </xdr:from>
    <xdr:to>
      <xdr:col>1</xdr:col>
      <xdr:colOff>1163955</xdr:colOff>
      <xdr:row>150</xdr:row>
      <xdr:rowOff>1419351</xdr:rowOff>
    </xdr:to>
    <xdr:pic>
      <xdr:nvPicPr>
        <xdr:cNvPr id="98" name="image97.jpeg">
          <a:extLst>
            <a:ext uri="{FF2B5EF4-FFF2-40B4-BE49-F238E27FC236}">
              <a16:creationId xmlns:a16="http://schemas.microsoft.com/office/drawing/2014/main" id="{42C6CA94-1CB7-4903-BC73-57B28B13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86318451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52</xdr:row>
      <xdr:rowOff>149480</xdr:rowOff>
    </xdr:from>
    <xdr:to>
      <xdr:col>1</xdr:col>
      <xdr:colOff>1163955</xdr:colOff>
      <xdr:row>52</xdr:row>
      <xdr:rowOff>1419480</xdr:rowOff>
    </xdr:to>
    <xdr:pic>
      <xdr:nvPicPr>
        <xdr:cNvPr id="99" name="image98.jpeg">
          <a:extLst>
            <a:ext uri="{FF2B5EF4-FFF2-40B4-BE49-F238E27FC236}">
              <a16:creationId xmlns:a16="http://schemas.microsoft.com/office/drawing/2014/main" id="{B1CED29F-08AD-4D1A-97A9-B26F9CB12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94237430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195</xdr:row>
      <xdr:rowOff>85725</xdr:rowOff>
    </xdr:from>
    <xdr:to>
      <xdr:col>1</xdr:col>
      <xdr:colOff>1163955</xdr:colOff>
      <xdr:row>195</xdr:row>
      <xdr:rowOff>1355051</xdr:rowOff>
    </xdr:to>
    <xdr:pic>
      <xdr:nvPicPr>
        <xdr:cNvPr id="100" name="image99.jpeg">
          <a:extLst>
            <a:ext uri="{FF2B5EF4-FFF2-40B4-BE49-F238E27FC236}">
              <a16:creationId xmlns:a16="http://schemas.microsoft.com/office/drawing/2014/main" id="{54C6720C-F8CD-4721-8034-F49585821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701510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357</xdr:row>
      <xdr:rowOff>150375</xdr:rowOff>
    </xdr:from>
    <xdr:to>
      <xdr:col>1</xdr:col>
      <xdr:colOff>1163955</xdr:colOff>
      <xdr:row>357</xdr:row>
      <xdr:rowOff>1419968</xdr:rowOff>
    </xdr:to>
    <xdr:pic>
      <xdr:nvPicPr>
        <xdr:cNvPr id="101" name="image100.jpeg">
          <a:extLst>
            <a:ext uri="{FF2B5EF4-FFF2-40B4-BE49-F238E27FC236}">
              <a16:creationId xmlns:a16="http://schemas.microsoft.com/office/drawing/2014/main" id="{0D9CE03C-7D85-47A4-BDD0-19A347C54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7865422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196</xdr:row>
      <xdr:rowOff>149353</xdr:rowOff>
    </xdr:from>
    <xdr:to>
      <xdr:col>1</xdr:col>
      <xdr:colOff>1163955</xdr:colOff>
      <xdr:row>196</xdr:row>
      <xdr:rowOff>1419353</xdr:rowOff>
    </xdr:to>
    <xdr:pic>
      <xdr:nvPicPr>
        <xdr:cNvPr id="102" name="image101.jpeg">
          <a:extLst>
            <a:ext uri="{FF2B5EF4-FFF2-40B4-BE49-F238E27FC236}">
              <a16:creationId xmlns:a16="http://schemas.microsoft.com/office/drawing/2014/main" id="{925C6CB2-BF8F-4784-8058-517013744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7207202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298</xdr:row>
      <xdr:rowOff>149482</xdr:rowOff>
    </xdr:from>
    <xdr:to>
      <xdr:col>1</xdr:col>
      <xdr:colOff>1163955</xdr:colOff>
      <xdr:row>298</xdr:row>
      <xdr:rowOff>1419482</xdr:rowOff>
    </xdr:to>
    <xdr:pic>
      <xdr:nvPicPr>
        <xdr:cNvPr id="103" name="image102.jpeg">
          <a:extLst>
            <a:ext uri="{FF2B5EF4-FFF2-40B4-BE49-F238E27FC236}">
              <a16:creationId xmlns:a16="http://schemas.microsoft.com/office/drawing/2014/main" id="{452AA5EA-7D52-47AF-B477-FCDE9F08A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6592495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250</xdr:row>
      <xdr:rowOff>85727</xdr:rowOff>
    </xdr:from>
    <xdr:to>
      <xdr:col>1</xdr:col>
      <xdr:colOff>1163955</xdr:colOff>
      <xdr:row>250</xdr:row>
      <xdr:rowOff>1355053</xdr:rowOff>
    </xdr:to>
    <xdr:pic>
      <xdr:nvPicPr>
        <xdr:cNvPr id="104" name="image103.jpeg">
          <a:extLst>
            <a:ext uri="{FF2B5EF4-FFF2-40B4-BE49-F238E27FC236}">
              <a16:creationId xmlns:a16="http://schemas.microsoft.com/office/drawing/2014/main" id="{94A9C056-489C-441D-B25A-355872575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73563952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59</xdr:row>
      <xdr:rowOff>150378</xdr:rowOff>
    </xdr:from>
    <xdr:to>
      <xdr:col>1</xdr:col>
      <xdr:colOff>1163955</xdr:colOff>
      <xdr:row>59</xdr:row>
      <xdr:rowOff>1419971</xdr:rowOff>
    </xdr:to>
    <xdr:pic>
      <xdr:nvPicPr>
        <xdr:cNvPr id="105" name="image104.jpeg">
          <a:extLst>
            <a:ext uri="{FF2B5EF4-FFF2-40B4-BE49-F238E27FC236}">
              <a16:creationId xmlns:a16="http://schemas.microsoft.com/office/drawing/2014/main" id="{653B858F-1679-4396-B1BD-DAAC90E8B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07868603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284</xdr:row>
      <xdr:rowOff>150184</xdr:rowOff>
    </xdr:from>
    <xdr:to>
      <xdr:col>1</xdr:col>
      <xdr:colOff>1163955</xdr:colOff>
      <xdr:row>284</xdr:row>
      <xdr:rowOff>1420044</xdr:rowOff>
    </xdr:to>
    <xdr:pic>
      <xdr:nvPicPr>
        <xdr:cNvPr id="106" name="image105.jpeg">
          <a:extLst>
            <a:ext uri="{FF2B5EF4-FFF2-40B4-BE49-F238E27FC236}">
              <a16:creationId xmlns:a16="http://schemas.microsoft.com/office/drawing/2014/main" id="{F47A4631-4049-4057-BFD5-12E680F60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3866510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133</xdr:row>
      <xdr:rowOff>149356</xdr:rowOff>
    </xdr:from>
    <xdr:to>
      <xdr:col>1</xdr:col>
      <xdr:colOff>1163955</xdr:colOff>
      <xdr:row>133</xdr:row>
      <xdr:rowOff>1419356</xdr:rowOff>
    </xdr:to>
    <xdr:pic>
      <xdr:nvPicPr>
        <xdr:cNvPr id="107" name="image106.jpeg">
          <a:extLst>
            <a:ext uri="{FF2B5EF4-FFF2-40B4-BE49-F238E27FC236}">
              <a16:creationId xmlns:a16="http://schemas.microsoft.com/office/drawing/2014/main" id="{EFA03DC9-DBF3-48D3-8428-0C70A9165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5505740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222</xdr:row>
      <xdr:rowOff>149473</xdr:rowOff>
    </xdr:from>
    <xdr:to>
      <xdr:col>1</xdr:col>
      <xdr:colOff>1163955</xdr:colOff>
      <xdr:row>222</xdr:row>
      <xdr:rowOff>1419473</xdr:rowOff>
    </xdr:to>
    <xdr:pic>
      <xdr:nvPicPr>
        <xdr:cNvPr id="108" name="image107.jpeg">
          <a:extLst>
            <a:ext uri="{FF2B5EF4-FFF2-40B4-BE49-F238E27FC236}">
              <a16:creationId xmlns:a16="http://schemas.microsoft.com/office/drawing/2014/main" id="{AC9305D1-E936-439C-AF50-77FC62FF6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2036389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43</xdr:row>
      <xdr:rowOff>150380</xdr:rowOff>
    </xdr:from>
    <xdr:to>
      <xdr:col>1</xdr:col>
      <xdr:colOff>1163955</xdr:colOff>
      <xdr:row>43</xdr:row>
      <xdr:rowOff>1419973</xdr:rowOff>
    </xdr:to>
    <xdr:pic>
      <xdr:nvPicPr>
        <xdr:cNvPr id="109" name="image108.jpeg">
          <a:extLst>
            <a:ext uri="{FF2B5EF4-FFF2-40B4-BE49-F238E27FC236}">
              <a16:creationId xmlns:a16="http://schemas.microsoft.com/office/drawing/2014/main" id="{EC10759E-275A-49A9-8DB9-045689D2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752195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139</xdr:row>
      <xdr:rowOff>149346</xdr:rowOff>
    </xdr:from>
    <xdr:to>
      <xdr:col>1</xdr:col>
      <xdr:colOff>1163955</xdr:colOff>
      <xdr:row>139</xdr:row>
      <xdr:rowOff>1419346</xdr:rowOff>
    </xdr:to>
    <xdr:pic>
      <xdr:nvPicPr>
        <xdr:cNvPr id="110" name="image109.jpeg">
          <a:extLst>
            <a:ext uri="{FF2B5EF4-FFF2-40B4-BE49-F238E27FC236}">
              <a16:creationId xmlns:a16="http://schemas.microsoft.com/office/drawing/2014/main" id="{28CB041F-7A94-42D4-A554-A5E47F787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6620164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270</xdr:row>
      <xdr:rowOff>149475</xdr:rowOff>
    </xdr:from>
    <xdr:to>
      <xdr:col>1</xdr:col>
      <xdr:colOff>1163955</xdr:colOff>
      <xdr:row>270</xdr:row>
      <xdr:rowOff>1419475</xdr:rowOff>
    </xdr:to>
    <xdr:pic>
      <xdr:nvPicPr>
        <xdr:cNvPr id="111" name="image110.jpeg">
          <a:extLst>
            <a:ext uri="{FF2B5EF4-FFF2-40B4-BE49-F238E27FC236}">
              <a16:creationId xmlns:a16="http://schemas.microsoft.com/office/drawing/2014/main" id="{578F6783-D0B5-4C42-B75D-FD9B8676A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12032500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</xdr:row>
      <xdr:rowOff>85721</xdr:rowOff>
    </xdr:from>
    <xdr:to>
      <xdr:col>1</xdr:col>
      <xdr:colOff>1163955</xdr:colOff>
      <xdr:row>37</xdr:row>
      <xdr:rowOff>1355047</xdr:rowOff>
    </xdr:to>
    <xdr:pic>
      <xdr:nvPicPr>
        <xdr:cNvPr id="112" name="image111.jpeg">
          <a:extLst>
            <a:ext uri="{FF2B5EF4-FFF2-40B4-BE49-F238E27FC236}">
              <a16:creationId xmlns:a16="http://schemas.microsoft.com/office/drawing/2014/main" id="{9C150E29-70FA-4081-93AF-BC21B9A69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568439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151</xdr:row>
      <xdr:rowOff>150383</xdr:rowOff>
    </xdr:from>
    <xdr:to>
      <xdr:col>1</xdr:col>
      <xdr:colOff>1163955</xdr:colOff>
      <xdr:row>151</xdr:row>
      <xdr:rowOff>1419976</xdr:rowOff>
    </xdr:to>
    <xdr:pic>
      <xdr:nvPicPr>
        <xdr:cNvPr id="113" name="image112.jpeg">
          <a:extLst>
            <a:ext uri="{FF2B5EF4-FFF2-40B4-BE49-F238E27FC236}">
              <a16:creationId xmlns:a16="http://schemas.microsoft.com/office/drawing/2014/main" id="{B3DA9C24-DDFE-4E87-BF4E-87622A04C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88176858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74</xdr:row>
      <xdr:rowOff>150189</xdr:rowOff>
    </xdr:from>
    <xdr:to>
      <xdr:col>1</xdr:col>
      <xdr:colOff>1163955</xdr:colOff>
      <xdr:row>74</xdr:row>
      <xdr:rowOff>1420049</xdr:rowOff>
    </xdr:to>
    <xdr:pic>
      <xdr:nvPicPr>
        <xdr:cNvPr id="114" name="image113.jpeg">
          <a:extLst>
            <a:ext uri="{FF2B5EF4-FFF2-40B4-BE49-F238E27FC236}">
              <a16:creationId xmlns:a16="http://schemas.microsoft.com/office/drawing/2014/main" id="{3B72BDE9-496C-41E0-93EE-D113A1CC4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3761498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240</xdr:row>
      <xdr:rowOff>85725</xdr:rowOff>
    </xdr:from>
    <xdr:to>
      <xdr:col>1</xdr:col>
      <xdr:colOff>1163955</xdr:colOff>
      <xdr:row>240</xdr:row>
      <xdr:rowOff>1355051</xdr:rowOff>
    </xdr:to>
    <xdr:pic>
      <xdr:nvPicPr>
        <xdr:cNvPr id="115" name="image114.jpeg">
          <a:extLst>
            <a:ext uri="{FF2B5EF4-FFF2-40B4-BE49-F238E27FC236}">
              <a16:creationId xmlns:a16="http://schemas.microsoft.com/office/drawing/2014/main" id="{B01E3220-03F6-4417-B40F-CAA0A096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5436155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348</xdr:row>
      <xdr:rowOff>250001</xdr:rowOff>
    </xdr:from>
    <xdr:to>
      <xdr:col>1</xdr:col>
      <xdr:colOff>1163955</xdr:colOff>
      <xdr:row>348</xdr:row>
      <xdr:rowOff>1519861</xdr:rowOff>
    </xdr:to>
    <xdr:pic>
      <xdr:nvPicPr>
        <xdr:cNvPr id="116" name="image115.jpeg">
          <a:extLst>
            <a:ext uri="{FF2B5EF4-FFF2-40B4-BE49-F238E27FC236}">
              <a16:creationId xmlns:a16="http://schemas.microsoft.com/office/drawing/2014/main" id="{5D3AA093-4D6C-4827-9DDA-0CA8EC7AE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61723151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</xdr:row>
      <xdr:rowOff>149353</xdr:rowOff>
    </xdr:from>
    <xdr:to>
      <xdr:col>1</xdr:col>
      <xdr:colOff>1163955</xdr:colOff>
      <xdr:row>23</xdr:row>
      <xdr:rowOff>1419353</xdr:rowOff>
    </xdr:to>
    <xdr:pic>
      <xdr:nvPicPr>
        <xdr:cNvPr id="117" name="image116.jpeg">
          <a:extLst>
            <a:ext uri="{FF2B5EF4-FFF2-40B4-BE49-F238E27FC236}">
              <a16:creationId xmlns:a16="http://schemas.microsoft.com/office/drawing/2014/main" id="{6BC1D1C1-7210-400A-8F64-59B63A374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974477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197</xdr:row>
      <xdr:rowOff>149482</xdr:rowOff>
    </xdr:from>
    <xdr:to>
      <xdr:col>1</xdr:col>
      <xdr:colOff>1163955</xdr:colOff>
      <xdr:row>197</xdr:row>
      <xdr:rowOff>1419482</xdr:rowOff>
    </xdr:to>
    <xdr:pic>
      <xdr:nvPicPr>
        <xdr:cNvPr id="118" name="image117.jpeg">
          <a:extLst>
            <a:ext uri="{FF2B5EF4-FFF2-40B4-BE49-F238E27FC236}">
              <a16:creationId xmlns:a16="http://schemas.microsoft.com/office/drawing/2014/main" id="{9ED14C21-B689-4660-A56B-05B61559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7392953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178</xdr:row>
      <xdr:rowOff>85727</xdr:rowOff>
    </xdr:from>
    <xdr:to>
      <xdr:col>1</xdr:col>
      <xdr:colOff>1163955</xdr:colOff>
      <xdr:row>178</xdr:row>
      <xdr:rowOff>1355053</xdr:rowOff>
    </xdr:to>
    <xdr:pic>
      <xdr:nvPicPr>
        <xdr:cNvPr id="119" name="image118.jpeg">
          <a:extLst>
            <a:ext uri="{FF2B5EF4-FFF2-40B4-BE49-F238E27FC236}">
              <a16:creationId xmlns:a16="http://schemas.microsoft.com/office/drawing/2014/main" id="{26789C01-4BDB-45F5-AB46-9DC3D87DD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37947002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117</xdr:row>
      <xdr:rowOff>150378</xdr:rowOff>
    </xdr:from>
    <xdr:to>
      <xdr:col>1</xdr:col>
      <xdr:colOff>1163955</xdr:colOff>
      <xdr:row>117</xdr:row>
      <xdr:rowOff>1419971</xdr:rowOff>
    </xdr:to>
    <xdr:pic>
      <xdr:nvPicPr>
        <xdr:cNvPr id="120" name="image119.jpeg">
          <a:extLst>
            <a:ext uri="{FF2B5EF4-FFF2-40B4-BE49-F238E27FC236}">
              <a16:creationId xmlns:a16="http://schemas.microsoft.com/office/drawing/2014/main" id="{45933D3A-1959-4C07-AD72-04A15094A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25654753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386</xdr:row>
      <xdr:rowOff>150184</xdr:rowOff>
    </xdr:from>
    <xdr:to>
      <xdr:col>1</xdr:col>
      <xdr:colOff>1163955</xdr:colOff>
      <xdr:row>386</xdr:row>
      <xdr:rowOff>1420044</xdr:rowOff>
    </xdr:to>
    <xdr:pic>
      <xdr:nvPicPr>
        <xdr:cNvPr id="121" name="image120.jpeg">
          <a:extLst>
            <a:ext uri="{FF2B5EF4-FFF2-40B4-BE49-F238E27FC236}">
              <a16:creationId xmlns:a16="http://schemas.microsoft.com/office/drawing/2014/main" id="{26FDDC53-38D1-4C4F-9E04-74279DEC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3597548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409</xdr:row>
      <xdr:rowOff>249306</xdr:rowOff>
    </xdr:from>
    <xdr:to>
      <xdr:col>1</xdr:col>
      <xdr:colOff>1163955</xdr:colOff>
      <xdr:row>409</xdr:row>
      <xdr:rowOff>1519306</xdr:rowOff>
    </xdr:to>
    <xdr:pic>
      <xdr:nvPicPr>
        <xdr:cNvPr id="122" name="image121.jpeg">
          <a:extLst>
            <a:ext uri="{FF2B5EF4-FFF2-40B4-BE49-F238E27FC236}">
              <a16:creationId xmlns:a16="http://schemas.microsoft.com/office/drawing/2014/main" id="{CFA0B633-22F0-4244-8B3B-BCBB4768B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81937481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</xdr:row>
      <xdr:rowOff>94178</xdr:rowOff>
    </xdr:from>
    <xdr:to>
      <xdr:col>1</xdr:col>
      <xdr:colOff>1163955</xdr:colOff>
      <xdr:row>30</xdr:row>
      <xdr:rowOff>1355042</xdr:rowOff>
    </xdr:to>
    <xdr:pic>
      <xdr:nvPicPr>
        <xdr:cNvPr id="123" name="image122.png">
          <a:extLst>
            <a:ext uri="{FF2B5EF4-FFF2-40B4-BE49-F238E27FC236}">
              <a16:creationId xmlns:a16="http://schemas.microsoft.com/office/drawing/2014/main" id="{5B2DAEB1-B440-4598-A843-B46A1D618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2376903"/>
          <a:ext cx="952500" cy="1260864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53</xdr:row>
      <xdr:rowOff>150370</xdr:rowOff>
    </xdr:from>
    <xdr:to>
      <xdr:col>1</xdr:col>
      <xdr:colOff>1163955</xdr:colOff>
      <xdr:row>53</xdr:row>
      <xdr:rowOff>1419963</xdr:rowOff>
    </xdr:to>
    <xdr:pic>
      <xdr:nvPicPr>
        <xdr:cNvPr id="124" name="image123.jpeg">
          <a:extLst>
            <a:ext uri="{FF2B5EF4-FFF2-40B4-BE49-F238E27FC236}">
              <a16:creationId xmlns:a16="http://schemas.microsoft.com/office/drawing/2014/main" id="{15E0130F-3373-42B6-B175-89980798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9609569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140</xdr:row>
      <xdr:rowOff>150177</xdr:rowOff>
    </xdr:from>
    <xdr:to>
      <xdr:col>1</xdr:col>
      <xdr:colOff>1163955</xdr:colOff>
      <xdr:row>140</xdr:row>
      <xdr:rowOff>1420037</xdr:rowOff>
    </xdr:to>
    <xdr:pic>
      <xdr:nvPicPr>
        <xdr:cNvPr id="125" name="image124.jpeg">
          <a:extLst>
            <a:ext uri="{FF2B5EF4-FFF2-40B4-BE49-F238E27FC236}">
              <a16:creationId xmlns:a16="http://schemas.microsoft.com/office/drawing/2014/main" id="{90BBDF90-BC95-41BB-B0B2-5A0E103D5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6805985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112</xdr:row>
      <xdr:rowOff>149349</xdr:rowOff>
    </xdr:from>
    <xdr:to>
      <xdr:col>1</xdr:col>
      <xdr:colOff>1163955</xdr:colOff>
      <xdr:row>112</xdr:row>
      <xdr:rowOff>1419349</xdr:rowOff>
    </xdr:to>
    <xdr:pic>
      <xdr:nvPicPr>
        <xdr:cNvPr id="126" name="image125.jpeg">
          <a:extLst>
            <a:ext uri="{FF2B5EF4-FFF2-40B4-BE49-F238E27FC236}">
              <a16:creationId xmlns:a16="http://schemas.microsoft.com/office/drawing/2014/main" id="{0879BC81-A98A-4A99-B8C8-8A163F1F2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1668117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</xdr:row>
      <xdr:rowOff>149478</xdr:rowOff>
    </xdr:from>
    <xdr:to>
      <xdr:col>1</xdr:col>
      <xdr:colOff>1163955</xdr:colOff>
      <xdr:row>40</xdr:row>
      <xdr:rowOff>1419478</xdr:rowOff>
    </xdr:to>
    <xdr:pic>
      <xdr:nvPicPr>
        <xdr:cNvPr id="127" name="image126.jpeg">
          <a:extLst>
            <a:ext uri="{FF2B5EF4-FFF2-40B4-BE49-F238E27FC236}">
              <a16:creationId xmlns:a16="http://schemas.microsoft.com/office/drawing/2014/main" id="{97F9F07D-3A33-4B7C-822D-9140C0B18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132027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312</xdr:row>
      <xdr:rowOff>85734</xdr:rowOff>
    </xdr:from>
    <xdr:to>
      <xdr:col>1</xdr:col>
      <xdr:colOff>1163955</xdr:colOff>
      <xdr:row>312</xdr:row>
      <xdr:rowOff>1355060</xdr:rowOff>
    </xdr:to>
    <xdr:pic>
      <xdr:nvPicPr>
        <xdr:cNvPr id="128" name="image127.jpeg">
          <a:extLst>
            <a:ext uri="{FF2B5EF4-FFF2-40B4-BE49-F238E27FC236}">
              <a16:creationId xmlns:a16="http://schemas.microsoft.com/office/drawing/2014/main" id="{B78B60AB-3A0D-4396-9E28-DBA84B7F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92178784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134</xdr:row>
      <xdr:rowOff>150385</xdr:rowOff>
    </xdr:from>
    <xdr:to>
      <xdr:col>1</xdr:col>
      <xdr:colOff>1163955</xdr:colOff>
      <xdr:row>134</xdr:row>
      <xdr:rowOff>1419978</xdr:rowOff>
    </xdr:to>
    <xdr:pic>
      <xdr:nvPicPr>
        <xdr:cNvPr id="129" name="image128.jpeg">
          <a:extLst>
            <a:ext uri="{FF2B5EF4-FFF2-40B4-BE49-F238E27FC236}">
              <a16:creationId xmlns:a16="http://schemas.microsoft.com/office/drawing/2014/main" id="{E09CC85E-9942-4C66-BEAD-EF6DB3C3A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5691581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179</xdr:row>
      <xdr:rowOff>150192</xdr:rowOff>
    </xdr:from>
    <xdr:to>
      <xdr:col>1</xdr:col>
      <xdr:colOff>1163955</xdr:colOff>
      <xdr:row>179</xdr:row>
      <xdr:rowOff>1420052</xdr:rowOff>
    </xdr:to>
    <xdr:pic>
      <xdr:nvPicPr>
        <xdr:cNvPr id="130" name="image129.jpeg">
          <a:extLst>
            <a:ext uri="{FF2B5EF4-FFF2-40B4-BE49-F238E27FC236}">
              <a16:creationId xmlns:a16="http://schemas.microsoft.com/office/drawing/2014/main" id="{0CA552F7-C7C5-4729-BEAB-6CC49E919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3986884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241</xdr:row>
      <xdr:rowOff>149363</xdr:rowOff>
    </xdr:from>
    <xdr:to>
      <xdr:col>1</xdr:col>
      <xdr:colOff>1163955</xdr:colOff>
      <xdr:row>241</xdr:row>
      <xdr:rowOff>1419363</xdr:rowOff>
    </xdr:to>
    <xdr:pic>
      <xdr:nvPicPr>
        <xdr:cNvPr id="131" name="image130.jpeg">
          <a:extLst>
            <a:ext uri="{FF2B5EF4-FFF2-40B4-BE49-F238E27FC236}">
              <a16:creationId xmlns:a16="http://schemas.microsoft.com/office/drawing/2014/main" id="{34D4E0F3-0C0F-4B77-A46A-1E60AF5AA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5628256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</xdr:row>
      <xdr:rowOff>149468</xdr:rowOff>
    </xdr:from>
    <xdr:to>
      <xdr:col>1</xdr:col>
      <xdr:colOff>1163955</xdr:colOff>
      <xdr:row>28</xdr:row>
      <xdr:rowOff>1419468</xdr:rowOff>
    </xdr:to>
    <xdr:pic>
      <xdr:nvPicPr>
        <xdr:cNvPr id="132" name="image131.jpeg">
          <a:extLst>
            <a:ext uri="{FF2B5EF4-FFF2-40B4-BE49-F238E27FC236}">
              <a16:creationId xmlns:a16="http://schemas.microsoft.com/office/drawing/2014/main" id="{C7A3AFCD-B1E9-4778-91B4-5480CFFD0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871744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396</xdr:row>
      <xdr:rowOff>85725</xdr:rowOff>
    </xdr:from>
    <xdr:to>
      <xdr:col>1</xdr:col>
      <xdr:colOff>1163955</xdr:colOff>
      <xdr:row>396</xdr:row>
      <xdr:rowOff>1355051</xdr:rowOff>
    </xdr:to>
    <xdr:pic>
      <xdr:nvPicPr>
        <xdr:cNvPr id="133" name="image132.jpeg">
          <a:extLst>
            <a:ext uri="{FF2B5EF4-FFF2-40B4-BE49-F238E27FC236}">
              <a16:creationId xmlns:a16="http://schemas.microsoft.com/office/drawing/2014/main" id="{9D7061DE-71EE-44D6-9AA8-8B690D0D7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5605640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159</xdr:row>
      <xdr:rowOff>150375</xdr:rowOff>
    </xdr:from>
    <xdr:to>
      <xdr:col>1</xdr:col>
      <xdr:colOff>1163955</xdr:colOff>
      <xdr:row>159</xdr:row>
      <xdr:rowOff>1419968</xdr:rowOff>
    </xdr:to>
    <xdr:pic>
      <xdr:nvPicPr>
        <xdr:cNvPr id="134" name="image133.jpeg">
          <a:extLst>
            <a:ext uri="{FF2B5EF4-FFF2-40B4-BE49-F238E27FC236}">
              <a16:creationId xmlns:a16="http://schemas.microsoft.com/office/drawing/2014/main" id="{DF6789C4-6200-4B16-BD31-EE058263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0303585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160</xdr:row>
      <xdr:rowOff>149353</xdr:rowOff>
    </xdr:from>
    <xdr:to>
      <xdr:col>1</xdr:col>
      <xdr:colOff>1163955</xdr:colOff>
      <xdr:row>160</xdr:row>
      <xdr:rowOff>1419353</xdr:rowOff>
    </xdr:to>
    <xdr:pic>
      <xdr:nvPicPr>
        <xdr:cNvPr id="135" name="image134.jpeg">
          <a:extLst>
            <a:ext uri="{FF2B5EF4-FFF2-40B4-BE49-F238E27FC236}">
              <a16:creationId xmlns:a16="http://schemas.microsoft.com/office/drawing/2014/main" id="{440DD2B2-B7A6-4EBF-8C6A-CCD5B55CA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0489220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</xdr:row>
      <xdr:rowOff>149482</xdr:rowOff>
    </xdr:from>
    <xdr:to>
      <xdr:col>1</xdr:col>
      <xdr:colOff>1163955</xdr:colOff>
      <xdr:row>18</xdr:row>
      <xdr:rowOff>1419482</xdr:rowOff>
    </xdr:to>
    <xdr:pic>
      <xdr:nvPicPr>
        <xdr:cNvPr id="136" name="image135.jpeg">
          <a:extLst>
            <a:ext uri="{FF2B5EF4-FFF2-40B4-BE49-F238E27FC236}">
              <a16:creationId xmlns:a16="http://schemas.microsoft.com/office/drawing/2014/main" id="{B9CF6C06-2776-4047-9C5D-CC13DA901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045803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299</xdr:row>
      <xdr:rowOff>85716</xdr:rowOff>
    </xdr:from>
    <xdr:to>
      <xdr:col>1</xdr:col>
      <xdr:colOff>1163955</xdr:colOff>
      <xdr:row>299</xdr:row>
      <xdr:rowOff>1355042</xdr:rowOff>
    </xdr:to>
    <xdr:pic>
      <xdr:nvPicPr>
        <xdr:cNvPr id="137" name="image136.jpeg">
          <a:extLst>
            <a:ext uri="{FF2B5EF4-FFF2-40B4-BE49-F238E27FC236}">
              <a16:creationId xmlns:a16="http://schemas.microsoft.com/office/drawing/2014/main" id="{09D6A94D-9EC6-4A09-B2CC-93F71FC4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6771856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131</xdr:row>
      <xdr:rowOff>150390</xdr:rowOff>
    </xdr:from>
    <xdr:to>
      <xdr:col>1</xdr:col>
      <xdr:colOff>1163955</xdr:colOff>
      <xdr:row>131</xdr:row>
      <xdr:rowOff>1419983</xdr:rowOff>
    </xdr:to>
    <xdr:pic>
      <xdr:nvPicPr>
        <xdr:cNvPr id="138" name="image137.jpeg">
          <a:extLst>
            <a:ext uri="{FF2B5EF4-FFF2-40B4-BE49-F238E27FC236}">
              <a16:creationId xmlns:a16="http://schemas.microsoft.com/office/drawing/2014/main" id="{4953E514-3DA9-4ACE-A258-14C6A23AF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5134369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</xdr:row>
      <xdr:rowOff>150172</xdr:rowOff>
    </xdr:from>
    <xdr:to>
      <xdr:col>1</xdr:col>
      <xdr:colOff>1163955</xdr:colOff>
      <xdr:row>33</xdr:row>
      <xdr:rowOff>1420032</xdr:rowOff>
    </xdr:to>
    <xdr:pic>
      <xdr:nvPicPr>
        <xdr:cNvPr id="139" name="image138.jpeg">
          <a:extLst>
            <a:ext uri="{FF2B5EF4-FFF2-40B4-BE49-F238E27FC236}">
              <a16:creationId xmlns:a16="http://schemas.microsoft.com/office/drawing/2014/main" id="{B9F32D2A-2BAD-41B0-B34E-718250A8D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831934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271</xdr:row>
      <xdr:rowOff>149487</xdr:rowOff>
    </xdr:from>
    <xdr:to>
      <xdr:col>1</xdr:col>
      <xdr:colOff>1163955</xdr:colOff>
      <xdr:row>271</xdr:row>
      <xdr:rowOff>1419487</xdr:rowOff>
    </xdr:to>
    <xdr:pic>
      <xdr:nvPicPr>
        <xdr:cNvPr id="140" name="image139.jpeg">
          <a:extLst>
            <a:ext uri="{FF2B5EF4-FFF2-40B4-BE49-F238E27FC236}">
              <a16:creationId xmlns:a16="http://schemas.microsoft.com/office/drawing/2014/main" id="{B42C1E52-A12C-4181-BA3C-5E1C18E5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1388988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152</xdr:row>
      <xdr:rowOff>85721</xdr:rowOff>
    </xdr:from>
    <xdr:to>
      <xdr:col>1</xdr:col>
      <xdr:colOff>1163955</xdr:colOff>
      <xdr:row>152</xdr:row>
      <xdr:rowOff>1355047</xdr:rowOff>
    </xdr:to>
    <xdr:pic>
      <xdr:nvPicPr>
        <xdr:cNvPr id="141" name="image140.jpeg">
          <a:extLst>
            <a:ext uri="{FF2B5EF4-FFF2-40B4-BE49-F238E27FC236}">
              <a16:creationId xmlns:a16="http://schemas.microsoft.com/office/drawing/2014/main" id="{21FCFBBA-5673-470C-8337-B16BED076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89969571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</xdr:row>
      <xdr:rowOff>150370</xdr:rowOff>
    </xdr:from>
    <xdr:to>
      <xdr:col>1</xdr:col>
      <xdr:colOff>1163955</xdr:colOff>
      <xdr:row>38</xdr:row>
      <xdr:rowOff>1419963</xdr:rowOff>
    </xdr:to>
    <xdr:pic>
      <xdr:nvPicPr>
        <xdr:cNvPr id="142" name="image141.jpeg">
          <a:extLst>
            <a:ext uri="{FF2B5EF4-FFF2-40B4-BE49-F238E27FC236}">
              <a16:creationId xmlns:a16="http://schemas.microsoft.com/office/drawing/2014/main" id="{90A7161D-9D4C-4DC3-A09B-4D8C2AF2E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760642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388</xdr:row>
      <xdr:rowOff>150177</xdr:rowOff>
    </xdr:from>
    <xdr:to>
      <xdr:col>1</xdr:col>
      <xdr:colOff>1163955</xdr:colOff>
      <xdr:row>388</xdr:row>
      <xdr:rowOff>1420037</xdr:rowOff>
    </xdr:to>
    <xdr:pic>
      <xdr:nvPicPr>
        <xdr:cNvPr id="143" name="image142.jpeg">
          <a:extLst>
            <a:ext uri="{FF2B5EF4-FFF2-40B4-BE49-F238E27FC236}">
              <a16:creationId xmlns:a16="http://schemas.microsoft.com/office/drawing/2014/main" id="{2F1FCE95-6F79-4B24-A13B-F3E6826C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4000455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41</xdr:row>
      <xdr:rowOff>149349</xdr:rowOff>
    </xdr:from>
    <xdr:to>
      <xdr:col>1</xdr:col>
      <xdr:colOff>1163955</xdr:colOff>
      <xdr:row>41</xdr:row>
      <xdr:rowOff>1419349</xdr:rowOff>
    </xdr:to>
    <xdr:pic>
      <xdr:nvPicPr>
        <xdr:cNvPr id="144" name="image143.jpeg">
          <a:extLst>
            <a:ext uri="{FF2B5EF4-FFF2-40B4-BE49-F238E27FC236}">
              <a16:creationId xmlns:a16="http://schemas.microsoft.com/office/drawing/2014/main" id="{6D034733-3312-4270-B8EF-407B6D750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349184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49</xdr:row>
      <xdr:rowOff>276478</xdr:rowOff>
    </xdr:from>
    <xdr:to>
      <xdr:col>1</xdr:col>
      <xdr:colOff>1135380</xdr:colOff>
      <xdr:row>49</xdr:row>
      <xdr:rowOff>1419478</xdr:rowOff>
    </xdr:to>
    <xdr:pic>
      <xdr:nvPicPr>
        <xdr:cNvPr id="145" name="image144.jpeg">
          <a:extLst>
            <a:ext uri="{FF2B5EF4-FFF2-40B4-BE49-F238E27FC236}">
              <a16:creationId xmlns:a16="http://schemas.microsoft.com/office/drawing/2014/main" id="{990FB298-26D0-4A30-A0E4-50B537F0C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8792303"/>
          <a:ext cx="923925" cy="1143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46</xdr:row>
      <xdr:rowOff>85734</xdr:rowOff>
    </xdr:from>
    <xdr:to>
      <xdr:col>1</xdr:col>
      <xdr:colOff>1163955</xdr:colOff>
      <xdr:row>46</xdr:row>
      <xdr:rowOff>1355060</xdr:rowOff>
    </xdr:to>
    <xdr:pic>
      <xdr:nvPicPr>
        <xdr:cNvPr id="146" name="image145.jpeg">
          <a:extLst>
            <a:ext uri="{FF2B5EF4-FFF2-40B4-BE49-F238E27FC236}">
              <a16:creationId xmlns:a16="http://schemas.microsoft.com/office/drawing/2014/main" id="{82871E6A-585D-42FB-BF74-6D4832B6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3029434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172</xdr:row>
      <xdr:rowOff>150385</xdr:rowOff>
    </xdr:from>
    <xdr:to>
      <xdr:col>1</xdr:col>
      <xdr:colOff>1163955</xdr:colOff>
      <xdr:row>172</xdr:row>
      <xdr:rowOff>1419978</xdr:rowOff>
    </xdr:to>
    <xdr:pic>
      <xdr:nvPicPr>
        <xdr:cNvPr id="147" name="image146.jpeg">
          <a:extLst>
            <a:ext uri="{FF2B5EF4-FFF2-40B4-BE49-F238E27FC236}">
              <a16:creationId xmlns:a16="http://schemas.microsoft.com/office/drawing/2014/main" id="{06C8CF56-239B-43D8-BAB0-F2018ADF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2718173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402</xdr:row>
      <xdr:rowOff>150192</xdr:rowOff>
    </xdr:from>
    <xdr:to>
      <xdr:col>1</xdr:col>
      <xdr:colOff>1163955</xdr:colOff>
      <xdr:row>402</xdr:row>
      <xdr:rowOff>1420052</xdr:rowOff>
    </xdr:to>
    <xdr:pic>
      <xdr:nvPicPr>
        <xdr:cNvPr id="148" name="image147.jpeg">
          <a:extLst>
            <a:ext uri="{FF2B5EF4-FFF2-40B4-BE49-F238E27FC236}">
              <a16:creationId xmlns:a16="http://schemas.microsoft.com/office/drawing/2014/main" id="{703CEBA0-E60D-49A2-82B5-50971985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6820809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54</xdr:row>
      <xdr:rowOff>149363</xdr:rowOff>
    </xdr:from>
    <xdr:to>
      <xdr:col>1</xdr:col>
      <xdr:colOff>1163955</xdr:colOff>
      <xdr:row>54</xdr:row>
      <xdr:rowOff>1419363</xdr:rowOff>
    </xdr:to>
    <xdr:pic>
      <xdr:nvPicPr>
        <xdr:cNvPr id="149" name="image148.jpeg">
          <a:extLst>
            <a:ext uri="{FF2B5EF4-FFF2-40B4-BE49-F238E27FC236}">
              <a16:creationId xmlns:a16="http://schemas.microsoft.com/office/drawing/2014/main" id="{07BAEB7B-8226-47E0-82CF-855B4A809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9795206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285</xdr:row>
      <xdr:rowOff>149468</xdr:rowOff>
    </xdr:from>
    <xdr:to>
      <xdr:col>1</xdr:col>
      <xdr:colOff>1163955</xdr:colOff>
      <xdr:row>285</xdr:row>
      <xdr:rowOff>1419468</xdr:rowOff>
    </xdr:to>
    <xdr:pic>
      <xdr:nvPicPr>
        <xdr:cNvPr id="150" name="image149.jpeg">
          <a:extLst>
            <a:ext uri="{FF2B5EF4-FFF2-40B4-BE49-F238E27FC236}">
              <a16:creationId xmlns:a16="http://schemas.microsoft.com/office/drawing/2014/main" id="{4CE77348-AE1E-450E-9FCD-800FAA2EC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4052176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188</xdr:row>
      <xdr:rowOff>85725</xdr:rowOff>
    </xdr:from>
    <xdr:to>
      <xdr:col>1</xdr:col>
      <xdr:colOff>1163955</xdr:colOff>
      <xdr:row>188</xdr:row>
      <xdr:rowOff>1355051</xdr:rowOff>
    </xdr:to>
    <xdr:pic>
      <xdr:nvPicPr>
        <xdr:cNvPr id="151" name="image150.jpeg">
          <a:extLst>
            <a:ext uri="{FF2B5EF4-FFF2-40B4-BE49-F238E27FC236}">
              <a16:creationId xmlns:a16="http://schemas.microsoft.com/office/drawing/2014/main" id="{D9DBEF09-786C-4CC9-B8B8-98B6F414F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5683507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153</xdr:row>
      <xdr:rowOff>150375</xdr:rowOff>
    </xdr:from>
    <xdr:to>
      <xdr:col>1</xdr:col>
      <xdr:colOff>1163955</xdr:colOff>
      <xdr:row>153</xdr:row>
      <xdr:rowOff>1419968</xdr:rowOff>
    </xdr:to>
    <xdr:pic>
      <xdr:nvPicPr>
        <xdr:cNvPr id="152" name="image151.jpeg">
          <a:extLst>
            <a:ext uri="{FF2B5EF4-FFF2-40B4-BE49-F238E27FC236}">
              <a16:creationId xmlns:a16="http://schemas.microsoft.com/office/drawing/2014/main" id="{AE1ACD4D-6661-492D-9485-5BE911E2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9189160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135</xdr:row>
      <xdr:rowOff>150182</xdr:rowOff>
    </xdr:from>
    <xdr:to>
      <xdr:col>1</xdr:col>
      <xdr:colOff>1163955</xdr:colOff>
      <xdr:row>135</xdr:row>
      <xdr:rowOff>1420042</xdr:rowOff>
    </xdr:to>
    <xdr:pic>
      <xdr:nvPicPr>
        <xdr:cNvPr id="153" name="image152.jpeg">
          <a:extLst>
            <a:ext uri="{FF2B5EF4-FFF2-40B4-BE49-F238E27FC236}">
              <a16:creationId xmlns:a16="http://schemas.microsoft.com/office/drawing/2014/main" id="{93EACD91-D752-4096-8E7B-6075EC1A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5877298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154</xdr:row>
      <xdr:rowOff>149353</xdr:rowOff>
    </xdr:from>
    <xdr:to>
      <xdr:col>1</xdr:col>
      <xdr:colOff>1163955</xdr:colOff>
      <xdr:row>154</xdr:row>
      <xdr:rowOff>1419353</xdr:rowOff>
    </xdr:to>
    <xdr:pic>
      <xdr:nvPicPr>
        <xdr:cNvPr id="154" name="image153.jpeg">
          <a:extLst>
            <a:ext uri="{FF2B5EF4-FFF2-40B4-BE49-F238E27FC236}">
              <a16:creationId xmlns:a16="http://schemas.microsoft.com/office/drawing/2014/main" id="{90BE1F10-6CB7-4866-B5E9-E99BFBF60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9374795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50</xdr:row>
      <xdr:rowOff>149482</xdr:rowOff>
    </xdr:from>
    <xdr:to>
      <xdr:col>1</xdr:col>
      <xdr:colOff>1163955</xdr:colOff>
      <xdr:row>50</xdr:row>
      <xdr:rowOff>1419482</xdr:rowOff>
    </xdr:to>
    <xdr:pic>
      <xdr:nvPicPr>
        <xdr:cNvPr id="155" name="image154.jpeg">
          <a:extLst>
            <a:ext uri="{FF2B5EF4-FFF2-40B4-BE49-F238E27FC236}">
              <a16:creationId xmlns:a16="http://schemas.microsoft.com/office/drawing/2014/main" id="{EFDDA4C9-7CEA-40F4-B767-668018E0F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9052268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161</xdr:row>
      <xdr:rowOff>85716</xdr:rowOff>
    </xdr:from>
    <xdr:to>
      <xdr:col>1</xdr:col>
      <xdr:colOff>1163955</xdr:colOff>
      <xdr:row>161</xdr:row>
      <xdr:rowOff>1355042</xdr:rowOff>
    </xdr:to>
    <xdr:pic>
      <xdr:nvPicPr>
        <xdr:cNvPr id="156" name="image155.jpeg">
          <a:extLst>
            <a:ext uri="{FF2B5EF4-FFF2-40B4-BE49-F238E27FC236}">
              <a16:creationId xmlns:a16="http://schemas.microsoft.com/office/drawing/2014/main" id="{5876F7D3-71D2-47C9-85BF-CAEE2BBD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06685941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198</xdr:row>
      <xdr:rowOff>150390</xdr:rowOff>
    </xdr:from>
    <xdr:to>
      <xdr:col>1</xdr:col>
      <xdr:colOff>1163955</xdr:colOff>
      <xdr:row>198</xdr:row>
      <xdr:rowOff>1419983</xdr:rowOff>
    </xdr:to>
    <xdr:pic>
      <xdr:nvPicPr>
        <xdr:cNvPr id="157" name="image156.jpeg">
          <a:extLst>
            <a:ext uri="{FF2B5EF4-FFF2-40B4-BE49-F238E27FC236}">
              <a16:creationId xmlns:a16="http://schemas.microsoft.com/office/drawing/2014/main" id="{5FA9F13F-2407-495D-A825-0E5DCDB5D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7578781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313</xdr:row>
      <xdr:rowOff>150172</xdr:rowOff>
    </xdr:from>
    <xdr:to>
      <xdr:col>1</xdr:col>
      <xdr:colOff>1163955</xdr:colOff>
      <xdr:row>313</xdr:row>
      <xdr:rowOff>1420032</xdr:rowOff>
    </xdr:to>
    <xdr:pic>
      <xdr:nvPicPr>
        <xdr:cNvPr id="158" name="image157.jpeg">
          <a:extLst>
            <a:ext uri="{FF2B5EF4-FFF2-40B4-BE49-F238E27FC236}">
              <a16:creationId xmlns:a16="http://schemas.microsoft.com/office/drawing/2014/main" id="{A56F7515-ED8C-4846-9482-22A7C9FFC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9410059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252</xdr:row>
      <xdr:rowOff>149344</xdr:rowOff>
    </xdr:from>
    <xdr:to>
      <xdr:col>1</xdr:col>
      <xdr:colOff>1163955</xdr:colOff>
      <xdr:row>252</xdr:row>
      <xdr:rowOff>1419344</xdr:rowOff>
    </xdr:to>
    <xdr:pic>
      <xdr:nvPicPr>
        <xdr:cNvPr id="159" name="image158.jpeg">
          <a:extLst>
            <a:ext uri="{FF2B5EF4-FFF2-40B4-BE49-F238E27FC236}">
              <a16:creationId xmlns:a16="http://schemas.microsoft.com/office/drawing/2014/main" id="{38CFCD5A-28CE-49A0-908A-E0F745089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7734231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162</xdr:row>
      <xdr:rowOff>149473</xdr:rowOff>
    </xdr:from>
    <xdr:to>
      <xdr:col>1</xdr:col>
      <xdr:colOff>1163955</xdr:colOff>
      <xdr:row>162</xdr:row>
      <xdr:rowOff>1419473</xdr:rowOff>
    </xdr:to>
    <xdr:pic>
      <xdr:nvPicPr>
        <xdr:cNvPr id="160" name="image159.jpeg">
          <a:extLst>
            <a:ext uri="{FF2B5EF4-FFF2-40B4-BE49-F238E27FC236}">
              <a16:creationId xmlns:a16="http://schemas.microsoft.com/office/drawing/2014/main" id="{75FC5AB9-9E26-4C35-8F9D-0825AED44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0860707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173</xdr:row>
      <xdr:rowOff>85729</xdr:rowOff>
    </xdr:from>
    <xdr:to>
      <xdr:col>1</xdr:col>
      <xdr:colOff>1163955</xdr:colOff>
      <xdr:row>173</xdr:row>
      <xdr:rowOff>1355055</xdr:rowOff>
    </xdr:to>
    <xdr:pic>
      <xdr:nvPicPr>
        <xdr:cNvPr id="161" name="image160.jpeg">
          <a:extLst>
            <a:ext uri="{FF2B5EF4-FFF2-40B4-BE49-F238E27FC236}">
              <a16:creationId xmlns:a16="http://schemas.microsoft.com/office/drawing/2014/main" id="{D249AB68-B87E-47DB-869D-D8CCA40A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2866012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329</xdr:row>
      <xdr:rowOff>150380</xdr:rowOff>
    </xdr:from>
    <xdr:to>
      <xdr:col>1</xdr:col>
      <xdr:colOff>1163955</xdr:colOff>
      <xdr:row>329</xdr:row>
      <xdr:rowOff>1419973</xdr:rowOff>
    </xdr:to>
    <xdr:pic>
      <xdr:nvPicPr>
        <xdr:cNvPr id="162" name="image161.jpeg">
          <a:extLst>
            <a:ext uri="{FF2B5EF4-FFF2-40B4-BE49-F238E27FC236}">
              <a16:creationId xmlns:a16="http://schemas.microsoft.com/office/drawing/2014/main" id="{AA300602-B3ED-4FB3-A402-55FB54ED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2413313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141</xdr:row>
      <xdr:rowOff>150187</xdr:rowOff>
    </xdr:from>
    <xdr:to>
      <xdr:col>1</xdr:col>
      <xdr:colOff>1163955</xdr:colOff>
      <xdr:row>141</xdr:row>
      <xdr:rowOff>1420047</xdr:rowOff>
    </xdr:to>
    <xdr:pic>
      <xdr:nvPicPr>
        <xdr:cNvPr id="163" name="image162.jpeg">
          <a:extLst>
            <a:ext uri="{FF2B5EF4-FFF2-40B4-BE49-F238E27FC236}">
              <a16:creationId xmlns:a16="http://schemas.microsoft.com/office/drawing/2014/main" id="{1E4C5ADA-8F13-4DCE-9745-9869A9493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6991723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155</xdr:row>
      <xdr:rowOff>149478</xdr:rowOff>
    </xdr:from>
    <xdr:to>
      <xdr:col>1</xdr:col>
      <xdr:colOff>1163955</xdr:colOff>
      <xdr:row>155</xdr:row>
      <xdr:rowOff>1419478</xdr:rowOff>
    </xdr:to>
    <xdr:pic>
      <xdr:nvPicPr>
        <xdr:cNvPr id="164" name="image163.jpeg">
          <a:extLst>
            <a:ext uri="{FF2B5EF4-FFF2-40B4-BE49-F238E27FC236}">
              <a16:creationId xmlns:a16="http://schemas.microsoft.com/office/drawing/2014/main" id="{5DD37092-FF7F-4A0A-984A-721C074C6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9560545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180</xdr:row>
      <xdr:rowOff>85734</xdr:rowOff>
    </xdr:from>
    <xdr:to>
      <xdr:col>1</xdr:col>
      <xdr:colOff>1163955</xdr:colOff>
      <xdr:row>180</xdr:row>
      <xdr:rowOff>1355060</xdr:rowOff>
    </xdr:to>
    <xdr:pic>
      <xdr:nvPicPr>
        <xdr:cNvPr id="165" name="image164.jpeg">
          <a:extLst>
            <a:ext uri="{FF2B5EF4-FFF2-40B4-BE49-F238E27FC236}">
              <a16:creationId xmlns:a16="http://schemas.microsoft.com/office/drawing/2014/main" id="{DA3F7A89-9EF2-4128-AAC3-F52D6BDEB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4166175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174</xdr:row>
      <xdr:rowOff>150385</xdr:rowOff>
    </xdr:from>
    <xdr:to>
      <xdr:col>1</xdr:col>
      <xdr:colOff>1163955</xdr:colOff>
      <xdr:row>174</xdr:row>
      <xdr:rowOff>1419978</xdr:rowOff>
    </xdr:to>
    <xdr:pic>
      <xdr:nvPicPr>
        <xdr:cNvPr id="166" name="image165.jpeg">
          <a:extLst>
            <a:ext uri="{FF2B5EF4-FFF2-40B4-BE49-F238E27FC236}">
              <a16:creationId xmlns:a16="http://schemas.microsoft.com/office/drawing/2014/main" id="{4B318C59-9016-4D9E-9F70-EE0ECF9C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3058216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</xdr:row>
      <xdr:rowOff>150192</xdr:rowOff>
    </xdr:from>
    <xdr:to>
      <xdr:col>1</xdr:col>
      <xdr:colOff>1163955</xdr:colOff>
      <xdr:row>31</xdr:row>
      <xdr:rowOff>1420052</xdr:rowOff>
    </xdr:to>
    <xdr:pic>
      <xdr:nvPicPr>
        <xdr:cNvPr id="167" name="image166.jpeg">
          <a:extLst>
            <a:ext uri="{FF2B5EF4-FFF2-40B4-BE49-F238E27FC236}">
              <a16:creationId xmlns:a16="http://schemas.microsoft.com/office/drawing/2014/main" id="{252BAE0F-CE4B-4F95-8D1B-A23CC851F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429029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369</xdr:row>
      <xdr:rowOff>149482</xdr:rowOff>
    </xdr:from>
    <xdr:to>
      <xdr:col>1</xdr:col>
      <xdr:colOff>1163955</xdr:colOff>
      <xdr:row>369</xdr:row>
      <xdr:rowOff>1419482</xdr:rowOff>
    </xdr:to>
    <xdr:pic>
      <xdr:nvPicPr>
        <xdr:cNvPr id="168" name="image167.jpeg">
          <a:extLst>
            <a:ext uri="{FF2B5EF4-FFF2-40B4-BE49-F238E27FC236}">
              <a16:creationId xmlns:a16="http://schemas.microsoft.com/office/drawing/2014/main" id="{24782EE4-DAE2-4880-A275-04718E53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0219913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199</xdr:row>
      <xdr:rowOff>85716</xdr:rowOff>
    </xdr:from>
    <xdr:to>
      <xdr:col>1</xdr:col>
      <xdr:colOff>1163955</xdr:colOff>
      <xdr:row>199</xdr:row>
      <xdr:rowOff>1355042</xdr:rowOff>
    </xdr:to>
    <xdr:pic>
      <xdr:nvPicPr>
        <xdr:cNvPr id="169" name="image168.jpeg">
          <a:extLst>
            <a:ext uri="{FF2B5EF4-FFF2-40B4-BE49-F238E27FC236}">
              <a16:creationId xmlns:a16="http://schemas.microsoft.com/office/drawing/2014/main" id="{7BA45701-BC75-4031-8B41-7DEA21BBF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7758051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224</xdr:row>
      <xdr:rowOff>150390</xdr:rowOff>
    </xdr:from>
    <xdr:to>
      <xdr:col>1</xdr:col>
      <xdr:colOff>1163955</xdr:colOff>
      <xdr:row>224</xdr:row>
      <xdr:rowOff>1419983</xdr:rowOff>
    </xdr:to>
    <xdr:pic>
      <xdr:nvPicPr>
        <xdr:cNvPr id="170" name="image169.jpeg">
          <a:extLst>
            <a:ext uri="{FF2B5EF4-FFF2-40B4-BE49-F238E27FC236}">
              <a16:creationId xmlns:a16="http://schemas.microsoft.com/office/drawing/2014/main" id="{B2368CF3-63A6-43CC-AE17-AD33615E2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2407956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127</xdr:row>
      <xdr:rowOff>150172</xdr:rowOff>
    </xdr:from>
    <xdr:to>
      <xdr:col>1</xdr:col>
      <xdr:colOff>1163955</xdr:colOff>
      <xdr:row>127</xdr:row>
      <xdr:rowOff>1420032</xdr:rowOff>
    </xdr:to>
    <xdr:pic>
      <xdr:nvPicPr>
        <xdr:cNvPr id="171" name="image170.jpeg">
          <a:extLst>
            <a:ext uri="{FF2B5EF4-FFF2-40B4-BE49-F238E27FC236}">
              <a16:creationId xmlns:a16="http://schemas.microsoft.com/office/drawing/2014/main" id="{69156DF6-DE19-4572-84BE-9A46B0C21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4391397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341</xdr:row>
      <xdr:rowOff>149344</xdr:rowOff>
    </xdr:from>
    <xdr:to>
      <xdr:col>1</xdr:col>
      <xdr:colOff>1163955</xdr:colOff>
      <xdr:row>341</xdr:row>
      <xdr:rowOff>1419344</xdr:rowOff>
    </xdr:to>
    <xdr:pic>
      <xdr:nvPicPr>
        <xdr:cNvPr id="172" name="image171.jpeg">
          <a:extLst>
            <a:ext uri="{FF2B5EF4-FFF2-40B4-BE49-F238E27FC236}">
              <a16:creationId xmlns:a16="http://schemas.microsoft.com/office/drawing/2014/main" id="{5A0F782D-6A75-473F-8327-7818F47B8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4704924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330</xdr:row>
      <xdr:rowOff>149473</xdr:rowOff>
    </xdr:from>
    <xdr:to>
      <xdr:col>1</xdr:col>
      <xdr:colOff>1163955</xdr:colOff>
      <xdr:row>330</xdr:row>
      <xdr:rowOff>1419473</xdr:rowOff>
    </xdr:to>
    <xdr:pic>
      <xdr:nvPicPr>
        <xdr:cNvPr id="173" name="image172.jpeg">
          <a:extLst>
            <a:ext uri="{FF2B5EF4-FFF2-40B4-BE49-F238E27FC236}">
              <a16:creationId xmlns:a16="http://schemas.microsoft.com/office/drawing/2014/main" id="{40F5602B-F2B2-43B9-8509-31E90614F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2598959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349</xdr:row>
      <xdr:rowOff>85729</xdr:rowOff>
    </xdr:from>
    <xdr:to>
      <xdr:col>1</xdr:col>
      <xdr:colOff>1163955</xdr:colOff>
      <xdr:row>349</xdr:row>
      <xdr:rowOff>1355055</xdr:rowOff>
    </xdr:to>
    <xdr:pic>
      <xdr:nvPicPr>
        <xdr:cNvPr id="174" name="image173.jpeg">
          <a:extLst>
            <a:ext uri="{FF2B5EF4-FFF2-40B4-BE49-F238E27FC236}">
              <a16:creationId xmlns:a16="http://schemas.microsoft.com/office/drawing/2014/main" id="{A9AD7CD6-1F0C-41B7-A461-2D5842B05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63416254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339</xdr:row>
      <xdr:rowOff>150380</xdr:rowOff>
    </xdr:from>
    <xdr:to>
      <xdr:col>1</xdr:col>
      <xdr:colOff>1163955</xdr:colOff>
      <xdr:row>339</xdr:row>
      <xdr:rowOff>1419973</xdr:rowOff>
    </xdr:to>
    <xdr:pic>
      <xdr:nvPicPr>
        <xdr:cNvPr id="175" name="image174.jpeg">
          <a:extLst>
            <a:ext uri="{FF2B5EF4-FFF2-40B4-BE49-F238E27FC236}">
              <a16:creationId xmlns:a16="http://schemas.microsoft.com/office/drawing/2014/main" id="{D02873A4-CFDF-4241-A541-CE0DB1A42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4333553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320</xdr:row>
      <xdr:rowOff>150187</xdr:rowOff>
    </xdr:from>
    <xdr:to>
      <xdr:col>1</xdr:col>
      <xdr:colOff>1163955</xdr:colOff>
      <xdr:row>320</xdr:row>
      <xdr:rowOff>1420047</xdr:rowOff>
    </xdr:to>
    <xdr:pic>
      <xdr:nvPicPr>
        <xdr:cNvPr id="176" name="image175.jpeg">
          <a:extLst>
            <a:ext uri="{FF2B5EF4-FFF2-40B4-BE49-F238E27FC236}">
              <a16:creationId xmlns:a16="http://schemas.microsoft.com/office/drawing/2014/main" id="{038D21E2-57CC-44B0-AD34-063EDF1FA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0710223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253</xdr:row>
      <xdr:rowOff>316919</xdr:rowOff>
    </xdr:from>
    <xdr:to>
      <xdr:col>1</xdr:col>
      <xdr:colOff>1163955</xdr:colOff>
      <xdr:row>253</xdr:row>
      <xdr:rowOff>1493785</xdr:rowOff>
    </xdr:to>
    <xdr:pic>
      <xdr:nvPicPr>
        <xdr:cNvPr id="177" name="image176.jpeg">
          <a:extLst>
            <a:ext uri="{FF2B5EF4-FFF2-40B4-BE49-F238E27FC236}">
              <a16:creationId xmlns:a16="http://schemas.microsoft.com/office/drawing/2014/main" id="{4593A95D-C24C-43E0-97E6-493BABD96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79367269"/>
          <a:ext cx="952500" cy="117686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75</xdr:row>
      <xdr:rowOff>149487</xdr:rowOff>
    </xdr:from>
    <xdr:to>
      <xdr:col>1</xdr:col>
      <xdr:colOff>1163955</xdr:colOff>
      <xdr:row>75</xdr:row>
      <xdr:rowOff>1419487</xdr:rowOff>
    </xdr:to>
    <xdr:pic>
      <xdr:nvPicPr>
        <xdr:cNvPr id="178" name="image177.jpeg">
          <a:extLst>
            <a:ext uri="{FF2B5EF4-FFF2-40B4-BE49-F238E27FC236}">
              <a16:creationId xmlns:a16="http://schemas.microsoft.com/office/drawing/2014/main" id="{A8FC3DC9-CBED-49E4-B75C-EF9AFCDDF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3947166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163</xdr:row>
      <xdr:rowOff>85721</xdr:rowOff>
    </xdr:from>
    <xdr:to>
      <xdr:col>1</xdr:col>
      <xdr:colOff>1163955</xdr:colOff>
      <xdr:row>163</xdr:row>
      <xdr:rowOff>1355047</xdr:rowOff>
    </xdr:to>
    <xdr:pic>
      <xdr:nvPicPr>
        <xdr:cNvPr id="179" name="image178.jpeg">
          <a:extLst>
            <a:ext uri="{FF2B5EF4-FFF2-40B4-BE49-F238E27FC236}">
              <a16:creationId xmlns:a16="http://schemas.microsoft.com/office/drawing/2014/main" id="{E0BE9AD1-1F97-4619-8AF3-8BA43B317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1040069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235</xdr:row>
      <xdr:rowOff>150370</xdr:rowOff>
    </xdr:from>
    <xdr:to>
      <xdr:col>1</xdr:col>
      <xdr:colOff>1163955</xdr:colOff>
      <xdr:row>235</xdr:row>
      <xdr:rowOff>1419963</xdr:rowOff>
    </xdr:to>
    <xdr:pic>
      <xdr:nvPicPr>
        <xdr:cNvPr id="180" name="image179.jpeg">
          <a:extLst>
            <a:ext uri="{FF2B5EF4-FFF2-40B4-BE49-F238E27FC236}">
              <a16:creationId xmlns:a16="http://schemas.microsoft.com/office/drawing/2014/main" id="{2FA31EBC-7EB0-4A2D-988D-F57F524F7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4482499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350</xdr:row>
      <xdr:rowOff>150177</xdr:rowOff>
    </xdr:from>
    <xdr:to>
      <xdr:col>1</xdr:col>
      <xdr:colOff>1163955</xdr:colOff>
      <xdr:row>350</xdr:row>
      <xdr:rowOff>1420037</xdr:rowOff>
    </xdr:to>
    <xdr:pic>
      <xdr:nvPicPr>
        <xdr:cNvPr id="181" name="image180.jpeg">
          <a:extLst>
            <a:ext uri="{FF2B5EF4-FFF2-40B4-BE49-F238E27FC236}">
              <a16:creationId xmlns:a16="http://schemas.microsoft.com/office/drawing/2014/main" id="{264A0333-92CB-4884-9CA1-D7CB20D1A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6533807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47</xdr:row>
      <xdr:rowOff>149349</xdr:rowOff>
    </xdr:from>
    <xdr:to>
      <xdr:col>1</xdr:col>
      <xdr:colOff>1163955</xdr:colOff>
      <xdr:row>47</xdr:row>
      <xdr:rowOff>1419349</xdr:rowOff>
    </xdr:to>
    <xdr:pic>
      <xdr:nvPicPr>
        <xdr:cNvPr id="182" name="image181.jpeg">
          <a:extLst>
            <a:ext uri="{FF2B5EF4-FFF2-40B4-BE49-F238E27FC236}">
              <a16:creationId xmlns:a16="http://schemas.microsoft.com/office/drawing/2014/main" id="{BB60DB0B-8BB0-4D7D-B237-C07F578BB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495042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254</xdr:row>
      <xdr:rowOff>149478</xdr:rowOff>
    </xdr:from>
    <xdr:to>
      <xdr:col>1</xdr:col>
      <xdr:colOff>1163955</xdr:colOff>
      <xdr:row>254</xdr:row>
      <xdr:rowOff>1419478</xdr:rowOff>
    </xdr:to>
    <xdr:pic>
      <xdr:nvPicPr>
        <xdr:cNvPr id="183" name="image182.jpeg">
          <a:extLst>
            <a:ext uri="{FF2B5EF4-FFF2-40B4-BE49-F238E27FC236}">
              <a16:creationId xmlns:a16="http://schemas.microsoft.com/office/drawing/2014/main" id="{1D3A0E94-0B06-45AC-8086-A5A707CE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8105720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351</xdr:row>
      <xdr:rowOff>85734</xdr:rowOff>
    </xdr:from>
    <xdr:to>
      <xdr:col>1</xdr:col>
      <xdr:colOff>1163955</xdr:colOff>
      <xdr:row>351</xdr:row>
      <xdr:rowOff>1355060</xdr:rowOff>
    </xdr:to>
    <xdr:pic>
      <xdr:nvPicPr>
        <xdr:cNvPr id="184" name="image183.jpeg">
          <a:extLst>
            <a:ext uri="{FF2B5EF4-FFF2-40B4-BE49-F238E27FC236}">
              <a16:creationId xmlns:a16="http://schemas.microsoft.com/office/drawing/2014/main" id="{25B2E24A-AEE1-4FE2-83D7-FD168A335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6713100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</xdr:row>
      <xdr:rowOff>150385</xdr:rowOff>
    </xdr:from>
    <xdr:to>
      <xdr:col>1</xdr:col>
      <xdr:colOff>1163955</xdr:colOff>
      <xdr:row>24</xdr:row>
      <xdr:rowOff>1419978</xdr:rowOff>
    </xdr:to>
    <xdr:pic>
      <xdr:nvPicPr>
        <xdr:cNvPr id="185" name="image184.jpeg">
          <a:extLst>
            <a:ext uri="{FF2B5EF4-FFF2-40B4-BE49-F238E27FC236}">
              <a16:creationId xmlns:a16="http://schemas.microsoft.com/office/drawing/2014/main" id="{7143FA5F-F3F0-4D76-AEB6-58A4DF82A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160318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164</xdr:row>
      <xdr:rowOff>276363</xdr:rowOff>
    </xdr:from>
    <xdr:to>
      <xdr:col>1</xdr:col>
      <xdr:colOff>1163955</xdr:colOff>
      <xdr:row>164</xdr:row>
      <xdr:rowOff>1419363</xdr:rowOff>
    </xdr:to>
    <xdr:pic>
      <xdr:nvPicPr>
        <xdr:cNvPr id="186" name="image185.jpeg">
          <a:extLst>
            <a:ext uri="{FF2B5EF4-FFF2-40B4-BE49-F238E27FC236}">
              <a16:creationId xmlns:a16="http://schemas.microsoft.com/office/drawing/2014/main" id="{2653C189-B255-4A80-A72B-B7E419276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12448713"/>
          <a:ext cx="952500" cy="1143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315</xdr:row>
      <xdr:rowOff>149468</xdr:rowOff>
    </xdr:from>
    <xdr:to>
      <xdr:col>1</xdr:col>
      <xdr:colOff>1163955</xdr:colOff>
      <xdr:row>315</xdr:row>
      <xdr:rowOff>1419468</xdr:rowOff>
    </xdr:to>
    <xdr:pic>
      <xdr:nvPicPr>
        <xdr:cNvPr id="187" name="image186.jpeg">
          <a:extLst>
            <a:ext uri="{FF2B5EF4-FFF2-40B4-BE49-F238E27FC236}">
              <a16:creationId xmlns:a16="http://schemas.microsoft.com/office/drawing/2014/main" id="{7A22699E-E5A5-4B0A-8061-EC99F308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9781464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211</xdr:row>
      <xdr:rowOff>150375</xdr:rowOff>
    </xdr:from>
    <xdr:to>
      <xdr:col>1</xdr:col>
      <xdr:colOff>1163955</xdr:colOff>
      <xdr:row>211</xdr:row>
      <xdr:rowOff>1419968</xdr:rowOff>
    </xdr:to>
    <xdr:pic>
      <xdr:nvPicPr>
        <xdr:cNvPr id="188" name="image187.jpeg">
          <a:extLst>
            <a:ext uri="{FF2B5EF4-FFF2-40B4-BE49-F238E27FC236}">
              <a16:creationId xmlns:a16="http://schemas.microsoft.com/office/drawing/2014/main" id="{54445755-F654-461A-9D00-5F8EC014D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9993367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272</xdr:row>
      <xdr:rowOff>150182</xdr:rowOff>
    </xdr:from>
    <xdr:to>
      <xdr:col>1</xdr:col>
      <xdr:colOff>1163955</xdr:colOff>
      <xdr:row>272</xdr:row>
      <xdr:rowOff>1420042</xdr:rowOff>
    </xdr:to>
    <xdr:pic>
      <xdr:nvPicPr>
        <xdr:cNvPr id="189" name="image188.jpeg">
          <a:extLst>
            <a:ext uri="{FF2B5EF4-FFF2-40B4-BE49-F238E27FC236}">
              <a16:creationId xmlns:a16="http://schemas.microsoft.com/office/drawing/2014/main" id="{C7C28879-453A-4C8B-AB99-6257A646D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1574795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181</xdr:row>
      <xdr:rowOff>149353</xdr:rowOff>
    </xdr:from>
    <xdr:to>
      <xdr:col>1</xdr:col>
      <xdr:colOff>1163955</xdr:colOff>
      <xdr:row>181</xdr:row>
      <xdr:rowOff>1419353</xdr:rowOff>
    </xdr:to>
    <xdr:pic>
      <xdr:nvPicPr>
        <xdr:cNvPr id="190" name="image189.jpeg">
          <a:extLst>
            <a:ext uri="{FF2B5EF4-FFF2-40B4-BE49-F238E27FC236}">
              <a16:creationId xmlns:a16="http://schemas.microsoft.com/office/drawing/2014/main" id="{4EC8304D-E760-4D90-9344-922AEA861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4358275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119</xdr:row>
      <xdr:rowOff>149482</xdr:rowOff>
    </xdr:from>
    <xdr:to>
      <xdr:col>1</xdr:col>
      <xdr:colOff>1163955</xdr:colOff>
      <xdr:row>119</xdr:row>
      <xdr:rowOff>1419482</xdr:rowOff>
    </xdr:to>
    <xdr:pic>
      <xdr:nvPicPr>
        <xdr:cNvPr id="191" name="image190.jpeg">
          <a:extLst>
            <a:ext uri="{FF2B5EF4-FFF2-40B4-BE49-F238E27FC236}">
              <a16:creationId xmlns:a16="http://schemas.microsoft.com/office/drawing/2014/main" id="{381B76D8-CDDA-4548-AA12-37F4BD42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2936860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382</xdr:row>
      <xdr:rowOff>85716</xdr:rowOff>
    </xdr:from>
    <xdr:to>
      <xdr:col>1</xdr:col>
      <xdr:colOff>1163955</xdr:colOff>
      <xdr:row>382</xdr:row>
      <xdr:rowOff>1355042</xdr:rowOff>
    </xdr:to>
    <xdr:pic>
      <xdr:nvPicPr>
        <xdr:cNvPr id="192" name="image191.jpeg">
          <a:extLst>
            <a:ext uri="{FF2B5EF4-FFF2-40B4-BE49-F238E27FC236}">
              <a16:creationId xmlns:a16="http://schemas.microsoft.com/office/drawing/2014/main" id="{EC626207-0DDA-4BA8-B588-6AE1A7FE9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2785286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294</xdr:row>
      <xdr:rowOff>150390</xdr:rowOff>
    </xdr:from>
    <xdr:to>
      <xdr:col>1</xdr:col>
      <xdr:colOff>1163955</xdr:colOff>
      <xdr:row>294</xdr:row>
      <xdr:rowOff>1419983</xdr:rowOff>
    </xdr:to>
    <xdr:pic>
      <xdr:nvPicPr>
        <xdr:cNvPr id="193" name="image192.jpeg">
          <a:extLst>
            <a:ext uri="{FF2B5EF4-FFF2-40B4-BE49-F238E27FC236}">
              <a16:creationId xmlns:a16="http://schemas.microsoft.com/office/drawing/2014/main" id="{75FB1D14-4D41-4B4F-B7FC-1E9146277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5755339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166</xdr:row>
      <xdr:rowOff>150172</xdr:rowOff>
    </xdr:from>
    <xdr:to>
      <xdr:col>1</xdr:col>
      <xdr:colOff>1163955</xdr:colOff>
      <xdr:row>166</xdr:row>
      <xdr:rowOff>1420032</xdr:rowOff>
    </xdr:to>
    <xdr:pic>
      <xdr:nvPicPr>
        <xdr:cNvPr id="194" name="image193.jpeg">
          <a:extLst>
            <a:ext uri="{FF2B5EF4-FFF2-40B4-BE49-F238E27FC236}">
              <a16:creationId xmlns:a16="http://schemas.microsoft.com/office/drawing/2014/main" id="{0BAFC498-E05A-476A-B374-F88E9250A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1603727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175</xdr:row>
      <xdr:rowOff>149344</xdr:rowOff>
    </xdr:from>
    <xdr:to>
      <xdr:col>1</xdr:col>
      <xdr:colOff>1163955</xdr:colOff>
      <xdr:row>175</xdr:row>
      <xdr:rowOff>1419344</xdr:rowOff>
    </xdr:to>
    <xdr:pic>
      <xdr:nvPicPr>
        <xdr:cNvPr id="195" name="image194.jpeg">
          <a:extLst>
            <a:ext uri="{FF2B5EF4-FFF2-40B4-BE49-F238E27FC236}">
              <a16:creationId xmlns:a16="http://schemas.microsoft.com/office/drawing/2014/main" id="{B258E858-6937-4107-9FF1-913DF8EE0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3243849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273</xdr:row>
      <xdr:rowOff>149473</xdr:rowOff>
    </xdr:from>
    <xdr:to>
      <xdr:col>1</xdr:col>
      <xdr:colOff>1163955</xdr:colOff>
      <xdr:row>273</xdr:row>
      <xdr:rowOff>1419473</xdr:rowOff>
    </xdr:to>
    <xdr:pic>
      <xdr:nvPicPr>
        <xdr:cNvPr id="196" name="image195.jpeg">
          <a:extLst>
            <a:ext uri="{FF2B5EF4-FFF2-40B4-BE49-F238E27FC236}">
              <a16:creationId xmlns:a16="http://schemas.microsoft.com/office/drawing/2014/main" id="{E4E80E2B-65E9-48E7-9288-84F42F686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1760462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182</xdr:row>
      <xdr:rowOff>85729</xdr:rowOff>
    </xdr:from>
    <xdr:to>
      <xdr:col>1</xdr:col>
      <xdr:colOff>1163955</xdr:colOff>
      <xdr:row>182</xdr:row>
      <xdr:rowOff>1355055</xdr:rowOff>
    </xdr:to>
    <xdr:pic>
      <xdr:nvPicPr>
        <xdr:cNvPr id="197" name="image196.jpeg">
          <a:extLst>
            <a:ext uri="{FF2B5EF4-FFF2-40B4-BE49-F238E27FC236}">
              <a16:creationId xmlns:a16="http://schemas.microsoft.com/office/drawing/2014/main" id="{5E2B416C-BB3F-4177-A655-618D6BAA4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45376504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255</xdr:row>
      <xdr:rowOff>150380</xdr:rowOff>
    </xdr:from>
    <xdr:to>
      <xdr:col>1</xdr:col>
      <xdr:colOff>1163955</xdr:colOff>
      <xdr:row>255</xdr:row>
      <xdr:rowOff>1419973</xdr:rowOff>
    </xdr:to>
    <xdr:pic>
      <xdr:nvPicPr>
        <xdr:cNvPr id="198" name="image197.jpeg">
          <a:extLst>
            <a:ext uri="{FF2B5EF4-FFF2-40B4-BE49-F238E27FC236}">
              <a16:creationId xmlns:a16="http://schemas.microsoft.com/office/drawing/2014/main" id="{3C400CFA-6876-4A38-BD66-10665D513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8291548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225</xdr:row>
      <xdr:rowOff>150187</xdr:rowOff>
    </xdr:from>
    <xdr:to>
      <xdr:col>1</xdr:col>
      <xdr:colOff>1163955</xdr:colOff>
      <xdr:row>225</xdr:row>
      <xdr:rowOff>1420047</xdr:rowOff>
    </xdr:to>
    <xdr:pic>
      <xdr:nvPicPr>
        <xdr:cNvPr id="199" name="image198.jpeg">
          <a:extLst>
            <a:ext uri="{FF2B5EF4-FFF2-40B4-BE49-F238E27FC236}">
              <a16:creationId xmlns:a16="http://schemas.microsoft.com/office/drawing/2014/main" id="{5998BF01-7F2D-4116-B012-7AB06786D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2593673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189</xdr:row>
      <xdr:rowOff>149358</xdr:rowOff>
    </xdr:from>
    <xdr:to>
      <xdr:col>1</xdr:col>
      <xdr:colOff>1163955</xdr:colOff>
      <xdr:row>189</xdr:row>
      <xdr:rowOff>1419358</xdr:rowOff>
    </xdr:to>
    <xdr:pic>
      <xdr:nvPicPr>
        <xdr:cNvPr id="200" name="image199.jpeg">
          <a:extLst>
            <a:ext uri="{FF2B5EF4-FFF2-40B4-BE49-F238E27FC236}">
              <a16:creationId xmlns:a16="http://schemas.microsoft.com/office/drawing/2014/main" id="{ACD3EF1C-536B-42EE-8745-0A5808C60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5875608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376</xdr:row>
      <xdr:rowOff>149487</xdr:rowOff>
    </xdr:from>
    <xdr:to>
      <xdr:col>1</xdr:col>
      <xdr:colOff>1163955</xdr:colOff>
      <xdr:row>376</xdr:row>
      <xdr:rowOff>1419487</xdr:rowOff>
    </xdr:to>
    <xdr:pic>
      <xdr:nvPicPr>
        <xdr:cNvPr id="201" name="image200.jpeg">
          <a:extLst>
            <a:ext uri="{FF2B5EF4-FFF2-40B4-BE49-F238E27FC236}">
              <a16:creationId xmlns:a16="http://schemas.microsoft.com/office/drawing/2014/main" id="{461B9396-5DC5-4FD8-8E74-44E8D4C3F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1582941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242</xdr:row>
      <xdr:rowOff>85721</xdr:rowOff>
    </xdr:from>
    <xdr:to>
      <xdr:col>1</xdr:col>
      <xdr:colOff>1163955</xdr:colOff>
      <xdr:row>242</xdr:row>
      <xdr:rowOff>1355047</xdr:rowOff>
    </xdr:to>
    <xdr:pic>
      <xdr:nvPicPr>
        <xdr:cNvPr id="202" name="image201.jpeg">
          <a:extLst>
            <a:ext uri="{FF2B5EF4-FFF2-40B4-BE49-F238E27FC236}">
              <a16:creationId xmlns:a16="http://schemas.microsoft.com/office/drawing/2014/main" id="{3569A269-1E5F-4DD1-B37F-4EF55CD8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5807629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261</xdr:row>
      <xdr:rowOff>150370</xdr:rowOff>
    </xdr:from>
    <xdr:to>
      <xdr:col>1</xdr:col>
      <xdr:colOff>1163955</xdr:colOff>
      <xdr:row>261</xdr:row>
      <xdr:rowOff>1419963</xdr:rowOff>
    </xdr:to>
    <xdr:pic>
      <xdr:nvPicPr>
        <xdr:cNvPr id="203" name="image202.jpeg">
          <a:extLst>
            <a:ext uri="{FF2B5EF4-FFF2-40B4-BE49-F238E27FC236}">
              <a16:creationId xmlns:a16="http://schemas.microsoft.com/office/drawing/2014/main" id="{78F3EF55-FE9A-4AE8-8749-C5404AD8B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9437404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274</xdr:row>
      <xdr:rowOff>150177</xdr:rowOff>
    </xdr:from>
    <xdr:to>
      <xdr:col>1</xdr:col>
      <xdr:colOff>1163955</xdr:colOff>
      <xdr:row>274</xdr:row>
      <xdr:rowOff>1420037</xdr:rowOff>
    </xdr:to>
    <xdr:pic>
      <xdr:nvPicPr>
        <xdr:cNvPr id="204" name="image203.jpeg">
          <a:extLst>
            <a:ext uri="{FF2B5EF4-FFF2-40B4-BE49-F238E27FC236}">
              <a16:creationId xmlns:a16="http://schemas.microsoft.com/office/drawing/2014/main" id="{3315FCC4-5277-4B86-A5DD-47A2D9987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1946270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406</xdr:row>
      <xdr:rowOff>149349</xdr:rowOff>
    </xdr:from>
    <xdr:to>
      <xdr:col>1</xdr:col>
      <xdr:colOff>1163955</xdr:colOff>
      <xdr:row>406</xdr:row>
      <xdr:rowOff>1419349</xdr:rowOff>
    </xdr:to>
    <xdr:pic>
      <xdr:nvPicPr>
        <xdr:cNvPr id="205" name="image204.jpeg">
          <a:extLst>
            <a:ext uri="{FF2B5EF4-FFF2-40B4-BE49-F238E27FC236}">
              <a16:creationId xmlns:a16="http://schemas.microsoft.com/office/drawing/2014/main" id="{9FC25ABD-E36F-4406-B09D-FCEED4BF8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7626539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397</xdr:row>
      <xdr:rowOff>149478</xdr:rowOff>
    </xdr:from>
    <xdr:to>
      <xdr:col>1</xdr:col>
      <xdr:colOff>1163955</xdr:colOff>
      <xdr:row>397</xdr:row>
      <xdr:rowOff>1419478</xdr:rowOff>
    </xdr:to>
    <xdr:pic>
      <xdr:nvPicPr>
        <xdr:cNvPr id="206" name="image205.jpeg">
          <a:extLst>
            <a:ext uri="{FF2B5EF4-FFF2-40B4-BE49-F238E27FC236}">
              <a16:creationId xmlns:a16="http://schemas.microsoft.com/office/drawing/2014/main" id="{CD8F42F4-B164-43B7-8893-75605C0B9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5797752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275</xdr:row>
      <xdr:rowOff>85734</xdr:rowOff>
    </xdr:from>
    <xdr:to>
      <xdr:col>1</xdr:col>
      <xdr:colOff>1163955</xdr:colOff>
      <xdr:row>275</xdr:row>
      <xdr:rowOff>1355060</xdr:rowOff>
    </xdr:to>
    <xdr:pic>
      <xdr:nvPicPr>
        <xdr:cNvPr id="207" name="image206.jpeg">
          <a:extLst>
            <a:ext uri="{FF2B5EF4-FFF2-40B4-BE49-F238E27FC236}">
              <a16:creationId xmlns:a16="http://schemas.microsoft.com/office/drawing/2014/main" id="{4EC222FE-590D-46AB-A478-84844CD5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21255634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243</xdr:row>
      <xdr:rowOff>150385</xdr:rowOff>
    </xdr:from>
    <xdr:to>
      <xdr:col>1</xdr:col>
      <xdr:colOff>1163955</xdr:colOff>
      <xdr:row>243</xdr:row>
      <xdr:rowOff>1419978</xdr:rowOff>
    </xdr:to>
    <xdr:pic>
      <xdr:nvPicPr>
        <xdr:cNvPr id="208" name="image207.jpeg">
          <a:extLst>
            <a:ext uri="{FF2B5EF4-FFF2-40B4-BE49-F238E27FC236}">
              <a16:creationId xmlns:a16="http://schemas.microsoft.com/office/drawing/2014/main" id="{87869314-253F-45E9-82BD-9CECEEB1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5999833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331</xdr:row>
      <xdr:rowOff>150192</xdr:rowOff>
    </xdr:from>
    <xdr:to>
      <xdr:col>1</xdr:col>
      <xdr:colOff>1163955</xdr:colOff>
      <xdr:row>331</xdr:row>
      <xdr:rowOff>1420052</xdr:rowOff>
    </xdr:to>
    <xdr:pic>
      <xdr:nvPicPr>
        <xdr:cNvPr id="209" name="image208.jpeg">
          <a:extLst>
            <a:ext uri="{FF2B5EF4-FFF2-40B4-BE49-F238E27FC236}">
              <a16:creationId xmlns:a16="http://schemas.microsoft.com/office/drawing/2014/main" id="{DA461216-7A69-4FC6-A465-DAB2F5D48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2784769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226</xdr:row>
      <xdr:rowOff>149363</xdr:rowOff>
    </xdr:from>
    <xdr:to>
      <xdr:col>1</xdr:col>
      <xdr:colOff>1163955</xdr:colOff>
      <xdr:row>226</xdr:row>
      <xdr:rowOff>1419363</xdr:rowOff>
    </xdr:to>
    <xdr:pic>
      <xdr:nvPicPr>
        <xdr:cNvPr id="210" name="image209.jpeg">
          <a:extLst>
            <a:ext uri="{FF2B5EF4-FFF2-40B4-BE49-F238E27FC236}">
              <a16:creationId xmlns:a16="http://schemas.microsoft.com/office/drawing/2014/main" id="{A8169B01-3F52-4097-B20B-A3CCF5DD4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2779328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200</xdr:row>
      <xdr:rowOff>149468</xdr:rowOff>
    </xdr:from>
    <xdr:to>
      <xdr:col>1</xdr:col>
      <xdr:colOff>1163955</xdr:colOff>
      <xdr:row>200</xdr:row>
      <xdr:rowOff>1419468</xdr:rowOff>
    </xdr:to>
    <xdr:pic>
      <xdr:nvPicPr>
        <xdr:cNvPr id="211" name="image210.jpeg">
          <a:extLst>
            <a:ext uri="{FF2B5EF4-FFF2-40B4-BE49-F238E27FC236}">
              <a16:creationId xmlns:a16="http://schemas.microsoft.com/office/drawing/2014/main" id="{8B674A57-3763-4EB4-BA28-86430D6DC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7950164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377</xdr:row>
      <xdr:rowOff>85725</xdr:rowOff>
    </xdr:from>
    <xdr:to>
      <xdr:col>1</xdr:col>
      <xdr:colOff>1163955</xdr:colOff>
      <xdr:row>377</xdr:row>
      <xdr:rowOff>1355051</xdr:rowOff>
    </xdr:to>
    <xdr:pic>
      <xdr:nvPicPr>
        <xdr:cNvPr id="212" name="image211.jpeg">
          <a:extLst>
            <a:ext uri="{FF2B5EF4-FFF2-40B4-BE49-F238E27FC236}">
              <a16:creationId xmlns:a16="http://schemas.microsoft.com/office/drawing/2014/main" id="{8F169AA7-4E3E-431B-B745-CA400948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1793735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418</xdr:row>
      <xdr:rowOff>150375</xdr:rowOff>
    </xdr:from>
    <xdr:to>
      <xdr:col>1</xdr:col>
      <xdr:colOff>1163955</xdr:colOff>
      <xdr:row>418</xdr:row>
      <xdr:rowOff>1419968</xdr:rowOff>
    </xdr:to>
    <xdr:pic>
      <xdr:nvPicPr>
        <xdr:cNvPr id="213" name="image212.jpeg">
          <a:extLst>
            <a:ext uri="{FF2B5EF4-FFF2-40B4-BE49-F238E27FC236}">
              <a16:creationId xmlns:a16="http://schemas.microsoft.com/office/drawing/2014/main" id="{6A62413A-6769-416C-8A85-586C58591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9855492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352</xdr:row>
      <xdr:rowOff>150182</xdr:rowOff>
    </xdr:from>
    <xdr:to>
      <xdr:col>1</xdr:col>
      <xdr:colOff>1163955</xdr:colOff>
      <xdr:row>352</xdr:row>
      <xdr:rowOff>1420042</xdr:rowOff>
    </xdr:to>
    <xdr:pic>
      <xdr:nvPicPr>
        <xdr:cNvPr id="214" name="image213.jpeg">
          <a:extLst>
            <a:ext uri="{FF2B5EF4-FFF2-40B4-BE49-F238E27FC236}">
              <a16:creationId xmlns:a16="http://schemas.microsoft.com/office/drawing/2014/main" id="{72A6B432-FF8F-450C-A495-7B0618883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6905283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212</xdr:row>
      <xdr:rowOff>149353</xdr:rowOff>
    </xdr:from>
    <xdr:to>
      <xdr:col>1</xdr:col>
      <xdr:colOff>1163955</xdr:colOff>
      <xdr:row>212</xdr:row>
      <xdr:rowOff>1419353</xdr:rowOff>
    </xdr:to>
    <xdr:pic>
      <xdr:nvPicPr>
        <xdr:cNvPr id="215" name="image214.jpeg">
          <a:extLst>
            <a:ext uri="{FF2B5EF4-FFF2-40B4-BE49-F238E27FC236}">
              <a16:creationId xmlns:a16="http://schemas.microsoft.com/office/drawing/2014/main" id="{198DDE70-7E6A-467C-B1A6-4C538D75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0179002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419</xdr:row>
      <xdr:rowOff>149482</xdr:rowOff>
    </xdr:from>
    <xdr:to>
      <xdr:col>1</xdr:col>
      <xdr:colOff>1163955</xdr:colOff>
      <xdr:row>419</xdr:row>
      <xdr:rowOff>1419482</xdr:rowOff>
    </xdr:to>
    <xdr:pic>
      <xdr:nvPicPr>
        <xdr:cNvPr id="216" name="image215.jpeg">
          <a:extLst>
            <a:ext uri="{FF2B5EF4-FFF2-40B4-BE49-F238E27FC236}">
              <a16:creationId xmlns:a16="http://schemas.microsoft.com/office/drawing/2014/main" id="{C4F0D107-DD8A-4C9B-98F3-C2DD3E765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0041140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389</xdr:row>
      <xdr:rowOff>85716</xdr:rowOff>
    </xdr:from>
    <xdr:to>
      <xdr:col>1</xdr:col>
      <xdr:colOff>1163955</xdr:colOff>
      <xdr:row>389</xdr:row>
      <xdr:rowOff>1355042</xdr:rowOff>
    </xdr:to>
    <xdr:pic>
      <xdr:nvPicPr>
        <xdr:cNvPr id="217" name="image216.jpeg">
          <a:extLst>
            <a:ext uri="{FF2B5EF4-FFF2-40B4-BE49-F238E27FC236}">
              <a16:creationId xmlns:a16="http://schemas.microsoft.com/office/drawing/2014/main" id="{7157C47B-CED5-423F-AD4F-2565DAF59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4179746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201</xdr:row>
      <xdr:rowOff>150390</xdr:rowOff>
    </xdr:from>
    <xdr:to>
      <xdr:col>1</xdr:col>
      <xdr:colOff>1163955</xdr:colOff>
      <xdr:row>201</xdr:row>
      <xdr:rowOff>1419983</xdr:rowOff>
    </xdr:to>
    <xdr:pic>
      <xdr:nvPicPr>
        <xdr:cNvPr id="218" name="image217.jpeg">
          <a:extLst>
            <a:ext uri="{FF2B5EF4-FFF2-40B4-BE49-F238E27FC236}">
              <a16:creationId xmlns:a16="http://schemas.microsoft.com/office/drawing/2014/main" id="{1B76AF2C-4B33-4949-9135-4CC534A38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8135994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167</xdr:row>
      <xdr:rowOff>150172</xdr:rowOff>
    </xdr:from>
    <xdr:to>
      <xdr:col>1</xdr:col>
      <xdr:colOff>1163955</xdr:colOff>
      <xdr:row>167</xdr:row>
      <xdr:rowOff>1420032</xdr:rowOff>
    </xdr:to>
    <xdr:pic>
      <xdr:nvPicPr>
        <xdr:cNvPr id="219" name="image218.jpeg">
          <a:extLst>
            <a:ext uri="{FF2B5EF4-FFF2-40B4-BE49-F238E27FC236}">
              <a16:creationId xmlns:a16="http://schemas.microsoft.com/office/drawing/2014/main" id="{6E6AFDDB-EE27-4A59-B0A1-822795CCC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1789464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300</xdr:row>
      <xdr:rowOff>149344</xdr:rowOff>
    </xdr:from>
    <xdr:to>
      <xdr:col>1</xdr:col>
      <xdr:colOff>1163955</xdr:colOff>
      <xdr:row>300</xdr:row>
      <xdr:rowOff>1419344</xdr:rowOff>
    </xdr:to>
    <xdr:pic>
      <xdr:nvPicPr>
        <xdr:cNvPr id="220" name="image219.jpeg">
          <a:extLst>
            <a:ext uri="{FF2B5EF4-FFF2-40B4-BE49-F238E27FC236}">
              <a16:creationId xmlns:a16="http://schemas.microsoft.com/office/drawing/2014/main" id="{7BD84EAB-ED58-4725-A197-B0A0CBBDA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6963956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168</xdr:row>
      <xdr:rowOff>149473</xdr:rowOff>
    </xdr:from>
    <xdr:to>
      <xdr:col>1</xdr:col>
      <xdr:colOff>1163955</xdr:colOff>
      <xdr:row>168</xdr:row>
      <xdr:rowOff>1419473</xdr:rowOff>
    </xdr:to>
    <xdr:pic>
      <xdr:nvPicPr>
        <xdr:cNvPr id="221" name="image220.jpeg">
          <a:extLst>
            <a:ext uri="{FF2B5EF4-FFF2-40B4-BE49-F238E27FC236}">
              <a16:creationId xmlns:a16="http://schemas.microsoft.com/office/drawing/2014/main" id="{BD5254F5-0D9D-4E17-BDF4-8B6B2BBF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1975132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213</xdr:row>
      <xdr:rowOff>85729</xdr:rowOff>
    </xdr:from>
    <xdr:to>
      <xdr:col>1</xdr:col>
      <xdr:colOff>1163955</xdr:colOff>
      <xdr:row>213</xdr:row>
      <xdr:rowOff>1355055</xdr:rowOff>
    </xdr:to>
    <xdr:pic>
      <xdr:nvPicPr>
        <xdr:cNvPr id="222" name="image221.jpeg">
          <a:extLst>
            <a:ext uri="{FF2B5EF4-FFF2-40B4-BE49-F238E27FC236}">
              <a16:creationId xmlns:a16="http://schemas.microsoft.com/office/drawing/2014/main" id="{9C0F8EB5-A743-4459-8D6B-256EA6BD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0358377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123</xdr:row>
      <xdr:rowOff>150380</xdr:rowOff>
    </xdr:from>
    <xdr:to>
      <xdr:col>1</xdr:col>
      <xdr:colOff>1163955</xdr:colOff>
      <xdr:row>123</xdr:row>
      <xdr:rowOff>1419973</xdr:rowOff>
    </xdr:to>
    <xdr:pic>
      <xdr:nvPicPr>
        <xdr:cNvPr id="223" name="image222.jpeg">
          <a:extLst>
            <a:ext uri="{FF2B5EF4-FFF2-40B4-BE49-F238E27FC236}">
              <a16:creationId xmlns:a16="http://schemas.microsoft.com/office/drawing/2014/main" id="{6AB9E95C-CA90-40F9-A711-AB617A519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3648468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276</xdr:row>
      <xdr:rowOff>150187</xdr:rowOff>
    </xdr:from>
    <xdr:to>
      <xdr:col>1</xdr:col>
      <xdr:colOff>1163955</xdr:colOff>
      <xdr:row>276</xdr:row>
      <xdr:rowOff>1420047</xdr:rowOff>
    </xdr:to>
    <xdr:pic>
      <xdr:nvPicPr>
        <xdr:cNvPr id="224" name="image223.jpeg">
          <a:extLst>
            <a:ext uri="{FF2B5EF4-FFF2-40B4-BE49-F238E27FC236}">
              <a16:creationId xmlns:a16="http://schemas.microsoft.com/office/drawing/2014/main" id="{65D31EA9-06B6-4D39-A25E-1233D45B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2317746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142</xdr:row>
      <xdr:rowOff>149358</xdr:rowOff>
    </xdr:from>
    <xdr:to>
      <xdr:col>1</xdr:col>
      <xdr:colOff>1163955</xdr:colOff>
      <xdr:row>142</xdr:row>
      <xdr:rowOff>1419358</xdr:rowOff>
    </xdr:to>
    <xdr:pic>
      <xdr:nvPicPr>
        <xdr:cNvPr id="225" name="image224.jpeg">
          <a:extLst>
            <a:ext uri="{FF2B5EF4-FFF2-40B4-BE49-F238E27FC236}">
              <a16:creationId xmlns:a16="http://schemas.microsoft.com/office/drawing/2014/main" id="{615C58B2-0C2A-497E-A56D-7EB35449B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7177378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143</xdr:row>
      <xdr:rowOff>149487</xdr:rowOff>
    </xdr:from>
    <xdr:to>
      <xdr:col>1</xdr:col>
      <xdr:colOff>1163955</xdr:colOff>
      <xdr:row>143</xdr:row>
      <xdr:rowOff>1419487</xdr:rowOff>
    </xdr:to>
    <xdr:pic>
      <xdr:nvPicPr>
        <xdr:cNvPr id="226" name="image225.jpeg">
          <a:extLst>
            <a:ext uri="{FF2B5EF4-FFF2-40B4-BE49-F238E27FC236}">
              <a16:creationId xmlns:a16="http://schemas.microsoft.com/office/drawing/2014/main" id="{56F87FC9-B654-4F88-BF9A-2B0ABE0B8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7331696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227</xdr:row>
      <xdr:rowOff>85721</xdr:rowOff>
    </xdr:from>
    <xdr:to>
      <xdr:col>1</xdr:col>
      <xdr:colOff>1163955</xdr:colOff>
      <xdr:row>227</xdr:row>
      <xdr:rowOff>1355047</xdr:rowOff>
    </xdr:to>
    <xdr:pic>
      <xdr:nvPicPr>
        <xdr:cNvPr id="227" name="image226.jpeg">
          <a:extLst>
            <a:ext uri="{FF2B5EF4-FFF2-40B4-BE49-F238E27FC236}">
              <a16:creationId xmlns:a16="http://schemas.microsoft.com/office/drawing/2014/main" id="{DE68E9D6-1AAF-447B-A9F9-59146974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29587021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156</xdr:row>
      <xdr:rowOff>150370</xdr:rowOff>
    </xdr:from>
    <xdr:to>
      <xdr:col>1</xdr:col>
      <xdr:colOff>1163955</xdr:colOff>
      <xdr:row>156</xdr:row>
      <xdr:rowOff>1419963</xdr:rowOff>
    </xdr:to>
    <xdr:pic>
      <xdr:nvPicPr>
        <xdr:cNvPr id="228" name="image227.jpeg">
          <a:extLst>
            <a:ext uri="{FF2B5EF4-FFF2-40B4-BE49-F238E27FC236}">
              <a16:creationId xmlns:a16="http://schemas.microsoft.com/office/drawing/2014/main" id="{8A4EC892-4E9A-4168-B654-2D48439E7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9746372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214</xdr:row>
      <xdr:rowOff>150177</xdr:rowOff>
    </xdr:from>
    <xdr:to>
      <xdr:col>1</xdr:col>
      <xdr:colOff>1163955</xdr:colOff>
      <xdr:row>214</xdr:row>
      <xdr:rowOff>1420037</xdr:rowOff>
    </xdr:to>
    <xdr:pic>
      <xdr:nvPicPr>
        <xdr:cNvPr id="229" name="image228.jpeg">
          <a:extLst>
            <a:ext uri="{FF2B5EF4-FFF2-40B4-BE49-F238E27FC236}">
              <a16:creationId xmlns:a16="http://schemas.microsoft.com/office/drawing/2014/main" id="{4816A694-02C6-40B6-A879-7B86A7B82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0550560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301</xdr:row>
      <xdr:rowOff>149349</xdr:rowOff>
    </xdr:from>
    <xdr:to>
      <xdr:col>1</xdr:col>
      <xdr:colOff>1163955</xdr:colOff>
      <xdr:row>301</xdr:row>
      <xdr:rowOff>1419349</xdr:rowOff>
    </xdr:to>
    <xdr:pic>
      <xdr:nvPicPr>
        <xdr:cNvPr id="230" name="image229.jpeg">
          <a:extLst>
            <a:ext uri="{FF2B5EF4-FFF2-40B4-BE49-F238E27FC236}">
              <a16:creationId xmlns:a16="http://schemas.microsoft.com/office/drawing/2014/main" id="{88534D1B-E47B-4724-92FA-178C757A6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7149694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262</xdr:row>
      <xdr:rowOff>149478</xdr:rowOff>
    </xdr:from>
    <xdr:to>
      <xdr:col>1</xdr:col>
      <xdr:colOff>1163955</xdr:colOff>
      <xdr:row>262</xdr:row>
      <xdr:rowOff>1419478</xdr:rowOff>
    </xdr:to>
    <xdr:pic>
      <xdr:nvPicPr>
        <xdr:cNvPr id="231" name="image230.jpeg">
          <a:extLst>
            <a:ext uri="{FF2B5EF4-FFF2-40B4-BE49-F238E27FC236}">
              <a16:creationId xmlns:a16="http://schemas.microsoft.com/office/drawing/2014/main" id="{6DC99140-5F87-471B-9E60-4F4E14C71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9623052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407</xdr:row>
      <xdr:rowOff>85734</xdr:rowOff>
    </xdr:from>
    <xdr:to>
      <xdr:col>1</xdr:col>
      <xdr:colOff>1163955</xdr:colOff>
      <xdr:row>407</xdr:row>
      <xdr:rowOff>1355060</xdr:rowOff>
    </xdr:to>
    <xdr:pic>
      <xdr:nvPicPr>
        <xdr:cNvPr id="232" name="image231.jpeg">
          <a:extLst>
            <a:ext uri="{FF2B5EF4-FFF2-40B4-BE49-F238E27FC236}">
              <a16:creationId xmlns:a16="http://schemas.microsoft.com/office/drawing/2014/main" id="{61106D29-A478-4ECC-91F9-0033FDEDF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7805915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263</xdr:row>
      <xdr:rowOff>150385</xdr:rowOff>
    </xdr:from>
    <xdr:to>
      <xdr:col>1</xdr:col>
      <xdr:colOff>1163955</xdr:colOff>
      <xdr:row>263</xdr:row>
      <xdr:rowOff>1419978</xdr:rowOff>
    </xdr:to>
    <xdr:pic>
      <xdr:nvPicPr>
        <xdr:cNvPr id="233" name="image232.jpeg">
          <a:extLst>
            <a:ext uri="{FF2B5EF4-FFF2-40B4-BE49-F238E27FC236}">
              <a16:creationId xmlns:a16="http://schemas.microsoft.com/office/drawing/2014/main" id="{A80ACE91-2AF9-4A49-8C3B-B0433F137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9808881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146</xdr:row>
      <xdr:rowOff>150192</xdr:rowOff>
    </xdr:from>
    <xdr:to>
      <xdr:col>1</xdr:col>
      <xdr:colOff>1163955</xdr:colOff>
      <xdr:row>146</xdr:row>
      <xdr:rowOff>1420052</xdr:rowOff>
    </xdr:to>
    <xdr:pic>
      <xdr:nvPicPr>
        <xdr:cNvPr id="234" name="image233.jpeg">
          <a:extLst>
            <a:ext uri="{FF2B5EF4-FFF2-40B4-BE49-F238E27FC236}">
              <a16:creationId xmlns:a16="http://schemas.microsoft.com/office/drawing/2014/main" id="{3BFA2147-F6CC-4A06-96D8-083A149E7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7888979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183</xdr:row>
      <xdr:rowOff>149363</xdr:rowOff>
    </xdr:from>
    <xdr:to>
      <xdr:col>1</xdr:col>
      <xdr:colOff>1163955</xdr:colOff>
      <xdr:row>183</xdr:row>
      <xdr:rowOff>1419363</xdr:rowOff>
    </xdr:to>
    <xdr:pic>
      <xdr:nvPicPr>
        <xdr:cNvPr id="235" name="image234.jpeg">
          <a:extLst>
            <a:ext uri="{FF2B5EF4-FFF2-40B4-BE49-F238E27FC236}">
              <a16:creationId xmlns:a16="http://schemas.microsoft.com/office/drawing/2014/main" id="{7924D532-C4E0-453E-8B58-1CDD19F48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4729751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342</xdr:row>
      <xdr:rowOff>149468</xdr:rowOff>
    </xdr:from>
    <xdr:to>
      <xdr:col>1</xdr:col>
      <xdr:colOff>1163955</xdr:colOff>
      <xdr:row>342</xdr:row>
      <xdr:rowOff>1419468</xdr:rowOff>
    </xdr:to>
    <xdr:pic>
      <xdr:nvPicPr>
        <xdr:cNvPr id="236" name="image235.jpeg">
          <a:extLst>
            <a:ext uri="{FF2B5EF4-FFF2-40B4-BE49-F238E27FC236}">
              <a16:creationId xmlns:a16="http://schemas.microsoft.com/office/drawing/2014/main" id="{9F8E64C2-A3B6-4095-8983-3CC0221E6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4890674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390</xdr:row>
      <xdr:rowOff>85725</xdr:rowOff>
    </xdr:from>
    <xdr:to>
      <xdr:col>1</xdr:col>
      <xdr:colOff>1163955</xdr:colOff>
      <xdr:row>390</xdr:row>
      <xdr:rowOff>1355051</xdr:rowOff>
    </xdr:to>
    <xdr:pic>
      <xdr:nvPicPr>
        <xdr:cNvPr id="237" name="image236.jpeg">
          <a:extLst>
            <a:ext uri="{FF2B5EF4-FFF2-40B4-BE49-F238E27FC236}">
              <a16:creationId xmlns:a16="http://schemas.microsoft.com/office/drawing/2014/main" id="{DFFC8BF4-BD58-4C49-B8D5-B8CAE9F75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4365485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316</xdr:row>
      <xdr:rowOff>150375</xdr:rowOff>
    </xdr:from>
    <xdr:to>
      <xdr:col>1</xdr:col>
      <xdr:colOff>1163955</xdr:colOff>
      <xdr:row>316</xdr:row>
      <xdr:rowOff>1419968</xdr:rowOff>
    </xdr:to>
    <xdr:pic>
      <xdr:nvPicPr>
        <xdr:cNvPr id="238" name="image237.jpeg">
          <a:extLst>
            <a:ext uri="{FF2B5EF4-FFF2-40B4-BE49-F238E27FC236}">
              <a16:creationId xmlns:a16="http://schemas.microsoft.com/office/drawing/2014/main" id="{543566B1-652C-4A80-9C38-A7AE0E294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9967292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360</xdr:row>
      <xdr:rowOff>150182</xdr:rowOff>
    </xdr:from>
    <xdr:to>
      <xdr:col>1</xdr:col>
      <xdr:colOff>1163955</xdr:colOff>
      <xdr:row>360</xdr:row>
      <xdr:rowOff>1420042</xdr:rowOff>
    </xdr:to>
    <xdr:pic>
      <xdr:nvPicPr>
        <xdr:cNvPr id="239" name="image238.jpeg">
          <a:extLst>
            <a:ext uri="{FF2B5EF4-FFF2-40B4-BE49-F238E27FC236}">
              <a16:creationId xmlns:a16="http://schemas.microsoft.com/office/drawing/2014/main" id="{5DBBE563-FBE3-4D3B-90C4-4775690EB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8454048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256</xdr:row>
      <xdr:rowOff>149353</xdr:rowOff>
    </xdr:from>
    <xdr:to>
      <xdr:col>1</xdr:col>
      <xdr:colOff>1163955</xdr:colOff>
      <xdr:row>256</xdr:row>
      <xdr:rowOff>1419353</xdr:rowOff>
    </xdr:to>
    <xdr:pic>
      <xdr:nvPicPr>
        <xdr:cNvPr id="240" name="image239.jpeg">
          <a:extLst>
            <a:ext uri="{FF2B5EF4-FFF2-40B4-BE49-F238E27FC236}">
              <a16:creationId xmlns:a16="http://schemas.microsoft.com/office/drawing/2014/main" id="{6C991330-4099-4E95-B753-C74D18EA6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8477182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277</xdr:row>
      <xdr:rowOff>149482</xdr:rowOff>
    </xdr:from>
    <xdr:to>
      <xdr:col>1</xdr:col>
      <xdr:colOff>1163955</xdr:colOff>
      <xdr:row>277</xdr:row>
      <xdr:rowOff>1419482</xdr:rowOff>
    </xdr:to>
    <xdr:pic>
      <xdr:nvPicPr>
        <xdr:cNvPr id="241" name="image240.jpeg">
          <a:extLst>
            <a:ext uri="{FF2B5EF4-FFF2-40B4-BE49-F238E27FC236}">
              <a16:creationId xmlns:a16="http://schemas.microsoft.com/office/drawing/2014/main" id="{F2A05BAD-772E-4123-9958-B60BB7F60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2503413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264</xdr:row>
      <xdr:rowOff>85716</xdr:rowOff>
    </xdr:from>
    <xdr:to>
      <xdr:col>1</xdr:col>
      <xdr:colOff>1163955</xdr:colOff>
      <xdr:row>264</xdr:row>
      <xdr:rowOff>1355042</xdr:rowOff>
    </xdr:to>
    <xdr:pic>
      <xdr:nvPicPr>
        <xdr:cNvPr id="242" name="image241.jpeg">
          <a:extLst>
            <a:ext uri="{FF2B5EF4-FFF2-40B4-BE49-F238E27FC236}">
              <a16:creationId xmlns:a16="http://schemas.microsoft.com/office/drawing/2014/main" id="{40B465B5-506B-4347-BA55-666498942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9988151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236</xdr:row>
      <xdr:rowOff>150172</xdr:rowOff>
    </xdr:from>
    <xdr:to>
      <xdr:col>1</xdr:col>
      <xdr:colOff>1163955</xdr:colOff>
      <xdr:row>236</xdr:row>
      <xdr:rowOff>1420032</xdr:rowOff>
    </xdr:to>
    <xdr:pic>
      <xdr:nvPicPr>
        <xdr:cNvPr id="243" name="image242.jpeg">
          <a:extLst>
            <a:ext uri="{FF2B5EF4-FFF2-40B4-BE49-F238E27FC236}">
              <a16:creationId xmlns:a16="http://schemas.microsoft.com/office/drawing/2014/main" id="{4B172E3F-468E-483D-BC5A-FF2F3B316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4668217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128</xdr:row>
      <xdr:rowOff>149344</xdr:rowOff>
    </xdr:from>
    <xdr:to>
      <xdr:col>1</xdr:col>
      <xdr:colOff>1163955</xdr:colOff>
      <xdr:row>128</xdr:row>
      <xdr:rowOff>1419344</xdr:rowOff>
    </xdr:to>
    <xdr:pic>
      <xdr:nvPicPr>
        <xdr:cNvPr id="244" name="image243.jpeg">
          <a:extLst>
            <a:ext uri="{FF2B5EF4-FFF2-40B4-BE49-F238E27FC236}">
              <a16:creationId xmlns:a16="http://schemas.microsoft.com/office/drawing/2014/main" id="{F7EF9073-5B03-4718-B019-4939CC8B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4577051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317</xdr:row>
      <xdr:rowOff>150177</xdr:rowOff>
    </xdr:from>
    <xdr:to>
      <xdr:col>1</xdr:col>
      <xdr:colOff>1163955</xdr:colOff>
      <xdr:row>317</xdr:row>
      <xdr:rowOff>1420037</xdr:rowOff>
    </xdr:to>
    <xdr:pic>
      <xdr:nvPicPr>
        <xdr:cNvPr id="245" name="image244.jpeg">
          <a:extLst>
            <a:ext uri="{FF2B5EF4-FFF2-40B4-BE49-F238E27FC236}">
              <a16:creationId xmlns:a16="http://schemas.microsoft.com/office/drawing/2014/main" id="{B3D63028-102B-4AD8-B2AB-7911A8111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0153010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147</xdr:row>
      <xdr:rowOff>149373</xdr:rowOff>
    </xdr:from>
    <xdr:to>
      <xdr:col>1</xdr:col>
      <xdr:colOff>1163955</xdr:colOff>
      <xdr:row>147</xdr:row>
      <xdr:rowOff>1419373</xdr:rowOff>
    </xdr:to>
    <xdr:pic>
      <xdr:nvPicPr>
        <xdr:cNvPr id="246" name="image245.jpeg">
          <a:extLst>
            <a:ext uri="{FF2B5EF4-FFF2-40B4-BE49-F238E27FC236}">
              <a16:creationId xmlns:a16="http://schemas.microsoft.com/office/drawing/2014/main" id="{C7552E98-BA3E-492D-90FE-CE2A6261B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8074634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169</xdr:row>
      <xdr:rowOff>149502</xdr:rowOff>
    </xdr:from>
    <xdr:to>
      <xdr:col>1</xdr:col>
      <xdr:colOff>1163955</xdr:colOff>
      <xdr:row>169</xdr:row>
      <xdr:rowOff>1419502</xdr:rowOff>
    </xdr:to>
    <xdr:pic>
      <xdr:nvPicPr>
        <xdr:cNvPr id="247" name="image246.jpeg">
          <a:extLst>
            <a:ext uri="{FF2B5EF4-FFF2-40B4-BE49-F238E27FC236}">
              <a16:creationId xmlns:a16="http://schemas.microsoft.com/office/drawing/2014/main" id="{B48C4CA1-5149-4311-99C0-8EB9A78C3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2160872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124</xdr:row>
      <xdr:rowOff>85734</xdr:rowOff>
    </xdr:from>
    <xdr:to>
      <xdr:col>1</xdr:col>
      <xdr:colOff>1163955</xdr:colOff>
      <xdr:row>124</xdr:row>
      <xdr:rowOff>1355060</xdr:rowOff>
    </xdr:to>
    <xdr:pic>
      <xdr:nvPicPr>
        <xdr:cNvPr id="248" name="image247.jpeg">
          <a:extLst>
            <a:ext uri="{FF2B5EF4-FFF2-40B4-BE49-F238E27FC236}">
              <a16:creationId xmlns:a16="http://schemas.microsoft.com/office/drawing/2014/main" id="{120C9DE9-FE54-4544-9A8A-6518156B2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3827740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184</xdr:row>
      <xdr:rowOff>150385</xdr:rowOff>
    </xdr:from>
    <xdr:to>
      <xdr:col>1</xdr:col>
      <xdr:colOff>1163955</xdr:colOff>
      <xdr:row>184</xdr:row>
      <xdr:rowOff>1419978</xdr:rowOff>
    </xdr:to>
    <xdr:pic>
      <xdr:nvPicPr>
        <xdr:cNvPr id="249" name="image248.jpeg">
          <a:extLst>
            <a:ext uri="{FF2B5EF4-FFF2-40B4-BE49-F238E27FC236}">
              <a16:creationId xmlns:a16="http://schemas.microsoft.com/office/drawing/2014/main" id="{25438049-A0C0-4FB2-B477-AF4EAB86E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4915591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228</xdr:row>
      <xdr:rowOff>150167</xdr:rowOff>
    </xdr:from>
    <xdr:to>
      <xdr:col>1</xdr:col>
      <xdr:colOff>1163955</xdr:colOff>
      <xdr:row>228</xdr:row>
      <xdr:rowOff>1420027</xdr:rowOff>
    </xdr:to>
    <xdr:pic>
      <xdr:nvPicPr>
        <xdr:cNvPr id="250" name="image249.jpeg">
          <a:extLst>
            <a:ext uri="{FF2B5EF4-FFF2-40B4-BE49-F238E27FC236}">
              <a16:creationId xmlns:a16="http://schemas.microsoft.com/office/drawing/2014/main" id="{C781BD6B-F192-4F3B-974B-3AE15AA97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3150884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61</xdr:row>
      <xdr:rowOff>149363</xdr:rowOff>
    </xdr:from>
    <xdr:to>
      <xdr:col>1</xdr:col>
      <xdr:colOff>1163955</xdr:colOff>
      <xdr:row>61</xdr:row>
      <xdr:rowOff>1419363</xdr:rowOff>
    </xdr:to>
    <xdr:pic>
      <xdr:nvPicPr>
        <xdr:cNvPr id="251" name="image250.jpeg">
          <a:extLst>
            <a:ext uri="{FF2B5EF4-FFF2-40B4-BE49-F238E27FC236}">
              <a16:creationId xmlns:a16="http://schemas.microsoft.com/office/drawing/2014/main" id="{314D6040-5959-40F3-B02D-E87E4F35C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1158233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244</xdr:row>
      <xdr:rowOff>149492</xdr:rowOff>
    </xdr:from>
    <xdr:to>
      <xdr:col>1</xdr:col>
      <xdr:colOff>1163955</xdr:colOff>
      <xdr:row>244</xdr:row>
      <xdr:rowOff>1419492</xdr:rowOff>
    </xdr:to>
    <xdr:pic>
      <xdr:nvPicPr>
        <xdr:cNvPr id="252" name="image251.jpeg">
          <a:extLst>
            <a:ext uri="{FF2B5EF4-FFF2-40B4-BE49-F238E27FC236}">
              <a16:creationId xmlns:a16="http://schemas.microsoft.com/office/drawing/2014/main" id="{A32BFA81-DFD3-45BB-B4B0-304FD7270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6185481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258</xdr:row>
      <xdr:rowOff>85725</xdr:rowOff>
    </xdr:from>
    <xdr:to>
      <xdr:col>1</xdr:col>
      <xdr:colOff>1163955</xdr:colOff>
      <xdr:row>258</xdr:row>
      <xdr:rowOff>1355051</xdr:rowOff>
    </xdr:to>
    <xdr:pic>
      <xdr:nvPicPr>
        <xdr:cNvPr id="253" name="image252.jpeg">
          <a:extLst>
            <a:ext uri="{FF2B5EF4-FFF2-40B4-BE49-F238E27FC236}">
              <a16:creationId xmlns:a16="http://schemas.microsoft.com/office/drawing/2014/main" id="{48DCE4AF-4E24-4938-9D4E-EFF6E7469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8842295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302</xdr:row>
      <xdr:rowOff>150375</xdr:rowOff>
    </xdr:from>
    <xdr:to>
      <xdr:col>1</xdr:col>
      <xdr:colOff>1163955</xdr:colOff>
      <xdr:row>302</xdr:row>
      <xdr:rowOff>1419968</xdr:rowOff>
    </xdr:to>
    <xdr:pic>
      <xdr:nvPicPr>
        <xdr:cNvPr id="254" name="image253.jpeg">
          <a:extLst>
            <a:ext uri="{FF2B5EF4-FFF2-40B4-BE49-F238E27FC236}">
              <a16:creationId xmlns:a16="http://schemas.microsoft.com/office/drawing/2014/main" id="{19FD305D-529B-4573-84D1-8129DF7A9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7335535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303</xdr:row>
      <xdr:rowOff>150207</xdr:rowOff>
    </xdr:from>
    <xdr:to>
      <xdr:col>1</xdr:col>
      <xdr:colOff>1163955</xdr:colOff>
      <xdr:row>303</xdr:row>
      <xdr:rowOff>1420067</xdr:rowOff>
    </xdr:to>
    <xdr:pic>
      <xdr:nvPicPr>
        <xdr:cNvPr id="255" name="image254.jpeg">
          <a:extLst>
            <a:ext uri="{FF2B5EF4-FFF2-40B4-BE49-F238E27FC236}">
              <a16:creationId xmlns:a16="http://schemas.microsoft.com/office/drawing/2014/main" id="{8A0CD8EE-6767-4B6E-A9C3-13C26F887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7521255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202</xdr:row>
      <xdr:rowOff>149353</xdr:rowOff>
    </xdr:from>
    <xdr:to>
      <xdr:col>1</xdr:col>
      <xdr:colOff>1163955</xdr:colOff>
      <xdr:row>202</xdr:row>
      <xdr:rowOff>1419353</xdr:rowOff>
    </xdr:to>
    <xdr:pic>
      <xdr:nvPicPr>
        <xdr:cNvPr id="256" name="image255.jpeg">
          <a:extLst>
            <a:ext uri="{FF2B5EF4-FFF2-40B4-BE49-F238E27FC236}">
              <a16:creationId xmlns:a16="http://schemas.microsoft.com/office/drawing/2014/main" id="{2D586F9A-6D16-44DF-A095-E67BEB930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8321627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203</xdr:row>
      <xdr:rowOff>149482</xdr:rowOff>
    </xdr:from>
    <xdr:to>
      <xdr:col>1</xdr:col>
      <xdr:colOff>1163955</xdr:colOff>
      <xdr:row>203</xdr:row>
      <xdr:rowOff>1419482</xdr:rowOff>
    </xdr:to>
    <xdr:pic>
      <xdr:nvPicPr>
        <xdr:cNvPr id="257" name="image256.jpeg">
          <a:extLst>
            <a:ext uri="{FF2B5EF4-FFF2-40B4-BE49-F238E27FC236}">
              <a16:creationId xmlns:a16="http://schemas.microsoft.com/office/drawing/2014/main" id="{61AC0542-4D30-4C77-9909-F703B030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8507378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67</xdr:row>
      <xdr:rowOff>85716</xdr:rowOff>
    </xdr:from>
    <xdr:to>
      <xdr:col>1</xdr:col>
      <xdr:colOff>1163955</xdr:colOff>
      <xdr:row>67</xdr:row>
      <xdr:rowOff>1355042</xdr:rowOff>
    </xdr:to>
    <xdr:pic>
      <xdr:nvPicPr>
        <xdr:cNvPr id="258" name="image257.jpeg">
          <a:extLst>
            <a:ext uri="{FF2B5EF4-FFF2-40B4-BE49-F238E27FC236}">
              <a16:creationId xmlns:a16="http://schemas.microsoft.com/office/drawing/2014/main" id="{C25D9EAD-7083-4BE3-95E0-8CA6C0B2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2360591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353</xdr:row>
      <xdr:rowOff>150366</xdr:rowOff>
    </xdr:from>
    <xdr:to>
      <xdr:col>1</xdr:col>
      <xdr:colOff>1163955</xdr:colOff>
      <xdr:row>353</xdr:row>
      <xdr:rowOff>1419959</xdr:rowOff>
    </xdr:to>
    <xdr:pic>
      <xdr:nvPicPr>
        <xdr:cNvPr id="259" name="image258.jpeg">
          <a:extLst>
            <a:ext uri="{FF2B5EF4-FFF2-40B4-BE49-F238E27FC236}">
              <a16:creationId xmlns:a16="http://schemas.microsoft.com/office/drawing/2014/main" id="{A08048F4-34BA-4039-A593-88F06121A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70910391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229</xdr:row>
      <xdr:rowOff>150197</xdr:rowOff>
    </xdr:from>
    <xdr:to>
      <xdr:col>1</xdr:col>
      <xdr:colOff>1163955</xdr:colOff>
      <xdr:row>229</xdr:row>
      <xdr:rowOff>1420057</xdr:rowOff>
    </xdr:to>
    <xdr:pic>
      <xdr:nvPicPr>
        <xdr:cNvPr id="260" name="image259.jpeg">
          <a:extLst>
            <a:ext uri="{FF2B5EF4-FFF2-40B4-BE49-F238E27FC236}">
              <a16:creationId xmlns:a16="http://schemas.microsoft.com/office/drawing/2014/main" id="{80DA6D32-84C4-4781-9478-0C4FE501F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3336624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361</xdr:row>
      <xdr:rowOff>149344</xdr:rowOff>
    </xdr:from>
    <xdr:to>
      <xdr:col>1</xdr:col>
      <xdr:colOff>1163955</xdr:colOff>
      <xdr:row>361</xdr:row>
      <xdr:rowOff>1419344</xdr:rowOff>
    </xdr:to>
    <xdr:pic>
      <xdr:nvPicPr>
        <xdr:cNvPr id="261" name="image260.jpeg">
          <a:extLst>
            <a:ext uri="{FF2B5EF4-FFF2-40B4-BE49-F238E27FC236}">
              <a16:creationId xmlns:a16="http://schemas.microsoft.com/office/drawing/2014/main" id="{CEB32B1A-559A-4BA8-9663-2DDCA78EF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8639701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110</xdr:row>
      <xdr:rowOff>149473</xdr:rowOff>
    </xdr:from>
    <xdr:to>
      <xdr:col>1</xdr:col>
      <xdr:colOff>1163955</xdr:colOff>
      <xdr:row>110</xdr:row>
      <xdr:rowOff>1419473</xdr:rowOff>
    </xdr:to>
    <xdr:pic>
      <xdr:nvPicPr>
        <xdr:cNvPr id="262" name="image261.jpeg">
          <a:extLst>
            <a:ext uri="{FF2B5EF4-FFF2-40B4-BE49-F238E27FC236}">
              <a16:creationId xmlns:a16="http://schemas.microsoft.com/office/drawing/2014/main" id="{0EEF63A2-6F96-4B6D-802A-8883802C5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1296654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286</xdr:row>
      <xdr:rowOff>85706</xdr:rowOff>
    </xdr:from>
    <xdr:to>
      <xdr:col>1</xdr:col>
      <xdr:colOff>1163955</xdr:colOff>
      <xdr:row>286</xdr:row>
      <xdr:rowOff>1355032</xdr:rowOff>
    </xdr:to>
    <xdr:pic>
      <xdr:nvPicPr>
        <xdr:cNvPr id="263" name="image262.jpeg">
          <a:extLst>
            <a:ext uri="{FF2B5EF4-FFF2-40B4-BE49-F238E27FC236}">
              <a16:creationId xmlns:a16="http://schemas.microsoft.com/office/drawing/2014/main" id="{4DEF521E-36FA-4120-B4C7-E9757DAA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42315381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321</xdr:row>
      <xdr:rowOff>150356</xdr:rowOff>
    </xdr:from>
    <xdr:to>
      <xdr:col>1</xdr:col>
      <xdr:colOff>1163955</xdr:colOff>
      <xdr:row>321</xdr:row>
      <xdr:rowOff>1419949</xdr:rowOff>
    </xdr:to>
    <xdr:pic>
      <xdr:nvPicPr>
        <xdr:cNvPr id="264" name="image263.jpeg">
          <a:extLst>
            <a:ext uri="{FF2B5EF4-FFF2-40B4-BE49-F238E27FC236}">
              <a16:creationId xmlns:a16="http://schemas.microsoft.com/office/drawing/2014/main" id="{FCF62B9D-8DD2-4782-9493-5947673F7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08645456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322</xdr:row>
      <xdr:rowOff>150187</xdr:rowOff>
    </xdr:from>
    <xdr:to>
      <xdr:col>1</xdr:col>
      <xdr:colOff>1163955</xdr:colOff>
      <xdr:row>322</xdr:row>
      <xdr:rowOff>1420047</xdr:rowOff>
    </xdr:to>
    <xdr:pic>
      <xdr:nvPicPr>
        <xdr:cNvPr id="265" name="image264.jpeg">
          <a:extLst>
            <a:ext uri="{FF2B5EF4-FFF2-40B4-BE49-F238E27FC236}">
              <a16:creationId xmlns:a16="http://schemas.microsoft.com/office/drawing/2014/main" id="{97FAF888-A3BD-4BA1-A5BF-B7CEDA0B2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1050266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60</xdr:row>
      <xdr:rowOff>149334</xdr:rowOff>
    </xdr:from>
    <xdr:to>
      <xdr:col>1</xdr:col>
      <xdr:colOff>1163955</xdr:colOff>
      <xdr:row>60</xdr:row>
      <xdr:rowOff>1419334</xdr:rowOff>
    </xdr:to>
    <xdr:pic>
      <xdr:nvPicPr>
        <xdr:cNvPr id="266" name="image265.jpeg">
          <a:extLst>
            <a:ext uri="{FF2B5EF4-FFF2-40B4-BE49-F238E27FC236}">
              <a16:creationId xmlns:a16="http://schemas.microsoft.com/office/drawing/2014/main" id="{2C168EE5-7C2D-4EC3-BB65-0CD426031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0972493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215</xdr:row>
      <xdr:rowOff>149463</xdr:rowOff>
    </xdr:from>
    <xdr:to>
      <xdr:col>1</xdr:col>
      <xdr:colOff>1163955</xdr:colOff>
      <xdr:row>215</xdr:row>
      <xdr:rowOff>1419463</xdr:rowOff>
    </xdr:to>
    <xdr:pic>
      <xdr:nvPicPr>
        <xdr:cNvPr id="267" name="image266.jpeg">
          <a:extLst>
            <a:ext uri="{FF2B5EF4-FFF2-40B4-BE49-F238E27FC236}">
              <a16:creationId xmlns:a16="http://schemas.microsoft.com/office/drawing/2014/main" id="{FB172F93-DD30-40BE-98ED-9BAC13EC3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0736226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278</xdr:row>
      <xdr:rowOff>85744</xdr:rowOff>
    </xdr:from>
    <xdr:to>
      <xdr:col>1</xdr:col>
      <xdr:colOff>1163955</xdr:colOff>
      <xdr:row>278</xdr:row>
      <xdr:rowOff>1355070</xdr:rowOff>
    </xdr:to>
    <xdr:pic>
      <xdr:nvPicPr>
        <xdr:cNvPr id="268" name="image267.jpeg">
          <a:extLst>
            <a:ext uri="{FF2B5EF4-FFF2-40B4-BE49-F238E27FC236}">
              <a16:creationId xmlns:a16="http://schemas.microsoft.com/office/drawing/2014/main" id="{E66C92A8-923A-42C2-A3B1-4A4F0E64E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2682776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114</xdr:row>
      <xdr:rowOff>150395</xdr:rowOff>
    </xdr:from>
    <xdr:to>
      <xdr:col>1</xdr:col>
      <xdr:colOff>1163955</xdr:colOff>
      <xdr:row>114</xdr:row>
      <xdr:rowOff>1419988</xdr:rowOff>
    </xdr:to>
    <xdr:pic>
      <xdr:nvPicPr>
        <xdr:cNvPr id="269" name="image268.jpeg">
          <a:extLst>
            <a:ext uri="{FF2B5EF4-FFF2-40B4-BE49-F238E27FC236}">
              <a16:creationId xmlns:a16="http://schemas.microsoft.com/office/drawing/2014/main" id="{9AFA1FD3-4B1E-4331-B925-DC845DC93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2008264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304</xdr:row>
      <xdr:rowOff>150177</xdr:rowOff>
    </xdr:from>
    <xdr:to>
      <xdr:col>1</xdr:col>
      <xdr:colOff>1163955</xdr:colOff>
      <xdr:row>304</xdr:row>
      <xdr:rowOff>1420037</xdr:rowOff>
    </xdr:to>
    <xdr:pic>
      <xdr:nvPicPr>
        <xdr:cNvPr id="270" name="image269.jpeg">
          <a:extLst>
            <a:ext uri="{FF2B5EF4-FFF2-40B4-BE49-F238E27FC236}">
              <a16:creationId xmlns:a16="http://schemas.microsoft.com/office/drawing/2014/main" id="{D59466C4-79D6-4AEE-93E2-A80BF856D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7706990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170</xdr:row>
      <xdr:rowOff>149373</xdr:rowOff>
    </xdr:from>
    <xdr:to>
      <xdr:col>1</xdr:col>
      <xdr:colOff>1163955</xdr:colOff>
      <xdr:row>170</xdr:row>
      <xdr:rowOff>1419373</xdr:rowOff>
    </xdr:to>
    <xdr:pic>
      <xdr:nvPicPr>
        <xdr:cNvPr id="271" name="image270.jpeg">
          <a:extLst>
            <a:ext uri="{FF2B5EF4-FFF2-40B4-BE49-F238E27FC236}">
              <a16:creationId xmlns:a16="http://schemas.microsoft.com/office/drawing/2014/main" id="{0BB9D31D-C118-4E20-B034-13D9E21E1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2346597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265</xdr:row>
      <xdr:rowOff>149502</xdr:rowOff>
    </xdr:from>
    <xdr:to>
      <xdr:col>1</xdr:col>
      <xdr:colOff>1163955</xdr:colOff>
      <xdr:row>265</xdr:row>
      <xdr:rowOff>1419502</xdr:rowOff>
    </xdr:to>
    <xdr:pic>
      <xdr:nvPicPr>
        <xdr:cNvPr id="272" name="image271.jpeg">
          <a:extLst>
            <a:ext uri="{FF2B5EF4-FFF2-40B4-BE49-F238E27FC236}">
              <a16:creationId xmlns:a16="http://schemas.microsoft.com/office/drawing/2014/main" id="{65900846-9BD3-4CC6-8C77-E90D41464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0180267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370</xdr:row>
      <xdr:rowOff>85734</xdr:rowOff>
    </xdr:from>
    <xdr:to>
      <xdr:col>1</xdr:col>
      <xdr:colOff>1163955</xdr:colOff>
      <xdr:row>370</xdr:row>
      <xdr:rowOff>1355060</xdr:rowOff>
    </xdr:to>
    <xdr:pic>
      <xdr:nvPicPr>
        <xdr:cNvPr id="273" name="image272.jpeg">
          <a:extLst>
            <a:ext uri="{FF2B5EF4-FFF2-40B4-BE49-F238E27FC236}">
              <a16:creationId xmlns:a16="http://schemas.microsoft.com/office/drawing/2014/main" id="{BAF326BA-4CBE-436A-913C-DE22F196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0399275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230</xdr:row>
      <xdr:rowOff>150385</xdr:rowOff>
    </xdr:from>
    <xdr:to>
      <xdr:col>1</xdr:col>
      <xdr:colOff>1163955</xdr:colOff>
      <xdr:row>230</xdr:row>
      <xdr:rowOff>1419978</xdr:rowOff>
    </xdr:to>
    <xdr:pic>
      <xdr:nvPicPr>
        <xdr:cNvPr id="274" name="image273.jpeg">
          <a:extLst>
            <a:ext uri="{FF2B5EF4-FFF2-40B4-BE49-F238E27FC236}">
              <a16:creationId xmlns:a16="http://schemas.microsoft.com/office/drawing/2014/main" id="{9ADFDE6C-15B5-4F50-A169-AB16BCBAC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3522381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</xdr:row>
      <xdr:rowOff>150167</xdr:rowOff>
    </xdr:from>
    <xdr:to>
      <xdr:col>1</xdr:col>
      <xdr:colOff>1163955</xdr:colOff>
      <xdr:row>13</xdr:row>
      <xdr:rowOff>1420027</xdr:rowOff>
    </xdr:to>
    <xdr:pic>
      <xdr:nvPicPr>
        <xdr:cNvPr id="275" name="image274.jpeg">
          <a:extLst>
            <a:ext uri="{FF2B5EF4-FFF2-40B4-BE49-F238E27FC236}">
              <a16:creationId xmlns:a16="http://schemas.microsoft.com/office/drawing/2014/main" id="{C8E239F3-1347-4E51-9731-2194623EB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117184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245</xdr:row>
      <xdr:rowOff>149363</xdr:rowOff>
    </xdr:from>
    <xdr:to>
      <xdr:col>1</xdr:col>
      <xdr:colOff>1163955</xdr:colOff>
      <xdr:row>245</xdr:row>
      <xdr:rowOff>1419363</xdr:rowOff>
    </xdr:to>
    <xdr:pic>
      <xdr:nvPicPr>
        <xdr:cNvPr id="276" name="image275.jpeg">
          <a:extLst>
            <a:ext uri="{FF2B5EF4-FFF2-40B4-BE49-F238E27FC236}">
              <a16:creationId xmlns:a16="http://schemas.microsoft.com/office/drawing/2014/main" id="{1869ACB0-311E-402D-85B6-4C332FD9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6371206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332</xdr:row>
      <xdr:rowOff>149492</xdr:rowOff>
    </xdr:from>
    <xdr:to>
      <xdr:col>1</xdr:col>
      <xdr:colOff>1163955</xdr:colOff>
      <xdr:row>332</xdr:row>
      <xdr:rowOff>1419492</xdr:rowOff>
    </xdr:to>
    <xdr:pic>
      <xdr:nvPicPr>
        <xdr:cNvPr id="277" name="image276.jpeg">
          <a:extLst>
            <a:ext uri="{FF2B5EF4-FFF2-40B4-BE49-F238E27FC236}">
              <a16:creationId xmlns:a16="http://schemas.microsoft.com/office/drawing/2014/main" id="{43B31398-5FD3-4B10-B525-79B772B58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2970436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318</xdr:row>
      <xdr:rowOff>85725</xdr:rowOff>
    </xdr:from>
    <xdr:to>
      <xdr:col>1</xdr:col>
      <xdr:colOff>1163955</xdr:colOff>
      <xdr:row>318</xdr:row>
      <xdr:rowOff>1355051</xdr:rowOff>
    </xdr:to>
    <xdr:pic>
      <xdr:nvPicPr>
        <xdr:cNvPr id="278" name="image277.jpeg">
          <a:extLst>
            <a:ext uri="{FF2B5EF4-FFF2-40B4-BE49-F238E27FC236}">
              <a16:creationId xmlns:a16="http://schemas.microsoft.com/office/drawing/2014/main" id="{3516D0F9-DA04-4F01-B5F4-1536108C9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033230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279</xdr:row>
      <xdr:rowOff>150375</xdr:rowOff>
    </xdr:from>
    <xdr:to>
      <xdr:col>1</xdr:col>
      <xdr:colOff>1163955</xdr:colOff>
      <xdr:row>279</xdr:row>
      <xdr:rowOff>1419968</xdr:rowOff>
    </xdr:to>
    <xdr:pic>
      <xdr:nvPicPr>
        <xdr:cNvPr id="279" name="image278.jpeg">
          <a:extLst>
            <a:ext uri="{FF2B5EF4-FFF2-40B4-BE49-F238E27FC236}">
              <a16:creationId xmlns:a16="http://schemas.microsoft.com/office/drawing/2014/main" id="{58E325EB-F6A0-4687-9A2C-175EA9E91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2874977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176</xdr:row>
      <xdr:rowOff>150207</xdr:rowOff>
    </xdr:from>
    <xdr:to>
      <xdr:col>1</xdr:col>
      <xdr:colOff>1163955</xdr:colOff>
      <xdr:row>176</xdr:row>
      <xdr:rowOff>1420067</xdr:rowOff>
    </xdr:to>
    <xdr:pic>
      <xdr:nvPicPr>
        <xdr:cNvPr id="280" name="image279.jpeg">
          <a:extLst>
            <a:ext uri="{FF2B5EF4-FFF2-40B4-BE49-F238E27FC236}">
              <a16:creationId xmlns:a16="http://schemas.microsoft.com/office/drawing/2014/main" id="{FBFB84D4-17E4-491E-811F-ACB38CB6B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3429673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323</xdr:row>
      <xdr:rowOff>149353</xdr:rowOff>
    </xdr:from>
    <xdr:to>
      <xdr:col>1</xdr:col>
      <xdr:colOff>1163955</xdr:colOff>
      <xdr:row>323</xdr:row>
      <xdr:rowOff>1419353</xdr:rowOff>
    </xdr:to>
    <xdr:pic>
      <xdr:nvPicPr>
        <xdr:cNvPr id="281" name="image280.jpeg">
          <a:extLst>
            <a:ext uri="{FF2B5EF4-FFF2-40B4-BE49-F238E27FC236}">
              <a16:creationId xmlns:a16="http://schemas.microsoft.com/office/drawing/2014/main" id="{50338E34-6254-4FBD-9061-1182B17DF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1235920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411</xdr:row>
      <xdr:rowOff>149482</xdr:rowOff>
    </xdr:from>
    <xdr:to>
      <xdr:col>1</xdr:col>
      <xdr:colOff>1163955</xdr:colOff>
      <xdr:row>411</xdr:row>
      <xdr:rowOff>1419482</xdr:rowOff>
    </xdr:to>
    <xdr:pic>
      <xdr:nvPicPr>
        <xdr:cNvPr id="282" name="image281.jpeg">
          <a:extLst>
            <a:ext uri="{FF2B5EF4-FFF2-40B4-BE49-F238E27FC236}">
              <a16:creationId xmlns:a16="http://schemas.microsoft.com/office/drawing/2014/main" id="{C8AC07A1-2C16-4DCA-BB91-E64EA7471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8555240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398</xdr:row>
      <xdr:rowOff>85716</xdr:rowOff>
    </xdr:from>
    <xdr:to>
      <xdr:col>1</xdr:col>
      <xdr:colOff>1163955</xdr:colOff>
      <xdr:row>398</xdr:row>
      <xdr:rowOff>1355042</xdr:rowOff>
    </xdr:to>
    <xdr:pic>
      <xdr:nvPicPr>
        <xdr:cNvPr id="283" name="image282.jpeg">
          <a:extLst>
            <a:ext uri="{FF2B5EF4-FFF2-40B4-BE49-F238E27FC236}">
              <a16:creationId xmlns:a16="http://schemas.microsoft.com/office/drawing/2014/main" id="{C89D2288-1432-4CF2-8AA0-F5E2C8A1E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59771141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333</xdr:row>
      <xdr:rowOff>150366</xdr:rowOff>
    </xdr:from>
    <xdr:to>
      <xdr:col>1</xdr:col>
      <xdr:colOff>1163955</xdr:colOff>
      <xdr:row>333</xdr:row>
      <xdr:rowOff>1419959</xdr:rowOff>
    </xdr:to>
    <xdr:pic>
      <xdr:nvPicPr>
        <xdr:cNvPr id="284" name="image283.jpeg">
          <a:extLst>
            <a:ext uri="{FF2B5EF4-FFF2-40B4-BE49-F238E27FC236}">
              <a16:creationId xmlns:a16="http://schemas.microsoft.com/office/drawing/2014/main" id="{15B1B0CB-7DBE-4ED3-8087-65CA3D64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31562616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94</xdr:row>
      <xdr:rowOff>150197</xdr:rowOff>
    </xdr:from>
    <xdr:to>
      <xdr:col>1</xdr:col>
      <xdr:colOff>1163955</xdr:colOff>
      <xdr:row>94</xdr:row>
      <xdr:rowOff>1420057</xdr:rowOff>
    </xdr:to>
    <xdr:pic>
      <xdr:nvPicPr>
        <xdr:cNvPr id="285" name="image284.jpeg">
          <a:extLst>
            <a:ext uri="{FF2B5EF4-FFF2-40B4-BE49-F238E27FC236}">
              <a16:creationId xmlns:a16="http://schemas.microsoft.com/office/drawing/2014/main" id="{3AC2DDB8-FA18-45C0-92EB-6B55E09FB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8010602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383</xdr:row>
      <xdr:rowOff>149344</xdr:rowOff>
    </xdr:from>
    <xdr:to>
      <xdr:col>1</xdr:col>
      <xdr:colOff>1163955</xdr:colOff>
      <xdr:row>383</xdr:row>
      <xdr:rowOff>1419344</xdr:rowOff>
    </xdr:to>
    <xdr:pic>
      <xdr:nvPicPr>
        <xdr:cNvPr id="286" name="image285.jpeg">
          <a:extLst>
            <a:ext uri="{FF2B5EF4-FFF2-40B4-BE49-F238E27FC236}">
              <a16:creationId xmlns:a16="http://schemas.microsoft.com/office/drawing/2014/main" id="{A40D1A5C-83D5-42BF-A5DD-5A2B35D68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2977386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305</xdr:row>
      <xdr:rowOff>149473</xdr:rowOff>
    </xdr:from>
    <xdr:to>
      <xdr:col>1</xdr:col>
      <xdr:colOff>1163955</xdr:colOff>
      <xdr:row>305</xdr:row>
      <xdr:rowOff>1419473</xdr:rowOff>
    </xdr:to>
    <xdr:pic>
      <xdr:nvPicPr>
        <xdr:cNvPr id="287" name="image286.jpeg">
          <a:extLst>
            <a:ext uri="{FF2B5EF4-FFF2-40B4-BE49-F238E27FC236}">
              <a16:creationId xmlns:a16="http://schemas.microsoft.com/office/drawing/2014/main" id="{ACD601B1-3596-4EA9-B003-551898DE7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7892657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216</xdr:row>
      <xdr:rowOff>85706</xdr:rowOff>
    </xdr:from>
    <xdr:to>
      <xdr:col>1</xdr:col>
      <xdr:colOff>1163955</xdr:colOff>
      <xdr:row>216</xdr:row>
      <xdr:rowOff>1355032</xdr:rowOff>
    </xdr:to>
    <xdr:pic>
      <xdr:nvPicPr>
        <xdr:cNvPr id="288" name="image287.jpeg">
          <a:extLst>
            <a:ext uri="{FF2B5EF4-FFF2-40B4-BE49-F238E27FC236}">
              <a16:creationId xmlns:a16="http://schemas.microsoft.com/office/drawing/2014/main" id="{AC43B042-B28C-495A-B6C6-4B89BAD79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09155881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287</xdr:row>
      <xdr:rowOff>150356</xdr:rowOff>
    </xdr:from>
    <xdr:to>
      <xdr:col>1</xdr:col>
      <xdr:colOff>1163955</xdr:colOff>
      <xdr:row>287</xdr:row>
      <xdr:rowOff>1419949</xdr:rowOff>
    </xdr:to>
    <xdr:pic>
      <xdr:nvPicPr>
        <xdr:cNvPr id="289" name="image288.jpeg">
          <a:extLst>
            <a:ext uri="{FF2B5EF4-FFF2-40B4-BE49-F238E27FC236}">
              <a16:creationId xmlns:a16="http://schemas.microsoft.com/office/drawing/2014/main" id="{481B3152-5E0B-400C-BD83-0A91479A2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44237406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306</xdr:row>
      <xdr:rowOff>150187</xdr:rowOff>
    </xdr:from>
    <xdr:to>
      <xdr:col>1</xdr:col>
      <xdr:colOff>1163955</xdr:colOff>
      <xdr:row>306</xdr:row>
      <xdr:rowOff>1420047</xdr:rowOff>
    </xdr:to>
    <xdr:pic>
      <xdr:nvPicPr>
        <xdr:cNvPr id="290" name="image289.jpeg">
          <a:extLst>
            <a:ext uri="{FF2B5EF4-FFF2-40B4-BE49-F238E27FC236}">
              <a16:creationId xmlns:a16="http://schemas.microsoft.com/office/drawing/2014/main" id="{8B7FD112-F3B9-4DC5-9EEE-0035BB36A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8078466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334</xdr:row>
      <xdr:rowOff>149334</xdr:rowOff>
    </xdr:from>
    <xdr:to>
      <xdr:col>1</xdr:col>
      <xdr:colOff>1163955</xdr:colOff>
      <xdr:row>334</xdr:row>
      <xdr:rowOff>1419334</xdr:rowOff>
    </xdr:to>
    <xdr:pic>
      <xdr:nvPicPr>
        <xdr:cNvPr id="291" name="image290.jpeg">
          <a:extLst>
            <a:ext uri="{FF2B5EF4-FFF2-40B4-BE49-F238E27FC236}">
              <a16:creationId xmlns:a16="http://schemas.microsoft.com/office/drawing/2014/main" id="{0C60DF07-D77D-4266-89B9-B9D6EE646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3341895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144</xdr:row>
      <xdr:rowOff>149463</xdr:rowOff>
    </xdr:from>
    <xdr:to>
      <xdr:col>1</xdr:col>
      <xdr:colOff>1163955</xdr:colOff>
      <xdr:row>144</xdr:row>
      <xdr:rowOff>1419463</xdr:rowOff>
    </xdr:to>
    <xdr:pic>
      <xdr:nvPicPr>
        <xdr:cNvPr id="292" name="image291.jpeg">
          <a:extLst>
            <a:ext uri="{FF2B5EF4-FFF2-40B4-BE49-F238E27FC236}">
              <a16:creationId xmlns:a16="http://schemas.microsoft.com/office/drawing/2014/main" id="{92A7F23A-8588-459E-A006-A17E905C7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7517431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354</xdr:row>
      <xdr:rowOff>85744</xdr:rowOff>
    </xdr:from>
    <xdr:to>
      <xdr:col>1</xdr:col>
      <xdr:colOff>1163955</xdr:colOff>
      <xdr:row>354</xdr:row>
      <xdr:rowOff>1355070</xdr:rowOff>
    </xdr:to>
    <xdr:pic>
      <xdr:nvPicPr>
        <xdr:cNvPr id="293" name="image292.jpeg">
          <a:extLst>
            <a:ext uri="{FF2B5EF4-FFF2-40B4-BE49-F238E27FC236}">
              <a16:creationId xmlns:a16="http://schemas.microsoft.com/office/drawing/2014/main" id="{D1912E4C-D56F-4EED-A2DB-7DB40607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72703144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335</xdr:row>
      <xdr:rowOff>150395</xdr:rowOff>
    </xdr:from>
    <xdr:to>
      <xdr:col>1</xdr:col>
      <xdr:colOff>1163955</xdr:colOff>
      <xdr:row>335</xdr:row>
      <xdr:rowOff>1419988</xdr:rowOff>
    </xdr:to>
    <xdr:pic>
      <xdr:nvPicPr>
        <xdr:cNvPr id="294" name="image293.jpeg">
          <a:extLst>
            <a:ext uri="{FF2B5EF4-FFF2-40B4-BE49-F238E27FC236}">
              <a16:creationId xmlns:a16="http://schemas.microsoft.com/office/drawing/2014/main" id="{B0D04914-534B-4EF6-BFC5-1D4D3BB42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3559172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246</xdr:row>
      <xdr:rowOff>150177</xdr:rowOff>
    </xdr:from>
    <xdr:to>
      <xdr:col>1</xdr:col>
      <xdr:colOff>1163955</xdr:colOff>
      <xdr:row>246</xdr:row>
      <xdr:rowOff>1420037</xdr:rowOff>
    </xdr:to>
    <xdr:pic>
      <xdr:nvPicPr>
        <xdr:cNvPr id="295" name="image294.jpeg">
          <a:extLst>
            <a:ext uri="{FF2B5EF4-FFF2-40B4-BE49-F238E27FC236}">
              <a16:creationId xmlns:a16="http://schemas.microsoft.com/office/drawing/2014/main" id="{9E6E891E-D541-4D08-AEC7-CAB162DAF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6557025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324</xdr:row>
      <xdr:rowOff>149373</xdr:rowOff>
    </xdr:from>
    <xdr:to>
      <xdr:col>1</xdr:col>
      <xdr:colOff>1163955</xdr:colOff>
      <xdr:row>324</xdr:row>
      <xdr:rowOff>1419373</xdr:rowOff>
    </xdr:to>
    <xdr:pic>
      <xdr:nvPicPr>
        <xdr:cNvPr id="296" name="image295.jpeg">
          <a:extLst>
            <a:ext uri="{FF2B5EF4-FFF2-40B4-BE49-F238E27FC236}">
              <a16:creationId xmlns:a16="http://schemas.microsoft.com/office/drawing/2014/main" id="{7C894819-9935-4678-B0A4-40B331536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1421659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</xdr:row>
      <xdr:rowOff>149502</xdr:rowOff>
    </xdr:from>
    <xdr:to>
      <xdr:col>1</xdr:col>
      <xdr:colOff>1163955</xdr:colOff>
      <xdr:row>34</xdr:row>
      <xdr:rowOff>1419502</xdr:rowOff>
    </xdr:to>
    <xdr:pic>
      <xdr:nvPicPr>
        <xdr:cNvPr id="297" name="image296.jpeg">
          <a:extLst>
            <a:ext uri="{FF2B5EF4-FFF2-40B4-BE49-F238E27FC236}">
              <a16:creationId xmlns:a16="http://schemas.microsoft.com/office/drawing/2014/main" id="{23071453-2123-4C17-ACB3-FBE2F02CF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017605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280</xdr:row>
      <xdr:rowOff>85734</xdr:rowOff>
    </xdr:from>
    <xdr:to>
      <xdr:col>1</xdr:col>
      <xdr:colOff>1163955</xdr:colOff>
      <xdr:row>280</xdr:row>
      <xdr:rowOff>1355060</xdr:rowOff>
    </xdr:to>
    <xdr:pic>
      <xdr:nvPicPr>
        <xdr:cNvPr id="298" name="image297.jpeg">
          <a:extLst>
            <a:ext uri="{FF2B5EF4-FFF2-40B4-BE49-F238E27FC236}">
              <a16:creationId xmlns:a16="http://schemas.microsoft.com/office/drawing/2014/main" id="{2E177DB2-C4C0-4DCE-9E69-F088D7A6B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3054250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266</xdr:row>
      <xdr:rowOff>150385</xdr:rowOff>
    </xdr:from>
    <xdr:to>
      <xdr:col>1</xdr:col>
      <xdr:colOff>1163955</xdr:colOff>
      <xdr:row>266</xdr:row>
      <xdr:rowOff>1419978</xdr:rowOff>
    </xdr:to>
    <xdr:pic>
      <xdr:nvPicPr>
        <xdr:cNvPr id="299" name="image298.jpeg">
          <a:extLst>
            <a:ext uri="{FF2B5EF4-FFF2-40B4-BE49-F238E27FC236}">
              <a16:creationId xmlns:a16="http://schemas.microsoft.com/office/drawing/2014/main" id="{5A638913-973A-45EF-8BC8-42C11435E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0366093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355</xdr:row>
      <xdr:rowOff>150167</xdr:rowOff>
    </xdr:from>
    <xdr:to>
      <xdr:col>1</xdr:col>
      <xdr:colOff>1163955</xdr:colOff>
      <xdr:row>355</xdr:row>
      <xdr:rowOff>1420027</xdr:rowOff>
    </xdr:to>
    <xdr:pic>
      <xdr:nvPicPr>
        <xdr:cNvPr id="300" name="image299.jpeg">
          <a:extLst>
            <a:ext uri="{FF2B5EF4-FFF2-40B4-BE49-F238E27FC236}">
              <a16:creationId xmlns:a16="http://schemas.microsoft.com/office/drawing/2014/main" id="{18EEEE8B-3BAF-4848-B3FB-F23C306E4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7462494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358</xdr:row>
      <xdr:rowOff>149363</xdr:rowOff>
    </xdr:from>
    <xdr:to>
      <xdr:col>1</xdr:col>
      <xdr:colOff>1163955</xdr:colOff>
      <xdr:row>358</xdr:row>
      <xdr:rowOff>1419363</xdr:rowOff>
    </xdr:to>
    <xdr:pic>
      <xdr:nvPicPr>
        <xdr:cNvPr id="301" name="image300.jpeg">
          <a:extLst>
            <a:ext uri="{FF2B5EF4-FFF2-40B4-BE49-F238E27FC236}">
              <a16:creationId xmlns:a16="http://schemas.microsoft.com/office/drawing/2014/main" id="{B3EBEC65-343E-47F2-83D0-09C683CAA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8051058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185</xdr:row>
      <xdr:rowOff>149492</xdr:rowOff>
    </xdr:from>
    <xdr:to>
      <xdr:col>1</xdr:col>
      <xdr:colOff>1163955</xdr:colOff>
      <xdr:row>185</xdr:row>
      <xdr:rowOff>1419492</xdr:rowOff>
    </xdr:to>
    <xdr:pic>
      <xdr:nvPicPr>
        <xdr:cNvPr id="302" name="image301.jpeg">
          <a:extLst>
            <a:ext uri="{FF2B5EF4-FFF2-40B4-BE49-F238E27FC236}">
              <a16:creationId xmlns:a16="http://schemas.microsoft.com/office/drawing/2014/main" id="{5C2947C6-1D6A-4619-A2E3-8C3823EC0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5101239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231</xdr:row>
      <xdr:rowOff>85725</xdr:rowOff>
    </xdr:from>
    <xdr:to>
      <xdr:col>1</xdr:col>
      <xdr:colOff>1163955</xdr:colOff>
      <xdr:row>231</xdr:row>
      <xdr:rowOff>1355051</xdr:rowOff>
    </xdr:to>
    <xdr:pic>
      <xdr:nvPicPr>
        <xdr:cNvPr id="303" name="image302.jpeg">
          <a:extLst>
            <a:ext uri="{FF2B5EF4-FFF2-40B4-BE49-F238E27FC236}">
              <a16:creationId xmlns:a16="http://schemas.microsoft.com/office/drawing/2014/main" id="{FCDB0D89-A543-497D-9C0B-91592C430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370165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70</xdr:row>
      <xdr:rowOff>150375</xdr:rowOff>
    </xdr:from>
    <xdr:to>
      <xdr:col>1</xdr:col>
      <xdr:colOff>1163955</xdr:colOff>
      <xdr:row>70</xdr:row>
      <xdr:rowOff>1419968</xdr:rowOff>
    </xdr:to>
    <xdr:pic>
      <xdr:nvPicPr>
        <xdr:cNvPr id="304" name="image303.jpeg">
          <a:extLst>
            <a:ext uri="{FF2B5EF4-FFF2-40B4-BE49-F238E27FC236}">
              <a16:creationId xmlns:a16="http://schemas.microsoft.com/office/drawing/2014/main" id="{D1CA7FE0-B760-4DEF-9DAE-C5B67635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2955702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76</xdr:row>
      <xdr:rowOff>150207</xdr:rowOff>
    </xdr:from>
    <xdr:to>
      <xdr:col>1</xdr:col>
      <xdr:colOff>1163955</xdr:colOff>
      <xdr:row>76</xdr:row>
      <xdr:rowOff>1420067</xdr:rowOff>
    </xdr:to>
    <xdr:pic>
      <xdr:nvPicPr>
        <xdr:cNvPr id="305" name="image304.jpeg">
          <a:extLst>
            <a:ext uri="{FF2B5EF4-FFF2-40B4-BE49-F238E27FC236}">
              <a16:creationId xmlns:a16="http://schemas.microsoft.com/office/drawing/2014/main" id="{2871EF56-5B69-4CA8-98EF-453A6BAB6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4132975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378</xdr:row>
      <xdr:rowOff>149353</xdr:rowOff>
    </xdr:from>
    <xdr:to>
      <xdr:col>1</xdr:col>
      <xdr:colOff>1163955</xdr:colOff>
      <xdr:row>378</xdr:row>
      <xdr:rowOff>1419353</xdr:rowOff>
    </xdr:to>
    <xdr:pic>
      <xdr:nvPicPr>
        <xdr:cNvPr id="306" name="image305.jpeg">
          <a:extLst>
            <a:ext uri="{FF2B5EF4-FFF2-40B4-BE49-F238E27FC236}">
              <a16:creationId xmlns:a16="http://schemas.microsoft.com/office/drawing/2014/main" id="{B3E9A89D-7DC4-44E1-9D0E-876D87E47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1985835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375</xdr:row>
      <xdr:rowOff>149482</xdr:rowOff>
    </xdr:from>
    <xdr:to>
      <xdr:col>1</xdr:col>
      <xdr:colOff>1163955</xdr:colOff>
      <xdr:row>375</xdr:row>
      <xdr:rowOff>1419482</xdr:rowOff>
    </xdr:to>
    <xdr:pic>
      <xdr:nvPicPr>
        <xdr:cNvPr id="307" name="image306.jpeg">
          <a:extLst>
            <a:ext uri="{FF2B5EF4-FFF2-40B4-BE49-F238E27FC236}">
              <a16:creationId xmlns:a16="http://schemas.microsoft.com/office/drawing/2014/main" id="{0738C3B0-2411-46D2-98A4-4F90B8A3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1397203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136</xdr:row>
      <xdr:rowOff>85716</xdr:rowOff>
    </xdr:from>
    <xdr:to>
      <xdr:col>1</xdr:col>
      <xdr:colOff>1163955</xdr:colOff>
      <xdr:row>136</xdr:row>
      <xdr:rowOff>1355042</xdr:rowOff>
    </xdr:to>
    <xdr:pic>
      <xdr:nvPicPr>
        <xdr:cNvPr id="308" name="image307.jpeg">
          <a:extLst>
            <a:ext uri="{FF2B5EF4-FFF2-40B4-BE49-F238E27FC236}">
              <a16:creationId xmlns:a16="http://schemas.microsoft.com/office/drawing/2014/main" id="{E37A604A-D0D5-4E43-8002-8254A6A4B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60565891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217</xdr:row>
      <xdr:rowOff>150366</xdr:rowOff>
    </xdr:from>
    <xdr:to>
      <xdr:col>1</xdr:col>
      <xdr:colOff>1163955</xdr:colOff>
      <xdr:row>217</xdr:row>
      <xdr:rowOff>1419959</xdr:rowOff>
    </xdr:to>
    <xdr:pic>
      <xdr:nvPicPr>
        <xdr:cNvPr id="309" name="image308.jpeg">
          <a:extLst>
            <a:ext uri="{FF2B5EF4-FFF2-40B4-BE49-F238E27FC236}">
              <a16:creationId xmlns:a16="http://schemas.microsoft.com/office/drawing/2014/main" id="{06C7B7FB-5D78-4AD8-913D-9BF81528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11077916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288</xdr:row>
      <xdr:rowOff>150197</xdr:rowOff>
    </xdr:from>
    <xdr:to>
      <xdr:col>1</xdr:col>
      <xdr:colOff>1163955</xdr:colOff>
      <xdr:row>288</xdr:row>
      <xdr:rowOff>1420057</xdr:rowOff>
    </xdr:to>
    <xdr:pic>
      <xdr:nvPicPr>
        <xdr:cNvPr id="310" name="image309.jpeg">
          <a:extLst>
            <a:ext uri="{FF2B5EF4-FFF2-40B4-BE49-F238E27FC236}">
              <a16:creationId xmlns:a16="http://schemas.microsoft.com/office/drawing/2014/main" id="{65ADA36F-7C63-4220-8A6F-A3B7E1D9E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4609462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204</xdr:row>
      <xdr:rowOff>149344</xdr:rowOff>
    </xdr:from>
    <xdr:to>
      <xdr:col>1</xdr:col>
      <xdr:colOff>1163955</xdr:colOff>
      <xdr:row>204</xdr:row>
      <xdr:rowOff>1419344</xdr:rowOff>
    </xdr:to>
    <xdr:pic>
      <xdr:nvPicPr>
        <xdr:cNvPr id="311" name="image310.jpeg">
          <a:extLst>
            <a:ext uri="{FF2B5EF4-FFF2-40B4-BE49-F238E27FC236}">
              <a16:creationId xmlns:a16="http://schemas.microsoft.com/office/drawing/2014/main" id="{8E93932E-F51A-4FA4-8A80-07F025B6D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8693101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51</xdr:row>
      <xdr:rowOff>149473</xdr:rowOff>
    </xdr:from>
    <xdr:to>
      <xdr:col>1</xdr:col>
      <xdr:colOff>1163955</xdr:colOff>
      <xdr:row>51</xdr:row>
      <xdr:rowOff>1419473</xdr:rowOff>
    </xdr:to>
    <xdr:pic>
      <xdr:nvPicPr>
        <xdr:cNvPr id="312" name="image311.jpeg">
          <a:extLst>
            <a:ext uri="{FF2B5EF4-FFF2-40B4-BE49-F238E27FC236}">
              <a16:creationId xmlns:a16="http://schemas.microsoft.com/office/drawing/2014/main" id="{873D2B6B-58E7-4D21-888D-35993E195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9238004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336</xdr:row>
      <xdr:rowOff>85706</xdr:rowOff>
    </xdr:from>
    <xdr:to>
      <xdr:col>1</xdr:col>
      <xdr:colOff>1163955</xdr:colOff>
      <xdr:row>336</xdr:row>
      <xdr:rowOff>1355032</xdr:rowOff>
    </xdr:to>
    <xdr:pic>
      <xdr:nvPicPr>
        <xdr:cNvPr id="313" name="image312.jpeg">
          <a:extLst>
            <a:ext uri="{FF2B5EF4-FFF2-40B4-BE49-F238E27FC236}">
              <a16:creationId xmlns:a16="http://schemas.microsoft.com/office/drawing/2014/main" id="{388B4722-7F6B-4DCE-974D-4C1A8D37D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3738440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289</xdr:row>
      <xdr:rowOff>150356</xdr:rowOff>
    </xdr:from>
    <xdr:to>
      <xdr:col>1</xdr:col>
      <xdr:colOff>1163955</xdr:colOff>
      <xdr:row>289</xdr:row>
      <xdr:rowOff>1419949</xdr:rowOff>
    </xdr:to>
    <xdr:pic>
      <xdr:nvPicPr>
        <xdr:cNvPr id="314" name="image313.jpeg">
          <a:extLst>
            <a:ext uri="{FF2B5EF4-FFF2-40B4-BE49-F238E27FC236}">
              <a16:creationId xmlns:a16="http://schemas.microsoft.com/office/drawing/2014/main" id="{DCBD70DC-5781-4EBB-A37C-C4364EE2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47952156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379</xdr:row>
      <xdr:rowOff>150187</xdr:rowOff>
    </xdr:from>
    <xdr:to>
      <xdr:col>1</xdr:col>
      <xdr:colOff>1163955</xdr:colOff>
      <xdr:row>379</xdr:row>
      <xdr:rowOff>1420047</xdr:rowOff>
    </xdr:to>
    <xdr:pic>
      <xdr:nvPicPr>
        <xdr:cNvPr id="315" name="image314.jpeg">
          <a:extLst>
            <a:ext uri="{FF2B5EF4-FFF2-40B4-BE49-F238E27FC236}">
              <a16:creationId xmlns:a16="http://schemas.microsoft.com/office/drawing/2014/main" id="{AAABE3E3-3C0A-43FC-851C-D6B36F2A6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2171656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337</xdr:row>
      <xdr:rowOff>149334</xdr:rowOff>
    </xdr:from>
    <xdr:to>
      <xdr:col>1</xdr:col>
      <xdr:colOff>1163955</xdr:colOff>
      <xdr:row>337</xdr:row>
      <xdr:rowOff>1419334</xdr:rowOff>
    </xdr:to>
    <xdr:pic>
      <xdr:nvPicPr>
        <xdr:cNvPr id="316" name="image315.jpeg">
          <a:extLst>
            <a:ext uri="{FF2B5EF4-FFF2-40B4-BE49-F238E27FC236}">
              <a16:creationId xmlns:a16="http://schemas.microsoft.com/office/drawing/2014/main" id="{D58ABE9A-842E-4C58-9356-E757CD78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3930540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421</xdr:row>
      <xdr:rowOff>149463</xdr:rowOff>
    </xdr:from>
    <xdr:to>
      <xdr:col>1</xdr:col>
      <xdr:colOff>1163955</xdr:colOff>
      <xdr:row>421</xdr:row>
      <xdr:rowOff>1419463</xdr:rowOff>
    </xdr:to>
    <xdr:pic>
      <xdr:nvPicPr>
        <xdr:cNvPr id="317" name="image316.jpeg">
          <a:extLst>
            <a:ext uri="{FF2B5EF4-FFF2-40B4-BE49-F238E27FC236}">
              <a16:creationId xmlns:a16="http://schemas.microsoft.com/office/drawing/2014/main" id="{66FA3723-9D43-41F5-BFE7-21C6FFB1D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0412613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422</xdr:row>
      <xdr:rowOff>153412</xdr:rowOff>
    </xdr:from>
    <xdr:to>
      <xdr:col>1</xdr:col>
      <xdr:colOff>1163955</xdr:colOff>
      <xdr:row>422</xdr:row>
      <xdr:rowOff>1355041</xdr:rowOff>
    </xdr:to>
    <xdr:pic>
      <xdr:nvPicPr>
        <xdr:cNvPr id="318" name="image317.jpeg">
          <a:extLst>
            <a:ext uri="{FF2B5EF4-FFF2-40B4-BE49-F238E27FC236}">
              <a16:creationId xmlns:a16="http://schemas.microsoft.com/office/drawing/2014/main" id="{4294B9A8-24FA-41CF-BBB1-81D0B8538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05987462"/>
          <a:ext cx="952500" cy="1201629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423</xdr:row>
      <xdr:rowOff>150395</xdr:rowOff>
    </xdr:from>
    <xdr:to>
      <xdr:col>1</xdr:col>
      <xdr:colOff>1163955</xdr:colOff>
      <xdr:row>423</xdr:row>
      <xdr:rowOff>1419988</xdr:rowOff>
    </xdr:to>
    <xdr:pic>
      <xdr:nvPicPr>
        <xdr:cNvPr id="319" name="image318.jpeg">
          <a:extLst>
            <a:ext uri="{FF2B5EF4-FFF2-40B4-BE49-F238E27FC236}">
              <a16:creationId xmlns:a16="http://schemas.microsoft.com/office/drawing/2014/main" id="{917F81F9-3A69-45EC-938F-466295826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80784182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384</xdr:row>
      <xdr:rowOff>85725</xdr:rowOff>
    </xdr:from>
    <xdr:to>
      <xdr:col>1</xdr:col>
      <xdr:colOff>1163955</xdr:colOff>
      <xdr:row>384</xdr:row>
      <xdr:rowOff>1355051</xdr:rowOff>
    </xdr:to>
    <xdr:pic>
      <xdr:nvPicPr>
        <xdr:cNvPr id="320" name="image319.jpeg">
          <a:extLst>
            <a:ext uri="{FF2B5EF4-FFF2-40B4-BE49-F238E27FC236}">
              <a16:creationId xmlns:a16="http://schemas.microsoft.com/office/drawing/2014/main" id="{486BC118-1960-44D5-97B1-A634E6C84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315676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63</xdr:row>
      <xdr:rowOff>150380</xdr:rowOff>
    </xdr:from>
    <xdr:to>
      <xdr:col>1</xdr:col>
      <xdr:colOff>1163955</xdr:colOff>
      <xdr:row>63</xdr:row>
      <xdr:rowOff>1419973</xdr:rowOff>
    </xdr:to>
    <xdr:pic>
      <xdr:nvPicPr>
        <xdr:cNvPr id="321" name="image320.jpeg">
          <a:extLst>
            <a:ext uri="{FF2B5EF4-FFF2-40B4-BE49-F238E27FC236}">
              <a16:creationId xmlns:a16="http://schemas.microsoft.com/office/drawing/2014/main" id="{FE5BB170-57DB-4C50-B89A-E2E43C17C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1561243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71</xdr:row>
      <xdr:rowOff>150184</xdr:rowOff>
    </xdr:from>
    <xdr:to>
      <xdr:col>1</xdr:col>
      <xdr:colOff>1163955</xdr:colOff>
      <xdr:row>71</xdr:row>
      <xdr:rowOff>1420044</xdr:rowOff>
    </xdr:to>
    <xdr:pic>
      <xdr:nvPicPr>
        <xdr:cNvPr id="322" name="image321.jpeg">
          <a:extLst>
            <a:ext uri="{FF2B5EF4-FFF2-40B4-BE49-F238E27FC236}">
              <a16:creationId xmlns:a16="http://schemas.microsoft.com/office/drawing/2014/main" id="{C2E9B475-6ED8-4306-9F1E-588497E7A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3141420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295</xdr:row>
      <xdr:rowOff>149352</xdr:rowOff>
    </xdr:from>
    <xdr:to>
      <xdr:col>1</xdr:col>
      <xdr:colOff>1163955</xdr:colOff>
      <xdr:row>295</xdr:row>
      <xdr:rowOff>1419352</xdr:rowOff>
    </xdr:to>
    <xdr:pic>
      <xdr:nvPicPr>
        <xdr:cNvPr id="323" name="image322.jpeg">
          <a:extLst>
            <a:ext uri="{FF2B5EF4-FFF2-40B4-BE49-F238E27FC236}">
              <a16:creationId xmlns:a16="http://schemas.microsoft.com/office/drawing/2014/main" id="{2E057672-ED70-45A7-8FBE-D9D2CCD0C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5940972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296</xdr:row>
      <xdr:rowOff>149479</xdr:rowOff>
    </xdr:from>
    <xdr:to>
      <xdr:col>1</xdr:col>
      <xdr:colOff>1163955</xdr:colOff>
      <xdr:row>296</xdr:row>
      <xdr:rowOff>1419479</xdr:rowOff>
    </xdr:to>
    <xdr:pic>
      <xdr:nvPicPr>
        <xdr:cNvPr id="324" name="image323.jpeg">
          <a:extLst>
            <a:ext uri="{FF2B5EF4-FFF2-40B4-BE49-F238E27FC236}">
              <a16:creationId xmlns:a16="http://schemas.microsoft.com/office/drawing/2014/main" id="{EECECC48-40AE-4296-B291-958205899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6158155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190</xdr:row>
      <xdr:rowOff>85725</xdr:rowOff>
    </xdr:from>
    <xdr:to>
      <xdr:col>1</xdr:col>
      <xdr:colOff>1163955</xdr:colOff>
      <xdr:row>190</xdr:row>
      <xdr:rowOff>1355051</xdr:rowOff>
    </xdr:to>
    <xdr:pic>
      <xdr:nvPicPr>
        <xdr:cNvPr id="325" name="image324.jpeg">
          <a:extLst>
            <a:ext uri="{FF2B5EF4-FFF2-40B4-BE49-F238E27FC236}">
              <a16:creationId xmlns:a16="http://schemas.microsoft.com/office/drawing/2014/main" id="{3AC280CE-49A8-4B61-9E4D-242A90A7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605498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96</xdr:row>
      <xdr:rowOff>150380</xdr:rowOff>
    </xdr:from>
    <xdr:to>
      <xdr:col>1</xdr:col>
      <xdr:colOff>1163955</xdr:colOff>
      <xdr:row>96</xdr:row>
      <xdr:rowOff>1419973</xdr:rowOff>
    </xdr:to>
    <xdr:pic>
      <xdr:nvPicPr>
        <xdr:cNvPr id="326" name="image325.jpeg">
          <a:extLst>
            <a:ext uri="{FF2B5EF4-FFF2-40B4-BE49-F238E27FC236}">
              <a16:creationId xmlns:a16="http://schemas.microsoft.com/office/drawing/2014/main" id="{23DBC31E-1841-4A71-935C-D2C0C1145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84135280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</xdr:row>
      <xdr:rowOff>150184</xdr:rowOff>
    </xdr:from>
    <xdr:to>
      <xdr:col>1</xdr:col>
      <xdr:colOff>1163955</xdr:colOff>
      <xdr:row>32</xdr:row>
      <xdr:rowOff>1420044</xdr:rowOff>
    </xdr:to>
    <xdr:pic>
      <xdr:nvPicPr>
        <xdr:cNvPr id="327" name="image326.jpeg">
          <a:extLst>
            <a:ext uri="{FF2B5EF4-FFF2-40B4-BE49-F238E27FC236}">
              <a16:creationId xmlns:a16="http://schemas.microsoft.com/office/drawing/2014/main" id="{9A488FD2-14A7-440D-A74A-65C6BEA4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614765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80</xdr:row>
      <xdr:rowOff>276351</xdr:rowOff>
    </xdr:from>
    <xdr:to>
      <xdr:col>1</xdr:col>
      <xdr:colOff>1163955</xdr:colOff>
      <xdr:row>80</xdr:row>
      <xdr:rowOff>1419351</xdr:rowOff>
    </xdr:to>
    <xdr:pic>
      <xdr:nvPicPr>
        <xdr:cNvPr id="328" name="image327.jpeg">
          <a:extLst>
            <a:ext uri="{FF2B5EF4-FFF2-40B4-BE49-F238E27FC236}">
              <a16:creationId xmlns:a16="http://schemas.microsoft.com/office/drawing/2014/main" id="{3A9343F9-E355-437C-B86E-E72FC61D2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49828376"/>
          <a:ext cx="952500" cy="1143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105</xdr:row>
      <xdr:rowOff>149479</xdr:rowOff>
    </xdr:from>
    <xdr:to>
      <xdr:col>1</xdr:col>
      <xdr:colOff>1163955</xdr:colOff>
      <xdr:row>105</xdr:row>
      <xdr:rowOff>1419479</xdr:rowOff>
    </xdr:to>
    <xdr:pic>
      <xdr:nvPicPr>
        <xdr:cNvPr id="329" name="image328.jpeg">
          <a:extLst>
            <a:ext uri="{FF2B5EF4-FFF2-40B4-BE49-F238E27FC236}">
              <a16:creationId xmlns:a16="http://schemas.microsoft.com/office/drawing/2014/main" id="{8A17897A-25D5-41B3-ADEA-41DC4B0E7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0336535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338</xdr:row>
      <xdr:rowOff>85725</xdr:rowOff>
    </xdr:from>
    <xdr:to>
      <xdr:col>1</xdr:col>
      <xdr:colOff>1163955</xdr:colOff>
      <xdr:row>338</xdr:row>
      <xdr:rowOff>1355051</xdr:rowOff>
    </xdr:to>
    <xdr:pic>
      <xdr:nvPicPr>
        <xdr:cNvPr id="330" name="image329.jpeg">
          <a:extLst>
            <a:ext uri="{FF2B5EF4-FFF2-40B4-BE49-F238E27FC236}">
              <a16:creationId xmlns:a16="http://schemas.microsoft.com/office/drawing/2014/main" id="{CCFD10FC-DA9A-4CF5-AA94-CC6A39721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4109917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84</xdr:row>
      <xdr:rowOff>150380</xdr:rowOff>
    </xdr:from>
    <xdr:to>
      <xdr:col>1</xdr:col>
      <xdr:colOff>1163955</xdr:colOff>
      <xdr:row>84</xdr:row>
      <xdr:rowOff>1419973</xdr:rowOff>
    </xdr:to>
    <xdr:pic>
      <xdr:nvPicPr>
        <xdr:cNvPr id="331" name="image330.jpeg">
          <a:extLst>
            <a:ext uri="{FF2B5EF4-FFF2-40B4-BE49-F238E27FC236}">
              <a16:creationId xmlns:a16="http://schemas.microsoft.com/office/drawing/2014/main" id="{0FA81386-D6FE-4267-9C4D-2C187E4C1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5838920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343</xdr:row>
      <xdr:rowOff>150184</xdr:rowOff>
    </xdr:from>
    <xdr:to>
      <xdr:col>1</xdr:col>
      <xdr:colOff>1163955</xdr:colOff>
      <xdr:row>343</xdr:row>
      <xdr:rowOff>1420044</xdr:rowOff>
    </xdr:to>
    <xdr:pic>
      <xdr:nvPicPr>
        <xdr:cNvPr id="332" name="image331.jpeg">
          <a:extLst>
            <a:ext uri="{FF2B5EF4-FFF2-40B4-BE49-F238E27FC236}">
              <a16:creationId xmlns:a16="http://schemas.microsoft.com/office/drawing/2014/main" id="{DAD4FE54-2C70-4F74-90E5-02FB63B0A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5076483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186</xdr:row>
      <xdr:rowOff>276352</xdr:rowOff>
    </xdr:from>
    <xdr:to>
      <xdr:col>1</xdr:col>
      <xdr:colOff>1163955</xdr:colOff>
      <xdr:row>186</xdr:row>
      <xdr:rowOff>1419352</xdr:rowOff>
    </xdr:to>
    <xdr:pic>
      <xdr:nvPicPr>
        <xdr:cNvPr id="333" name="image332.jpeg">
          <a:extLst>
            <a:ext uri="{FF2B5EF4-FFF2-40B4-BE49-F238E27FC236}">
              <a16:creationId xmlns:a16="http://schemas.microsoft.com/office/drawing/2014/main" id="{9EE84E16-880A-45C7-B4A2-55DFBB8A9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352996627"/>
          <a:ext cx="952500" cy="1143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78</xdr:row>
      <xdr:rowOff>149478</xdr:rowOff>
    </xdr:from>
    <xdr:to>
      <xdr:col>1</xdr:col>
      <xdr:colOff>1163955</xdr:colOff>
      <xdr:row>78</xdr:row>
      <xdr:rowOff>1419478</xdr:rowOff>
    </xdr:to>
    <xdr:pic>
      <xdr:nvPicPr>
        <xdr:cNvPr id="334" name="image333.jpeg">
          <a:extLst>
            <a:ext uri="{FF2B5EF4-FFF2-40B4-BE49-F238E27FC236}">
              <a16:creationId xmlns:a16="http://schemas.microsoft.com/office/drawing/2014/main" id="{1EF495F3-1F2A-4617-9FED-80558EC42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4535810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359</xdr:row>
      <xdr:rowOff>85725</xdr:rowOff>
    </xdr:from>
    <xdr:to>
      <xdr:col>1</xdr:col>
      <xdr:colOff>1163955</xdr:colOff>
      <xdr:row>359</xdr:row>
      <xdr:rowOff>1355051</xdr:rowOff>
    </xdr:to>
    <xdr:pic>
      <xdr:nvPicPr>
        <xdr:cNvPr id="335" name="image334.jpeg">
          <a:extLst>
            <a:ext uri="{FF2B5EF4-FFF2-40B4-BE49-F238E27FC236}">
              <a16:creationId xmlns:a16="http://schemas.microsoft.com/office/drawing/2014/main" id="{A206C7A8-26D9-4D06-BFDA-50357D2BC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823043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267</xdr:row>
      <xdr:rowOff>150380</xdr:rowOff>
    </xdr:from>
    <xdr:to>
      <xdr:col>1</xdr:col>
      <xdr:colOff>1163955</xdr:colOff>
      <xdr:row>267</xdr:row>
      <xdr:rowOff>1419973</xdr:rowOff>
    </xdr:to>
    <xdr:pic>
      <xdr:nvPicPr>
        <xdr:cNvPr id="336" name="image335.jpeg">
          <a:extLst>
            <a:ext uri="{FF2B5EF4-FFF2-40B4-BE49-F238E27FC236}">
              <a16:creationId xmlns:a16="http://schemas.microsoft.com/office/drawing/2014/main" id="{46B776E9-5629-4776-BDC3-B95DEE8A8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0551830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344</xdr:row>
      <xdr:rowOff>150183</xdr:rowOff>
    </xdr:from>
    <xdr:to>
      <xdr:col>1</xdr:col>
      <xdr:colOff>1163955</xdr:colOff>
      <xdr:row>344</xdr:row>
      <xdr:rowOff>1420043</xdr:rowOff>
    </xdr:to>
    <xdr:pic>
      <xdr:nvPicPr>
        <xdr:cNvPr id="337" name="image336.jpeg">
          <a:extLst>
            <a:ext uri="{FF2B5EF4-FFF2-40B4-BE49-F238E27FC236}">
              <a16:creationId xmlns:a16="http://schemas.microsoft.com/office/drawing/2014/main" id="{FCB89166-00D5-4045-9DE4-B910D7286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52936533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68</xdr:row>
      <xdr:rowOff>149352</xdr:rowOff>
    </xdr:from>
    <xdr:to>
      <xdr:col>1</xdr:col>
      <xdr:colOff>1163955</xdr:colOff>
      <xdr:row>68</xdr:row>
      <xdr:rowOff>1419352</xdr:rowOff>
    </xdr:to>
    <xdr:pic>
      <xdr:nvPicPr>
        <xdr:cNvPr id="338" name="image337.jpeg">
          <a:extLst>
            <a:ext uri="{FF2B5EF4-FFF2-40B4-BE49-F238E27FC236}">
              <a16:creationId xmlns:a16="http://schemas.microsoft.com/office/drawing/2014/main" id="{66839380-5D9D-4AE9-941F-2E787F57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2552692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232</xdr:row>
      <xdr:rowOff>85725</xdr:rowOff>
    </xdr:from>
    <xdr:to>
      <xdr:col>1</xdr:col>
      <xdr:colOff>1163955</xdr:colOff>
      <xdr:row>232</xdr:row>
      <xdr:rowOff>1355051</xdr:rowOff>
    </xdr:to>
    <xdr:pic>
      <xdr:nvPicPr>
        <xdr:cNvPr id="339" name="image338.jpeg">
          <a:extLst>
            <a:ext uri="{FF2B5EF4-FFF2-40B4-BE49-F238E27FC236}">
              <a16:creationId xmlns:a16="http://schemas.microsoft.com/office/drawing/2014/main" id="{6D541033-C971-4325-8BEA-7CA57B640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3887390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281</xdr:row>
      <xdr:rowOff>150382</xdr:rowOff>
    </xdr:from>
    <xdr:to>
      <xdr:col>1</xdr:col>
      <xdr:colOff>1163955</xdr:colOff>
      <xdr:row>281</xdr:row>
      <xdr:rowOff>1419975</xdr:rowOff>
    </xdr:to>
    <xdr:pic>
      <xdr:nvPicPr>
        <xdr:cNvPr id="340" name="image339.jpeg">
          <a:extLst>
            <a:ext uri="{FF2B5EF4-FFF2-40B4-BE49-F238E27FC236}">
              <a16:creationId xmlns:a16="http://schemas.microsoft.com/office/drawing/2014/main" id="{BACDB048-AAF5-48DC-9943-4B9A745D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32464532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362</xdr:row>
      <xdr:rowOff>150182</xdr:rowOff>
    </xdr:from>
    <xdr:to>
      <xdr:col>1</xdr:col>
      <xdr:colOff>1163955</xdr:colOff>
      <xdr:row>362</xdr:row>
      <xdr:rowOff>1420042</xdr:rowOff>
    </xdr:to>
    <xdr:pic>
      <xdr:nvPicPr>
        <xdr:cNvPr id="341" name="image340.jpeg">
          <a:extLst>
            <a:ext uri="{FF2B5EF4-FFF2-40B4-BE49-F238E27FC236}">
              <a16:creationId xmlns:a16="http://schemas.microsoft.com/office/drawing/2014/main" id="{D45475D5-6337-4C5B-A3D5-B37E4F524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88255232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385</xdr:row>
      <xdr:rowOff>149350</xdr:rowOff>
    </xdr:from>
    <xdr:to>
      <xdr:col>1</xdr:col>
      <xdr:colOff>1163955</xdr:colOff>
      <xdr:row>385</xdr:row>
      <xdr:rowOff>1419350</xdr:rowOff>
    </xdr:to>
    <xdr:pic>
      <xdr:nvPicPr>
        <xdr:cNvPr id="342" name="image341.jpeg">
          <a:extLst>
            <a:ext uri="{FF2B5EF4-FFF2-40B4-BE49-F238E27FC236}">
              <a16:creationId xmlns:a16="http://schemas.microsoft.com/office/drawing/2014/main" id="{F30143E0-F1A6-4DCE-A287-FF52A9527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33802950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79</xdr:row>
      <xdr:rowOff>149479</xdr:rowOff>
    </xdr:from>
    <xdr:to>
      <xdr:col>1</xdr:col>
      <xdr:colOff>1163955</xdr:colOff>
      <xdr:row>79</xdr:row>
      <xdr:rowOff>1419479</xdr:rowOff>
    </xdr:to>
    <xdr:pic>
      <xdr:nvPicPr>
        <xdr:cNvPr id="343" name="image342.jpeg">
          <a:extLst>
            <a:ext uri="{FF2B5EF4-FFF2-40B4-BE49-F238E27FC236}">
              <a16:creationId xmlns:a16="http://schemas.microsoft.com/office/drawing/2014/main" id="{9E36BF8E-0FB5-4935-B97F-37841D5DD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4752980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97</xdr:row>
      <xdr:rowOff>85725</xdr:rowOff>
    </xdr:from>
    <xdr:to>
      <xdr:col>1</xdr:col>
      <xdr:colOff>1163955</xdr:colOff>
      <xdr:row>97</xdr:row>
      <xdr:rowOff>1355051</xdr:rowOff>
    </xdr:to>
    <xdr:pic>
      <xdr:nvPicPr>
        <xdr:cNvPr id="344" name="image343.jpeg">
          <a:extLst>
            <a:ext uri="{FF2B5EF4-FFF2-40B4-BE49-F238E27FC236}">
              <a16:creationId xmlns:a16="http://schemas.microsoft.com/office/drawing/2014/main" id="{446C27AE-ACAF-4CBA-9417-B5A9B646A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862423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380</xdr:row>
      <xdr:rowOff>150381</xdr:rowOff>
    </xdr:from>
    <xdr:to>
      <xdr:col>1</xdr:col>
      <xdr:colOff>1163955</xdr:colOff>
      <xdr:row>380</xdr:row>
      <xdr:rowOff>1419974</xdr:rowOff>
    </xdr:to>
    <xdr:pic>
      <xdr:nvPicPr>
        <xdr:cNvPr id="345" name="image344.jpeg">
          <a:extLst>
            <a:ext uri="{FF2B5EF4-FFF2-40B4-BE49-F238E27FC236}">
              <a16:creationId xmlns:a16="http://schemas.microsoft.com/office/drawing/2014/main" id="{91A1EAB4-9E91-45D7-ABF8-480B8518B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23574131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247</xdr:row>
      <xdr:rowOff>150184</xdr:rowOff>
    </xdr:from>
    <xdr:to>
      <xdr:col>1</xdr:col>
      <xdr:colOff>1163955</xdr:colOff>
      <xdr:row>247</xdr:row>
      <xdr:rowOff>1420044</xdr:rowOff>
    </xdr:to>
    <xdr:pic>
      <xdr:nvPicPr>
        <xdr:cNvPr id="346" name="image345.jpeg">
          <a:extLst>
            <a:ext uri="{FF2B5EF4-FFF2-40B4-BE49-F238E27FC236}">
              <a16:creationId xmlns:a16="http://schemas.microsoft.com/office/drawing/2014/main" id="{BBDED854-63FE-428B-B998-634AB129D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6742763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77</xdr:row>
      <xdr:rowOff>149353</xdr:rowOff>
    </xdr:from>
    <xdr:to>
      <xdr:col>1</xdr:col>
      <xdr:colOff>1163955</xdr:colOff>
      <xdr:row>77</xdr:row>
      <xdr:rowOff>1419353</xdr:rowOff>
    </xdr:to>
    <xdr:pic>
      <xdr:nvPicPr>
        <xdr:cNvPr id="347" name="image346.jpeg">
          <a:extLst>
            <a:ext uri="{FF2B5EF4-FFF2-40B4-BE49-F238E27FC236}">
              <a16:creationId xmlns:a16="http://schemas.microsoft.com/office/drawing/2014/main" id="{B190D803-52F5-48B3-9AB3-FEDA4CA94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4318627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98</xdr:row>
      <xdr:rowOff>149479</xdr:rowOff>
    </xdr:from>
    <xdr:to>
      <xdr:col>1</xdr:col>
      <xdr:colOff>1163955</xdr:colOff>
      <xdr:row>98</xdr:row>
      <xdr:rowOff>1419479</xdr:rowOff>
    </xdr:to>
    <xdr:pic>
      <xdr:nvPicPr>
        <xdr:cNvPr id="348" name="image347.jpeg">
          <a:extLst>
            <a:ext uri="{FF2B5EF4-FFF2-40B4-BE49-F238E27FC236}">
              <a16:creationId xmlns:a16="http://schemas.microsoft.com/office/drawing/2014/main" id="{FB3FFCB5-CE05-492C-BD35-675BF5DC9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8847777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85</xdr:row>
      <xdr:rowOff>85724</xdr:rowOff>
    </xdr:from>
    <xdr:to>
      <xdr:col>1</xdr:col>
      <xdr:colOff>1163955</xdr:colOff>
      <xdr:row>85</xdr:row>
      <xdr:rowOff>1355050</xdr:rowOff>
    </xdr:to>
    <xdr:pic>
      <xdr:nvPicPr>
        <xdr:cNvPr id="349" name="image348.jpeg">
          <a:extLst>
            <a:ext uri="{FF2B5EF4-FFF2-40B4-BE49-F238E27FC236}">
              <a16:creationId xmlns:a16="http://schemas.microsoft.com/office/drawing/2014/main" id="{461B8594-49A1-4A0D-96D4-8272E999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60496249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394</xdr:row>
      <xdr:rowOff>150380</xdr:rowOff>
    </xdr:from>
    <xdr:to>
      <xdr:col>1</xdr:col>
      <xdr:colOff>1163955</xdr:colOff>
      <xdr:row>394</xdr:row>
      <xdr:rowOff>1419973</xdr:rowOff>
    </xdr:to>
    <xdr:pic>
      <xdr:nvPicPr>
        <xdr:cNvPr id="350" name="image349.jpeg">
          <a:extLst>
            <a:ext uri="{FF2B5EF4-FFF2-40B4-BE49-F238E27FC236}">
              <a16:creationId xmlns:a16="http://schemas.microsoft.com/office/drawing/2014/main" id="{D841CBA3-F9D3-4719-A78D-82218A6B1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5177765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399</xdr:row>
      <xdr:rowOff>150184</xdr:rowOff>
    </xdr:from>
    <xdr:to>
      <xdr:col>1</xdr:col>
      <xdr:colOff>1163955</xdr:colOff>
      <xdr:row>399</xdr:row>
      <xdr:rowOff>1420044</xdr:rowOff>
    </xdr:to>
    <xdr:pic>
      <xdr:nvPicPr>
        <xdr:cNvPr id="351" name="image350.jpeg">
          <a:extLst>
            <a:ext uri="{FF2B5EF4-FFF2-40B4-BE49-F238E27FC236}">
              <a16:creationId xmlns:a16="http://schemas.microsoft.com/office/drawing/2014/main" id="{F8EE6CEB-5343-47A7-A182-AC90110EC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6169298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82</xdr:row>
      <xdr:rowOff>149352</xdr:rowOff>
    </xdr:from>
    <xdr:to>
      <xdr:col>1</xdr:col>
      <xdr:colOff>1163955</xdr:colOff>
      <xdr:row>82</xdr:row>
      <xdr:rowOff>1419352</xdr:rowOff>
    </xdr:to>
    <xdr:pic>
      <xdr:nvPicPr>
        <xdr:cNvPr id="352" name="image351.jpeg">
          <a:extLst>
            <a:ext uri="{FF2B5EF4-FFF2-40B4-BE49-F238E27FC236}">
              <a16:creationId xmlns:a16="http://schemas.microsoft.com/office/drawing/2014/main" id="{DFEC058B-A638-42C3-9916-7D06B979F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5404477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88</xdr:row>
      <xdr:rowOff>149481</xdr:rowOff>
    </xdr:from>
    <xdr:to>
      <xdr:col>1</xdr:col>
      <xdr:colOff>1163955</xdr:colOff>
      <xdr:row>88</xdr:row>
      <xdr:rowOff>1419481</xdr:rowOff>
    </xdr:to>
    <xdr:pic>
      <xdr:nvPicPr>
        <xdr:cNvPr id="353" name="image352.jpeg">
          <a:extLst>
            <a:ext uri="{FF2B5EF4-FFF2-40B4-BE49-F238E27FC236}">
              <a16:creationId xmlns:a16="http://schemas.microsoft.com/office/drawing/2014/main" id="{C20DCAC5-D056-4808-B3C0-842558B5F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6707510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259</xdr:row>
      <xdr:rowOff>85726</xdr:rowOff>
    </xdr:from>
    <xdr:to>
      <xdr:col>1</xdr:col>
      <xdr:colOff>1163955</xdr:colOff>
      <xdr:row>259</xdr:row>
      <xdr:rowOff>1355052</xdr:rowOff>
    </xdr:to>
    <xdr:pic>
      <xdr:nvPicPr>
        <xdr:cNvPr id="354" name="image353.jpeg">
          <a:extLst>
            <a:ext uri="{FF2B5EF4-FFF2-40B4-BE49-F238E27FC236}">
              <a16:creationId xmlns:a16="http://schemas.microsoft.com/office/drawing/2014/main" id="{90084C72-7AB6-4EBB-A690-AC66995AD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90280326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363</xdr:row>
      <xdr:rowOff>150383</xdr:rowOff>
    </xdr:from>
    <xdr:to>
      <xdr:col>1</xdr:col>
      <xdr:colOff>1163955</xdr:colOff>
      <xdr:row>363</xdr:row>
      <xdr:rowOff>1419976</xdr:rowOff>
    </xdr:to>
    <xdr:pic>
      <xdr:nvPicPr>
        <xdr:cNvPr id="355" name="image354.jpeg">
          <a:extLst>
            <a:ext uri="{FF2B5EF4-FFF2-40B4-BE49-F238E27FC236}">
              <a16:creationId xmlns:a16="http://schemas.microsoft.com/office/drawing/2014/main" id="{FBD5AE9F-1D4D-4A81-A3FB-C2E3BBBFF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90427133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56</xdr:row>
      <xdr:rowOff>150183</xdr:rowOff>
    </xdr:from>
    <xdr:to>
      <xdr:col>1</xdr:col>
      <xdr:colOff>1163955</xdr:colOff>
      <xdr:row>56</xdr:row>
      <xdr:rowOff>1420043</xdr:rowOff>
    </xdr:to>
    <xdr:pic>
      <xdr:nvPicPr>
        <xdr:cNvPr id="356" name="image355.jpeg">
          <a:extLst>
            <a:ext uri="{FF2B5EF4-FFF2-40B4-BE49-F238E27FC236}">
              <a16:creationId xmlns:a16="http://schemas.microsoft.com/office/drawing/2014/main" id="{A9859829-4246-482D-B46B-90A3BC871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01981958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364</xdr:row>
      <xdr:rowOff>149349</xdr:rowOff>
    </xdr:from>
    <xdr:to>
      <xdr:col>1</xdr:col>
      <xdr:colOff>1163955</xdr:colOff>
      <xdr:row>364</xdr:row>
      <xdr:rowOff>1419349</xdr:rowOff>
    </xdr:to>
    <xdr:pic>
      <xdr:nvPicPr>
        <xdr:cNvPr id="357" name="image356.jpeg">
          <a:extLst>
            <a:ext uri="{FF2B5EF4-FFF2-40B4-BE49-F238E27FC236}">
              <a16:creationId xmlns:a16="http://schemas.microsoft.com/office/drawing/2014/main" id="{2AC887A3-9DDA-422C-96E6-ED7BBC38D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9259779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104</xdr:row>
      <xdr:rowOff>149478</xdr:rowOff>
    </xdr:from>
    <xdr:to>
      <xdr:col>1</xdr:col>
      <xdr:colOff>1163955</xdr:colOff>
      <xdr:row>104</xdr:row>
      <xdr:rowOff>1419478</xdr:rowOff>
    </xdr:to>
    <xdr:pic>
      <xdr:nvPicPr>
        <xdr:cNvPr id="358" name="image357.jpeg">
          <a:extLst>
            <a:ext uri="{FF2B5EF4-FFF2-40B4-BE49-F238E27FC236}">
              <a16:creationId xmlns:a16="http://schemas.microsoft.com/office/drawing/2014/main" id="{77A7AD99-69E2-4A3C-8865-A08DAC5EA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20150797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387</xdr:row>
      <xdr:rowOff>85723</xdr:rowOff>
    </xdr:from>
    <xdr:to>
      <xdr:col>1</xdr:col>
      <xdr:colOff>1163955</xdr:colOff>
      <xdr:row>387</xdr:row>
      <xdr:rowOff>1355049</xdr:rowOff>
    </xdr:to>
    <xdr:pic>
      <xdr:nvPicPr>
        <xdr:cNvPr id="359" name="image358.jpeg">
          <a:extLst>
            <a:ext uri="{FF2B5EF4-FFF2-40B4-BE49-F238E27FC236}">
              <a16:creationId xmlns:a16="http://schemas.microsoft.com/office/drawing/2014/main" id="{DB796951-0225-4587-9D7F-AE3415E78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37768398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391</xdr:row>
      <xdr:rowOff>150379</xdr:rowOff>
    </xdr:from>
    <xdr:to>
      <xdr:col>1</xdr:col>
      <xdr:colOff>1163955</xdr:colOff>
      <xdr:row>391</xdr:row>
      <xdr:rowOff>1419972</xdr:rowOff>
    </xdr:to>
    <xdr:pic>
      <xdr:nvPicPr>
        <xdr:cNvPr id="360" name="image359.jpeg">
          <a:extLst>
            <a:ext uri="{FF2B5EF4-FFF2-40B4-BE49-F238E27FC236}">
              <a16:creationId xmlns:a16="http://schemas.microsoft.com/office/drawing/2014/main" id="{8B5CC3A0-9F1B-438A-A178-ED7B1A27F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45576879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395</xdr:row>
      <xdr:rowOff>150186</xdr:rowOff>
    </xdr:from>
    <xdr:to>
      <xdr:col>1</xdr:col>
      <xdr:colOff>1163955</xdr:colOff>
      <xdr:row>395</xdr:row>
      <xdr:rowOff>1420046</xdr:rowOff>
    </xdr:to>
    <xdr:pic>
      <xdr:nvPicPr>
        <xdr:cNvPr id="361" name="image360.jpeg">
          <a:extLst>
            <a:ext uri="{FF2B5EF4-FFF2-40B4-BE49-F238E27FC236}">
              <a16:creationId xmlns:a16="http://schemas.microsoft.com/office/drawing/2014/main" id="{EBA793A1-26A9-49D6-B16C-F1D2B446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53949161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62</xdr:row>
      <xdr:rowOff>149351</xdr:rowOff>
    </xdr:from>
    <xdr:to>
      <xdr:col>1</xdr:col>
      <xdr:colOff>1163955</xdr:colOff>
      <xdr:row>62</xdr:row>
      <xdr:rowOff>1419351</xdr:rowOff>
    </xdr:to>
    <xdr:pic>
      <xdr:nvPicPr>
        <xdr:cNvPr id="362" name="image361.jpeg">
          <a:extLst>
            <a:ext uri="{FF2B5EF4-FFF2-40B4-BE49-F238E27FC236}">
              <a16:creationId xmlns:a16="http://schemas.microsoft.com/office/drawing/2014/main" id="{9037FD79-6F09-4205-8A97-05E11FDB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13439701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290</xdr:row>
      <xdr:rowOff>149480</xdr:rowOff>
    </xdr:from>
    <xdr:to>
      <xdr:col>1</xdr:col>
      <xdr:colOff>1163955</xdr:colOff>
      <xdr:row>290</xdr:row>
      <xdr:rowOff>1419480</xdr:rowOff>
    </xdr:to>
    <xdr:pic>
      <xdr:nvPicPr>
        <xdr:cNvPr id="363" name="image362.jpeg">
          <a:extLst>
            <a:ext uri="{FF2B5EF4-FFF2-40B4-BE49-F238E27FC236}">
              <a16:creationId xmlns:a16="http://schemas.microsoft.com/office/drawing/2014/main" id="{9F26A7AD-081F-42FF-8EDF-0E631C90B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49808655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412</xdr:row>
      <xdr:rowOff>85725</xdr:rowOff>
    </xdr:from>
    <xdr:to>
      <xdr:col>1</xdr:col>
      <xdr:colOff>1163955</xdr:colOff>
      <xdr:row>412</xdr:row>
      <xdr:rowOff>1355051</xdr:rowOff>
    </xdr:to>
    <xdr:pic>
      <xdr:nvPicPr>
        <xdr:cNvPr id="364" name="image363.jpeg">
          <a:extLst>
            <a:ext uri="{FF2B5EF4-FFF2-40B4-BE49-F238E27FC236}">
              <a16:creationId xmlns:a16="http://schemas.microsoft.com/office/drawing/2014/main" id="{097379AB-F333-466C-BDB6-7EAF56CE3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873460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307</xdr:row>
      <xdr:rowOff>150382</xdr:rowOff>
    </xdr:from>
    <xdr:to>
      <xdr:col>1</xdr:col>
      <xdr:colOff>1163955</xdr:colOff>
      <xdr:row>307</xdr:row>
      <xdr:rowOff>1419975</xdr:rowOff>
    </xdr:to>
    <xdr:pic>
      <xdr:nvPicPr>
        <xdr:cNvPr id="365" name="image57.jpeg">
          <a:extLst>
            <a:ext uri="{FF2B5EF4-FFF2-40B4-BE49-F238E27FC236}">
              <a16:creationId xmlns:a16="http://schemas.microsoft.com/office/drawing/2014/main" id="{607F1274-4206-4B84-BC19-2033A47F8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82642232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102</xdr:row>
      <xdr:rowOff>150182</xdr:rowOff>
    </xdr:from>
    <xdr:to>
      <xdr:col>1</xdr:col>
      <xdr:colOff>1163955</xdr:colOff>
      <xdr:row>102</xdr:row>
      <xdr:rowOff>1420042</xdr:rowOff>
    </xdr:to>
    <xdr:pic>
      <xdr:nvPicPr>
        <xdr:cNvPr id="366" name="image364.jpeg">
          <a:extLst>
            <a:ext uri="{FF2B5EF4-FFF2-40B4-BE49-F238E27FC236}">
              <a16:creationId xmlns:a16="http://schemas.microsoft.com/office/drawing/2014/main" id="{E340E063-BD37-4203-B012-C802EF781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9747960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413</xdr:row>
      <xdr:rowOff>149353</xdr:rowOff>
    </xdr:from>
    <xdr:to>
      <xdr:col>1</xdr:col>
      <xdr:colOff>1163955</xdr:colOff>
      <xdr:row>413</xdr:row>
      <xdr:rowOff>1419353</xdr:rowOff>
    </xdr:to>
    <xdr:pic>
      <xdr:nvPicPr>
        <xdr:cNvPr id="367" name="image365.jpeg">
          <a:extLst>
            <a:ext uri="{FF2B5EF4-FFF2-40B4-BE49-F238E27FC236}">
              <a16:creationId xmlns:a16="http://schemas.microsoft.com/office/drawing/2014/main" id="{C3FEFC12-41F3-4878-B214-E83353BF1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89267028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381</xdr:row>
      <xdr:rowOff>149476</xdr:rowOff>
    </xdr:from>
    <xdr:to>
      <xdr:col>1</xdr:col>
      <xdr:colOff>1163955</xdr:colOff>
      <xdr:row>381</xdr:row>
      <xdr:rowOff>1419476</xdr:rowOff>
    </xdr:to>
    <xdr:pic>
      <xdr:nvPicPr>
        <xdr:cNvPr id="368" name="image366.jpeg">
          <a:extLst>
            <a:ext uri="{FF2B5EF4-FFF2-40B4-BE49-F238E27FC236}">
              <a16:creationId xmlns:a16="http://schemas.microsoft.com/office/drawing/2014/main" id="{23222C77-E70B-4711-A0DE-9ED40A39A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2574492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345</xdr:row>
      <xdr:rowOff>85727</xdr:rowOff>
    </xdr:from>
    <xdr:to>
      <xdr:col>1</xdr:col>
      <xdr:colOff>1163955</xdr:colOff>
      <xdr:row>345</xdr:row>
      <xdr:rowOff>1355053</xdr:rowOff>
    </xdr:to>
    <xdr:pic>
      <xdr:nvPicPr>
        <xdr:cNvPr id="369" name="image367.jpeg">
          <a:extLst>
            <a:ext uri="{FF2B5EF4-FFF2-40B4-BE49-F238E27FC236}">
              <a16:creationId xmlns:a16="http://schemas.microsoft.com/office/drawing/2014/main" id="{74FF69B1-F619-4E5D-A6C8-6F2B5FDD3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55043777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365</xdr:row>
      <xdr:rowOff>85725</xdr:rowOff>
    </xdr:from>
    <xdr:to>
      <xdr:col>1</xdr:col>
      <xdr:colOff>1163955</xdr:colOff>
      <xdr:row>365</xdr:row>
      <xdr:rowOff>1355051</xdr:rowOff>
    </xdr:to>
    <xdr:pic>
      <xdr:nvPicPr>
        <xdr:cNvPr id="370" name="image368.jpeg">
          <a:extLst>
            <a:ext uri="{FF2B5EF4-FFF2-40B4-BE49-F238E27FC236}">
              <a16:creationId xmlns:a16="http://schemas.microsoft.com/office/drawing/2014/main" id="{6A96FF45-DFA5-4E0C-B75D-74A8FC57D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9470587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72</xdr:row>
      <xdr:rowOff>150380</xdr:rowOff>
    </xdr:from>
    <xdr:to>
      <xdr:col>1</xdr:col>
      <xdr:colOff>1163955</xdr:colOff>
      <xdr:row>72</xdr:row>
      <xdr:rowOff>1419973</xdr:rowOff>
    </xdr:to>
    <xdr:pic>
      <xdr:nvPicPr>
        <xdr:cNvPr id="371" name="image369.jpeg">
          <a:extLst>
            <a:ext uri="{FF2B5EF4-FFF2-40B4-BE49-F238E27FC236}">
              <a16:creationId xmlns:a16="http://schemas.microsoft.com/office/drawing/2014/main" id="{2D4FD8ED-B1CF-47FD-8FD1-23A8F90AA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3358610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66</xdr:row>
      <xdr:rowOff>150184</xdr:rowOff>
    </xdr:from>
    <xdr:to>
      <xdr:col>1</xdr:col>
      <xdr:colOff>1163955</xdr:colOff>
      <xdr:row>66</xdr:row>
      <xdr:rowOff>1420044</xdr:rowOff>
    </xdr:to>
    <xdr:pic>
      <xdr:nvPicPr>
        <xdr:cNvPr id="372" name="image370.jpeg">
          <a:extLst>
            <a:ext uri="{FF2B5EF4-FFF2-40B4-BE49-F238E27FC236}">
              <a16:creationId xmlns:a16="http://schemas.microsoft.com/office/drawing/2014/main" id="{93CB81DF-94A3-420F-963F-91BD8A062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2149868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248</xdr:row>
      <xdr:rowOff>149352</xdr:rowOff>
    </xdr:from>
    <xdr:to>
      <xdr:col>1</xdr:col>
      <xdr:colOff>1163955</xdr:colOff>
      <xdr:row>248</xdr:row>
      <xdr:rowOff>1419352</xdr:rowOff>
    </xdr:to>
    <xdr:pic>
      <xdr:nvPicPr>
        <xdr:cNvPr id="373" name="image371.jpeg">
          <a:extLst>
            <a:ext uri="{FF2B5EF4-FFF2-40B4-BE49-F238E27FC236}">
              <a16:creationId xmlns:a16="http://schemas.microsoft.com/office/drawing/2014/main" id="{109FF0A9-BBCC-400A-A6BF-96F2E4E84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6959850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238</xdr:row>
      <xdr:rowOff>149479</xdr:rowOff>
    </xdr:from>
    <xdr:to>
      <xdr:col>1</xdr:col>
      <xdr:colOff>1163955</xdr:colOff>
      <xdr:row>238</xdr:row>
      <xdr:rowOff>1419479</xdr:rowOff>
    </xdr:to>
    <xdr:pic>
      <xdr:nvPicPr>
        <xdr:cNvPr id="374" name="image372.jpeg">
          <a:extLst>
            <a:ext uri="{FF2B5EF4-FFF2-40B4-BE49-F238E27FC236}">
              <a16:creationId xmlns:a16="http://schemas.microsoft.com/office/drawing/2014/main" id="{2F55611D-FB7B-4AD3-963E-E3F7CCE79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450396229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371</xdr:row>
      <xdr:rowOff>85725</xdr:rowOff>
    </xdr:from>
    <xdr:to>
      <xdr:col>1</xdr:col>
      <xdr:colOff>1163955</xdr:colOff>
      <xdr:row>371</xdr:row>
      <xdr:rowOff>1355051</xdr:rowOff>
    </xdr:to>
    <xdr:pic>
      <xdr:nvPicPr>
        <xdr:cNvPr id="375" name="image373.jpeg">
          <a:extLst>
            <a:ext uri="{FF2B5EF4-FFF2-40B4-BE49-F238E27FC236}">
              <a16:creationId xmlns:a16="http://schemas.microsoft.com/office/drawing/2014/main" id="{EE11C294-1A13-419A-B3BD-4D91D2315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058501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81</xdr:row>
      <xdr:rowOff>150380</xdr:rowOff>
    </xdr:from>
    <xdr:to>
      <xdr:col>1</xdr:col>
      <xdr:colOff>1163955</xdr:colOff>
      <xdr:row>81</xdr:row>
      <xdr:rowOff>1419973</xdr:rowOff>
    </xdr:to>
    <xdr:pic>
      <xdr:nvPicPr>
        <xdr:cNvPr id="376" name="image374.jpeg">
          <a:extLst>
            <a:ext uri="{FF2B5EF4-FFF2-40B4-BE49-F238E27FC236}">
              <a16:creationId xmlns:a16="http://schemas.microsoft.com/office/drawing/2014/main" id="{8BB2BD4E-2948-4899-966A-4FF26E4F8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5187410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103</xdr:row>
      <xdr:rowOff>150184</xdr:rowOff>
    </xdr:from>
    <xdr:to>
      <xdr:col>1</xdr:col>
      <xdr:colOff>1163955</xdr:colOff>
      <xdr:row>103</xdr:row>
      <xdr:rowOff>1420044</xdr:rowOff>
    </xdr:to>
    <xdr:pic>
      <xdr:nvPicPr>
        <xdr:cNvPr id="377" name="image375.jpeg">
          <a:extLst>
            <a:ext uri="{FF2B5EF4-FFF2-40B4-BE49-F238E27FC236}">
              <a16:creationId xmlns:a16="http://schemas.microsoft.com/office/drawing/2014/main" id="{42F25ECD-4830-4744-A665-34F4D717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99651309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90</xdr:row>
      <xdr:rowOff>149351</xdr:rowOff>
    </xdr:from>
    <xdr:to>
      <xdr:col>1</xdr:col>
      <xdr:colOff>1163955</xdr:colOff>
      <xdr:row>90</xdr:row>
      <xdr:rowOff>1419351</xdr:rowOff>
    </xdr:to>
    <xdr:pic>
      <xdr:nvPicPr>
        <xdr:cNvPr id="378" name="image376.jpeg">
          <a:extLst>
            <a:ext uri="{FF2B5EF4-FFF2-40B4-BE49-F238E27FC236}">
              <a16:creationId xmlns:a16="http://schemas.microsoft.com/office/drawing/2014/main" id="{32774B50-6C82-49AC-A65C-6A1DCD041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7141837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100</xdr:row>
      <xdr:rowOff>149479</xdr:rowOff>
    </xdr:from>
    <xdr:to>
      <xdr:col>1</xdr:col>
      <xdr:colOff>1163955</xdr:colOff>
      <xdr:row>100</xdr:row>
      <xdr:rowOff>1419479</xdr:rowOff>
    </xdr:to>
    <xdr:pic>
      <xdr:nvPicPr>
        <xdr:cNvPr id="379" name="image377.jpeg">
          <a:extLst>
            <a:ext uri="{FF2B5EF4-FFF2-40B4-BE49-F238E27FC236}">
              <a16:creationId xmlns:a16="http://schemas.microsoft.com/office/drawing/2014/main" id="{A2F303B7-3F54-42B2-A60E-E61922C13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9313550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297</xdr:row>
      <xdr:rowOff>85725</xdr:rowOff>
    </xdr:from>
    <xdr:to>
      <xdr:col>1</xdr:col>
      <xdr:colOff>1163955</xdr:colOff>
      <xdr:row>297</xdr:row>
      <xdr:rowOff>1355051</xdr:rowOff>
    </xdr:to>
    <xdr:pic>
      <xdr:nvPicPr>
        <xdr:cNvPr id="380" name="image378.jpeg">
          <a:extLst>
            <a:ext uri="{FF2B5EF4-FFF2-40B4-BE49-F238E27FC236}">
              <a16:creationId xmlns:a16="http://schemas.microsoft.com/office/drawing/2014/main" id="{DA644F62-7420-4445-88F9-82EF155C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6368950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91</xdr:row>
      <xdr:rowOff>150380</xdr:rowOff>
    </xdr:from>
    <xdr:to>
      <xdr:col>1</xdr:col>
      <xdr:colOff>1163955</xdr:colOff>
      <xdr:row>91</xdr:row>
      <xdr:rowOff>1419973</xdr:rowOff>
    </xdr:to>
    <xdr:pic>
      <xdr:nvPicPr>
        <xdr:cNvPr id="381" name="image379.jpeg">
          <a:extLst>
            <a:ext uri="{FF2B5EF4-FFF2-40B4-BE49-F238E27FC236}">
              <a16:creationId xmlns:a16="http://schemas.microsoft.com/office/drawing/2014/main" id="{046AFE2A-F379-4762-97BD-D6103F303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73591105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325</xdr:row>
      <xdr:rowOff>150184</xdr:rowOff>
    </xdr:from>
    <xdr:to>
      <xdr:col>1</xdr:col>
      <xdr:colOff>1163955</xdr:colOff>
      <xdr:row>325</xdr:row>
      <xdr:rowOff>1420044</xdr:rowOff>
    </xdr:to>
    <xdr:pic>
      <xdr:nvPicPr>
        <xdr:cNvPr id="382" name="image380.jpeg">
          <a:extLst>
            <a:ext uri="{FF2B5EF4-FFF2-40B4-BE49-F238E27FC236}">
              <a16:creationId xmlns:a16="http://schemas.microsoft.com/office/drawing/2014/main" id="{26BE8A1C-BE31-43BF-B6A9-D4EE09090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16074784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268</xdr:row>
      <xdr:rowOff>149352</xdr:rowOff>
    </xdr:from>
    <xdr:to>
      <xdr:col>1</xdr:col>
      <xdr:colOff>1163955</xdr:colOff>
      <xdr:row>268</xdr:row>
      <xdr:rowOff>1419352</xdr:rowOff>
    </xdr:to>
    <xdr:pic>
      <xdr:nvPicPr>
        <xdr:cNvPr id="383" name="image381.jpeg">
          <a:extLst>
            <a:ext uri="{FF2B5EF4-FFF2-40B4-BE49-F238E27FC236}">
              <a16:creationId xmlns:a16="http://schemas.microsoft.com/office/drawing/2014/main" id="{8D6984C1-A7D4-4F99-AA58-D4577C9BF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08003302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83</xdr:row>
      <xdr:rowOff>149478</xdr:rowOff>
    </xdr:from>
    <xdr:to>
      <xdr:col>1</xdr:col>
      <xdr:colOff>1163955</xdr:colOff>
      <xdr:row>83</xdr:row>
      <xdr:rowOff>1419478</xdr:rowOff>
    </xdr:to>
    <xdr:pic>
      <xdr:nvPicPr>
        <xdr:cNvPr id="384" name="image382.jpeg">
          <a:extLst>
            <a:ext uri="{FF2B5EF4-FFF2-40B4-BE49-F238E27FC236}">
              <a16:creationId xmlns:a16="http://schemas.microsoft.com/office/drawing/2014/main" id="{DCBB97F9-D7E7-406A-87AE-4FAA6689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5621660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346</xdr:row>
      <xdr:rowOff>85725</xdr:rowOff>
    </xdr:from>
    <xdr:to>
      <xdr:col>1</xdr:col>
      <xdr:colOff>1163955</xdr:colOff>
      <xdr:row>346</xdr:row>
      <xdr:rowOff>1355051</xdr:rowOff>
    </xdr:to>
    <xdr:pic>
      <xdr:nvPicPr>
        <xdr:cNvPr id="385" name="image383.jpeg">
          <a:extLst>
            <a:ext uri="{FF2B5EF4-FFF2-40B4-BE49-F238E27FC236}">
              <a16:creationId xmlns:a16="http://schemas.microsoft.com/office/drawing/2014/main" id="{CBDF7D51-77A1-4500-94A6-D3FB9FC3E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5721547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282</xdr:row>
      <xdr:rowOff>218092</xdr:rowOff>
    </xdr:from>
    <xdr:to>
      <xdr:col>1</xdr:col>
      <xdr:colOff>1163955</xdr:colOff>
      <xdr:row>282</xdr:row>
      <xdr:rowOff>1419973</xdr:rowOff>
    </xdr:to>
    <xdr:pic>
      <xdr:nvPicPr>
        <xdr:cNvPr id="386" name="image384.jpeg">
          <a:extLst>
            <a:ext uri="{FF2B5EF4-FFF2-40B4-BE49-F238E27FC236}">
              <a16:creationId xmlns:a16="http://schemas.microsoft.com/office/drawing/2014/main" id="{43D3672A-A112-4FE9-8050-5B336E08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534703942"/>
          <a:ext cx="952500" cy="1201881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347</xdr:row>
      <xdr:rowOff>150183</xdr:rowOff>
    </xdr:from>
    <xdr:to>
      <xdr:col>1</xdr:col>
      <xdr:colOff>1163955</xdr:colOff>
      <xdr:row>347</xdr:row>
      <xdr:rowOff>1420043</xdr:rowOff>
    </xdr:to>
    <xdr:pic>
      <xdr:nvPicPr>
        <xdr:cNvPr id="387" name="image385.jpeg">
          <a:extLst>
            <a:ext uri="{FF2B5EF4-FFF2-40B4-BE49-F238E27FC236}">
              <a16:creationId xmlns:a16="http://schemas.microsoft.com/office/drawing/2014/main" id="{6C899DEF-E251-44FB-A30B-9E8A51967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59451633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89</xdr:row>
      <xdr:rowOff>149352</xdr:rowOff>
    </xdr:from>
    <xdr:to>
      <xdr:col>1</xdr:col>
      <xdr:colOff>1163955</xdr:colOff>
      <xdr:row>89</xdr:row>
      <xdr:rowOff>1419352</xdr:rowOff>
    </xdr:to>
    <xdr:pic>
      <xdr:nvPicPr>
        <xdr:cNvPr id="388" name="image386.jpeg">
          <a:extLst>
            <a:ext uri="{FF2B5EF4-FFF2-40B4-BE49-F238E27FC236}">
              <a16:creationId xmlns:a16="http://schemas.microsoft.com/office/drawing/2014/main" id="{CE9FE750-4C5E-42FB-B97D-31A2F39C4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69246677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87</xdr:row>
      <xdr:rowOff>149478</xdr:rowOff>
    </xdr:from>
    <xdr:to>
      <xdr:col>1</xdr:col>
      <xdr:colOff>1163955</xdr:colOff>
      <xdr:row>87</xdr:row>
      <xdr:rowOff>1419478</xdr:rowOff>
    </xdr:to>
    <xdr:pic>
      <xdr:nvPicPr>
        <xdr:cNvPr id="389" name="image387.jpeg">
          <a:extLst>
            <a:ext uri="{FF2B5EF4-FFF2-40B4-BE49-F238E27FC236}">
              <a16:creationId xmlns:a16="http://schemas.microsoft.com/office/drawing/2014/main" id="{49A7DD29-BD6E-4907-AB67-E9F783634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64903403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400</xdr:row>
      <xdr:rowOff>85725</xdr:rowOff>
    </xdr:from>
    <xdr:to>
      <xdr:col>1</xdr:col>
      <xdr:colOff>1163955</xdr:colOff>
      <xdr:row>400</xdr:row>
      <xdr:rowOff>1355051</xdr:rowOff>
    </xdr:to>
    <xdr:pic>
      <xdr:nvPicPr>
        <xdr:cNvPr id="390" name="image388.jpeg">
          <a:extLst>
            <a:ext uri="{FF2B5EF4-FFF2-40B4-BE49-F238E27FC236}">
              <a16:creationId xmlns:a16="http://schemas.microsoft.com/office/drawing/2014/main" id="{FC2EB3EA-7669-4A4D-B0AF-95537A0D8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63800225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392</xdr:row>
      <xdr:rowOff>150379</xdr:rowOff>
    </xdr:from>
    <xdr:to>
      <xdr:col>1</xdr:col>
      <xdr:colOff>1163955</xdr:colOff>
      <xdr:row>392</xdr:row>
      <xdr:rowOff>1419972</xdr:rowOff>
    </xdr:to>
    <xdr:pic>
      <xdr:nvPicPr>
        <xdr:cNvPr id="391" name="image389.jpeg">
          <a:extLst>
            <a:ext uri="{FF2B5EF4-FFF2-40B4-BE49-F238E27FC236}">
              <a16:creationId xmlns:a16="http://schemas.microsoft.com/office/drawing/2014/main" id="{9F9D53F1-5D83-49C6-A5A7-F244BE06E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47748579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372</xdr:row>
      <xdr:rowOff>150183</xdr:rowOff>
    </xdr:from>
    <xdr:to>
      <xdr:col>1</xdr:col>
      <xdr:colOff>1163955</xdr:colOff>
      <xdr:row>372</xdr:row>
      <xdr:rowOff>1420043</xdr:rowOff>
    </xdr:to>
    <xdr:pic>
      <xdr:nvPicPr>
        <xdr:cNvPr id="392" name="image390.jpeg">
          <a:extLst>
            <a:ext uri="{FF2B5EF4-FFF2-40B4-BE49-F238E27FC236}">
              <a16:creationId xmlns:a16="http://schemas.microsoft.com/office/drawing/2014/main" id="{9B26B927-0DCB-4DAB-B537-149D9FB47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08086283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403</xdr:row>
      <xdr:rowOff>149351</xdr:rowOff>
    </xdr:from>
    <xdr:to>
      <xdr:col>1</xdr:col>
      <xdr:colOff>1163955</xdr:colOff>
      <xdr:row>403</xdr:row>
      <xdr:rowOff>1419351</xdr:rowOff>
    </xdr:to>
    <xdr:pic>
      <xdr:nvPicPr>
        <xdr:cNvPr id="393" name="image391.jpeg">
          <a:extLst>
            <a:ext uri="{FF2B5EF4-FFF2-40B4-BE49-F238E27FC236}">
              <a16:creationId xmlns:a16="http://schemas.microsoft.com/office/drawing/2014/main" id="{8A0870C6-FF96-4625-8A77-2928A4F7F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70064626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99</xdr:row>
      <xdr:rowOff>149480</xdr:rowOff>
    </xdr:from>
    <xdr:to>
      <xdr:col>1</xdr:col>
      <xdr:colOff>1163955</xdr:colOff>
      <xdr:row>99</xdr:row>
      <xdr:rowOff>1419480</xdr:rowOff>
    </xdr:to>
    <xdr:pic>
      <xdr:nvPicPr>
        <xdr:cNvPr id="394" name="image392.jpeg">
          <a:extLst>
            <a:ext uri="{FF2B5EF4-FFF2-40B4-BE49-F238E27FC236}">
              <a16:creationId xmlns:a16="http://schemas.microsoft.com/office/drawing/2014/main" id="{37A31D4D-328E-4421-A54D-5E5E55497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90963805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93</xdr:row>
      <xdr:rowOff>85725</xdr:rowOff>
    </xdr:from>
    <xdr:to>
      <xdr:col>1</xdr:col>
      <xdr:colOff>1163955</xdr:colOff>
      <xdr:row>93</xdr:row>
      <xdr:rowOff>1355051</xdr:rowOff>
    </xdr:to>
    <xdr:pic>
      <xdr:nvPicPr>
        <xdr:cNvPr id="395" name="image393.jpeg">
          <a:extLst>
            <a:ext uri="{FF2B5EF4-FFF2-40B4-BE49-F238E27FC236}">
              <a16:creationId xmlns:a16="http://schemas.microsoft.com/office/drawing/2014/main" id="{EAC81F24-4D73-4081-AE4E-9E5570136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7786985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373</xdr:row>
      <xdr:rowOff>150382</xdr:rowOff>
    </xdr:from>
    <xdr:to>
      <xdr:col>1</xdr:col>
      <xdr:colOff>1163955</xdr:colOff>
      <xdr:row>373</xdr:row>
      <xdr:rowOff>1419975</xdr:rowOff>
    </xdr:to>
    <xdr:pic>
      <xdr:nvPicPr>
        <xdr:cNvPr id="396" name="image394.jpeg">
          <a:extLst>
            <a:ext uri="{FF2B5EF4-FFF2-40B4-BE49-F238E27FC236}">
              <a16:creationId xmlns:a16="http://schemas.microsoft.com/office/drawing/2014/main" id="{1CC2ABF7-8AEE-40F5-B846-3B9D42A8B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10258182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404</xdr:row>
      <xdr:rowOff>150182</xdr:rowOff>
    </xdr:from>
    <xdr:to>
      <xdr:col>1</xdr:col>
      <xdr:colOff>1163955</xdr:colOff>
      <xdr:row>404</xdr:row>
      <xdr:rowOff>1420042</xdr:rowOff>
    </xdr:to>
    <xdr:pic>
      <xdr:nvPicPr>
        <xdr:cNvPr id="397" name="image395.jpeg">
          <a:extLst>
            <a:ext uri="{FF2B5EF4-FFF2-40B4-BE49-F238E27FC236}">
              <a16:creationId xmlns:a16="http://schemas.microsoft.com/office/drawing/2014/main" id="{8E5411D5-6024-4DDB-AAFF-229F6C4B6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772237157"/>
          <a:ext cx="952500" cy="126986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101</xdr:row>
      <xdr:rowOff>149350</xdr:rowOff>
    </xdr:from>
    <xdr:to>
      <xdr:col>1</xdr:col>
      <xdr:colOff>1163955</xdr:colOff>
      <xdr:row>101</xdr:row>
      <xdr:rowOff>1419350</xdr:rowOff>
    </xdr:to>
    <xdr:pic>
      <xdr:nvPicPr>
        <xdr:cNvPr id="398" name="image396.jpeg">
          <a:extLst>
            <a:ext uri="{FF2B5EF4-FFF2-40B4-BE49-F238E27FC236}">
              <a16:creationId xmlns:a16="http://schemas.microsoft.com/office/drawing/2014/main" id="{5ED5B9C7-58C4-4F48-AE88-2047366B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95307075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86</xdr:row>
      <xdr:rowOff>149479</xdr:rowOff>
    </xdr:from>
    <xdr:to>
      <xdr:col>1</xdr:col>
      <xdr:colOff>1163955</xdr:colOff>
      <xdr:row>86</xdr:row>
      <xdr:rowOff>1419479</xdr:rowOff>
    </xdr:to>
    <xdr:pic>
      <xdr:nvPicPr>
        <xdr:cNvPr id="399" name="image397.jpeg">
          <a:extLst>
            <a:ext uri="{FF2B5EF4-FFF2-40B4-BE49-F238E27FC236}">
              <a16:creationId xmlns:a16="http://schemas.microsoft.com/office/drawing/2014/main" id="{D76F6259-1B4C-4F12-9828-50BA87D7E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62731704"/>
          <a:ext cx="952500" cy="1270000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92</xdr:row>
      <xdr:rowOff>85725</xdr:rowOff>
    </xdr:from>
    <xdr:to>
      <xdr:col>1</xdr:col>
      <xdr:colOff>1163955</xdr:colOff>
      <xdr:row>92</xdr:row>
      <xdr:rowOff>1355051</xdr:rowOff>
    </xdr:to>
    <xdr:pic>
      <xdr:nvPicPr>
        <xdr:cNvPr id="400" name="image398.jpeg">
          <a:extLst>
            <a:ext uri="{FF2B5EF4-FFF2-40B4-BE49-F238E27FC236}">
              <a16:creationId xmlns:a16="http://schemas.microsoft.com/office/drawing/2014/main" id="{A50C785B-44DA-4530-9A14-C64255A6B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75698150"/>
          <a:ext cx="952500" cy="1269326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356</xdr:row>
      <xdr:rowOff>150381</xdr:rowOff>
    </xdr:from>
    <xdr:to>
      <xdr:col>1</xdr:col>
      <xdr:colOff>1163955</xdr:colOff>
      <xdr:row>356</xdr:row>
      <xdr:rowOff>1419974</xdr:rowOff>
    </xdr:to>
    <xdr:pic>
      <xdr:nvPicPr>
        <xdr:cNvPr id="401" name="image399.jpeg">
          <a:extLst>
            <a:ext uri="{FF2B5EF4-FFF2-40B4-BE49-F238E27FC236}">
              <a16:creationId xmlns:a16="http://schemas.microsoft.com/office/drawing/2014/main" id="{E6469C91-7D7A-4FCC-B60F-663F28751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676482531"/>
          <a:ext cx="952500" cy="1269593"/>
        </a:xfrm>
        <a:prstGeom prst="rect">
          <a:avLst/>
        </a:prstGeom>
      </xdr:spPr>
    </xdr:pic>
    <xdr:clientData/>
  </xdr:twoCellAnchor>
  <xdr:twoCellAnchor>
    <xdr:from>
      <xdr:col>1</xdr:col>
      <xdr:colOff>211455</xdr:colOff>
      <xdr:row>95</xdr:row>
      <xdr:rowOff>149350</xdr:rowOff>
    </xdr:from>
    <xdr:to>
      <xdr:col>1</xdr:col>
      <xdr:colOff>1163955</xdr:colOff>
      <xdr:row>95</xdr:row>
      <xdr:rowOff>1419350</xdr:rowOff>
    </xdr:to>
    <xdr:pic>
      <xdr:nvPicPr>
        <xdr:cNvPr id="402" name="image400.jpeg">
          <a:extLst>
            <a:ext uri="{FF2B5EF4-FFF2-40B4-BE49-F238E27FC236}">
              <a16:creationId xmlns:a16="http://schemas.microsoft.com/office/drawing/2014/main" id="{0A392448-EEC1-433E-8E00-D84A521A9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055" y="181962550"/>
          <a:ext cx="952500" cy="127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982980</xdr:colOff>
      <xdr:row>2</xdr:row>
      <xdr:rowOff>0</xdr:rowOff>
    </xdr:from>
    <xdr:ext cx="952500" cy="1269326"/>
    <xdr:pic>
      <xdr:nvPicPr>
        <xdr:cNvPr id="2" name="image1.jpeg">
          <a:extLst>
            <a:ext uri="{FF2B5EF4-FFF2-40B4-BE49-F238E27FC236}">
              <a16:creationId xmlns:a16="http://schemas.microsoft.com/office/drawing/2014/main" id="{ED40EE18-AD94-42F1-A0B4-DAF4E869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</xdr:row>
      <xdr:rowOff>64655</xdr:rowOff>
    </xdr:from>
    <xdr:ext cx="952500" cy="1269593"/>
    <xdr:pic>
      <xdr:nvPicPr>
        <xdr:cNvPr id="3" name="image2.jpeg">
          <a:extLst>
            <a:ext uri="{FF2B5EF4-FFF2-40B4-BE49-F238E27FC236}">
              <a16:creationId xmlns:a16="http://schemas.microsoft.com/office/drawing/2014/main" id="{7155BC74-A552-4D95-B545-0445BC70C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2675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</xdr:row>
      <xdr:rowOff>64459</xdr:rowOff>
    </xdr:from>
    <xdr:ext cx="952500" cy="1269860"/>
    <xdr:pic>
      <xdr:nvPicPr>
        <xdr:cNvPr id="4" name="image3.jpeg">
          <a:extLst>
            <a:ext uri="{FF2B5EF4-FFF2-40B4-BE49-F238E27FC236}">
              <a16:creationId xmlns:a16="http://schemas.microsoft.com/office/drawing/2014/main" id="{C822C6CE-9B53-42DE-AA28-61395584E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5723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</xdr:row>
      <xdr:rowOff>63627</xdr:rowOff>
    </xdr:from>
    <xdr:ext cx="952500" cy="1270000"/>
    <xdr:pic>
      <xdr:nvPicPr>
        <xdr:cNvPr id="5" name="image4.jpeg">
          <a:extLst>
            <a:ext uri="{FF2B5EF4-FFF2-40B4-BE49-F238E27FC236}">
              <a16:creationId xmlns:a16="http://schemas.microsoft.com/office/drawing/2014/main" id="{2993B069-CC48-4D4C-9A05-B5626BB0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8708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</xdr:row>
      <xdr:rowOff>63754</xdr:rowOff>
    </xdr:from>
    <xdr:ext cx="952500" cy="1270000"/>
    <xdr:pic>
      <xdr:nvPicPr>
        <xdr:cNvPr id="6" name="image5.jpeg">
          <a:extLst>
            <a:ext uri="{FF2B5EF4-FFF2-40B4-BE49-F238E27FC236}">
              <a16:creationId xmlns:a16="http://schemas.microsoft.com/office/drawing/2014/main" id="{47CD1CC5-0123-4B1C-A694-93B86F603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51789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</xdr:row>
      <xdr:rowOff>0</xdr:rowOff>
    </xdr:from>
    <xdr:ext cx="952500" cy="1269326"/>
    <xdr:pic>
      <xdr:nvPicPr>
        <xdr:cNvPr id="7" name="image6.jpeg">
          <a:extLst>
            <a:ext uri="{FF2B5EF4-FFF2-40B4-BE49-F238E27FC236}">
              <a16:creationId xmlns:a16="http://schemas.microsoft.com/office/drawing/2014/main" id="{3649E46B-D6C4-40B9-BE35-9051953E1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01624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</xdr:row>
      <xdr:rowOff>64655</xdr:rowOff>
    </xdr:from>
    <xdr:ext cx="952500" cy="1269593"/>
    <xdr:pic>
      <xdr:nvPicPr>
        <xdr:cNvPr id="8" name="image7.jpeg">
          <a:extLst>
            <a:ext uri="{FF2B5EF4-FFF2-40B4-BE49-F238E27FC236}">
              <a16:creationId xmlns:a16="http://schemas.microsoft.com/office/drawing/2014/main" id="{0BC9A61F-C2CE-4D8E-8872-F07113C9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64299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</xdr:row>
      <xdr:rowOff>64459</xdr:rowOff>
    </xdr:from>
    <xdr:ext cx="952500" cy="1269860"/>
    <xdr:pic>
      <xdr:nvPicPr>
        <xdr:cNvPr id="9" name="image8.jpeg">
          <a:extLst>
            <a:ext uri="{FF2B5EF4-FFF2-40B4-BE49-F238E27FC236}">
              <a16:creationId xmlns:a16="http://schemas.microsoft.com/office/drawing/2014/main" id="{8E3F1C8D-E410-469C-B08E-836E8E08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27347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</xdr:row>
      <xdr:rowOff>63626</xdr:rowOff>
    </xdr:from>
    <xdr:ext cx="952500" cy="1270000"/>
    <xdr:pic>
      <xdr:nvPicPr>
        <xdr:cNvPr id="10" name="image9.jpeg">
          <a:extLst>
            <a:ext uri="{FF2B5EF4-FFF2-40B4-BE49-F238E27FC236}">
              <a16:creationId xmlns:a16="http://schemas.microsoft.com/office/drawing/2014/main" id="{E5D6D442-BE7B-4834-A575-15AAF1686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290332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</xdr:row>
      <xdr:rowOff>63754</xdr:rowOff>
    </xdr:from>
    <xdr:ext cx="952500" cy="1270000"/>
    <xdr:pic>
      <xdr:nvPicPr>
        <xdr:cNvPr id="11" name="image10.jpeg">
          <a:extLst>
            <a:ext uri="{FF2B5EF4-FFF2-40B4-BE49-F238E27FC236}">
              <a16:creationId xmlns:a16="http://schemas.microsoft.com/office/drawing/2014/main" id="{B64A8BB2-96E8-4D6F-A2D0-ECB088BEA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53413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</xdr:row>
      <xdr:rowOff>0</xdr:rowOff>
    </xdr:from>
    <xdr:ext cx="952500" cy="1269326"/>
    <xdr:pic>
      <xdr:nvPicPr>
        <xdr:cNvPr id="12" name="image11.jpeg">
          <a:extLst>
            <a:ext uri="{FF2B5EF4-FFF2-40B4-BE49-F238E27FC236}">
              <a16:creationId xmlns:a16="http://schemas.microsoft.com/office/drawing/2014/main" id="{D7B1CF6A-98B6-401E-A6DD-AE52795FC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03248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</xdr:row>
      <xdr:rowOff>64655</xdr:rowOff>
    </xdr:from>
    <xdr:ext cx="952500" cy="1269593"/>
    <xdr:pic>
      <xdr:nvPicPr>
        <xdr:cNvPr id="13" name="image12.jpeg">
          <a:extLst>
            <a:ext uri="{FF2B5EF4-FFF2-40B4-BE49-F238E27FC236}">
              <a16:creationId xmlns:a16="http://schemas.microsoft.com/office/drawing/2014/main" id="{6526859F-B582-460A-95A1-3BB9DD4CD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765923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</xdr:row>
      <xdr:rowOff>64459</xdr:rowOff>
    </xdr:from>
    <xdr:ext cx="952500" cy="1269860"/>
    <xdr:pic>
      <xdr:nvPicPr>
        <xdr:cNvPr id="14" name="image13.jpeg">
          <a:extLst>
            <a:ext uri="{FF2B5EF4-FFF2-40B4-BE49-F238E27FC236}">
              <a16:creationId xmlns:a16="http://schemas.microsoft.com/office/drawing/2014/main" id="{7CB6DEF2-CF55-4D1C-8951-EC1E18314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928971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</xdr:row>
      <xdr:rowOff>63627</xdr:rowOff>
    </xdr:from>
    <xdr:ext cx="952500" cy="1270000"/>
    <xdr:pic>
      <xdr:nvPicPr>
        <xdr:cNvPr id="15" name="image14.jpeg">
          <a:extLst>
            <a:ext uri="{FF2B5EF4-FFF2-40B4-BE49-F238E27FC236}">
              <a16:creationId xmlns:a16="http://schemas.microsoft.com/office/drawing/2014/main" id="{2BD60CD9-67ED-4560-9AC9-41DABC53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091956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</xdr:row>
      <xdr:rowOff>63753</xdr:rowOff>
    </xdr:from>
    <xdr:ext cx="952500" cy="1270000"/>
    <xdr:pic>
      <xdr:nvPicPr>
        <xdr:cNvPr id="16" name="image15.jpeg">
          <a:extLst>
            <a:ext uri="{FF2B5EF4-FFF2-40B4-BE49-F238E27FC236}">
              <a16:creationId xmlns:a16="http://schemas.microsoft.com/office/drawing/2014/main" id="{CD8554D5-8CDC-4E5D-86F6-CACA0FBE1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255037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</xdr:row>
      <xdr:rowOff>0</xdr:rowOff>
    </xdr:from>
    <xdr:ext cx="952500" cy="1269326"/>
    <xdr:pic>
      <xdr:nvPicPr>
        <xdr:cNvPr id="17" name="image16.jpeg">
          <a:extLst>
            <a:ext uri="{FF2B5EF4-FFF2-40B4-BE49-F238E27FC236}">
              <a16:creationId xmlns:a16="http://schemas.microsoft.com/office/drawing/2014/main" id="{193BA3ED-9ACB-4189-BAEE-F7648445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04872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</xdr:row>
      <xdr:rowOff>64655</xdr:rowOff>
    </xdr:from>
    <xdr:ext cx="952500" cy="1269593"/>
    <xdr:pic>
      <xdr:nvPicPr>
        <xdr:cNvPr id="18" name="image17.jpeg">
          <a:extLst>
            <a:ext uri="{FF2B5EF4-FFF2-40B4-BE49-F238E27FC236}">
              <a16:creationId xmlns:a16="http://schemas.microsoft.com/office/drawing/2014/main" id="{D78C4F51-B0E0-4B82-A492-245297B24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67547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</xdr:row>
      <xdr:rowOff>64458</xdr:rowOff>
    </xdr:from>
    <xdr:ext cx="952500" cy="1269860"/>
    <xdr:pic>
      <xdr:nvPicPr>
        <xdr:cNvPr id="19" name="image18.jpeg">
          <a:extLst>
            <a:ext uri="{FF2B5EF4-FFF2-40B4-BE49-F238E27FC236}">
              <a16:creationId xmlns:a16="http://schemas.microsoft.com/office/drawing/2014/main" id="{0C1B1D71-12AE-48DE-86D3-7712A535C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7305958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</xdr:row>
      <xdr:rowOff>63627</xdr:rowOff>
    </xdr:from>
    <xdr:ext cx="952500" cy="1270000"/>
    <xdr:pic>
      <xdr:nvPicPr>
        <xdr:cNvPr id="20" name="image19.jpeg">
          <a:extLst>
            <a:ext uri="{FF2B5EF4-FFF2-40B4-BE49-F238E27FC236}">
              <a16:creationId xmlns:a16="http://schemas.microsoft.com/office/drawing/2014/main" id="{792B8DBC-E831-467F-8E0B-880FD343C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893580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</xdr:row>
      <xdr:rowOff>63753</xdr:rowOff>
    </xdr:from>
    <xdr:ext cx="952500" cy="1270000"/>
    <xdr:pic>
      <xdr:nvPicPr>
        <xdr:cNvPr id="21" name="image20.jpeg">
          <a:extLst>
            <a:ext uri="{FF2B5EF4-FFF2-40B4-BE49-F238E27FC236}">
              <a16:creationId xmlns:a16="http://schemas.microsoft.com/office/drawing/2014/main" id="{BDF11355-9D04-41CC-8C3E-0F33AAB7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056661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</xdr:row>
      <xdr:rowOff>0</xdr:rowOff>
    </xdr:from>
    <xdr:ext cx="952500" cy="1269326"/>
    <xdr:pic>
      <xdr:nvPicPr>
        <xdr:cNvPr id="22" name="image21.jpeg">
          <a:extLst>
            <a:ext uri="{FF2B5EF4-FFF2-40B4-BE49-F238E27FC236}">
              <a16:creationId xmlns:a16="http://schemas.microsoft.com/office/drawing/2014/main" id="{1B57350A-D739-4342-8E97-A319CE861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06496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</xdr:row>
      <xdr:rowOff>64654</xdr:rowOff>
    </xdr:from>
    <xdr:ext cx="952500" cy="1269593"/>
    <xdr:pic>
      <xdr:nvPicPr>
        <xdr:cNvPr id="23" name="image22.jpeg">
          <a:extLst>
            <a:ext uri="{FF2B5EF4-FFF2-40B4-BE49-F238E27FC236}">
              <a16:creationId xmlns:a16="http://schemas.microsoft.com/office/drawing/2014/main" id="{541EAAA4-8656-4319-B129-07ADB9FE1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691714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</xdr:row>
      <xdr:rowOff>64458</xdr:rowOff>
    </xdr:from>
    <xdr:ext cx="952500" cy="1269860"/>
    <xdr:pic>
      <xdr:nvPicPr>
        <xdr:cNvPr id="24" name="image23.jpeg">
          <a:extLst>
            <a:ext uri="{FF2B5EF4-FFF2-40B4-BE49-F238E27FC236}">
              <a16:creationId xmlns:a16="http://schemas.microsoft.com/office/drawing/2014/main" id="{721F6C86-8213-467F-B209-2C5150FD1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322198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</xdr:row>
      <xdr:rowOff>63626</xdr:rowOff>
    </xdr:from>
    <xdr:ext cx="952500" cy="1270000"/>
    <xdr:pic>
      <xdr:nvPicPr>
        <xdr:cNvPr id="25" name="image24.jpeg">
          <a:extLst>
            <a:ext uri="{FF2B5EF4-FFF2-40B4-BE49-F238E27FC236}">
              <a16:creationId xmlns:a16="http://schemas.microsoft.com/office/drawing/2014/main" id="{7C65C63B-FD63-4C03-9437-532233215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95204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</xdr:row>
      <xdr:rowOff>63755</xdr:rowOff>
    </xdr:from>
    <xdr:ext cx="952500" cy="1270000"/>
    <xdr:pic>
      <xdr:nvPicPr>
        <xdr:cNvPr id="26" name="image25.jpeg">
          <a:extLst>
            <a:ext uri="{FF2B5EF4-FFF2-40B4-BE49-F238E27FC236}">
              <a16:creationId xmlns:a16="http://schemas.microsoft.com/office/drawing/2014/main" id="{B5C12970-D77C-4635-8E4C-6881489C4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58285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</xdr:row>
      <xdr:rowOff>0</xdr:rowOff>
    </xdr:from>
    <xdr:ext cx="952500" cy="1269326"/>
    <xdr:pic>
      <xdr:nvPicPr>
        <xdr:cNvPr id="27" name="image26.jpeg">
          <a:extLst>
            <a:ext uri="{FF2B5EF4-FFF2-40B4-BE49-F238E27FC236}">
              <a16:creationId xmlns:a16="http://schemas.microsoft.com/office/drawing/2014/main" id="{315796EA-44E2-4D17-AC3E-81D812ABF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08120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</xdr:row>
      <xdr:rowOff>64657</xdr:rowOff>
    </xdr:from>
    <xdr:ext cx="952500" cy="1269593"/>
    <xdr:pic>
      <xdr:nvPicPr>
        <xdr:cNvPr id="28" name="image27.jpeg">
          <a:extLst>
            <a:ext uri="{FF2B5EF4-FFF2-40B4-BE49-F238E27FC236}">
              <a16:creationId xmlns:a16="http://schemas.microsoft.com/office/drawing/2014/main" id="{7521B352-8D8F-4AEC-BFE9-3F3BA296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707957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</xdr:row>
      <xdr:rowOff>64457</xdr:rowOff>
    </xdr:from>
    <xdr:ext cx="952500" cy="1269860"/>
    <xdr:pic>
      <xdr:nvPicPr>
        <xdr:cNvPr id="29" name="image28.jpeg">
          <a:extLst>
            <a:ext uri="{FF2B5EF4-FFF2-40B4-BE49-F238E27FC236}">
              <a16:creationId xmlns:a16="http://schemas.microsoft.com/office/drawing/2014/main" id="{D3A06271-74A2-4A6E-A763-FE530EDC5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33843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</xdr:row>
      <xdr:rowOff>63625</xdr:rowOff>
    </xdr:from>
    <xdr:ext cx="952500" cy="1270000"/>
    <xdr:pic>
      <xdr:nvPicPr>
        <xdr:cNvPr id="30" name="image29.jpeg">
          <a:extLst>
            <a:ext uri="{FF2B5EF4-FFF2-40B4-BE49-F238E27FC236}">
              <a16:creationId xmlns:a16="http://schemas.microsoft.com/office/drawing/2014/main" id="{94925ACC-222F-4E96-B60F-0B0A8E7DC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96828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</xdr:row>
      <xdr:rowOff>63754</xdr:rowOff>
    </xdr:from>
    <xdr:ext cx="952500" cy="1270000"/>
    <xdr:pic>
      <xdr:nvPicPr>
        <xdr:cNvPr id="31" name="image30.jpeg">
          <a:extLst>
            <a:ext uri="{FF2B5EF4-FFF2-40B4-BE49-F238E27FC236}">
              <a16:creationId xmlns:a16="http://schemas.microsoft.com/office/drawing/2014/main" id="{CAA67508-32EF-4401-B7CC-910457AD7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59909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</xdr:row>
      <xdr:rowOff>0</xdr:rowOff>
    </xdr:from>
    <xdr:ext cx="952500" cy="1269326"/>
    <xdr:pic>
      <xdr:nvPicPr>
        <xdr:cNvPr id="32" name="image31.jpeg">
          <a:extLst>
            <a:ext uri="{FF2B5EF4-FFF2-40B4-BE49-F238E27FC236}">
              <a16:creationId xmlns:a16="http://schemas.microsoft.com/office/drawing/2014/main" id="{2008F966-E078-4FBD-960F-622E5BAD9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09744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</xdr:row>
      <xdr:rowOff>64656</xdr:rowOff>
    </xdr:from>
    <xdr:ext cx="952500" cy="1269593"/>
    <xdr:pic>
      <xdr:nvPicPr>
        <xdr:cNvPr id="33" name="image32.jpeg">
          <a:extLst>
            <a:ext uri="{FF2B5EF4-FFF2-40B4-BE49-F238E27FC236}">
              <a16:creationId xmlns:a16="http://schemas.microsoft.com/office/drawing/2014/main" id="{A3E9D332-597F-4D2E-B057-F5A910FD0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724196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</xdr:row>
      <xdr:rowOff>64459</xdr:rowOff>
    </xdr:from>
    <xdr:ext cx="952500" cy="1269860"/>
    <xdr:pic>
      <xdr:nvPicPr>
        <xdr:cNvPr id="34" name="image33.jpeg">
          <a:extLst>
            <a:ext uri="{FF2B5EF4-FFF2-40B4-BE49-F238E27FC236}">
              <a16:creationId xmlns:a16="http://schemas.microsoft.com/office/drawing/2014/main" id="{30C1E1E7-1761-4DAA-94F7-B10B70CCD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135467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</xdr:row>
      <xdr:rowOff>63625</xdr:rowOff>
    </xdr:from>
    <xdr:ext cx="952500" cy="1270000"/>
    <xdr:pic>
      <xdr:nvPicPr>
        <xdr:cNvPr id="35" name="image34.jpeg">
          <a:extLst>
            <a:ext uri="{FF2B5EF4-FFF2-40B4-BE49-F238E27FC236}">
              <a16:creationId xmlns:a16="http://schemas.microsoft.com/office/drawing/2014/main" id="{52D44479-76D6-44E4-9416-20C63221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98452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</xdr:row>
      <xdr:rowOff>63754</xdr:rowOff>
    </xdr:from>
    <xdr:ext cx="952500" cy="1270000"/>
    <xdr:pic>
      <xdr:nvPicPr>
        <xdr:cNvPr id="36" name="image35.jpeg">
          <a:extLst>
            <a:ext uri="{FF2B5EF4-FFF2-40B4-BE49-F238E27FC236}">
              <a16:creationId xmlns:a16="http://schemas.microsoft.com/office/drawing/2014/main" id="{DA4C9D86-F8A7-4B12-ACCE-0CEF72D68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461533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</xdr:row>
      <xdr:rowOff>110007</xdr:rowOff>
    </xdr:from>
    <xdr:ext cx="952500" cy="1117007"/>
    <xdr:pic>
      <xdr:nvPicPr>
        <xdr:cNvPr id="37" name="image36.jpeg">
          <a:extLst>
            <a:ext uri="{FF2B5EF4-FFF2-40B4-BE49-F238E27FC236}">
              <a16:creationId xmlns:a16="http://schemas.microsoft.com/office/drawing/2014/main" id="{59030A22-3FFA-46D2-B479-B42921015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6223687"/>
          <a:ext cx="952500" cy="1117007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</xdr:row>
      <xdr:rowOff>64655</xdr:rowOff>
    </xdr:from>
    <xdr:ext cx="952500" cy="1269593"/>
    <xdr:pic>
      <xdr:nvPicPr>
        <xdr:cNvPr id="38" name="image37.jpeg">
          <a:extLst>
            <a:ext uri="{FF2B5EF4-FFF2-40B4-BE49-F238E27FC236}">
              <a16:creationId xmlns:a16="http://schemas.microsoft.com/office/drawing/2014/main" id="{DA27558C-BA5B-4707-8CCF-B6FF9187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774043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</xdr:row>
      <xdr:rowOff>64456</xdr:rowOff>
    </xdr:from>
    <xdr:ext cx="952500" cy="1269860"/>
    <xdr:pic>
      <xdr:nvPicPr>
        <xdr:cNvPr id="39" name="image38.jpeg">
          <a:extLst>
            <a:ext uri="{FF2B5EF4-FFF2-40B4-BE49-F238E27FC236}">
              <a16:creationId xmlns:a16="http://schemas.microsoft.com/office/drawing/2014/main" id="{1DBB5671-66F2-417E-A643-64B2B1365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9370916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</xdr:row>
      <xdr:rowOff>63627</xdr:rowOff>
    </xdr:from>
    <xdr:ext cx="952500" cy="1270000"/>
    <xdr:pic>
      <xdr:nvPicPr>
        <xdr:cNvPr id="40" name="image39.jpeg">
          <a:extLst>
            <a:ext uri="{FF2B5EF4-FFF2-40B4-BE49-F238E27FC236}">
              <a16:creationId xmlns:a16="http://schemas.microsoft.com/office/drawing/2014/main" id="{69D1EF40-A5E6-48E8-A8E4-1279F485F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100076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</xdr:row>
      <xdr:rowOff>63756</xdr:rowOff>
    </xdr:from>
    <xdr:ext cx="952500" cy="1270000"/>
    <xdr:pic>
      <xdr:nvPicPr>
        <xdr:cNvPr id="41" name="image40.jpeg">
          <a:extLst>
            <a:ext uri="{FF2B5EF4-FFF2-40B4-BE49-F238E27FC236}">
              <a16:creationId xmlns:a16="http://schemas.microsoft.com/office/drawing/2014/main" id="{B8EEE659-9C9B-40F4-992B-81531E2E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263157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42</xdr:row>
      <xdr:rowOff>1</xdr:rowOff>
    </xdr:from>
    <xdr:ext cx="952500" cy="1269326"/>
    <xdr:pic>
      <xdr:nvPicPr>
        <xdr:cNvPr id="42" name="image41.jpeg">
          <a:extLst>
            <a:ext uri="{FF2B5EF4-FFF2-40B4-BE49-F238E27FC236}">
              <a16:creationId xmlns:a16="http://schemas.microsoft.com/office/drawing/2014/main" id="{36D171A1-1A3F-4A70-BB64-A5A7A344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412992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43</xdr:row>
      <xdr:rowOff>64658</xdr:rowOff>
    </xdr:from>
    <xdr:ext cx="952500" cy="1269593"/>
    <xdr:pic>
      <xdr:nvPicPr>
        <xdr:cNvPr id="43" name="image42.jpeg">
          <a:extLst>
            <a:ext uri="{FF2B5EF4-FFF2-40B4-BE49-F238E27FC236}">
              <a16:creationId xmlns:a16="http://schemas.microsoft.com/office/drawing/2014/main" id="{9A63439F-D0BF-4FF9-B528-F8AEAE61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5756678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44</xdr:row>
      <xdr:rowOff>64458</xdr:rowOff>
    </xdr:from>
    <xdr:ext cx="952500" cy="1269860"/>
    <xdr:pic>
      <xdr:nvPicPr>
        <xdr:cNvPr id="44" name="image43.jpeg">
          <a:extLst>
            <a:ext uri="{FF2B5EF4-FFF2-40B4-BE49-F238E27FC236}">
              <a16:creationId xmlns:a16="http://schemas.microsoft.com/office/drawing/2014/main" id="{2994E284-EF38-4B43-8CD0-EFDCA7D1F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7387158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45</xdr:row>
      <xdr:rowOff>63624</xdr:rowOff>
    </xdr:from>
    <xdr:ext cx="952500" cy="1270000"/>
    <xdr:pic>
      <xdr:nvPicPr>
        <xdr:cNvPr id="45" name="image44.jpeg">
          <a:extLst>
            <a:ext uri="{FF2B5EF4-FFF2-40B4-BE49-F238E27FC236}">
              <a16:creationId xmlns:a16="http://schemas.microsoft.com/office/drawing/2014/main" id="{69173535-1274-4A86-AA53-007500B99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901700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46</xdr:row>
      <xdr:rowOff>63753</xdr:rowOff>
    </xdr:from>
    <xdr:ext cx="952500" cy="1270000"/>
    <xdr:pic>
      <xdr:nvPicPr>
        <xdr:cNvPr id="46" name="image45.jpeg">
          <a:extLst>
            <a:ext uri="{FF2B5EF4-FFF2-40B4-BE49-F238E27FC236}">
              <a16:creationId xmlns:a16="http://schemas.microsoft.com/office/drawing/2014/main" id="{D9E9D790-3BB4-49CF-BEAC-0AC9B0C03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064781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47</xdr:row>
      <xdr:rowOff>-2</xdr:rowOff>
    </xdr:from>
    <xdr:ext cx="952500" cy="1269326"/>
    <xdr:pic>
      <xdr:nvPicPr>
        <xdr:cNvPr id="47" name="image46.jpeg">
          <a:extLst>
            <a:ext uri="{FF2B5EF4-FFF2-40B4-BE49-F238E27FC236}">
              <a16:creationId xmlns:a16="http://schemas.microsoft.com/office/drawing/2014/main" id="{BC76DAD6-0BDF-418E-B4BF-C37283D8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2146158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48</xdr:row>
      <xdr:rowOff>64654</xdr:rowOff>
    </xdr:from>
    <xdr:ext cx="952500" cy="1269593"/>
    <xdr:pic>
      <xdr:nvPicPr>
        <xdr:cNvPr id="48" name="image47.jpeg">
          <a:extLst>
            <a:ext uri="{FF2B5EF4-FFF2-40B4-BE49-F238E27FC236}">
              <a16:creationId xmlns:a16="http://schemas.microsoft.com/office/drawing/2014/main" id="{BE61255D-2BD6-4ACB-B55A-6C4D59FD3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3772914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50</xdr:row>
      <xdr:rowOff>63626</xdr:rowOff>
    </xdr:from>
    <xdr:ext cx="952500" cy="1270000"/>
    <xdr:pic>
      <xdr:nvPicPr>
        <xdr:cNvPr id="49" name="image48.jpeg">
          <a:extLst>
            <a:ext uri="{FF2B5EF4-FFF2-40B4-BE49-F238E27FC236}">
              <a16:creationId xmlns:a16="http://schemas.microsoft.com/office/drawing/2014/main" id="{A5FC85FD-719F-4F27-9C54-38B58BAB9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702562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51</xdr:row>
      <xdr:rowOff>63755</xdr:rowOff>
    </xdr:from>
    <xdr:ext cx="952500" cy="1270000"/>
    <xdr:pic>
      <xdr:nvPicPr>
        <xdr:cNvPr id="50" name="image49.jpeg">
          <a:extLst>
            <a:ext uri="{FF2B5EF4-FFF2-40B4-BE49-F238E27FC236}">
              <a16:creationId xmlns:a16="http://schemas.microsoft.com/office/drawing/2014/main" id="{89B5B450-8575-4526-BFB4-21F9CAF0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865643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52</xdr:row>
      <xdr:rowOff>0</xdr:rowOff>
    </xdr:from>
    <xdr:ext cx="952500" cy="1269326"/>
    <xdr:pic>
      <xdr:nvPicPr>
        <xdr:cNvPr id="51" name="image50.jpeg">
          <a:extLst>
            <a:ext uri="{FF2B5EF4-FFF2-40B4-BE49-F238E27FC236}">
              <a16:creationId xmlns:a16="http://schemas.microsoft.com/office/drawing/2014/main" id="{C9773DAA-197F-4910-8544-C29635D17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015478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53</xdr:row>
      <xdr:rowOff>64657</xdr:rowOff>
    </xdr:from>
    <xdr:ext cx="952500" cy="1269593"/>
    <xdr:pic>
      <xdr:nvPicPr>
        <xdr:cNvPr id="52" name="image51.jpeg">
          <a:extLst>
            <a:ext uri="{FF2B5EF4-FFF2-40B4-BE49-F238E27FC236}">
              <a16:creationId xmlns:a16="http://schemas.microsoft.com/office/drawing/2014/main" id="{13E3243E-69DF-4A13-8E61-73F2B6951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1781537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54</xdr:row>
      <xdr:rowOff>64457</xdr:rowOff>
    </xdr:from>
    <xdr:ext cx="952500" cy="1269860"/>
    <xdr:pic>
      <xdr:nvPicPr>
        <xdr:cNvPr id="53" name="image52.jpeg">
          <a:extLst>
            <a:ext uri="{FF2B5EF4-FFF2-40B4-BE49-F238E27FC236}">
              <a16:creationId xmlns:a16="http://schemas.microsoft.com/office/drawing/2014/main" id="{4D31DE68-9C84-4F15-80A0-AAD8D506B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341201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55</xdr:row>
      <xdr:rowOff>63628</xdr:rowOff>
    </xdr:from>
    <xdr:ext cx="952500" cy="1270000"/>
    <xdr:pic>
      <xdr:nvPicPr>
        <xdr:cNvPr id="54" name="image53.jpeg">
          <a:extLst>
            <a:ext uri="{FF2B5EF4-FFF2-40B4-BE49-F238E27FC236}">
              <a16:creationId xmlns:a16="http://schemas.microsoft.com/office/drawing/2014/main" id="{B06C9378-F4A5-4D3C-A88F-A141617B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50418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56</xdr:row>
      <xdr:rowOff>63751</xdr:rowOff>
    </xdr:from>
    <xdr:ext cx="952500" cy="1270000"/>
    <xdr:pic>
      <xdr:nvPicPr>
        <xdr:cNvPr id="55" name="image54.jpeg">
          <a:extLst>
            <a:ext uri="{FF2B5EF4-FFF2-40B4-BE49-F238E27FC236}">
              <a16:creationId xmlns:a16="http://schemas.microsoft.com/office/drawing/2014/main" id="{E0B77A26-79C3-44C2-81EA-88C0C987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6672671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57</xdr:row>
      <xdr:rowOff>2</xdr:rowOff>
    </xdr:from>
    <xdr:ext cx="952500" cy="1269326"/>
    <xdr:pic>
      <xdr:nvPicPr>
        <xdr:cNvPr id="56" name="image55.jpeg">
          <a:extLst>
            <a:ext uri="{FF2B5EF4-FFF2-40B4-BE49-F238E27FC236}">
              <a16:creationId xmlns:a16="http://schemas.microsoft.com/office/drawing/2014/main" id="{77C6B591-7874-474A-8C30-D1CB1536D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8171022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58</xdr:row>
      <xdr:rowOff>64653</xdr:rowOff>
    </xdr:from>
    <xdr:ext cx="952500" cy="1269593"/>
    <xdr:pic>
      <xdr:nvPicPr>
        <xdr:cNvPr id="57" name="image56.jpeg">
          <a:extLst>
            <a:ext uri="{FF2B5EF4-FFF2-40B4-BE49-F238E27FC236}">
              <a16:creationId xmlns:a16="http://schemas.microsoft.com/office/drawing/2014/main" id="{CA69ED32-32B5-4E2D-A716-1CC18519A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9797773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59</xdr:row>
      <xdr:rowOff>64459</xdr:rowOff>
    </xdr:from>
    <xdr:ext cx="952500" cy="1269860"/>
    <xdr:pic>
      <xdr:nvPicPr>
        <xdr:cNvPr id="58" name="image57.jpeg">
          <a:extLst>
            <a:ext uri="{FF2B5EF4-FFF2-40B4-BE49-F238E27FC236}">
              <a16:creationId xmlns:a16="http://schemas.microsoft.com/office/drawing/2014/main" id="{62D57153-38B7-449D-BB02-A9423CEA3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142825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60</xdr:row>
      <xdr:rowOff>63625</xdr:rowOff>
    </xdr:from>
    <xdr:ext cx="952500" cy="1270000"/>
    <xdr:pic>
      <xdr:nvPicPr>
        <xdr:cNvPr id="59" name="image58.jpeg">
          <a:extLst>
            <a:ext uri="{FF2B5EF4-FFF2-40B4-BE49-F238E27FC236}">
              <a16:creationId xmlns:a16="http://schemas.microsoft.com/office/drawing/2014/main" id="{3AE50374-4925-4011-B2CC-C3C29F74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305810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61</xdr:row>
      <xdr:rowOff>63754</xdr:rowOff>
    </xdr:from>
    <xdr:ext cx="952500" cy="1270000"/>
    <xdr:pic>
      <xdr:nvPicPr>
        <xdr:cNvPr id="60" name="image59.jpeg">
          <a:extLst>
            <a:ext uri="{FF2B5EF4-FFF2-40B4-BE49-F238E27FC236}">
              <a16:creationId xmlns:a16="http://schemas.microsoft.com/office/drawing/2014/main" id="{246122F9-8CDD-4582-8B2F-BCD3D264E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468891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62</xdr:row>
      <xdr:rowOff>-1</xdr:rowOff>
    </xdr:from>
    <xdr:ext cx="952500" cy="1269326"/>
    <xdr:pic>
      <xdr:nvPicPr>
        <xdr:cNvPr id="61" name="image60.jpeg">
          <a:extLst>
            <a:ext uri="{FF2B5EF4-FFF2-40B4-BE49-F238E27FC236}">
              <a16:creationId xmlns:a16="http://schemas.microsoft.com/office/drawing/2014/main" id="{57FB86E7-096F-4AA4-A42D-7C9C6B7F2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618725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63</xdr:row>
      <xdr:rowOff>64655</xdr:rowOff>
    </xdr:from>
    <xdr:ext cx="952500" cy="1269593"/>
    <xdr:pic>
      <xdr:nvPicPr>
        <xdr:cNvPr id="62" name="image61.jpeg">
          <a:extLst>
            <a:ext uri="{FF2B5EF4-FFF2-40B4-BE49-F238E27FC236}">
              <a16:creationId xmlns:a16="http://schemas.microsoft.com/office/drawing/2014/main" id="{5187AB48-E17F-45FA-AD87-45406AC3C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781401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64</xdr:row>
      <xdr:rowOff>64456</xdr:rowOff>
    </xdr:from>
    <xdr:ext cx="952500" cy="1269860"/>
    <xdr:pic>
      <xdr:nvPicPr>
        <xdr:cNvPr id="63" name="image62.jpeg">
          <a:extLst>
            <a:ext uri="{FF2B5EF4-FFF2-40B4-BE49-F238E27FC236}">
              <a16:creationId xmlns:a16="http://schemas.microsoft.com/office/drawing/2014/main" id="{8CEDAAA7-7CC6-468F-8F1B-EFC937B2B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9444496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65</xdr:row>
      <xdr:rowOff>63627</xdr:rowOff>
    </xdr:from>
    <xdr:ext cx="952500" cy="1270000"/>
    <xdr:pic>
      <xdr:nvPicPr>
        <xdr:cNvPr id="64" name="image63.jpeg">
          <a:extLst>
            <a:ext uri="{FF2B5EF4-FFF2-40B4-BE49-F238E27FC236}">
              <a16:creationId xmlns:a16="http://schemas.microsoft.com/office/drawing/2014/main" id="{95D9D983-05D9-437F-91A5-1DD64293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0107434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66</xdr:row>
      <xdr:rowOff>63756</xdr:rowOff>
    </xdr:from>
    <xdr:ext cx="952500" cy="1270000"/>
    <xdr:pic>
      <xdr:nvPicPr>
        <xdr:cNvPr id="65" name="image64.jpeg">
          <a:extLst>
            <a:ext uri="{FF2B5EF4-FFF2-40B4-BE49-F238E27FC236}">
              <a16:creationId xmlns:a16="http://schemas.microsoft.com/office/drawing/2014/main" id="{1E84D60B-ED84-4A1E-9095-6BACA7CE8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0270515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67</xdr:row>
      <xdr:rowOff>-4</xdr:rowOff>
    </xdr:from>
    <xdr:ext cx="952500" cy="1269326"/>
    <xdr:pic>
      <xdr:nvPicPr>
        <xdr:cNvPr id="66" name="image65.jpeg">
          <a:extLst>
            <a:ext uri="{FF2B5EF4-FFF2-40B4-BE49-F238E27FC236}">
              <a16:creationId xmlns:a16="http://schemas.microsoft.com/office/drawing/2014/main" id="{8BA66477-3CAB-4EDE-8B40-AF02DC6D7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04203496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68</xdr:row>
      <xdr:rowOff>64658</xdr:rowOff>
    </xdr:from>
    <xdr:ext cx="952500" cy="1269593"/>
    <xdr:pic>
      <xdr:nvPicPr>
        <xdr:cNvPr id="67" name="image66.jpeg">
          <a:extLst>
            <a:ext uri="{FF2B5EF4-FFF2-40B4-BE49-F238E27FC236}">
              <a16:creationId xmlns:a16="http://schemas.microsoft.com/office/drawing/2014/main" id="{993C367B-2610-4EAB-958E-FE527F0E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05830258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69</xdr:row>
      <xdr:rowOff>64464</xdr:rowOff>
    </xdr:from>
    <xdr:ext cx="952500" cy="1269860"/>
    <xdr:pic>
      <xdr:nvPicPr>
        <xdr:cNvPr id="68" name="image67.jpeg">
          <a:extLst>
            <a:ext uri="{FF2B5EF4-FFF2-40B4-BE49-F238E27FC236}">
              <a16:creationId xmlns:a16="http://schemas.microsoft.com/office/drawing/2014/main" id="{6F7497D4-3C25-48DF-BC2B-EDDDF429A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07460744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70</xdr:row>
      <xdr:rowOff>63624</xdr:rowOff>
    </xdr:from>
    <xdr:ext cx="952500" cy="1270000"/>
    <xdr:pic>
      <xdr:nvPicPr>
        <xdr:cNvPr id="69" name="image68.jpeg">
          <a:extLst>
            <a:ext uri="{FF2B5EF4-FFF2-40B4-BE49-F238E27FC236}">
              <a16:creationId xmlns:a16="http://schemas.microsoft.com/office/drawing/2014/main" id="{5CB92E4A-9978-4EA8-A35E-31DCD9B79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0909058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71</xdr:row>
      <xdr:rowOff>63753</xdr:rowOff>
    </xdr:from>
    <xdr:ext cx="952500" cy="1270000"/>
    <xdr:pic>
      <xdr:nvPicPr>
        <xdr:cNvPr id="70" name="image69.jpeg">
          <a:extLst>
            <a:ext uri="{FF2B5EF4-FFF2-40B4-BE49-F238E27FC236}">
              <a16:creationId xmlns:a16="http://schemas.microsoft.com/office/drawing/2014/main" id="{2B0DDC8C-F2D9-486B-987A-2A4908FD6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072139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72</xdr:row>
      <xdr:rowOff>-2</xdr:rowOff>
    </xdr:from>
    <xdr:ext cx="952500" cy="1269326"/>
    <xdr:pic>
      <xdr:nvPicPr>
        <xdr:cNvPr id="71" name="image70.jpeg">
          <a:extLst>
            <a:ext uri="{FF2B5EF4-FFF2-40B4-BE49-F238E27FC236}">
              <a16:creationId xmlns:a16="http://schemas.microsoft.com/office/drawing/2014/main" id="{25FA8C45-08DC-44F9-AA75-9729175C8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2219738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73</xdr:row>
      <xdr:rowOff>64660</xdr:rowOff>
    </xdr:from>
    <xdr:ext cx="952500" cy="1269593"/>
    <xdr:pic>
      <xdr:nvPicPr>
        <xdr:cNvPr id="72" name="image71.jpeg">
          <a:extLst>
            <a:ext uri="{FF2B5EF4-FFF2-40B4-BE49-F238E27FC236}">
              <a16:creationId xmlns:a16="http://schemas.microsoft.com/office/drawing/2014/main" id="{E47A4D40-BAB3-42CA-88D3-6241D41F6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384650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74</xdr:row>
      <xdr:rowOff>64454</xdr:rowOff>
    </xdr:from>
    <xdr:ext cx="952500" cy="1269860"/>
    <xdr:pic>
      <xdr:nvPicPr>
        <xdr:cNvPr id="73" name="image72.jpeg">
          <a:extLst>
            <a:ext uri="{FF2B5EF4-FFF2-40B4-BE49-F238E27FC236}">
              <a16:creationId xmlns:a16="http://schemas.microsoft.com/office/drawing/2014/main" id="{2BBE27FF-2125-44E5-B7DA-28482B834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5476974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75</xdr:row>
      <xdr:rowOff>63626</xdr:rowOff>
    </xdr:from>
    <xdr:ext cx="952500" cy="1270000"/>
    <xdr:pic>
      <xdr:nvPicPr>
        <xdr:cNvPr id="74" name="image73.jpeg">
          <a:extLst>
            <a:ext uri="{FF2B5EF4-FFF2-40B4-BE49-F238E27FC236}">
              <a16:creationId xmlns:a16="http://schemas.microsoft.com/office/drawing/2014/main" id="{F985B1B2-568F-4171-B70B-827B7EACD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710682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76</xdr:row>
      <xdr:rowOff>63755</xdr:rowOff>
    </xdr:from>
    <xdr:ext cx="952500" cy="1270000"/>
    <xdr:pic>
      <xdr:nvPicPr>
        <xdr:cNvPr id="75" name="image74.jpeg">
          <a:extLst>
            <a:ext uri="{FF2B5EF4-FFF2-40B4-BE49-F238E27FC236}">
              <a16:creationId xmlns:a16="http://schemas.microsoft.com/office/drawing/2014/main" id="{E7273ADB-81B8-44C9-808D-8634CF8E7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873763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77</xdr:row>
      <xdr:rowOff>0</xdr:rowOff>
    </xdr:from>
    <xdr:ext cx="952500" cy="1269326"/>
    <xdr:pic>
      <xdr:nvPicPr>
        <xdr:cNvPr id="76" name="image75.jpeg">
          <a:extLst>
            <a:ext uri="{FF2B5EF4-FFF2-40B4-BE49-F238E27FC236}">
              <a16:creationId xmlns:a16="http://schemas.microsoft.com/office/drawing/2014/main" id="{B0918B70-D928-4B14-9E8F-96A4ACFF2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2023598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78</xdr:row>
      <xdr:rowOff>64650</xdr:rowOff>
    </xdr:from>
    <xdr:ext cx="952500" cy="1269593"/>
    <xdr:pic>
      <xdr:nvPicPr>
        <xdr:cNvPr id="77" name="image76.jpeg">
          <a:extLst>
            <a:ext uri="{FF2B5EF4-FFF2-40B4-BE49-F238E27FC236}">
              <a16:creationId xmlns:a16="http://schemas.microsoft.com/office/drawing/2014/main" id="{29C22551-E467-4010-8F27-9834B082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2186273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79</xdr:row>
      <xdr:rowOff>64457</xdr:rowOff>
    </xdr:from>
    <xdr:ext cx="952500" cy="1269860"/>
    <xdr:pic>
      <xdr:nvPicPr>
        <xdr:cNvPr id="78" name="image77.jpeg">
          <a:extLst>
            <a:ext uri="{FF2B5EF4-FFF2-40B4-BE49-F238E27FC236}">
              <a16:creationId xmlns:a16="http://schemas.microsoft.com/office/drawing/2014/main" id="{2D7AB96E-D061-4DAF-AABC-8A34FDB8E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2349321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80</xdr:row>
      <xdr:rowOff>63628</xdr:rowOff>
    </xdr:from>
    <xdr:ext cx="952500" cy="1270000"/>
    <xdr:pic>
      <xdr:nvPicPr>
        <xdr:cNvPr id="79" name="image78.jpeg">
          <a:extLst>
            <a:ext uri="{FF2B5EF4-FFF2-40B4-BE49-F238E27FC236}">
              <a16:creationId xmlns:a16="http://schemas.microsoft.com/office/drawing/2014/main" id="{59742F98-2A08-4E1D-BD78-ADCA3D1D1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251230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81</xdr:row>
      <xdr:rowOff>63757</xdr:rowOff>
    </xdr:from>
    <xdr:ext cx="952500" cy="1270000"/>
    <xdr:pic>
      <xdr:nvPicPr>
        <xdr:cNvPr id="80" name="image79.jpeg">
          <a:extLst>
            <a:ext uri="{FF2B5EF4-FFF2-40B4-BE49-F238E27FC236}">
              <a16:creationId xmlns:a16="http://schemas.microsoft.com/office/drawing/2014/main" id="{D22E953C-5AA2-418E-9E93-D4A78CE2F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2675387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82</xdr:row>
      <xdr:rowOff>2</xdr:rowOff>
    </xdr:from>
    <xdr:ext cx="952500" cy="1269326"/>
    <xdr:pic>
      <xdr:nvPicPr>
        <xdr:cNvPr id="81" name="image80.jpeg">
          <a:extLst>
            <a:ext uri="{FF2B5EF4-FFF2-40B4-BE49-F238E27FC236}">
              <a16:creationId xmlns:a16="http://schemas.microsoft.com/office/drawing/2014/main" id="{37CCFAB1-1B00-4AB5-B7B0-B0A732C8B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28252222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84</xdr:row>
      <xdr:rowOff>64459</xdr:rowOff>
    </xdr:from>
    <xdr:ext cx="952500" cy="1269860"/>
    <xdr:pic>
      <xdr:nvPicPr>
        <xdr:cNvPr id="82" name="image81.jpeg">
          <a:extLst>
            <a:ext uri="{FF2B5EF4-FFF2-40B4-BE49-F238E27FC236}">
              <a16:creationId xmlns:a16="http://schemas.microsoft.com/office/drawing/2014/main" id="{456A413E-883B-47CA-8F1A-18DBA8013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3150183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85</xdr:row>
      <xdr:rowOff>63631</xdr:rowOff>
    </xdr:from>
    <xdr:ext cx="952500" cy="1270000"/>
    <xdr:pic>
      <xdr:nvPicPr>
        <xdr:cNvPr id="83" name="image82.jpeg">
          <a:extLst>
            <a:ext uri="{FF2B5EF4-FFF2-40B4-BE49-F238E27FC236}">
              <a16:creationId xmlns:a16="http://schemas.microsoft.com/office/drawing/2014/main" id="{D25D5A67-3D75-476D-9288-3010F790C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33131691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86</xdr:row>
      <xdr:rowOff>63748</xdr:rowOff>
    </xdr:from>
    <xdr:ext cx="952500" cy="1270000"/>
    <xdr:pic>
      <xdr:nvPicPr>
        <xdr:cNvPr id="84" name="image83.jpeg">
          <a:extLst>
            <a:ext uri="{FF2B5EF4-FFF2-40B4-BE49-F238E27FC236}">
              <a16:creationId xmlns:a16="http://schemas.microsoft.com/office/drawing/2014/main" id="{E6B011AA-6635-48F2-A692-1823B1707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3476248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87</xdr:row>
      <xdr:rowOff>4</xdr:rowOff>
    </xdr:from>
    <xdr:ext cx="952500" cy="1269326"/>
    <xdr:pic>
      <xdr:nvPicPr>
        <xdr:cNvPr id="85" name="image84.jpeg">
          <a:extLst>
            <a:ext uri="{FF2B5EF4-FFF2-40B4-BE49-F238E27FC236}">
              <a16:creationId xmlns:a16="http://schemas.microsoft.com/office/drawing/2014/main" id="{55B1356C-1E92-4E9B-B3B0-65C0BB25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36260844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88</xdr:row>
      <xdr:rowOff>64655</xdr:rowOff>
    </xdr:from>
    <xdr:ext cx="952500" cy="1269593"/>
    <xdr:pic>
      <xdr:nvPicPr>
        <xdr:cNvPr id="86" name="image85.jpeg">
          <a:extLst>
            <a:ext uri="{FF2B5EF4-FFF2-40B4-BE49-F238E27FC236}">
              <a16:creationId xmlns:a16="http://schemas.microsoft.com/office/drawing/2014/main" id="{A6BB30CF-24D5-4D36-BADB-E798BA686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3788759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89</xdr:row>
      <xdr:rowOff>64462</xdr:rowOff>
    </xdr:from>
    <xdr:ext cx="952500" cy="1269860"/>
    <xdr:pic>
      <xdr:nvPicPr>
        <xdr:cNvPr id="87" name="image86.jpeg">
          <a:extLst>
            <a:ext uri="{FF2B5EF4-FFF2-40B4-BE49-F238E27FC236}">
              <a16:creationId xmlns:a16="http://schemas.microsoft.com/office/drawing/2014/main" id="{A163CE2B-9131-46B1-BB35-368F1B266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3951808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90</xdr:row>
      <xdr:rowOff>63621</xdr:rowOff>
    </xdr:from>
    <xdr:ext cx="952500" cy="1270000"/>
    <xdr:pic>
      <xdr:nvPicPr>
        <xdr:cNvPr id="88" name="image87.jpeg">
          <a:extLst>
            <a:ext uri="{FF2B5EF4-FFF2-40B4-BE49-F238E27FC236}">
              <a16:creationId xmlns:a16="http://schemas.microsoft.com/office/drawing/2014/main" id="{6C403C29-851A-41ED-A75C-E5DAB389D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1147921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91</xdr:row>
      <xdr:rowOff>63750</xdr:rowOff>
    </xdr:from>
    <xdr:ext cx="952500" cy="1270000"/>
    <xdr:pic>
      <xdr:nvPicPr>
        <xdr:cNvPr id="89" name="image88.jpeg">
          <a:extLst>
            <a:ext uri="{FF2B5EF4-FFF2-40B4-BE49-F238E27FC236}">
              <a16:creationId xmlns:a16="http://schemas.microsoft.com/office/drawing/2014/main" id="{CF194E4D-5D71-4436-8396-6F15452E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277873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92</xdr:row>
      <xdr:rowOff>-4</xdr:rowOff>
    </xdr:from>
    <xdr:ext cx="952500" cy="1269326"/>
    <xdr:pic>
      <xdr:nvPicPr>
        <xdr:cNvPr id="90" name="image89.jpeg">
          <a:extLst>
            <a:ext uri="{FF2B5EF4-FFF2-40B4-BE49-F238E27FC236}">
              <a16:creationId xmlns:a16="http://schemas.microsoft.com/office/drawing/2014/main" id="{2723EA5E-52E0-4892-96F8-0503580C3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4277076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93</xdr:row>
      <xdr:rowOff>64658</xdr:rowOff>
    </xdr:from>
    <xdr:ext cx="952500" cy="1269593"/>
    <xdr:pic>
      <xdr:nvPicPr>
        <xdr:cNvPr id="91" name="image90.jpeg">
          <a:extLst>
            <a:ext uri="{FF2B5EF4-FFF2-40B4-BE49-F238E27FC236}">
              <a16:creationId xmlns:a16="http://schemas.microsoft.com/office/drawing/2014/main" id="{0ABB27C9-D1AD-40DE-9EBB-749011F1E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5903838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94</xdr:row>
      <xdr:rowOff>64464</xdr:rowOff>
    </xdr:from>
    <xdr:ext cx="952500" cy="1269860"/>
    <xdr:pic>
      <xdr:nvPicPr>
        <xdr:cNvPr id="92" name="image91.jpeg">
          <a:extLst>
            <a:ext uri="{FF2B5EF4-FFF2-40B4-BE49-F238E27FC236}">
              <a16:creationId xmlns:a16="http://schemas.microsoft.com/office/drawing/2014/main" id="{893D06BD-923C-4EC5-9AC3-5B50E254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7534324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95</xdr:row>
      <xdr:rowOff>63624</xdr:rowOff>
    </xdr:from>
    <xdr:ext cx="952500" cy="1270000"/>
    <xdr:pic>
      <xdr:nvPicPr>
        <xdr:cNvPr id="93" name="image92.jpeg">
          <a:extLst>
            <a:ext uri="{FF2B5EF4-FFF2-40B4-BE49-F238E27FC236}">
              <a16:creationId xmlns:a16="http://schemas.microsoft.com/office/drawing/2014/main" id="{963AEC0A-A828-4438-8831-F5C5B6DE6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916416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96</xdr:row>
      <xdr:rowOff>63753</xdr:rowOff>
    </xdr:from>
    <xdr:ext cx="952500" cy="1270000"/>
    <xdr:pic>
      <xdr:nvPicPr>
        <xdr:cNvPr id="94" name="image93.jpeg">
          <a:extLst>
            <a:ext uri="{FF2B5EF4-FFF2-40B4-BE49-F238E27FC236}">
              <a16:creationId xmlns:a16="http://schemas.microsoft.com/office/drawing/2014/main" id="{6A59F139-9978-4D9A-B59F-2002A9573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5079497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97</xdr:row>
      <xdr:rowOff>-2</xdr:rowOff>
    </xdr:from>
    <xdr:ext cx="952500" cy="1269326"/>
    <xdr:pic>
      <xdr:nvPicPr>
        <xdr:cNvPr id="95" name="image94.jpeg">
          <a:extLst>
            <a:ext uri="{FF2B5EF4-FFF2-40B4-BE49-F238E27FC236}">
              <a16:creationId xmlns:a16="http://schemas.microsoft.com/office/drawing/2014/main" id="{B0907311-E49D-461C-BA6C-2A0E1ACAA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52293318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98</xdr:row>
      <xdr:rowOff>64660</xdr:rowOff>
    </xdr:from>
    <xdr:ext cx="952500" cy="1269593"/>
    <xdr:pic>
      <xdr:nvPicPr>
        <xdr:cNvPr id="96" name="image95.jpeg">
          <a:extLst>
            <a:ext uri="{FF2B5EF4-FFF2-40B4-BE49-F238E27FC236}">
              <a16:creationId xmlns:a16="http://schemas.microsoft.com/office/drawing/2014/main" id="{25CFBF8C-21BE-4663-8878-781EFD90D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5392008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99</xdr:row>
      <xdr:rowOff>64454</xdr:rowOff>
    </xdr:from>
    <xdr:ext cx="952500" cy="1269860"/>
    <xdr:pic>
      <xdr:nvPicPr>
        <xdr:cNvPr id="97" name="image96.jpeg">
          <a:extLst>
            <a:ext uri="{FF2B5EF4-FFF2-40B4-BE49-F238E27FC236}">
              <a16:creationId xmlns:a16="http://schemas.microsoft.com/office/drawing/2014/main" id="{A55CB897-F0DB-4BEA-B230-5404FF23E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55550554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100</xdr:row>
      <xdr:rowOff>63626</xdr:rowOff>
    </xdr:from>
    <xdr:ext cx="952500" cy="1270000"/>
    <xdr:pic>
      <xdr:nvPicPr>
        <xdr:cNvPr id="98" name="image97.jpeg">
          <a:extLst>
            <a:ext uri="{FF2B5EF4-FFF2-40B4-BE49-F238E27FC236}">
              <a16:creationId xmlns:a16="http://schemas.microsoft.com/office/drawing/2014/main" id="{802F8F35-DC92-4474-8493-79B66451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5718040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101</xdr:row>
      <xdr:rowOff>63755</xdr:rowOff>
    </xdr:from>
    <xdr:ext cx="952500" cy="1270000"/>
    <xdr:pic>
      <xdr:nvPicPr>
        <xdr:cNvPr id="99" name="image98.jpeg">
          <a:extLst>
            <a:ext uri="{FF2B5EF4-FFF2-40B4-BE49-F238E27FC236}">
              <a16:creationId xmlns:a16="http://schemas.microsoft.com/office/drawing/2014/main" id="{884EAA99-648A-4BD6-A64C-991CD2816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5881121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102</xdr:row>
      <xdr:rowOff>0</xdr:rowOff>
    </xdr:from>
    <xdr:ext cx="952500" cy="1269326"/>
    <xdr:pic>
      <xdr:nvPicPr>
        <xdr:cNvPr id="100" name="image99.jpeg">
          <a:extLst>
            <a:ext uri="{FF2B5EF4-FFF2-40B4-BE49-F238E27FC236}">
              <a16:creationId xmlns:a16="http://schemas.microsoft.com/office/drawing/2014/main" id="{70DC620D-642A-4436-A69B-124C75F2E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030956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103</xdr:row>
      <xdr:rowOff>64650</xdr:rowOff>
    </xdr:from>
    <xdr:ext cx="952500" cy="1269593"/>
    <xdr:pic>
      <xdr:nvPicPr>
        <xdr:cNvPr id="101" name="image100.jpeg">
          <a:extLst>
            <a:ext uri="{FF2B5EF4-FFF2-40B4-BE49-F238E27FC236}">
              <a16:creationId xmlns:a16="http://schemas.microsoft.com/office/drawing/2014/main" id="{FDFDD233-2EF8-4FAD-8449-E07A54A29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193631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105</xdr:row>
      <xdr:rowOff>63628</xdr:rowOff>
    </xdr:from>
    <xdr:ext cx="952500" cy="1270000"/>
    <xdr:pic>
      <xdr:nvPicPr>
        <xdr:cNvPr id="102" name="image101.jpeg">
          <a:extLst>
            <a:ext uri="{FF2B5EF4-FFF2-40B4-BE49-F238E27FC236}">
              <a16:creationId xmlns:a16="http://schemas.microsoft.com/office/drawing/2014/main" id="{6E556F2D-A8D2-4F67-A056-4BFF4669A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518902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106</xdr:row>
      <xdr:rowOff>63757</xdr:rowOff>
    </xdr:from>
    <xdr:ext cx="952500" cy="1270000"/>
    <xdr:pic>
      <xdr:nvPicPr>
        <xdr:cNvPr id="103" name="image102.jpeg">
          <a:extLst>
            <a:ext uri="{FF2B5EF4-FFF2-40B4-BE49-F238E27FC236}">
              <a16:creationId xmlns:a16="http://schemas.microsoft.com/office/drawing/2014/main" id="{A31830DA-481C-448D-AF96-BA65C3790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681983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107</xdr:row>
      <xdr:rowOff>2</xdr:rowOff>
    </xdr:from>
    <xdr:ext cx="952500" cy="1269326"/>
    <xdr:pic>
      <xdr:nvPicPr>
        <xdr:cNvPr id="104" name="image103.jpeg">
          <a:extLst>
            <a:ext uri="{FF2B5EF4-FFF2-40B4-BE49-F238E27FC236}">
              <a16:creationId xmlns:a16="http://schemas.microsoft.com/office/drawing/2014/main" id="{CB917187-0FD0-414B-B4B5-A6386206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8318182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108</xdr:row>
      <xdr:rowOff>64653</xdr:rowOff>
    </xdr:from>
    <xdr:ext cx="952500" cy="1269593"/>
    <xdr:pic>
      <xdr:nvPicPr>
        <xdr:cNvPr id="105" name="image104.jpeg">
          <a:extLst>
            <a:ext uri="{FF2B5EF4-FFF2-40B4-BE49-F238E27FC236}">
              <a16:creationId xmlns:a16="http://schemas.microsoft.com/office/drawing/2014/main" id="{8EA5DEF3-BED1-4ED6-BE25-CD518FDB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9944933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109</xdr:row>
      <xdr:rowOff>64459</xdr:rowOff>
    </xdr:from>
    <xdr:ext cx="952500" cy="1269860"/>
    <xdr:pic>
      <xdr:nvPicPr>
        <xdr:cNvPr id="106" name="image105.jpeg">
          <a:extLst>
            <a:ext uri="{FF2B5EF4-FFF2-40B4-BE49-F238E27FC236}">
              <a16:creationId xmlns:a16="http://schemas.microsoft.com/office/drawing/2014/main" id="{FDA5A8F1-FDAE-42F3-B3D9-3AD89CE82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7157541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110</xdr:row>
      <xdr:rowOff>63631</xdr:rowOff>
    </xdr:from>
    <xdr:ext cx="952500" cy="1270000"/>
    <xdr:pic>
      <xdr:nvPicPr>
        <xdr:cNvPr id="107" name="image106.jpeg">
          <a:extLst>
            <a:ext uri="{FF2B5EF4-FFF2-40B4-BE49-F238E27FC236}">
              <a16:creationId xmlns:a16="http://schemas.microsoft.com/office/drawing/2014/main" id="{C77B354E-D514-44A0-8616-5B680AE84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73205271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111</xdr:row>
      <xdr:rowOff>63748</xdr:rowOff>
    </xdr:from>
    <xdr:ext cx="952500" cy="1270000"/>
    <xdr:pic>
      <xdr:nvPicPr>
        <xdr:cNvPr id="108" name="image107.jpeg">
          <a:extLst>
            <a:ext uri="{FF2B5EF4-FFF2-40B4-BE49-F238E27FC236}">
              <a16:creationId xmlns:a16="http://schemas.microsoft.com/office/drawing/2014/main" id="{E4491664-4461-4463-9C32-8E252E1A1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748360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113</xdr:row>
      <xdr:rowOff>64655</xdr:rowOff>
    </xdr:from>
    <xdr:ext cx="952500" cy="1269593"/>
    <xdr:pic>
      <xdr:nvPicPr>
        <xdr:cNvPr id="109" name="image108.jpeg">
          <a:extLst>
            <a:ext uri="{FF2B5EF4-FFF2-40B4-BE49-F238E27FC236}">
              <a16:creationId xmlns:a16="http://schemas.microsoft.com/office/drawing/2014/main" id="{E6636B46-0C2A-4B33-9BAE-38FE0E9B0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7795355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115</xdr:row>
      <xdr:rowOff>63621</xdr:rowOff>
    </xdr:from>
    <xdr:ext cx="952500" cy="1270000"/>
    <xdr:pic>
      <xdr:nvPicPr>
        <xdr:cNvPr id="110" name="image109.jpeg">
          <a:extLst>
            <a:ext uri="{FF2B5EF4-FFF2-40B4-BE49-F238E27FC236}">
              <a16:creationId xmlns:a16="http://schemas.microsoft.com/office/drawing/2014/main" id="{68E32A0C-046E-4E38-83D8-D06F6152D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81206261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116</xdr:row>
      <xdr:rowOff>63750</xdr:rowOff>
    </xdr:from>
    <xdr:ext cx="952500" cy="1270000"/>
    <xdr:pic>
      <xdr:nvPicPr>
        <xdr:cNvPr id="111" name="image110.jpeg">
          <a:extLst>
            <a:ext uri="{FF2B5EF4-FFF2-40B4-BE49-F238E27FC236}">
              <a16:creationId xmlns:a16="http://schemas.microsoft.com/office/drawing/2014/main" id="{BEAE6CC7-2A34-4317-AE54-4FAD51B10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8283707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117</xdr:row>
      <xdr:rowOff>-4</xdr:rowOff>
    </xdr:from>
    <xdr:ext cx="952500" cy="1269326"/>
    <xdr:pic>
      <xdr:nvPicPr>
        <xdr:cNvPr id="112" name="image111.jpeg">
          <a:extLst>
            <a:ext uri="{FF2B5EF4-FFF2-40B4-BE49-F238E27FC236}">
              <a16:creationId xmlns:a16="http://schemas.microsoft.com/office/drawing/2014/main" id="{161F736D-22C0-40F9-8B8A-DF02B1CFF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84335416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118</xdr:row>
      <xdr:rowOff>64658</xdr:rowOff>
    </xdr:from>
    <xdr:ext cx="952500" cy="1269593"/>
    <xdr:pic>
      <xdr:nvPicPr>
        <xdr:cNvPr id="113" name="image112.jpeg">
          <a:extLst>
            <a:ext uri="{FF2B5EF4-FFF2-40B4-BE49-F238E27FC236}">
              <a16:creationId xmlns:a16="http://schemas.microsoft.com/office/drawing/2014/main" id="{E5E6AEF3-0722-4C87-9D53-151791FFF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85962178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119</xdr:row>
      <xdr:rowOff>64464</xdr:rowOff>
    </xdr:from>
    <xdr:ext cx="952500" cy="1269860"/>
    <xdr:pic>
      <xdr:nvPicPr>
        <xdr:cNvPr id="114" name="image113.jpeg">
          <a:extLst>
            <a:ext uri="{FF2B5EF4-FFF2-40B4-BE49-F238E27FC236}">
              <a16:creationId xmlns:a16="http://schemas.microsoft.com/office/drawing/2014/main" id="{8EE71216-AD3F-48B5-B144-81AC490A0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87592664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122</xdr:row>
      <xdr:rowOff>0</xdr:rowOff>
    </xdr:from>
    <xdr:ext cx="952500" cy="1269326"/>
    <xdr:pic>
      <xdr:nvPicPr>
        <xdr:cNvPr id="115" name="image114.jpeg">
          <a:extLst>
            <a:ext uri="{FF2B5EF4-FFF2-40B4-BE49-F238E27FC236}">
              <a16:creationId xmlns:a16="http://schemas.microsoft.com/office/drawing/2014/main" id="{6B98263F-7F44-44C8-93A8-59FC5791E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9235166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124</xdr:row>
      <xdr:rowOff>164276</xdr:rowOff>
    </xdr:from>
    <xdr:ext cx="952500" cy="1269860"/>
    <xdr:pic>
      <xdr:nvPicPr>
        <xdr:cNvPr id="116" name="image115.jpeg">
          <a:extLst>
            <a:ext uri="{FF2B5EF4-FFF2-40B4-BE49-F238E27FC236}">
              <a16:creationId xmlns:a16="http://schemas.microsoft.com/office/drawing/2014/main" id="{EEC5EF26-DD25-486D-B79C-687F3D57E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95602036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125</xdr:row>
      <xdr:rowOff>63628</xdr:rowOff>
    </xdr:from>
    <xdr:ext cx="952500" cy="1270000"/>
    <xdr:pic>
      <xdr:nvPicPr>
        <xdr:cNvPr id="117" name="image116.jpeg">
          <a:extLst>
            <a:ext uri="{FF2B5EF4-FFF2-40B4-BE49-F238E27FC236}">
              <a16:creationId xmlns:a16="http://schemas.microsoft.com/office/drawing/2014/main" id="{D20F5D66-7BD1-4278-A3CE-209223A1C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9723112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126</xdr:row>
      <xdr:rowOff>63757</xdr:rowOff>
    </xdr:from>
    <xdr:ext cx="952500" cy="1270000"/>
    <xdr:pic>
      <xdr:nvPicPr>
        <xdr:cNvPr id="118" name="image117.jpeg">
          <a:extLst>
            <a:ext uri="{FF2B5EF4-FFF2-40B4-BE49-F238E27FC236}">
              <a16:creationId xmlns:a16="http://schemas.microsoft.com/office/drawing/2014/main" id="{C7F1BDFD-2A1B-45E8-8DC5-201C45D10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9886193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127</xdr:row>
      <xdr:rowOff>2</xdr:rowOff>
    </xdr:from>
    <xdr:ext cx="952500" cy="1269326"/>
    <xdr:pic>
      <xdr:nvPicPr>
        <xdr:cNvPr id="119" name="image118.jpeg">
          <a:extLst>
            <a:ext uri="{FF2B5EF4-FFF2-40B4-BE49-F238E27FC236}">
              <a16:creationId xmlns:a16="http://schemas.microsoft.com/office/drawing/2014/main" id="{CEA7EA3A-AEEE-46B1-BAE6-21D550116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00360282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128</xdr:row>
      <xdr:rowOff>64653</xdr:rowOff>
    </xdr:from>
    <xdr:ext cx="952500" cy="1269593"/>
    <xdr:pic>
      <xdr:nvPicPr>
        <xdr:cNvPr id="120" name="image119.jpeg">
          <a:extLst>
            <a:ext uri="{FF2B5EF4-FFF2-40B4-BE49-F238E27FC236}">
              <a16:creationId xmlns:a16="http://schemas.microsoft.com/office/drawing/2014/main" id="{78D7FB1E-2A6D-4052-9FBC-DA5150C26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01987033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129</xdr:row>
      <xdr:rowOff>64459</xdr:rowOff>
    </xdr:from>
    <xdr:ext cx="952500" cy="1269860"/>
    <xdr:pic>
      <xdr:nvPicPr>
        <xdr:cNvPr id="121" name="image120.jpeg">
          <a:extLst>
            <a:ext uri="{FF2B5EF4-FFF2-40B4-BE49-F238E27FC236}">
              <a16:creationId xmlns:a16="http://schemas.microsoft.com/office/drawing/2014/main" id="{12CB0F85-C376-47D9-9A92-F29A75F3C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0361751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131</xdr:row>
      <xdr:rowOff>163581</xdr:rowOff>
    </xdr:from>
    <xdr:ext cx="952500" cy="1270000"/>
    <xdr:pic>
      <xdr:nvPicPr>
        <xdr:cNvPr id="122" name="image121.jpeg">
          <a:extLst>
            <a:ext uri="{FF2B5EF4-FFF2-40B4-BE49-F238E27FC236}">
              <a16:creationId xmlns:a16="http://schemas.microsoft.com/office/drawing/2014/main" id="{F7FD8122-C2C1-46A3-9DF9-B07C54B9B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06871321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132</xdr:row>
      <xdr:rowOff>8453</xdr:rowOff>
    </xdr:from>
    <xdr:ext cx="952500" cy="1260864"/>
    <xdr:pic>
      <xdr:nvPicPr>
        <xdr:cNvPr id="123" name="image122.png">
          <a:extLst>
            <a:ext uri="{FF2B5EF4-FFF2-40B4-BE49-F238E27FC236}">
              <a16:creationId xmlns:a16="http://schemas.microsoft.com/office/drawing/2014/main" id="{4BC7B148-4B5B-442A-9793-CFF556AA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08377353"/>
          <a:ext cx="952500" cy="1260864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133</xdr:row>
      <xdr:rowOff>64645</xdr:rowOff>
    </xdr:from>
    <xdr:ext cx="952500" cy="1269593"/>
    <xdr:pic>
      <xdr:nvPicPr>
        <xdr:cNvPr id="124" name="image123.jpeg">
          <a:extLst>
            <a:ext uri="{FF2B5EF4-FFF2-40B4-BE49-F238E27FC236}">
              <a16:creationId xmlns:a16="http://schemas.microsoft.com/office/drawing/2014/main" id="{9BF8985A-3C00-4F7E-93EB-581F834F0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0999564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134</xdr:row>
      <xdr:rowOff>64452</xdr:rowOff>
    </xdr:from>
    <xdr:ext cx="952500" cy="1269860"/>
    <xdr:pic>
      <xdr:nvPicPr>
        <xdr:cNvPr id="125" name="image124.jpeg">
          <a:extLst>
            <a:ext uri="{FF2B5EF4-FFF2-40B4-BE49-F238E27FC236}">
              <a16:creationId xmlns:a16="http://schemas.microsoft.com/office/drawing/2014/main" id="{DC006EBA-BCF0-43F9-B21F-E06DBF6F2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1162613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135</xdr:row>
      <xdr:rowOff>63624</xdr:rowOff>
    </xdr:from>
    <xdr:ext cx="952500" cy="1270000"/>
    <xdr:pic>
      <xdr:nvPicPr>
        <xdr:cNvPr id="126" name="image125.jpeg">
          <a:extLst>
            <a:ext uri="{FF2B5EF4-FFF2-40B4-BE49-F238E27FC236}">
              <a16:creationId xmlns:a16="http://schemas.microsoft.com/office/drawing/2014/main" id="{24644517-E0DA-4565-B258-D207231E3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1325598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136</xdr:row>
      <xdr:rowOff>63753</xdr:rowOff>
    </xdr:from>
    <xdr:ext cx="952500" cy="1270000"/>
    <xdr:pic>
      <xdr:nvPicPr>
        <xdr:cNvPr id="127" name="image126.jpeg">
          <a:extLst>
            <a:ext uri="{FF2B5EF4-FFF2-40B4-BE49-F238E27FC236}">
              <a16:creationId xmlns:a16="http://schemas.microsoft.com/office/drawing/2014/main" id="{E6949BE3-1588-464D-BFBE-EBB1D1D9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1488679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137</xdr:row>
      <xdr:rowOff>9</xdr:rowOff>
    </xdr:from>
    <xdr:ext cx="952500" cy="1269326"/>
    <xdr:pic>
      <xdr:nvPicPr>
        <xdr:cNvPr id="128" name="image127.jpeg">
          <a:extLst>
            <a:ext uri="{FF2B5EF4-FFF2-40B4-BE49-F238E27FC236}">
              <a16:creationId xmlns:a16="http://schemas.microsoft.com/office/drawing/2014/main" id="{F280A6C1-0C2D-4F54-BE26-77DC5A16D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1638514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138</xdr:row>
      <xdr:rowOff>64660</xdr:rowOff>
    </xdr:from>
    <xdr:ext cx="952500" cy="1269593"/>
    <xdr:pic>
      <xdr:nvPicPr>
        <xdr:cNvPr id="129" name="image128.jpeg">
          <a:extLst>
            <a:ext uri="{FF2B5EF4-FFF2-40B4-BE49-F238E27FC236}">
              <a16:creationId xmlns:a16="http://schemas.microsoft.com/office/drawing/2014/main" id="{18393D39-918E-4E0B-A9CC-B1AE2E4E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1801190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139</xdr:row>
      <xdr:rowOff>64467</xdr:rowOff>
    </xdr:from>
    <xdr:ext cx="952500" cy="1269860"/>
    <xdr:pic>
      <xdr:nvPicPr>
        <xdr:cNvPr id="130" name="image129.jpeg">
          <a:extLst>
            <a:ext uri="{FF2B5EF4-FFF2-40B4-BE49-F238E27FC236}">
              <a16:creationId xmlns:a16="http://schemas.microsoft.com/office/drawing/2014/main" id="{36FAC5E4-C891-47BE-BFB2-669D4E5C1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1964238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140</xdr:row>
      <xdr:rowOff>63638</xdr:rowOff>
    </xdr:from>
    <xdr:ext cx="952500" cy="1270000"/>
    <xdr:pic>
      <xdr:nvPicPr>
        <xdr:cNvPr id="131" name="image130.jpeg">
          <a:extLst>
            <a:ext uri="{FF2B5EF4-FFF2-40B4-BE49-F238E27FC236}">
              <a16:creationId xmlns:a16="http://schemas.microsoft.com/office/drawing/2014/main" id="{481E6221-F95E-4E9A-942E-C8F1BF69F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2127223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141</xdr:row>
      <xdr:rowOff>63743</xdr:rowOff>
    </xdr:from>
    <xdr:ext cx="952500" cy="1270000"/>
    <xdr:pic>
      <xdr:nvPicPr>
        <xdr:cNvPr id="132" name="image131.jpeg">
          <a:extLst>
            <a:ext uri="{FF2B5EF4-FFF2-40B4-BE49-F238E27FC236}">
              <a16:creationId xmlns:a16="http://schemas.microsoft.com/office/drawing/2014/main" id="{288FD9C1-56B9-406E-8B99-09FE2E9D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2290302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142</xdr:row>
      <xdr:rowOff>0</xdr:rowOff>
    </xdr:from>
    <xdr:ext cx="952500" cy="1269326"/>
    <xdr:pic>
      <xdr:nvPicPr>
        <xdr:cNvPr id="133" name="image132.jpeg">
          <a:extLst>
            <a:ext uri="{FF2B5EF4-FFF2-40B4-BE49-F238E27FC236}">
              <a16:creationId xmlns:a16="http://schemas.microsoft.com/office/drawing/2014/main" id="{B291E794-799C-4BE2-BD73-B59539DD0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2440138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143</xdr:row>
      <xdr:rowOff>64650</xdr:rowOff>
    </xdr:from>
    <xdr:ext cx="952500" cy="1269593"/>
    <xdr:pic>
      <xdr:nvPicPr>
        <xdr:cNvPr id="134" name="image133.jpeg">
          <a:extLst>
            <a:ext uri="{FF2B5EF4-FFF2-40B4-BE49-F238E27FC236}">
              <a16:creationId xmlns:a16="http://schemas.microsoft.com/office/drawing/2014/main" id="{3B7E5E6E-43E9-42F2-84C1-666AF3E82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2602813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145</xdr:row>
      <xdr:rowOff>63628</xdr:rowOff>
    </xdr:from>
    <xdr:ext cx="952500" cy="1270000"/>
    <xdr:pic>
      <xdr:nvPicPr>
        <xdr:cNvPr id="135" name="image134.jpeg">
          <a:extLst>
            <a:ext uri="{FF2B5EF4-FFF2-40B4-BE49-F238E27FC236}">
              <a16:creationId xmlns:a16="http://schemas.microsoft.com/office/drawing/2014/main" id="{4F22BC76-3633-464F-802A-7172E09B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2928084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146</xdr:row>
      <xdr:rowOff>63757</xdr:rowOff>
    </xdr:from>
    <xdr:ext cx="952500" cy="1270000"/>
    <xdr:pic>
      <xdr:nvPicPr>
        <xdr:cNvPr id="136" name="image135.jpeg">
          <a:extLst>
            <a:ext uri="{FF2B5EF4-FFF2-40B4-BE49-F238E27FC236}">
              <a16:creationId xmlns:a16="http://schemas.microsoft.com/office/drawing/2014/main" id="{F2FBCDDC-66A8-44D4-80E3-F793032AD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3091165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147</xdr:row>
      <xdr:rowOff>-9</xdr:rowOff>
    </xdr:from>
    <xdr:ext cx="952500" cy="1269326"/>
    <xdr:pic>
      <xdr:nvPicPr>
        <xdr:cNvPr id="137" name="image136.jpeg">
          <a:extLst>
            <a:ext uri="{FF2B5EF4-FFF2-40B4-BE49-F238E27FC236}">
              <a16:creationId xmlns:a16="http://schemas.microsoft.com/office/drawing/2014/main" id="{47E6D56A-C459-47A9-9B1C-6D92186FB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3240999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148</xdr:row>
      <xdr:rowOff>64665</xdr:rowOff>
    </xdr:from>
    <xdr:ext cx="952500" cy="1269593"/>
    <xdr:pic>
      <xdr:nvPicPr>
        <xdr:cNvPr id="138" name="image137.jpeg">
          <a:extLst>
            <a:ext uri="{FF2B5EF4-FFF2-40B4-BE49-F238E27FC236}">
              <a16:creationId xmlns:a16="http://schemas.microsoft.com/office/drawing/2014/main" id="{DF193A24-D760-4FBC-BA0F-9B7DAF6E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3403676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149</xdr:row>
      <xdr:rowOff>64447</xdr:rowOff>
    </xdr:from>
    <xdr:ext cx="952500" cy="1269860"/>
    <xdr:pic>
      <xdr:nvPicPr>
        <xdr:cNvPr id="139" name="image138.jpeg">
          <a:extLst>
            <a:ext uri="{FF2B5EF4-FFF2-40B4-BE49-F238E27FC236}">
              <a16:creationId xmlns:a16="http://schemas.microsoft.com/office/drawing/2014/main" id="{37BC7AE7-12E0-4149-9058-FA01A642B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3566722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151</xdr:row>
      <xdr:rowOff>63762</xdr:rowOff>
    </xdr:from>
    <xdr:ext cx="952500" cy="1270000"/>
    <xdr:pic>
      <xdr:nvPicPr>
        <xdr:cNvPr id="140" name="image139.jpeg">
          <a:extLst>
            <a:ext uri="{FF2B5EF4-FFF2-40B4-BE49-F238E27FC236}">
              <a16:creationId xmlns:a16="http://schemas.microsoft.com/office/drawing/2014/main" id="{407E13CE-6896-487D-ACEA-7786D10B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38920282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152</xdr:row>
      <xdr:rowOff>-4</xdr:rowOff>
    </xdr:from>
    <xdr:ext cx="952500" cy="1269326"/>
    <xdr:pic>
      <xdr:nvPicPr>
        <xdr:cNvPr id="141" name="image140.jpeg">
          <a:extLst>
            <a:ext uri="{FF2B5EF4-FFF2-40B4-BE49-F238E27FC236}">
              <a16:creationId xmlns:a16="http://schemas.microsoft.com/office/drawing/2014/main" id="{D3827CD2-CE27-4417-B2D2-B176AFD8D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0418616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153</xdr:row>
      <xdr:rowOff>64645</xdr:rowOff>
    </xdr:from>
    <xdr:ext cx="952500" cy="1269593"/>
    <xdr:pic>
      <xdr:nvPicPr>
        <xdr:cNvPr id="142" name="image141.jpeg">
          <a:extLst>
            <a:ext uri="{FF2B5EF4-FFF2-40B4-BE49-F238E27FC236}">
              <a16:creationId xmlns:a16="http://schemas.microsoft.com/office/drawing/2014/main" id="{99ACF1D1-8BE6-4798-B6C8-9979505C2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204536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154</xdr:row>
      <xdr:rowOff>64452</xdr:rowOff>
    </xdr:from>
    <xdr:ext cx="952500" cy="1269860"/>
    <xdr:pic>
      <xdr:nvPicPr>
        <xdr:cNvPr id="143" name="image142.jpeg">
          <a:extLst>
            <a:ext uri="{FF2B5EF4-FFF2-40B4-BE49-F238E27FC236}">
              <a16:creationId xmlns:a16="http://schemas.microsoft.com/office/drawing/2014/main" id="{538C115A-B697-40FB-8E09-9123AE1F8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367585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155</xdr:row>
      <xdr:rowOff>63624</xdr:rowOff>
    </xdr:from>
    <xdr:ext cx="952500" cy="1270000"/>
    <xdr:pic>
      <xdr:nvPicPr>
        <xdr:cNvPr id="144" name="image143.jpeg">
          <a:extLst>
            <a:ext uri="{FF2B5EF4-FFF2-40B4-BE49-F238E27FC236}">
              <a16:creationId xmlns:a16="http://schemas.microsoft.com/office/drawing/2014/main" id="{B2987C0A-41E4-4841-9059-243AAA2E4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530570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156</xdr:row>
      <xdr:rowOff>190753</xdr:rowOff>
    </xdr:from>
    <xdr:ext cx="923925" cy="1143000"/>
    <xdr:pic>
      <xdr:nvPicPr>
        <xdr:cNvPr id="145" name="image144.jpeg">
          <a:extLst>
            <a:ext uri="{FF2B5EF4-FFF2-40B4-BE49-F238E27FC236}">
              <a16:creationId xmlns:a16="http://schemas.microsoft.com/office/drawing/2014/main" id="{ABDA3AFA-DD28-4E0A-AD10-7D1442A18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7063513"/>
          <a:ext cx="923925" cy="1143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157</xdr:row>
      <xdr:rowOff>9</xdr:rowOff>
    </xdr:from>
    <xdr:ext cx="952500" cy="1269326"/>
    <xdr:pic>
      <xdr:nvPicPr>
        <xdr:cNvPr id="146" name="image145.jpeg">
          <a:extLst>
            <a:ext uri="{FF2B5EF4-FFF2-40B4-BE49-F238E27FC236}">
              <a16:creationId xmlns:a16="http://schemas.microsoft.com/office/drawing/2014/main" id="{76642E8F-98C5-4EAD-817D-74D435B3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843486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158</xdr:row>
      <xdr:rowOff>64660</xdr:rowOff>
    </xdr:from>
    <xdr:ext cx="952500" cy="1269593"/>
    <xdr:pic>
      <xdr:nvPicPr>
        <xdr:cNvPr id="147" name="image146.jpeg">
          <a:extLst>
            <a:ext uri="{FF2B5EF4-FFF2-40B4-BE49-F238E27FC236}">
              <a16:creationId xmlns:a16="http://schemas.microsoft.com/office/drawing/2014/main" id="{CB306B10-4CB9-4D7C-9B74-F116AA49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006162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159</xdr:row>
      <xdr:rowOff>64467</xdr:rowOff>
    </xdr:from>
    <xdr:ext cx="952500" cy="1269860"/>
    <xdr:pic>
      <xdr:nvPicPr>
        <xdr:cNvPr id="148" name="image147.jpeg">
          <a:extLst>
            <a:ext uri="{FF2B5EF4-FFF2-40B4-BE49-F238E27FC236}">
              <a16:creationId xmlns:a16="http://schemas.microsoft.com/office/drawing/2014/main" id="{D9FCB808-FE24-484B-8DD6-DA362D37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169210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160</xdr:row>
      <xdr:rowOff>63638</xdr:rowOff>
    </xdr:from>
    <xdr:ext cx="952500" cy="1270000"/>
    <xdr:pic>
      <xdr:nvPicPr>
        <xdr:cNvPr id="149" name="image148.jpeg">
          <a:extLst>
            <a:ext uri="{FF2B5EF4-FFF2-40B4-BE49-F238E27FC236}">
              <a16:creationId xmlns:a16="http://schemas.microsoft.com/office/drawing/2014/main" id="{EB63315F-53AF-41DE-928E-82F826C31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332195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161</xdr:row>
      <xdr:rowOff>63743</xdr:rowOff>
    </xdr:from>
    <xdr:ext cx="952500" cy="1270000"/>
    <xdr:pic>
      <xdr:nvPicPr>
        <xdr:cNvPr id="150" name="image149.jpeg">
          <a:extLst>
            <a:ext uri="{FF2B5EF4-FFF2-40B4-BE49-F238E27FC236}">
              <a16:creationId xmlns:a16="http://schemas.microsoft.com/office/drawing/2014/main" id="{498AF5B1-868E-4E26-95B6-448F8EBDC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495274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162</xdr:row>
      <xdr:rowOff>0</xdr:rowOff>
    </xdr:from>
    <xdr:ext cx="952500" cy="1269326"/>
    <xdr:pic>
      <xdr:nvPicPr>
        <xdr:cNvPr id="151" name="image150.jpeg">
          <a:extLst>
            <a:ext uri="{FF2B5EF4-FFF2-40B4-BE49-F238E27FC236}">
              <a16:creationId xmlns:a16="http://schemas.microsoft.com/office/drawing/2014/main" id="{4FB3F758-F98A-48BE-A164-40637A81F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645110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163</xdr:row>
      <xdr:rowOff>64650</xdr:rowOff>
    </xdr:from>
    <xdr:ext cx="952500" cy="1269593"/>
    <xdr:pic>
      <xdr:nvPicPr>
        <xdr:cNvPr id="152" name="image151.jpeg">
          <a:extLst>
            <a:ext uri="{FF2B5EF4-FFF2-40B4-BE49-F238E27FC236}">
              <a16:creationId xmlns:a16="http://schemas.microsoft.com/office/drawing/2014/main" id="{D350F4A1-B723-4B10-B66D-3F31BE0B1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807785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164</xdr:row>
      <xdr:rowOff>64457</xdr:rowOff>
    </xdr:from>
    <xdr:ext cx="952500" cy="1269860"/>
    <xdr:pic>
      <xdr:nvPicPr>
        <xdr:cNvPr id="153" name="image152.jpeg">
          <a:extLst>
            <a:ext uri="{FF2B5EF4-FFF2-40B4-BE49-F238E27FC236}">
              <a16:creationId xmlns:a16="http://schemas.microsoft.com/office/drawing/2014/main" id="{A452849B-2E29-4D27-B99E-3256FBA00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970833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165</xdr:row>
      <xdr:rowOff>63628</xdr:rowOff>
    </xdr:from>
    <xdr:ext cx="952500" cy="1270000"/>
    <xdr:pic>
      <xdr:nvPicPr>
        <xdr:cNvPr id="154" name="image153.jpeg">
          <a:extLst>
            <a:ext uri="{FF2B5EF4-FFF2-40B4-BE49-F238E27FC236}">
              <a16:creationId xmlns:a16="http://schemas.microsoft.com/office/drawing/2014/main" id="{AE3A825B-1EE2-4C97-B90E-126E153C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6133818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166</xdr:row>
      <xdr:rowOff>63757</xdr:rowOff>
    </xdr:from>
    <xdr:ext cx="952500" cy="1270000"/>
    <xdr:pic>
      <xdr:nvPicPr>
        <xdr:cNvPr id="155" name="image154.jpeg">
          <a:extLst>
            <a:ext uri="{FF2B5EF4-FFF2-40B4-BE49-F238E27FC236}">
              <a16:creationId xmlns:a16="http://schemas.microsoft.com/office/drawing/2014/main" id="{03B3D83A-4CBC-48FE-B3D1-EADA6365E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6296899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167</xdr:row>
      <xdr:rowOff>-9</xdr:rowOff>
    </xdr:from>
    <xdr:ext cx="952500" cy="1269326"/>
    <xdr:pic>
      <xdr:nvPicPr>
        <xdr:cNvPr id="156" name="image155.jpeg">
          <a:extLst>
            <a:ext uri="{FF2B5EF4-FFF2-40B4-BE49-F238E27FC236}">
              <a16:creationId xmlns:a16="http://schemas.microsoft.com/office/drawing/2014/main" id="{A420F165-C5CC-4E84-9569-B0740959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6446733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168</xdr:row>
      <xdr:rowOff>64665</xdr:rowOff>
    </xdr:from>
    <xdr:ext cx="952500" cy="1269593"/>
    <xdr:pic>
      <xdr:nvPicPr>
        <xdr:cNvPr id="157" name="image156.jpeg">
          <a:extLst>
            <a:ext uri="{FF2B5EF4-FFF2-40B4-BE49-F238E27FC236}">
              <a16:creationId xmlns:a16="http://schemas.microsoft.com/office/drawing/2014/main" id="{DEE1B715-4979-4C26-BDCB-9479215AF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6609410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169</xdr:row>
      <xdr:rowOff>64447</xdr:rowOff>
    </xdr:from>
    <xdr:ext cx="952500" cy="1269860"/>
    <xdr:pic>
      <xdr:nvPicPr>
        <xdr:cNvPr id="158" name="image157.jpeg">
          <a:extLst>
            <a:ext uri="{FF2B5EF4-FFF2-40B4-BE49-F238E27FC236}">
              <a16:creationId xmlns:a16="http://schemas.microsoft.com/office/drawing/2014/main" id="{FDD055BC-9589-4C97-BF42-F94CD2DC8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6772456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170</xdr:row>
      <xdr:rowOff>63619</xdr:rowOff>
    </xdr:from>
    <xdr:ext cx="952500" cy="1270000"/>
    <xdr:pic>
      <xdr:nvPicPr>
        <xdr:cNvPr id="159" name="image158.jpeg">
          <a:extLst>
            <a:ext uri="{FF2B5EF4-FFF2-40B4-BE49-F238E27FC236}">
              <a16:creationId xmlns:a16="http://schemas.microsoft.com/office/drawing/2014/main" id="{FD4D1807-C047-4D32-B5FD-7C280D938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6935441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171</xdr:row>
      <xdr:rowOff>63748</xdr:rowOff>
    </xdr:from>
    <xdr:ext cx="952500" cy="1270000"/>
    <xdr:pic>
      <xdr:nvPicPr>
        <xdr:cNvPr id="160" name="image159.jpeg">
          <a:extLst>
            <a:ext uri="{FF2B5EF4-FFF2-40B4-BE49-F238E27FC236}">
              <a16:creationId xmlns:a16="http://schemas.microsoft.com/office/drawing/2014/main" id="{6C5EEF73-26A4-411D-BCD7-3B73778DB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7098522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172</xdr:row>
      <xdr:rowOff>4</xdr:rowOff>
    </xdr:from>
    <xdr:ext cx="952500" cy="1269326"/>
    <xdr:pic>
      <xdr:nvPicPr>
        <xdr:cNvPr id="161" name="image160.jpeg">
          <a:extLst>
            <a:ext uri="{FF2B5EF4-FFF2-40B4-BE49-F238E27FC236}">
              <a16:creationId xmlns:a16="http://schemas.microsoft.com/office/drawing/2014/main" id="{9476BD28-47D9-444F-8657-B1558DB63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72483584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173</xdr:row>
      <xdr:rowOff>64655</xdr:rowOff>
    </xdr:from>
    <xdr:ext cx="952500" cy="1269593"/>
    <xdr:pic>
      <xdr:nvPicPr>
        <xdr:cNvPr id="162" name="image161.jpeg">
          <a:extLst>
            <a:ext uri="{FF2B5EF4-FFF2-40B4-BE49-F238E27FC236}">
              <a16:creationId xmlns:a16="http://schemas.microsoft.com/office/drawing/2014/main" id="{D0C60753-4F90-479B-B91B-1B352AE05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7411033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174</xdr:row>
      <xdr:rowOff>64462</xdr:rowOff>
    </xdr:from>
    <xdr:ext cx="952500" cy="1269860"/>
    <xdr:pic>
      <xdr:nvPicPr>
        <xdr:cNvPr id="163" name="image162.jpeg">
          <a:extLst>
            <a:ext uri="{FF2B5EF4-FFF2-40B4-BE49-F238E27FC236}">
              <a16:creationId xmlns:a16="http://schemas.microsoft.com/office/drawing/2014/main" id="{DF311D56-1DD7-4471-A945-C79361F16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7574082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176</xdr:row>
      <xdr:rowOff>63753</xdr:rowOff>
    </xdr:from>
    <xdr:ext cx="952500" cy="1270000"/>
    <xdr:pic>
      <xdr:nvPicPr>
        <xdr:cNvPr id="164" name="image163.jpeg">
          <a:extLst>
            <a:ext uri="{FF2B5EF4-FFF2-40B4-BE49-F238E27FC236}">
              <a16:creationId xmlns:a16="http://schemas.microsoft.com/office/drawing/2014/main" id="{6DA694C1-5617-4987-8539-089C0583D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7899385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177</xdr:row>
      <xdr:rowOff>9</xdr:rowOff>
    </xdr:from>
    <xdr:ext cx="952500" cy="1269326"/>
    <xdr:pic>
      <xdr:nvPicPr>
        <xdr:cNvPr id="165" name="image164.jpeg">
          <a:extLst>
            <a:ext uri="{FF2B5EF4-FFF2-40B4-BE49-F238E27FC236}">
              <a16:creationId xmlns:a16="http://schemas.microsoft.com/office/drawing/2014/main" id="{A349E34A-9AAF-4B3A-BB5C-13A592309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8049220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178</xdr:row>
      <xdr:rowOff>64660</xdr:rowOff>
    </xdr:from>
    <xdr:ext cx="952500" cy="1269593"/>
    <xdr:pic>
      <xdr:nvPicPr>
        <xdr:cNvPr id="166" name="image165.jpeg">
          <a:extLst>
            <a:ext uri="{FF2B5EF4-FFF2-40B4-BE49-F238E27FC236}">
              <a16:creationId xmlns:a16="http://schemas.microsoft.com/office/drawing/2014/main" id="{5669A6ED-903F-4ED6-81C8-3ACCFFB87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8211896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179</xdr:row>
      <xdr:rowOff>64467</xdr:rowOff>
    </xdr:from>
    <xdr:ext cx="952500" cy="1269860"/>
    <xdr:pic>
      <xdr:nvPicPr>
        <xdr:cNvPr id="167" name="image166.jpeg">
          <a:extLst>
            <a:ext uri="{FF2B5EF4-FFF2-40B4-BE49-F238E27FC236}">
              <a16:creationId xmlns:a16="http://schemas.microsoft.com/office/drawing/2014/main" id="{FC5D6710-35F8-4583-8DA5-D57CDBB1D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8374944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181</xdr:row>
      <xdr:rowOff>63757</xdr:rowOff>
    </xdr:from>
    <xdr:ext cx="952500" cy="1270000"/>
    <xdr:pic>
      <xdr:nvPicPr>
        <xdr:cNvPr id="168" name="image167.jpeg">
          <a:extLst>
            <a:ext uri="{FF2B5EF4-FFF2-40B4-BE49-F238E27FC236}">
              <a16:creationId xmlns:a16="http://schemas.microsoft.com/office/drawing/2014/main" id="{96DE9B04-DB5A-477E-A2F6-39819B46F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8700247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182</xdr:row>
      <xdr:rowOff>-9</xdr:rowOff>
    </xdr:from>
    <xdr:ext cx="952500" cy="1269326"/>
    <xdr:pic>
      <xdr:nvPicPr>
        <xdr:cNvPr id="169" name="image168.jpeg">
          <a:extLst>
            <a:ext uri="{FF2B5EF4-FFF2-40B4-BE49-F238E27FC236}">
              <a16:creationId xmlns:a16="http://schemas.microsoft.com/office/drawing/2014/main" id="{4BCC1B71-641E-4B9C-A0A9-5885C85E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8850081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183</xdr:row>
      <xdr:rowOff>64665</xdr:rowOff>
    </xdr:from>
    <xdr:ext cx="952500" cy="1269593"/>
    <xdr:pic>
      <xdr:nvPicPr>
        <xdr:cNvPr id="170" name="image169.jpeg">
          <a:extLst>
            <a:ext uri="{FF2B5EF4-FFF2-40B4-BE49-F238E27FC236}">
              <a16:creationId xmlns:a16="http://schemas.microsoft.com/office/drawing/2014/main" id="{B0301045-F5F9-4CE5-94D3-D9189B4C5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9012758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184</xdr:row>
      <xdr:rowOff>64447</xdr:rowOff>
    </xdr:from>
    <xdr:ext cx="952500" cy="1269860"/>
    <xdr:pic>
      <xdr:nvPicPr>
        <xdr:cNvPr id="171" name="image170.jpeg">
          <a:extLst>
            <a:ext uri="{FF2B5EF4-FFF2-40B4-BE49-F238E27FC236}">
              <a16:creationId xmlns:a16="http://schemas.microsoft.com/office/drawing/2014/main" id="{9983B761-F565-4908-B5AF-A3BA03E43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9175804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185</xdr:row>
      <xdr:rowOff>63619</xdr:rowOff>
    </xdr:from>
    <xdr:ext cx="952500" cy="1270000"/>
    <xdr:pic>
      <xdr:nvPicPr>
        <xdr:cNvPr id="172" name="image171.jpeg">
          <a:extLst>
            <a:ext uri="{FF2B5EF4-FFF2-40B4-BE49-F238E27FC236}">
              <a16:creationId xmlns:a16="http://schemas.microsoft.com/office/drawing/2014/main" id="{315C9C93-D297-4AC7-B895-46B6AA03B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9338789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186</xdr:row>
      <xdr:rowOff>63748</xdr:rowOff>
    </xdr:from>
    <xdr:ext cx="952500" cy="1270000"/>
    <xdr:pic>
      <xdr:nvPicPr>
        <xdr:cNvPr id="173" name="image172.jpeg">
          <a:extLst>
            <a:ext uri="{FF2B5EF4-FFF2-40B4-BE49-F238E27FC236}">
              <a16:creationId xmlns:a16="http://schemas.microsoft.com/office/drawing/2014/main" id="{795E1600-8D38-4F55-B7B2-A2098F58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9501870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187</xdr:row>
      <xdr:rowOff>4</xdr:rowOff>
    </xdr:from>
    <xdr:ext cx="952500" cy="1269326"/>
    <xdr:pic>
      <xdr:nvPicPr>
        <xdr:cNvPr id="174" name="image173.jpeg">
          <a:extLst>
            <a:ext uri="{FF2B5EF4-FFF2-40B4-BE49-F238E27FC236}">
              <a16:creationId xmlns:a16="http://schemas.microsoft.com/office/drawing/2014/main" id="{4777095B-8034-4457-9C56-05BB8EFB7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96517064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188</xdr:row>
      <xdr:rowOff>64655</xdr:rowOff>
    </xdr:from>
    <xdr:ext cx="952500" cy="1269593"/>
    <xdr:pic>
      <xdr:nvPicPr>
        <xdr:cNvPr id="175" name="image174.jpeg">
          <a:extLst>
            <a:ext uri="{FF2B5EF4-FFF2-40B4-BE49-F238E27FC236}">
              <a16:creationId xmlns:a16="http://schemas.microsoft.com/office/drawing/2014/main" id="{906C0B52-27CC-4DCC-A277-ED89A36A6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9814381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189</xdr:row>
      <xdr:rowOff>64462</xdr:rowOff>
    </xdr:from>
    <xdr:ext cx="952500" cy="1269860"/>
    <xdr:pic>
      <xdr:nvPicPr>
        <xdr:cNvPr id="176" name="image175.jpeg">
          <a:extLst>
            <a:ext uri="{FF2B5EF4-FFF2-40B4-BE49-F238E27FC236}">
              <a16:creationId xmlns:a16="http://schemas.microsoft.com/office/drawing/2014/main" id="{48CB45DE-8256-4A8B-9D19-DDE0824B1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9977430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190</xdr:row>
      <xdr:rowOff>231194</xdr:rowOff>
    </xdr:from>
    <xdr:ext cx="952500" cy="1176866"/>
    <xdr:pic>
      <xdr:nvPicPr>
        <xdr:cNvPr id="177" name="image176.jpeg">
          <a:extLst>
            <a:ext uri="{FF2B5EF4-FFF2-40B4-BE49-F238E27FC236}">
              <a16:creationId xmlns:a16="http://schemas.microsoft.com/office/drawing/2014/main" id="{FAFE2E05-FFC3-4F2E-8C0D-998954AB0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01465034"/>
          <a:ext cx="952500" cy="117686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191</xdr:row>
      <xdr:rowOff>63762</xdr:rowOff>
    </xdr:from>
    <xdr:ext cx="952500" cy="1270000"/>
    <xdr:pic>
      <xdr:nvPicPr>
        <xdr:cNvPr id="178" name="image177.jpeg">
          <a:extLst>
            <a:ext uri="{FF2B5EF4-FFF2-40B4-BE49-F238E27FC236}">
              <a16:creationId xmlns:a16="http://schemas.microsoft.com/office/drawing/2014/main" id="{6D48623C-4EF3-460E-A43C-00C6D1938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03027342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192</xdr:row>
      <xdr:rowOff>-4</xdr:rowOff>
    </xdr:from>
    <xdr:ext cx="952500" cy="1269326"/>
    <xdr:pic>
      <xdr:nvPicPr>
        <xdr:cNvPr id="179" name="image178.jpeg">
          <a:extLst>
            <a:ext uri="{FF2B5EF4-FFF2-40B4-BE49-F238E27FC236}">
              <a16:creationId xmlns:a16="http://schemas.microsoft.com/office/drawing/2014/main" id="{DED5026C-B6D0-4084-B77C-494B8EEEF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04525676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193</xdr:row>
      <xdr:rowOff>64645</xdr:rowOff>
    </xdr:from>
    <xdr:ext cx="952500" cy="1269593"/>
    <xdr:pic>
      <xdr:nvPicPr>
        <xdr:cNvPr id="180" name="image179.jpeg">
          <a:extLst>
            <a:ext uri="{FF2B5EF4-FFF2-40B4-BE49-F238E27FC236}">
              <a16:creationId xmlns:a16="http://schemas.microsoft.com/office/drawing/2014/main" id="{AE75C0D1-1776-4F57-9824-44E019897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0615242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194</xdr:row>
      <xdr:rowOff>64452</xdr:rowOff>
    </xdr:from>
    <xdr:ext cx="952500" cy="1269860"/>
    <xdr:pic>
      <xdr:nvPicPr>
        <xdr:cNvPr id="181" name="image180.jpeg">
          <a:extLst>
            <a:ext uri="{FF2B5EF4-FFF2-40B4-BE49-F238E27FC236}">
              <a16:creationId xmlns:a16="http://schemas.microsoft.com/office/drawing/2014/main" id="{93DC74EB-BF2B-4076-90A0-C3AF0F0D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0778291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195</xdr:row>
      <xdr:rowOff>63624</xdr:rowOff>
    </xdr:from>
    <xdr:ext cx="952500" cy="1270000"/>
    <xdr:pic>
      <xdr:nvPicPr>
        <xdr:cNvPr id="182" name="image181.jpeg">
          <a:extLst>
            <a:ext uri="{FF2B5EF4-FFF2-40B4-BE49-F238E27FC236}">
              <a16:creationId xmlns:a16="http://schemas.microsoft.com/office/drawing/2014/main" id="{BA41F652-C284-4616-8C3E-8958F61A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0941276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196</xdr:row>
      <xdr:rowOff>63753</xdr:rowOff>
    </xdr:from>
    <xdr:ext cx="952500" cy="1270000"/>
    <xdr:pic>
      <xdr:nvPicPr>
        <xdr:cNvPr id="183" name="image182.jpeg">
          <a:extLst>
            <a:ext uri="{FF2B5EF4-FFF2-40B4-BE49-F238E27FC236}">
              <a16:creationId xmlns:a16="http://schemas.microsoft.com/office/drawing/2014/main" id="{6F2E8EA6-57D0-46C4-9974-16A2F9EBE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1104357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197</xdr:row>
      <xdr:rowOff>9</xdr:rowOff>
    </xdr:from>
    <xdr:ext cx="952500" cy="1269326"/>
    <xdr:pic>
      <xdr:nvPicPr>
        <xdr:cNvPr id="184" name="image183.jpeg">
          <a:extLst>
            <a:ext uri="{FF2B5EF4-FFF2-40B4-BE49-F238E27FC236}">
              <a16:creationId xmlns:a16="http://schemas.microsoft.com/office/drawing/2014/main" id="{77287E0C-18E6-434A-A8E1-6F4657493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1254192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198</xdr:row>
      <xdr:rowOff>64660</xdr:rowOff>
    </xdr:from>
    <xdr:ext cx="952500" cy="1269593"/>
    <xdr:pic>
      <xdr:nvPicPr>
        <xdr:cNvPr id="185" name="image184.jpeg">
          <a:extLst>
            <a:ext uri="{FF2B5EF4-FFF2-40B4-BE49-F238E27FC236}">
              <a16:creationId xmlns:a16="http://schemas.microsoft.com/office/drawing/2014/main" id="{64BBBAEC-28E0-453E-B0E6-15825A7CB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1416868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200</xdr:row>
      <xdr:rowOff>190638</xdr:rowOff>
    </xdr:from>
    <xdr:ext cx="952500" cy="1143000"/>
    <xdr:pic>
      <xdr:nvPicPr>
        <xdr:cNvPr id="186" name="image185.jpeg">
          <a:extLst>
            <a:ext uri="{FF2B5EF4-FFF2-40B4-BE49-F238E27FC236}">
              <a16:creationId xmlns:a16="http://schemas.microsoft.com/office/drawing/2014/main" id="{0EE0533D-6919-43C1-9DC6-C9104E6C9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17548398"/>
          <a:ext cx="952500" cy="1143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201</xdr:row>
      <xdr:rowOff>63743</xdr:rowOff>
    </xdr:from>
    <xdr:ext cx="952500" cy="1270000"/>
    <xdr:pic>
      <xdr:nvPicPr>
        <xdr:cNvPr id="187" name="image186.jpeg">
          <a:extLst>
            <a:ext uri="{FF2B5EF4-FFF2-40B4-BE49-F238E27FC236}">
              <a16:creationId xmlns:a16="http://schemas.microsoft.com/office/drawing/2014/main" id="{E3E497F9-CBDB-4797-89D1-1843AD136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1905218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203</xdr:row>
      <xdr:rowOff>64650</xdr:rowOff>
    </xdr:from>
    <xdr:ext cx="952500" cy="1269593"/>
    <xdr:pic>
      <xdr:nvPicPr>
        <xdr:cNvPr id="188" name="image187.jpeg">
          <a:extLst>
            <a:ext uri="{FF2B5EF4-FFF2-40B4-BE49-F238E27FC236}">
              <a16:creationId xmlns:a16="http://schemas.microsoft.com/office/drawing/2014/main" id="{27014831-8375-4E38-9D84-00C21622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216967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204</xdr:row>
      <xdr:rowOff>64457</xdr:rowOff>
    </xdr:from>
    <xdr:ext cx="952500" cy="1269860"/>
    <xdr:pic>
      <xdr:nvPicPr>
        <xdr:cNvPr id="189" name="image188.jpeg">
          <a:extLst>
            <a:ext uri="{FF2B5EF4-FFF2-40B4-BE49-F238E27FC236}">
              <a16:creationId xmlns:a16="http://schemas.microsoft.com/office/drawing/2014/main" id="{4BEE70C2-CD43-4A95-A60D-8F6DD808B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380015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205</xdr:row>
      <xdr:rowOff>63628</xdr:rowOff>
    </xdr:from>
    <xdr:ext cx="952500" cy="1270000"/>
    <xdr:pic>
      <xdr:nvPicPr>
        <xdr:cNvPr id="190" name="image189.jpeg">
          <a:extLst>
            <a:ext uri="{FF2B5EF4-FFF2-40B4-BE49-F238E27FC236}">
              <a16:creationId xmlns:a16="http://schemas.microsoft.com/office/drawing/2014/main" id="{68EE42ED-77B4-4E23-82A0-DEA36E675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543000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206</xdr:row>
      <xdr:rowOff>63757</xdr:rowOff>
    </xdr:from>
    <xdr:ext cx="952500" cy="1270000"/>
    <xdr:pic>
      <xdr:nvPicPr>
        <xdr:cNvPr id="191" name="image190.jpeg">
          <a:extLst>
            <a:ext uri="{FF2B5EF4-FFF2-40B4-BE49-F238E27FC236}">
              <a16:creationId xmlns:a16="http://schemas.microsoft.com/office/drawing/2014/main" id="{662CBC73-F46E-40A7-ADF7-31F1FF119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706081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207</xdr:row>
      <xdr:rowOff>-9</xdr:rowOff>
    </xdr:from>
    <xdr:ext cx="952500" cy="1269326"/>
    <xdr:pic>
      <xdr:nvPicPr>
        <xdr:cNvPr id="192" name="image191.jpeg">
          <a:extLst>
            <a:ext uri="{FF2B5EF4-FFF2-40B4-BE49-F238E27FC236}">
              <a16:creationId xmlns:a16="http://schemas.microsoft.com/office/drawing/2014/main" id="{1CBD2B39-896F-4503-886D-D66FF2182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855915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208</xdr:row>
      <xdr:rowOff>64665</xdr:rowOff>
    </xdr:from>
    <xdr:ext cx="952500" cy="1269593"/>
    <xdr:pic>
      <xdr:nvPicPr>
        <xdr:cNvPr id="193" name="image192.jpeg">
          <a:extLst>
            <a:ext uri="{FF2B5EF4-FFF2-40B4-BE49-F238E27FC236}">
              <a16:creationId xmlns:a16="http://schemas.microsoft.com/office/drawing/2014/main" id="{3B8F551A-EFE5-40C6-9D63-2EE089AF7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018592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209</xdr:row>
      <xdr:rowOff>64447</xdr:rowOff>
    </xdr:from>
    <xdr:ext cx="952500" cy="1269860"/>
    <xdr:pic>
      <xdr:nvPicPr>
        <xdr:cNvPr id="194" name="image193.jpeg">
          <a:extLst>
            <a:ext uri="{FF2B5EF4-FFF2-40B4-BE49-F238E27FC236}">
              <a16:creationId xmlns:a16="http://schemas.microsoft.com/office/drawing/2014/main" id="{FB5CC7BD-9220-47C4-ADB7-C757DE730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181638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210</xdr:row>
      <xdr:rowOff>63619</xdr:rowOff>
    </xdr:from>
    <xdr:ext cx="952500" cy="1270000"/>
    <xdr:pic>
      <xdr:nvPicPr>
        <xdr:cNvPr id="195" name="image194.jpeg">
          <a:extLst>
            <a:ext uri="{FF2B5EF4-FFF2-40B4-BE49-F238E27FC236}">
              <a16:creationId xmlns:a16="http://schemas.microsoft.com/office/drawing/2014/main" id="{FE3EE896-6550-41BD-A734-4B45970C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344623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211</xdr:row>
      <xdr:rowOff>63748</xdr:rowOff>
    </xdr:from>
    <xdr:ext cx="952500" cy="1270000"/>
    <xdr:pic>
      <xdr:nvPicPr>
        <xdr:cNvPr id="196" name="image195.jpeg">
          <a:extLst>
            <a:ext uri="{FF2B5EF4-FFF2-40B4-BE49-F238E27FC236}">
              <a16:creationId xmlns:a16="http://schemas.microsoft.com/office/drawing/2014/main" id="{A059F7CC-524D-4155-A056-211E89031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507704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212</xdr:row>
      <xdr:rowOff>4</xdr:rowOff>
    </xdr:from>
    <xdr:ext cx="952500" cy="1269326"/>
    <xdr:pic>
      <xdr:nvPicPr>
        <xdr:cNvPr id="197" name="image196.jpeg">
          <a:extLst>
            <a:ext uri="{FF2B5EF4-FFF2-40B4-BE49-F238E27FC236}">
              <a16:creationId xmlns:a16="http://schemas.microsoft.com/office/drawing/2014/main" id="{42881208-FBA0-484B-A7EA-5763D796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6575404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213</xdr:row>
      <xdr:rowOff>64655</xdr:rowOff>
    </xdr:from>
    <xdr:ext cx="952500" cy="1269593"/>
    <xdr:pic>
      <xdr:nvPicPr>
        <xdr:cNvPr id="198" name="image197.jpeg">
          <a:extLst>
            <a:ext uri="{FF2B5EF4-FFF2-40B4-BE49-F238E27FC236}">
              <a16:creationId xmlns:a16="http://schemas.microsoft.com/office/drawing/2014/main" id="{A3563FA0-9C30-4A6C-A042-7A555A854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820215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214</xdr:row>
      <xdr:rowOff>64462</xdr:rowOff>
    </xdr:from>
    <xdr:ext cx="952500" cy="1269860"/>
    <xdr:pic>
      <xdr:nvPicPr>
        <xdr:cNvPr id="199" name="image198.jpeg">
          <a:extLst>
            <a:ext uri="{FF2B5EF4-FFF2-40B4-BE49-F238E27FC236}">
              <a16:creationId xmlns:a16="http://schemas.microsoft.com/office/drawing/2014/main" id="{9C206A81-1AD8-45E1-AFE0-530CC083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983264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215</xdr:row>
      <xdr:rowOff>63633</xdr:rowOff>
    </xdr:from>
    <xdr:ext cx="952500" cy="1270000"/>
    <xdr:pic>
      <xdr:nvPicPr>
        <xdr:cNvPr id="200" name="image199.jpeg">
          <a:extLst>
            <a:ext uri="{FF2B5EF4-FFF2-40B4-BE49-F238E27FC236}">
              <a16:creationId xmlns:a16="http://schemas.microsoft.com/office/drawing/2014/main" id="{26D2394B-5B0A-4D7E-939B-5A140AEE1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4146249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216</xdr:row>
      <xdr:rowOff>63762</xdr:rowOff>
    </xdr:from>
    <xdr:ext cx="952500" cy="1270000"/>
    <xdr:pic>
      <xdr:nvPicPr>
        <xdr:cNvPr id="201" name="image200.jpeg">
          <a:extLst>
            <a:ext uri="{FF2B5EF4-FFF2-40B4-BE49-F238E27FC236}">
              <a16:creationId xmlns:a16="http://schemas.microsoft.com/office/drawing/2014/main" id="{C97C6DB6-04F1-4049-82FC-F2A9D1CF2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43093302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217</xdr:row>
      <xdr:rowOff>-4</xdr:rowOff>
    </xdr:from>
    <xdr:ext cx="952500" cy="1269326"/>
    <xdr:pic>
      <xdr:nvPicPr>
        <xdr:cNvPr id="202" name="image201.jpeg">
          <a:extLst>
            <a:ext uri="{FF2B5EF4-FFF2-40B4-BE49-F238E27FC236}">
              <a16:creationId xmlns:a16="http://schemas.microsoft.com/office/drawing/2014/main" id="{F164A911-BBF1-4B81-ABB6-C7C5343DA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44591636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218</xdr:row>
      <xdr:rowOff>64645</xdr:rowOff>
    </xdr:from>
    <xdr:ext cx="952500" cy="1269593"/>
    <xdr:pic>
      <xdr:nvPicPr>
        <xdr:cNvPr id="203" name="image202.jpeg">
          <a:extLst>
            <a:ext uri="{FF2B5EF4-FFF2-40B4-BE49-F238E27FC236}">
              <a16:creationId xmlns:a16="http://schemas.microsoft.com/office/drawing/2014/main" id="{2317E734-716A-452A-AF20-43AE0047C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4621838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219</xdr:row>
      <xdr:rowOff>64452</xdr:rowOff>
    </xdr:from>
    <xdr:ext cx="952500" cy="1269860"/>
    <xdr:pic>
      <xdr:nvPicPr>
        <xdr:cNvPr id="204" name="image203.jpeg">
          <a:extLst>
            <a:ext uri="{FF2B5EF4-FFF2-40B4-BE49-F238E27FC236}">
              <a16:creationId xmlns:a16="http://schemas.microsoft.com/office/drawing/2014/main" id="{1B0F3635-1D79-4A3A-B3E0-0AA685C01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4784887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220</xdr:row>
      <xdr:rowOff>63624</xdr:rowOff>
    </xdr:from>
    <xdr:ext cx="952500" cy="1270000"/>
    <xdr:pic>
      <xdr:nvPicPr>
        <xdr:cNvPr id="205" name="image204.jpeg">
          <a:extLst>
            <a:ext uri="{FF2B5EF4-FFF2-40B4-BE49-F238E27FC236}">
              <a16:creationId xmlns:a16="http://schemas.microsoft.com/office/drawing/2014/main" id="{7D1DA9BF-22F9-4B6C-BA1D-7E9D49EEB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4947872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221</xdr:row>
      <xdr:rowOff>63753</xdr:rowOff>
    </xdr:from>
    <xdr:ext cx="952500" cy="1270000"/>
    <xdr:pic>
      <xdr:nvPicPr>
        <xdr:cNvPr id="206" name="image205.jpeg">
          <a:extLst>
            <a:ext uri="{FF2B5EF4-FFF2-40B4-BE49-F238E27FC236}">
              <a16:creationId xmlns:a16="http://schemas.microsoft.com/office/drawing/2014/main" id="{65D5D7C9-977F-495A-96D0-A23E613D2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110953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222</xdr:row>
      <xdr:rowOff>9</xdr:rowOff>
    </xdr:from>
    <xdr:ext cx="952500" cy="1269326"/>
    <xdr:pic>
      <xdr:nvPicPr>
        <xdr:cNvPr id="207" name="image206.jpeg">
          <a:extLst>
            <a:ext uri="{FF2B5EF4-FFF2-40B4-BE49-F238E27FC236}">
              <a16:creationId xmlns:a16="http://schemas.microsoft.com/office/drawing/2014/main" id="{CEAFBE39-785B-41F3-91FA-7ED167EB2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260788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223</xdr:row>
      <xdr:rowOff>64660</xdr:rowOff>
    </xdr:from>
    <xdr:ext cx="952500" cy="1269593"/>
    <xdr:pic>
      <xdr:nvPicPr>
        <xdr:cNvPr id="208" name="image207.jpeg">
          <a:extLst>
            <a:ext uri="{FF2B5EF4-FFF2-40B4-BE49-F238E27FC236}">
              <a16:creationId xmlns:a16="http://schemas.microsoft.com/office/drawing/2014/main" id="{A71C3619-F388-4294-B875-31D58F8EA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423464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224</xdr:row>
      <xdr:rowOff>64467</xdr:rowOff>
    </xdr:from>
    <xdr:ext cx="952500" cy="1269860"/>
    <xdr:pic>
      <xdr:nvPicPr>
        <xdr:cNvPr id="209" name="image208.jpeg">
          <a:extLst>
            <a:ext uri="{FF2B5EF4-FFF2-40B4-BE49-F238E27FC236}">
              <a16:creationId xmlns:a16="http://schemas.microsoft.com/office/drawing/2014/main" id="{0D53708F-BF48-40DB-9FF4-8C25D8ABF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586512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225</xdr:row>
      <xdr:rowOff>63638</xdr:rowOff>
    </xdr:from>
    <xdr:ext cx="952500" cy="1270000"/>
    <xdr:pic>
      <xdr:nvPicPr>
        <xdr:cNvPr id="210" name="image209.jpeg">
          <a:extLst>
            <a:ext uri="{FF2B5EF4-FFF2-40B4-BE49-F238E27FC236}">
              <a16:creationId xmlns:a16="http://schemas.microsoft.com/office/drawing/2014/main" id="{5A4FA724-1ABD-4786-AF8C-7F2609A5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749497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226</xdr:row>
      <xdr:rowOff>63743</xdr:rowOff>
    </xdr:from>
    <xdr:ext cx="952500" cy="1270000"/>
    <xdr:pic>
      <xdr:nvPicPr>
        <xdr:cNvPr id="211" name="image210.jpeg">
          <a:extLst>
            <a:ext uri="{FF2B5EF4-FFF2-40B4-BE49-F238E27FC236}">
              <a16:creationId xmlns:a16="http://schemas.microsoft.com/office/drawing/2014/main" id="{B208E810-3F90-4B0E-8198-70F347D29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912576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227</xdr:row>
      <xdr:rowOff>0</xdr:rowOff>
    </xdr:from>
    <xdr:ext cx="952500" cy="1269326"/>
    <xdr:pic>
      <xdr:nvPicPr>
        <xdr:cNvPr id="212" name="image211.jpeg">
          <a:extLst>
            <a:ext uri="{FF2B5EF4-FFF2-40B4-BE49-F238E27FC236}">
              <a16:creationId xmlns:a16="http://schemas.microsoft.com/office/drawing/2014/main" id="{DEEFA0BA-1C55-434C-B804-92EDCBCD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062412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228</xdr:row>
      <xdr:rowOff>64650</xdr:rowOff>
    </xdr:from>
    <xdr:ext cx="952500" cy="1269593"/>
    <xdr:pic>
      <xdr:nvPicPr>
        <xdr:cNvPr id="213" name="image212.jpeg">
          <a:extLst>
            <a:ext uri="{FF2B5EF4-FFF2-40B4-BE49-F238E27FC236}">
              <a16:creationId xmlns:a16="http://schemas.microsoft.com/office/drawing/2014/main" id="{9EFE7CA0-6553-4DF6-9535-ECA3BF255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225087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229</xdr:row>
      <xdr:rowOff>64457</xdr:rowOff>
    </xdr:from>
    <xdr:ext cx="952500" cy="1269860"/>
    <xdr:pic>
      <xdr:nvPicPr>
        <xdr:cNvPr id="214" name="image213.jpeg">
          <a:extLst>
            <a:ext uri="{FF2B5EF4-FFF2-40B4-BE49-F238E27FC236}">
              <a16:creationId xmlns:a16="http://schemas.microsoft.com/office/drawing/2014/main" id="{87720561-1D51-443F-9987-717A7C7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388135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230</xdr:row>
      <xdr:rowOff>63628</xdr:rowOff>
    </xdr:from>
    <xdr:ext cx="952500" cy="1270000"/>
    <xdr:pic>
      <xdr:nvPicPr>
        <xdr:cNvPr id="215" name="image214.jpeg">
          <a:extLst>
            <a:ext uri="{FF2B5EF4-FFF2-40B4-BE49-F238E27FC236}">
              <a16:creationId xmlns:a16="http://schemas.microsoft.com/office/drawing/2014/main" id="{131C2E4F-29A9-4863-8B6B-DE37E9042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551120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231</xdr:row>
      <xdr:rowOff>63757</xdr:rowOff>
    </xdr:from>
    <xdr:ext cx="952500" cy="1270000"/>
    <xdr:pic>
      <xdr:nvPicPr>
        <xdr:cNvPr id="216" name="image215.jpeg">
          <a:extLst>
            <a:ext uri="{FF2B5EF4-FFF2-40B4-BE49-F238E27FC236}">
              <a16:creationId xmlns:a16="http://schemas.microsoft.com/office/drawing/2014/main" id="{8C747801-9A61-47BC-8DFE-DD51C8E10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714201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232</xdr:row>
      <xdr:rowOff>-9</xdr:rowOff>
    </xdr:from>
    <xdr:ext cx="952500" cy="1269326"/>
    <xdr:pic>
      <xdr:nvPicPr>
        <xdr:cNvPr id="217" name="image216.jpeg">
          <a:extLst>
            <a:ext uri="{FF2B5EF4-FFF2-40B4-BE49-F238E27FC236}">
              <a16:creationId xmlns:a16="http://schemas.microsoft.com/office/drawing/2014/main" id="{E32719C8-93D4-48E1-901A-BC1999BBD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864035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233</xdr:row>
      <xdr:rowOff>64665</xdr:rowOff>
    </xdr:from>
    <xdr:ext cx="952500" cy="1269593"/>
    <xdr:pic>
      <xdr:nvPicPr>
        <xdr:cNvPr id="218" name="image217.jpeg">
          <a:extLst>
            <a:ext uri="{FF2B5EF4-FFF2-40B4-BE49-F238E27FC236}">
              <a16:creationId xmlns:a16="http://schemas.microsoft.com/office/drawing/2014/main" id="{122B1C66-F0DE-4F7F-A861-9C5727DAD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7026712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234</xdr:row>
      <xdr:rowOff>64447</xdr:rowOff>
    </xdr:from>
    <xdr:ext cx="952500" cy="1269860"/>
    <xdr:pic>
      <xdr:nvPicPr>
        <xdr:cNvPr id="219" name="image218.jpeg">
          <a:extLst>
            <a:ext uri="{FF2B5EF4-FFF2-40B4-BE49-F238E27FC236}">
              <a16:creationId xmlns:a16="http://schemas.microsoft.com/office/drawing/2014/main" id="{196265C8-87D0-478C-BE87-A5252A460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7189758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235</xdr:row>
      <xdr:rowOff>63619</xdr:rowOff>
    </xdr:from>
    <xdr:ext cx="952500" cy="1270000"/>
    <xdr:pic>
      <xdr:nvPicPr>
        <xdr:cNvPr id="220" name="image219.jpeg">
          <a:extLst>
            <a:ext uri="{FF2B5EF4-FFF2-40B4-BE49-F238E27FC236}">
              <a16:creationId xmlns:a16="http://schemas.microsoft.com/office/drawing/2014/main" id="{4EA59692-D173-4DFF-8D40-B81272446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7352743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236</xdr:row>
      <xdr:rowOff>63748</xdr:rowOff>
    </xdr:from>
    <xdr:ext cx="952500" cy="1270000"/>
    <xdr:pic>
      <xdr:nvPicPr>
        <xdr:cNvPr id="221" name="image220.jpeg">
          <a:extLst>
            <a:ext uri="{FF2B5EF4-FFF2-40B4-BE49-F238E27FC236}">
              <a16:creationId xmlns:a16="http://schemas.microsoft.com/office/drawing/2014/main" id="{F1B186E0-A6F3-49B7-9BE5-49A8DD806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7515824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237</xdr:row>
      <xdr:rowOff>4</xdr:rowOff>
    </xdr:from>
    <xdr:ext cx="952500" cy="1269326"/>
    <xdr:pic>
      <xdr:nvPicPr>
        <xdr:cNvPr id="222" name="image221.jpeg">
          <a:extLst>
            <a:ext uri="{FF2B5EF4-FFF2-40B4-BE49-F238E27FC236}">
              <a16:creationId xmlns:a16="http://schemas.microsoft.com/office/drawing/2014/main" id="{9136611F-8AF9-45C8-B287-FD87EB8B1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76656604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238</xdr:row>
      <xdr:rowOff>64655</xdr:rowOff>
    </xdr:from>
    <xdr:ext cx="952500" cy="1269593"/>
    <xdr:pic>
      <xdr:nvPicPr>
        <xdr:cNvPr id="223" name="image222.jpeg">
          <a:extLst>
            <a:ext uri="{FF2B5EF4-FFF2-40B4-BE49-F238E27FC236}">
              <a16:creationId xmlns:a16="http://schemas.microsoft.com/office/drawing/2014/main" id="{A48C851A-2025-4E23-A33C-AAA3758A2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7828335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239</xdr:row>
      <xdr:rowOff>64462</xdr:rowOff>
    </xdr:from>
    <xdr:ext cx="952500" cy="1269860"/>
    <xdr:pic>
      <xdr:nvPicPr>
        <xdr:cNvPr id="224" name="image223.jpeg">
          <a:extLst>
            <a:ext uri="{FF2B5EF4-FFF2-40B4-BE49-F238E27FC236}">
              <a16:creationId xmlns:a16="http://schemas.microsoft.com/office/drawing/2014/main" id="{9DBD148E-CB14-4EA5-841C-D10DCAD78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7991384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240</xdr:row>
      <xdr:rowOff>63633</xdr:rowOff>
    </xdr:from>
    <xdr:ext cx="952500" cy="1270000"/>
    <xdr:pic>
      <xdr:nvPicPr>
        <xdr:cNvPr id="225" name="image224.jpeg">
          <a:extLst>
            <a:ext uri="{FF2B5EF4-FFF2-40B4-BE49-F238E27FC236}">
              <a16:creationId xmlns:a16="http://schemas.microsoft.com/office/drawing/2014/main" id="{62B04FDD-4818-4F2E-8289-8CA23B597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154369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241</xdr:row>
      <xdr:rowOff>63762</xdr:rowOff>
    </xdr:from>
    <xdr:ext cx="952500" cy="1270000"/>
    <xdr:pic>
      <xdr:nvPicPr>
        <xdr:cNvPr id="226" name="image225.jpeg">
          <a:extLst>
            <a:ext uri="{FF2B5EF4-FFF2-40B4-BE49-F238E27FC236}">
              <a16:creationId xmlns:a16="http://schemas.microsoft.com/office/drawing/2014/main" id="{06A73659-CCA4-49BA-84CA-BB94A3B69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3174502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242</xdr:row>
      <xdr:rowOff>-4</xdr:rowOff>
    </xdr:from>
    <xdr:ext cx="952500" cy="1269326"/>
    <xdr:pic>
      <xdr:nvPicPr>
        <xdr:cNvPr id="227" name="image226.jpeg">
          <a:extLst>
            <a:ext uri="{FF2B5EF4-FFF2-40B4-BE49-F238E27FC236}">
              <a16:creationId xmlns:a16="http://schemas.microsoft.com/office/drawing/2014/main" id="{602A3CA4-F750-46F8-B7B2-340A62617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4672836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243</xdr:row>
      <xdr:rowOff>64645</xdr:rowOff>
    </xdr:from>
    <xdr:ext cx="952500" cy="1269593"/>
    <xdr:pic>
      <xdr:nvPicPr>
        <xdr:cNvPr id="228" name="image227.jpeg">
          <a:extLst>
            <a:ext uri="{FF2B5EF4-FFF2-40B4-BE49-F238E27FC236}">
              <a16:creationId xmlns:a16="http://schemas.microsoft.com/office/drawing/2014/main" id="{C8BB9663-34E9-4206-B426-08B3B512F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629958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244</xdr:row>
      <xdr:rowOff>64452</xdr:rowOff>
    </xdr:from>
    <xdr:ext cx="952500" cy="1269860"/>
    <xdr:pic>
      <xdr:nvPicPr>
        <xdr:cNvPr id="229" name="image228.jpeg">
          <a:extLst>
            <a:ext uri="{FF2B5EF4-FFF2-40B4-BE49-F238E27FC236}">
              <a16:creationId xmlns:a16="http://schemas.microsoft.com/office/drawing/2014/main" id="{0080B604-7226-4BF4-8315-0827703A5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793007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245</xdr:row>
      <xdr:rowOff>63624</xdr:rowOff>
    </xdr:from>
    <xdr:ext cx="952500" cy="1270000"/>
    <xdr:pic>
      <xdr:nvPicPr>
        <xdr:cNvPr id="230" name="image229.jpeg">
          <a:extLst>
            <a:ext uri="{FF2B5EF4-FFF2-40B4-BE49-F238E27FC236}">
              <a16:creationId xmlns:a16="http://schemas.microsoft.com/office/drawing/2014/main" id="{90865D5A-16A2-4F94-B52A-9EE9AC944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955992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246</xdr:row>
      <xdr:rowOff>63753</xdr:rowOff>
    </xdr:from>
    <xdr:ext cx="952500" cy="1270000"/>
    <xdr:pic>
      <xdr:nvPicPr>
        <xdr:cNvPr id="231" name="image230.jpeg">
          <a:extLst>
            <a:ext uri="{FF2B5EF4-FFF2-40B4-BE49-F238E27FC236}">
              <a16:creationId xmlns:a16="http://schemas.microsoft.com/office/drawing/2014/main" id="{85A9A93F-ED6F-4EE1-A14A-A2FD24D4F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9119073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247</xdr:row>
      <xdr:rowOff>9</xdr:rowOff>
    </xdr:from>
    <xdr:ext cx="952500" cy="1269326"/>
    <xdr:pic>
      <xdr:nvPicPr>
        <xdr:cNvPr id="232" name="image231.jpeg">
          <a:extLst>
            <a:ext uri="{FF2B5EF4-FFF2-40B4-BE49-F238E27FC236}">
              <a16:creationId xmlns:a16="http://schemas.microsoft.com/office/drawing/2014/main" id="{E8BD1220-FBF8-43F5-B26D-797F37A81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9268908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248</xdr:row>
      <xdr:rowOff>64660</xdr:rowOff>
    </xdr:from>
    <xdr:ext cx="952500" cy="1269593"/>
    <xdr:pic>
      <xdr:nvPicPr>
        <xdr:cNvPr id="233" name="image232.jpeg">
          <a:extLst>
            <a:ext uri="{FF2B5EF4-FFF2-40B4-BE49-F238E27FC236}">
              <a16:creationId xmlns:a16="http://schemas.microsoft.com/office/drawing/2014/main" id="{0A929544-D2A0-49AD-A1E7-4E96E0273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9431584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249</xdr:row>
      <xdr:rowOff>64467</xdr:rowOff>
    </xdr:from>
    <xdr:ext cx="952500" cy="1269860"/>
    <xdr:pic>
      <xdr:nvPicPr>
        <xdr:cNvPr id="234" name="image233.jpeg">
          <a:extLst>
            <a:ext uri="{FF2B5EF4-FFF2-40B4-BE49-F238E27FC236}">
              <a16:creationId xmlns:a16="http://schemas.microsoft.com/office/drawing/2014/main" id="{CC5FA5E1-358E-4AA6-BEA6-4877ED37E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9594632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250</xdr:row>
      <xdr:rowOff>63638</xdr:rowOff>
    </xdr:from>
    <xdr:ext cx="952500" cy="1270000"/>
    <xdr:pic>
      <xdr:nvPicPr>
        <xdr:cNvPr id="235" name="image234.jpeg">
          <a:extLst>
            <a:ext uri="{FF2B5EF4-FFF2-40B4-BE49-F238E27FC236}">
              <a16:creationId xmlns:a16="http://schemas.microsoft.com/office/drawing/2014/main" id="{4E53EA05-E3C2-4941-9A0C-3A5CA1FB8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9757617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251</xdr:row>
      <xdr:rowOff>63743</xdr:rowOff>
    </xdr:from>
    <xdr:ext cx="952500" cy="1270000"/>
    <xdr:pic>
      <xdr:nvPicPr>
        <xdr:cNvPr id="236" name="image235.jpeg">
          <a:extLst>
            <a:ext uri="{FF2B5EF4-FFF2-40B4-BE49-F238E27FC236}">
              <a16:creationId xmlns:a16="http://schemas.microsoft.com/office/drawing/2014/main" id="{551821C3-5012-470D-977F-34E75B474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9920696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252</xdr:row>
      <xdr:rowOff>0</xdr:rowOff>
    </xdr:from>
    <xdr:ext cx="952500" cy="1269326"/>
    <xdr:pic>
      <xdr:nvPicPr>
        <xdr:cNvPr id="237" name="image236.jpeg">
          <a:extLst>
            <a:ext uri="{FF2B5EF4-FFF2-40B4-BE49-F238E27FC236}">
              <a16:creationId xmlns:a16="http://schemas.microsoft.com/office/drawing/2014/main" id="{659A428F-2A66-4822-B26B-BBC35CC46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070532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253</xdr:row>
      <xdr:rowOff>64650</xdr:rowOff>
    </xdr:from>
    <xdr:ext cx="952500" cy="1269593"/>
    <xdr:pic>
      <xdr:nvPicPr>
        <xdr:cNvPr id="238" name="image237.jpeg">
          <a:extLst>
            <a:ext uri="{FF2B5EF4-FFF2-40B4-BE49-F238E27FC236}">
              <a16:creationId xmlns:a16="http://schemas.microsoft.com/office/drawing/2014/main" id="{DB5BC7F1-272A-4EC1-BB63-D1F8355DE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233207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254</xdr:row>
      <xdr:rowOff>64457</xdr:rowOff>
    </xdr:from>
    <xdr:ext cx="952500" cy="1269860"/>
    <xdr:pic>
      <xdr:nvPicPr>
        <xdr:cNvPr id="239" name="image238.jpeg">
          <a:extLst>
            <a:ext uri="{FF2B5EF4-FFF2-40B4-BE49-F238E27FC236}">
              <a16:creationId xmlns:a16="http://schemas.microsoft.com/office/drawing/2014/main" id="{8EC5A493-DE17-4110-AC15-2C5FE5944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396255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255</xdr:row>
      <xdr:rowOff>63628</xdr:rowOff>
    </xdr:from>
    <xdr:ext cx="952500" cy="1270000"/>
    <xdr:pic>
      <xdr:nvPicPr>
        <xdr:cNvPr id="240" name="image239.jpeg">
          <a:extLst>
            <a:ext uri="{FF2B5EF4-FFF2-40B4-BE49-F238E27FC236}">
              <a16:creationId xmlns:a16="http://schemas.microsoft.com/office/drawing/2014/main" id="{E9347284-ADF8-4310-9559-8967731C1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559240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256</xdr:row>
      <xdr:rowOff>63757</xdr:rowOff>
    </xdr:from>
    <xdr:ext cx="952500" cy="1270000"/>
    <xdr:pic>
      <xdr:nvPicPr>
        <xdr:cNvPr id="241" name="image240.jpeg">
          <a:extLst>
            <a:ext uri="{FF2B5EF4-FFF2-40B4-BE49-F238E27FC236}">
              <a16:creationId xmlns:a16="http://schemas.microsoft.com/office/drawing/2014/main" id="{0F7CEA84-12C0-4FBC-8254-D9CCA7715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722321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257</xdr:row>
      <xdr:rowOff>-9</xdr:rowOff>
    </xdr:from>
    <xdr:ext cx="952500" cy="1269326"/>
    <xdr:pic>
      <xdr:nvPicPr>
        <xdr:cNvPr id="242" name="image241.jpeg">
          <a:extLst>
            <a:ext uri="{FF2B5EF4-FFF2-40B4-BE49-F238E27FC236}">
              <a16:creationId xmlns:a16="http://schemas.microsoft.com/office/drawing/2014/main" id="{43FBE927-0AA0-438B-AB0F-403F6DAD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872155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259</xdr:row>
      <xdr:rowOff>64447</xdr:rowOff>
    </xdr:from>
    <xdr:ext cx="952500" cy="1269860"/>
    <xdr:pic>
      <xdr:nvPicPr>
        <xdr:cNvPr id="243" name="image242.jpeg">
          <a:extLst>
            <a:ext uri="{FF2B5EF4-FFF2-40B4-BE49-F238E27FC236}">
              <a16:creationId xmlns:a16="http://schemas.microsoft.com/office/drawing/2014/main" id="{E8027628-AC3E-4597-B10D-5A89C41F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197116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260</xdr:row>
      <xdr:rowOff>63619</xdr:rowOff>
    </xdr:from>
    <xdr:ext cx="952500" cy="1270000"/>
    <xdr:pic>
      <xdr:nvPicPr>
        <xdr:cNvPr id="244" name="image243.jpeg">
          <a:extLst>
            <a:ext uri="{FF2B5EF4-FFF2-40B4-BE49-F238E27FC236}">
              <a16:creationId xmlns:a16="http://schemas.microsoft.com/office/drawing/2014/main" id="{57E071EB-2606-4FAB-B4D7-8CDE8B806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360101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264</xdr:row>
      <xdr:rowOff>64452</xdr:rowOff>
    </xdr:from>
    <xdr:ext cx="952500" cy="1269860"/>
    <xdr:pic>
      <xdr:nvPicPr>
        <xdr:cNvPr id="245" name="image244.jpeg">
          <a:extLst>
            <a:ext uri="{FF2B5EF4-FFF2-40B4-BE49-F238E27FC236}">
              <a16:creationId xmlns:a16="http://schemas.microsoft.com/office/drawing/2014/main" id="{0539C2CC-62AE-455B-9B9F-4B012289E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997979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265</xdr:row>
      <xdr:rowOff>63648</xdr:rowOff>
    </xdr:from>
    <xdr:ext cx="952500" cy="1270000"/>
    <xdr:pic>
      <xdr:nvPicPr>
        <xdr:cNvPr id="246" name="image245.jpeg">
          <a:extLst>
            <a:ext uri="{FF2B5EF4-FFF2-40B4-BE49-F238E27FC236}">
              <a16:creationId xmlns:a16="http://schemas.microsoft.com/office/drawing/2014/main" id="{6C77CB54-F8A6-4B61-84A6-CF39BBCF4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216096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266</xdr:row>
      <xdr:rowOff>63777</xdr:rowOff>
    </xdr:from>
    <xdr:ext cx="952500" cy="1270000"/>
    <xdr:pic>
      <xdr:nvPicPr>
        <xdr:cNvPr id="247" name="image246.jpeg">
          <a:extLst>
            <a:ext uri="{FF2B5EF4-FFF2-40B4-BE49-F238E27FC236}">
              <a16:creationId xmlns:a16="http://schemas.microsoft.com/office/drawing/2014/main" id="{57CDD1D2-ED87-4E30-864A-730BE4499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2324047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267</xdr:row>
      <xdr:rowOff>9</xdr:rowOff>
    </xdr:from>
    <xdr:ext cx="952500" cy="1269326"/>
    <xdr:pic>
      <xdr:nvPicPr>
        <xdr:cNvPr id="248" name="image247.jpeg">
          <a:extLst>
            <a:ext uri="{FF2B5EF4-FFF2-40B4-BE49-F238E27FC236}">
              <a16:creationId xmlns:a16="http://schemas.microsoft.com/office/drawing/2014/main" id="{F9AF3B26-DB57-452A-887D-638F3AD0B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2473880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268</xdr:row>
      <xdr:rowOff>64660</xdr:rowOff>
    </xdr:from>
    <xdr:ext cx="952500" cy="1269593"/>
    <xdr:pic>
      <xdr:nvPicPr>
        <xdr:cNvPr id="249" name="image248.jpeg">
          <a:extLst>
            <a:ext uri="{FF2B5EF4-FFF2-40B4-BE49-F238E27FC236}">
              <a16:creationId xmlns:a16="http://schemas.microsoft.com/office/drawing/2014/main" id="{C4AC07A2-75A9-4D99-99D5-B5C7441AB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2636556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269</xdr:row>
      <xdr:rowOff>64442</xdr:rowOff>
    </xdr:from>
    <xdr:ext cx="952500" cy="1269860"/>
    <xdr:pic>
      <xdr:nvPicPr>
        <xdr:cNvPr id="250" name="image249.jpeg">
          <a:extLst>
            <a:ext uri="{FF2B5EF4-FFF2-40B4-BE49-F238E27FC236}">
              <a16:creationId xmlns:a16="http://schemas.microsoft.com/office/drawing/2014/main" id="{4D171EA1-7700-4287-9905-8E0CC4FD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2799602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270</xdr:row>
      <xdr:rowOff>63638</xdr:rowOff>
    </xdr:from>
    <xdr:ext cx="952500" cy="1270000"/>
    <xdr:pic>
      <xdr:nvPicPr>
        <xdr:cNvPr id="251" name="image250.jpeg">
          <a:extLst>
            <a:ext uri="{FF2B5EF4-FFF2-40B4-BE49-F238E27FC236}">
              <a16:creationId xmlns:a16="http://schemas.microsoft.com/office/drawing/2014/main" id="{7B16882A-6A26-4195-BB5A-08A4D595D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2962589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271</xdr:row>
      <xdr:rowOff>63767</xdr:rowOff>
    </xdr:from>
    <xdr:ext cx="952500" cy="1270000"/>
    <xdr:pic>
      <xdr:nvPicPr>
        <xdr:cNvPr id="252" name="image251.jpeg">
          <a:extLst>
            <a:ext uri="{FF2B5EF4-FFF2-40B4-BE49-F238E27FC236}">
              <a16:creationId xmlns:a16="http://schemas.microsoft.com/office/drawing/2014/main" id="{6AA17030-7B39-4CCF-943B-019741781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125670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272</xdr:row>
      <xdr:rowOff>0</xdr:rowOff>
    </xdr:from>
    <xdr:ext cx="952500" cy="1269326"/>
    <xdr:pic>
      <xdr:nvPicPr>
        <xdr:cNvPr id="253" name="image252.jpeg">
          <a:extLst>
            <a:ext uri="{FF2B5EF4-FFF2-40B4-BE49-F238E27FC236}">
              <a16:creationId xmlns:a16="http://schemas.microsoft.com/office/drawing/2014/main" id="{803798CE-6B94-4CCD-87AE-52C1A6F29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275504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273</xdr:row>
      <xdr:rowOff>64650</xdr:rowOff>
    </xdr:from>
    <xdr:ext cx="952500" cy="1269593"/>
    <xdr:pic>
      <xdr:nvPicPr>
        <xdr:cNvPr id="254" name="image253.jpeg">
          <a:extLst>
            <a:ext uri="{FF2B5EF4-FFF2-40B4-BE49-F238E27FC236}">
              <a16:creationId xmlns:a16="http://schemas.microsoft.com/office/drawing/2014/main" id="{248D3242-875D-4B22-A6E9-15AAF273C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438179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274</xdr:row>
      <xdr:rowOff>64482</xdr:rowOff>
    </xdr:from>
    <xdr:ext cx="952500" cy="1269860"/>
    <xdr:pic>
      <xdr:nvPicPr>
        <xdr:cNvPr id="255" name="image254.jpeg">
          <a:extLst>
            <a:ext uri="{FF2B5EF4-FFF2-40B4-BE49-F238E27FC236}">
              <a16:creationId xmlns:a16="http://schemas.microsoft.com/office/drawing/2014/main" id="{64E3FE9E-B395-4723-B702-6FC842384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601230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275</xdr:row>
      <xdr:rowOff>63628</xdr:rowOff>
    </xdr:from>
    <xdr:ext cx="952500" cy="1270000"/>
    <xdr:pic>
      <xdr:nvPicPr>
        <xdr:cNvPr id="256" name="image255.jpeg">
          <a:extLst>
            <a:ext uri="{FF2B5EF4-FFF2-40B4-BE49-F238E27FC236}">
              <a16:creationId xmlns:a16="http://schemas.microsoft.com/office/drawing/2014/main" id="{7566DA61-2CEE-4D25-98A4-B4C52DEFB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764212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276</xdr:row>
      <xdr:rowOff>63757</xdr:rowOff>
    </xdr:from>
    <xdr:ext cx="952500" cy="1270000"/>
    <xdr:pic>
      <xdr:nvPicPr>
        <xdr:cNvPr id="257" name="image256.jpeg">
          <a:extLst>
            <a:ext uri="{FF2B5EF4-FFF2-40B4-BE49-F238E27FC236}">
              <a16:creationId xmlns:a16="http://schemas.microsoft.com/office/drawing/2014/main" id="{49CCE937-903F-4166-9554-427EC08E8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927293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277</xdr:row>
      <xdr:rowOff>-9</xdr:rowOff>
    </xdr:from>
    <xdr:ext cx="952500" cy="1269326"/>
    <xdr:pic>
      <xdr:nvPicPr>
        <xdr:cNvPr id="258" name="image257.jpeg">
          <a:extLst>
            <a:ext uri="{FF2B5EF4-FFF2-40B4-BE49-F238E27FC236}">
              <a16:creationId xmlns:a16="http://schemas.microsoft.com/office/drawing/2014/main" id="{8BF37196-6579-4681-93B6-008E5C2CD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077127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278</xdr:row>
      <xdr:rowOff>64641</xdr:rowOff>
    </xdr:from>
    <xdr:ext cx="952500" cy="1269593"/>
    <xdr:pic>
      <xdr:nvPicPr>
        <xdr:cNvPr id="259" name="image258.jpeg">
          <a:extLst>
            <a:ext uri="{FF2B5EF4-FFF2-40B4-BE49-F238E27FC236}">
              <a16:creationId xmlns:a16="http://schemas.microsoft.com/office/drawing/2014/main" id="{3818A790-4703-4690-8A3B-73AB867F3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2398021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279</xdr:row>
      <xdr:rowOff>64472</xdr:rowOff>
    </xdr:from>
    <xdr:ext cx="952500" cy="1269860"/>
    <xdr:pic>
      <xdr:nvPicPr>
        <xdr:cNvPr id="260" name="image259.jpeg">
          <a:extLst>
            <a:ext uri="{FF2B5EF4-FFF2-40B4-BE49-F238E27FC236}">
              <a16:creationId xmlns:a16="http://schemas.microsoft.com/office/drawing/2014/main" id="{316915A7-4A7F-4250-996D-A05BDDA79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402853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280</xdr:row>
      <xdr:rowOff>63619</xdr:rowOff>
    </xdr:from>
    <xdr:ext cx="952500" cy="1270000"/>
    <xdr:pic>
      <xdr:nvPicPr>
        <xdr:cNvPr id="261" name="image260.jpeg">
          <a:extLst>
            <a:ext uri="{FF2B5EF4-FFF2-40B4-BE49-F238E27FC236}">
              <a16:creationId xmlns:a16="http://schemas.microsoft.com/office/drawing/2014/main" id="{5C1E8CBB-E4A0-4D0C-B9A0-ECEE8531A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565835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281</xdr:row>
      <xdr:rowOff>63748</xdr:rowOff>
    </xdr:from>
    <xdr:ext cx="952500" cy="1270000"/>
    <xdr:pic>
      <xdr:nvPicPr>
        <xdr:cNvPr id="262" name="image261.jpeg">
          <a:extLst>
            <a:ext uri="{FF2B5EF4-FFF2-40B4-BE49-F238E27FC236}">
              <a16:creationId xmlns:a16="http://schemas.microsoft.com/office/drawing/2014/main" id="{9B78EB06-D672-4F62-B705-352C79779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72891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282</xdr:row>
      <xdr:rowOff>-19</xdr:rowOff>
    </xdr:from>
    <xdr:ext cx="952500" cy="1269326"/>
    <xdr:pic>
      <xdr:nvPicPr>
        <xdr:cNvPr id="263" name="image262.jpeg">
          <a:extLst>
            <a:ext uri="{FF2B5EF4-FFF2-40B4-BE49-F238E27FC236}">
              <a16:creationId xmlns:a16="http://schemas.microsoft.com/office/drawing/2014/main" id="{4F717685-C8BA-438A-B7B4-AD8DC02A4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878750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283</xdr:row>
      <xdr:rowOff>64631</xdr:rowOff>
    </xdr:from>
    <xdr:ext cx="952500" cy="1269593"/>
    <xdr:pic>
      <xdr:nvPicPr>
        <xdr:cNvPr id="264" name="image263.jpeg">
          <a:extLst>
            <a:ext uri="{FF2B5EF4-FFF2-40B4-BE49-F238E27FC236}">
              <a16:creationId xmlns:a16="http://schemas.microsoft.com/office/drawing/2014/main" id="{F0738DAD-DD7D-42D4-9F31-0995ED6D3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50414251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284</xdr:row>
      <xdr:rowOff>64462</xdr:rowOff>
    </xdr:from>
    <xdr:ext cx="952500" cy="1269860"/>
    <xdr:pic>
      <xdr:nvPicPr>
        <xdr:cNvPr id="265" name="image264.jpeg">
          <a:extLst>
            <a:ext uri="{FF2B5EF4-FFF2-40B4-BE49-F238E27FC236}">
              <a16:creationId xmlns:a16="http://schemas.microsoft.com/office/drawing/2014/main" id="{1649841B-D559-419C-B857-C6E90DB47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5204476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285</xdr:row>
      <xdr:rowOff>63609</xdr:rowOff>
    </xdr:from>
    <xdr:ext cx="952500" cy="1270000"/>
    <xdr:pic>
      <xdr:nvPicPr>
        <xdr:cNvPr id="266" name="image265.jpeg">
          <a:extLst>
            <a:ext uri="{FF2B5EF4-FFF2-40B4-BE49-F238E27FC236}">
              <a16:creationId xmlns:a16="http://schemas.microsoft.com/office/drawing/2014/main" id="{15F7AAF1-85C0-4A5B-9C7C-7DD3468AC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5367458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286</xdr:row>
      <xdr:rowOff>63738</xdr:rowOff>
    </xdr:from>
    <xdr:ext cx="952500" cy="1270000"/>
    <xdr:pic>
      <xdr:nvPicPr>
        <xdr:cNvPr id="267" name="image266.jpeg">
          <a:extLst>
            <a:ext uri="{FF2B5EF4-FFF2-40B4-BE49-F238E27FC236}">
              <a16:creationId xmlns:a16="http://schemas.microsoft.com/office/drawing/2014/main" id="{D5C19BB9-0CB0-46D0-9576-1C94F5C0F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5530539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287</xdr:row>
      <xdr:rowOff>19</xdr:rowOff>
    </xdr:from>
    <xdr:ext cx="952500" cy="1269326"/>
    <xdr:pic>
      <xdr:nvPicPr>
        <xdr:cNvPr id="268" name="image267.jpeg">
          <a:extLst>
            <a:ext uri="{FF2B5EF4-FFF2-40B4-BE49-F238E27FC236}">
              <a16:creationId xmlns:a16="http://schemas.microsoft.com/office/drawing/2014/main" id="{56D1F21D-09FC-4F8F-B42C-25283F2D6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5680377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288</xdr:row>
      <xdr:rowOff>64670</xdr:rowOff>
    </xdr:from>
    <xdr:ext cx="952500" cy="1269593"/>
    <xdr:pic>
      <xdr:nvPicPr>
        <xdr:cNvPr id="269" name="image268.jpeg">
          <a:extLst>
            <a:ext uri="{FF2B5EF4-FFF2-40B4-BE49-F238E27FC236}">
              <a16:creationId xmlns:a16="http://schemas.microsoft.com/office/drawing/2014/main" id="{D71F4EF3-686B-4601-B92F-8AE69AF97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5843053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289</xdr:row>
      <xdr:rowOff>64452</xdr:rowOff>
    </xdr:from>
    <xdr:ext cx="952500" cy="1269860"/>
    <xdr:pic>
      <xdr:nvPicPr>
        <xdr:cNvPr id="270" name="image269.jpeg">
          <a:extLst>
            <a:ext uri="{FF2B5EF4-FFF2-40B4-BE49-F238E27FC236}">
              <a16:creationId xmlns:a16="http://schemas.microsoft.com/office/drawing/2014/main" id="{3F1AE7AA-7CA3-481C-BBDB-F82DC1697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006099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290</xdr:row>
      <xdr:rowOff>63648</xdr:rowOff>
    </xdr:from>
    <xdr:ext cx="952500" cy="1270000"/>
    <xdr:pic>
      <xdr:nvPicPr>
        <xdr:cNvPr id="271" name="image270.jpeg">
          <a:extLst>
            <a:ext uri="{FF2B5EF4-FFF2-40B4-BE49-F238E27FC236}">
              <a16:creationId xmlns:a16="http://schemas.microsoft.com/office/drawing/2014/main" id="{3F97B9E6-E7C8-4B0B-8116-169691E2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16908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291</xdr:row>
      <xdr:rowOff>63777</xdr:rowOff>
    </xdr:from>
    <xdr:ext cx="952500" cy="1270000"/>
    <xdr:pic>
      <xdr:nvPicPr>
        <xdr:cNvPr id="272" name="image271.jpeg">
          <a:extLst>
            <a:ext uri="{FF2B5EF4-FFF2-40B4-BE49-F238E27FC236}">
              <a16:creationId xmlns:a16="http://schemas.microsoft.com/office/drawing/2014/main" id="{FF46FB38-BBB7-4502-8448-56761A2FD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332167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292</xdr:row>
      <xdr:rowOff>9</xdr:rowOff>
    </xdr:from>
    <xdr:ext cx="952500" cy="1269326"/>
    <xdr:pic>
      <xdr:nvPicPr>
        <xdr:cNvPr id="273" name="image272.jpeg">
          <a:extLst>
            <a:ext uri="{FF2B5EF4-FFF2-40B4-BE49-F238E27FC236}">
              <a16:creationId xmlns:a16="http://schemas.microsoft.com/office/drawing/2014/main" id="{CAD50BFC-E639-4827-9CE4-26CB4A622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482000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293</xdr:row>
      <xdr:rowOff>64660</xdr:rowOff>
    </xdr:from>
    <xdr:ext cx="952500" cy="1269593"/>
    <xdr:pic>
      <xdr:nvPicPr>
        <xdr:cNvPr id="274" name="image273.jpeg">
          <a:extLst>
            <a:ext uri="{FF2B5EF4-FFF2-40B4-BE49-F238E27FC236}">
              <a16:creationId xmlns:a16="http://schemas.microsoft.com/office/drawing/2014/main" id="{EE4160CD-EBC4-42DF-8831-F9A73D5E1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644676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294</xdr:row>
      <xdr:rowOff>64442</xdr:rowOff>
    </xdr:from>
    <xdr:ext cx="952500" cy="1269860"/>
    <xdr:pic>
      <xdr:nvPicPr>
        <xdr:cNvPr id="275" name="image274.jpeg">
          <a:extLst>
            <a:ext uri="{FF2B5EF4-FFF2-40B4-BE49-F238E27FC236}">
              <a16:creationId xmlns:a16="http://schemas.microsoft.com/office/drawing/2014/main" id="{EE515E64-92AA-428E-9100-B5DA12B6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807722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295</xdr:row>
      <xdr:rowOff>63638</xdr:rowOff>
    </xdr:from>
    <xdr:ext cx="952500" cy="1270000"/>
    <xdr:pic>
      <xdr:nvPicPr>
        <xdr:cNvPr id="276" name="image275.jpeg">
          <a:extLst>
            <a:ext uri="{FF2B5EF4-FFF2-40B4-BE49-F238E27FC236}">
              <a16:creationId xmlns:a16="http://schemas.microsoft.com/office/drawing/2014/main" id="{FFED671F-127F-4311-A11B-13D9DDBEE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970709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296</xdr:row>
      <xdr:rowOff>63767</xdr:rowOff>
    </xdr:from>
    <xdr:ext cx="952500" cy="1270000"/>
    <xdr:pic>
      <xdr:nvPicPr>
        <xdr:cNvPr id="277" name="image276.jpeg">
          <a:extLst>
            <a:ext uri="{FF2B5EF4-FFF2-40B4-BE49-F238E27FC236}">
              <a16:creationId xmlns:a16="http://schemas.microsoft.com/office/drawing/2014/main" id="{7B64C2ED-1408-4A1D-A569-AE97F95F4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7133790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297</xdr:row>
      <xdr:rowOff>0</xdr:rowOff>
    </xdr:from>
    <xdr:ext cx="952500" cy="1269326"/>
    <xdr:pic>
      <xdr:nvPicPr>
        <xdr:cNvPr id="278" name="image277.jpeg">
          <a:extLst>
            <a:ext uri="{FF2B5EF4-FFF2-40B4-BE49-F238E27FC236}">
              <a16:creationId xmlns:a16="http://schemas.microsoft.com/office/drawing/2014/main" id="{826BCC04-C4AB-4D9A-B930-0E6148912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7283624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298</xdr:row>
      <xdr:rowOff>64650</xdr:rowOff>
    </xdr:from>
    <xdr:ext cx="952500" cy="1269593"/>
    <xdr:pic>
      <xdr:nvPicPr>
        <xdr:cNvPr id="279" name="image278.jpeg">
          <a:extLst>
            <a:ext uri="{FF2B5EF4-FFF2-40B4-BE49-F238E27FC236}">
              <a16:creationId xmlns:a16="http://schemas.microsoft.com/office/drawing/2014/main" id="{1BC8C5B2-E625-46D7-81CD-79B360EEF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7446299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299</xdr:row>
      <xdr:rowOff>64482</xdr:rowOff>
    </xdr:from>
    <xdr:ext cx="952500" cy="1269860"/>
    <xdr:pic>
      <xdr:nvPicPr>
        <xdr:cNvPr id="280" name="image279.jpeg">
          <a:extLst>
            <a:ext uri="{FF2B5EF4-FFF2-40B4-BE49-F238E27FC236}">
              <a16:creationId xmlns:a16="http://schemas.microsoft.com/office/drawing/2014/main" id="{5C8A2717-75F0-4E74-8894-4FAE53C1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7609350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300</xdr:row>
      <xdr:rowOff>63628</xdr:rowOff>
    </xdr:from>
    <xdr:ext cx="952500" cy="1270000"/>
    <xdr:pic>
      <xdr:nvPicPr>
        <xdr:cNvPr id="281" name="image280.jpeg">
          <a:extLst>
            <a:ext uri="{FF2B5EF4-FFF2-40B4-BE49-F238E27FC236}">
              <a16:creationId xmlns:a16="http://schemas.microsoft.com/office/drawing/2014/main" id="{0F932D09-AA35-499E-8241-B570C8182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7772332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301</xdr:row>
      <xdr:rowOff>63757</xdr:rowOff>
    </xdr:from>
    <xdr:ext cx="952500" cy="1270000"/>
    <xdr:pic>
      <xdr:nvPicPr>
        <xdr:cNvPr id="282" name="image281.jpeg">
          <a:extLst>
            <a:ext uri="{FF2B5EF4-FFF2-40B4-BE49-F238E27FC236}">
              <a16:creationId xmlns:a16="http://schemas.microsoft.com/office/drawing/2014/main" id="{1A9DC1BA-5003-42AC-9ACE-D481630E0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7935413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302</xdr:row>
      <xdr:rowOff>-9</xdr:rowOff>
    </xdr:from>
    <xdr:ext cx="952500" cy="1269326"/>
    <xdr:pic>
      <xdr:nvPicPr>
        <xdr:cNvPr id="283" name="image282.jpeg">
          <a:extLst>
            <a:ext uri="{FF2B5EF4-FFF2-40B4-BE49-F238E27FC236}">
              <a16:creationId xmlns:a16="http://schemas.microsoft.com/office/drawing/2014/main" id="{49CE757C-9BD6-430F-B197-CD4096795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085247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303</xdr:row>
      <xdr:rowOff>64641</xdr:rowOff>
    </xdr:from>
    <xdr:ext cx="952500" cy="1269593"/>
    <xdr:pic>
      <xdr:nvPicPr>
        <xdr:cNvPr id="284" name="image283.jpeg">
          <a:extLst>
            <a:ext uri="{FF2B5EF4-FFF2-40B4-BE49-F238E27FC236}">
              <a16:creationId xmlns:a16="http://schemas.microsoft.com/office/drawing/2014/main" id="{0A7E3B4D-54B0-47D1-8DC5-8051BC272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2479221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304</xdr:row>
      <xdr:rowOff>64472</xdr:rowOff>
    </xdr:from>
    <xdr:ext cx="952500" cy="1269860"/>
    <xdr:pic>
      <xdr:nvPicPr>
        <xdr:cNvPr id="285" name="image284.jpeg">
          <a:extLst>
            <a:ext uri="{FF2B5EF4-FFF2-40B4-BE49-F238E27FC236}">
              <a16:creationId xmlns:a16="http://schemas.microsoft.com/office/drawing/2014/main" id="{C4DB29A1-C996-451E-9509-1B7AEE47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410973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305</xdr:row>
      <xdr:rowOff>63619</xdr:rowOff>
    </xdr:from>
    <xdr:ext cx="952500" cy="1270000"/>
    <xdr:pic>
      <xdr:nvPicPr>
        <xdr:cNvPr id="286" name="image285.jpeg">
          <a:extLst>
            <a:ext uri="{FF2B5EF4-FFF2-40B4-BE49-F238E27FC236}">
              <a16:creationId xmlns:a16="http://schemas.microsoft.com/office/drawing/2014/main" id="{CB10D3E6-F596-45F9-BA9A-BFED04A9A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573955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306</xdr:row>
      <xdr:rowOff>63748</xdr:rowOff>
    </xdr:from>
    <xdr:ext cx="952500" cy="1270000"/>
    <xdr:pic>
      <xdr:nvPicPr>
        <xdr:cNvPr id="287" name="image286.jpeg">
          <a:extLst>
            <a:ext uri="{FF2B5EF4-FFF2-40B4-BE49-F238E27FC236}">
              <a16:creationId xmlns:a16="http://schemas.microsoft.com/office/drawing/2014/main" id="{9EA868F5-7407-44A6-A343-14FA7C6C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73703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307</xdr:row>
      <xdr:rowOff>-19</xdr:rowOff>
    </xdr:from>
    <xdr:ext cx="952500" cy="1269326"/>
    <xdr:pic>
      <xdr:nvPicPr>
        <xdr:cNvPr id="288" name="image287.jpeg">
          <a:extLst>
            <a:ext uri="{FF2B5EF4-FFF2-40B4-BE49-F238E27FC236}">
              <a16:creationId xmlns:a16="http://schemas.microsoft.com/office/drawing/2014/main" id="{9F66F635-CB03-4853-B650-DB7110C20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886870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308</xdr:row>
      <xdr:rowOff>64631</xdr:rowOff>
    </xdr:from>
    <xdr:ext cx="952500" cy="1269593"/>
    <xdr:pic>
      <xdr:nvPicPr>
        <xdr:cNvPr id="289" name="image288.jpeg">
          <a:extLst>
            <a:ext uri="{FF2B5EF4-FFF2-40B4-BE49-F238E27FC236}">
              <a16:creationId xmlns:a16="http://schemas.microsoft.com/office/drawing/2014/main" id="{DECE2EB4-DBC5-4BE0-85B5-2245F6004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0495451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309</xdr:row>
      <xdr:rowOff>64462</xdr:rowOff>
    </xdr:from>
    <xdr:ext cx="952500" cy="1269860"/>
    <xdr:pic>
      <xdr:nvPicPr>
        <xdr:cNvPr id="290" name="image289.jpeg">
          <a:extLst>
            <a:ext uri="{FF2B5EF4-FFF2-40B4-BE49-F238E27FC236}">
              <a16:creationId xmlns:a16="http://schemas.microsoft.com/office/drawing/2014/main" id="{008220A1-3CFB-4527-BC83-FBEFBB0B0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212596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310</xdr:row>
      <xdr:rowOff>63609</xdr:rowOff>
    </xdr:from>
    <xdr:ext cx="952500" cy="1270000"/>
    <xdr:pic>
      <xdr:nvPicPr>
        <xdr:cNvPr id="291" name="image290.jpeg">
          <a:extLst>
            <a:ext uri="{FF2B5EF4-FFF2-40B4-BE49-F238E27FC236}">
              <a16:creationId xmlns:a16="http://schemas.microsoft.com/office/drawing/2014/main" id="{04F53E4C-A53B-49A7-8681-9E834C448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375578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311</xdr:row>
      <xdr:rowOff>63738</xdr:rowOff>
    </xdr:from>
    <xdr:ext cx="952500" cy="1270000"/>
    <xdr:pic>
      <xdr:nvPicPr>
        <xdr:cNvPr id="292" name="image291.jpeg">
          <a:extLst>
            <a:ext uri="{FF2B5EF4-FFF2-40B4-BE49-F238E27FC236}">
              <a16:creationId xmlns:a16="http://schemas.microsoft.com/office/drawing/2014/main" id="{ACCE9ADD-2796-41AB-9948-832CDF91F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538659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312</xdr:row>
      <xdr:rowOff>19</xdr:rowOff>
    </xdr:from>
    <xdr:ext cx="952500" cy="1269326"/>
    <xdr:pic>
      <xdr:nvPicPr>
        <xdr:cNvPr id="293" name="image292.jpeg">
          <a:extLst>
            <a:ext uri="{FF2B5EF4-FFF2-40B4-BE49-F238E27FC236}">
              <a16:creationId xmlns:a16="http://schemas.microsoft.com/office/drawing/2014/main" id="{1314C49B-5F77-48F4-B191-427148A3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688497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313</xdr:row>
      <xdr:rowOff>64670</xdr:rowOff>
    </xdr:from>
    <xdr:ext cx="952500" cy="1269593"/>
    <xdr:pic>
      <xdr:nvPicPr>
        <xdr:cNvPr id="294" name="image293.jpeg">
          <a:extLst>
            <a:ext uri="{FF2B5EF4-FFF2-40B4-BE49-F238E27FC236}">
              <a16:creationId xmlns:a16="http://schemas.microsoft.com/office/drawing/2014/main" id="{5BFCEC3C-1BC2-488C-95DD-20AD0229B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851173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314</xdr:row>
      <xdr:rowOff>64452</xdr:rowOff>
    </xdr:from>
    <xdr:ext cx="952500" cy="1269860"/>
    <xdr:pic>
      <xdr:nvPicPr>
        <xdr:cNvPr id="295" name="image294.jpeg">
          <a:extLst>
            <a:ext uri="{FF2B5EF4-FFF2-40B4-BE49-F238E27FC236}">
              <a16:creationId xmlns:a16="http://schemas.microsoft.com/office/drawing/2014/main" id="{30E456B4-C041-46CE-9274-994A8F7DB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0014219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315</xdr:row>
      <xdr:rowOff>63648</xdr:rowOff>
    </xdr:from>
    <xdr:ext cx="952500" cy="1270000"/>
    <xdr:pic>
      <xdr:nvPicPr>
        <xdr:cNvPr id="296" name="image295.jpeg">
          <a:extLst>
            <a:ext uri="{FF2B5EF4-FFF2-40B4-BE49-F238E27FC236}">
              <a16:creationId xmlns:a16="http://schemas.microsoft.com/office/drawing/2014/main" id="{51A1DECF-5C14-44BE-82F7-7D4BBB43A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017720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316</xdr:row>
      <xdr:rowOff>63777</xdr:rowOff>
    </xdr:from>
    <xdr:ext cx="952500" cy="1270000"/>
    <xdr:pic>
      <xdr:nvPicPr>
        <xdr:cNvPr id="297" name="image296.jpeg">
          <a:extLst>
            <a:ext uri="{FF2B5EF4-FFF2-40B4-BE49-F238E27FC236}">
              <a16:creationId xmlns:a16="http://schemas.microsoft.com/office/drawing/2014/main" id="{9877B762-4C5F-4D43-9E29-A4FE3984B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0340287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317</xdr:row>
      <xdr:rowOff>9</xdr:rowOff>
    </xdr:from>
    <xdr:ext cx="952500" cy="1269326"/>
    <xdr:pic>
      <xdr:nvPicPr>
        <xdr:cNvPr id="298" name="image297.jpeg">
          <a:extLst>
            <a:ext uri="{FF2B5EF4-FFF2-40B4-BE49-F238E27FC236}">
              <a16:creationId xmlns:a16="http://schemas.microsoft.com/office/drawing/2014/main" id="{A4219136-B0EA-4C3A-8882-182F0BC8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0490120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318</xdr:row>
      <xdr:rowOff>64660</xdr:rowOff>
    </xdr:from>
    <xdr:ext cx="952500" cy="1269593"/>
    <xdr:pic>
      <xdr:nvPicPr>
        <xdr:cNvPr id="299" name="image298.jpeg">
          <a:extLst>
            <a:ext uri="{FF2B5EF4-FFF2-40B4-BE49-F238E27FC236}">
              <a16:creationId xmlns:a16="http://schemas.microsoft.com/office/drawing/2014/main" id="{25D02439-B3C4-43FC-9738-5DC6D187F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0652796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319</xdr:row>
      <xdr:rowOff>64442</xdr:rowOff>
    </xdr:from>
    <xdr:ext cx="952500" cy="1269860"/>
    <xdr:pic>
      <xdr:nvPicPr>
        <xdr:cNvPr id="300" name="image299.jpeg">
          <a:extLst>
            <a:ext uri="{FF2B5EF4-FFF2-40B4-BE49-F238E27FC236}">
              <a16:creationId xmlns:a16="http://schemas.microsoft.com/office/drawing/2014/main" id="{5FAA7B3B-83EF-4D42-8089-4B0FD3B13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0815842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320</xdr:row>
      <xdr:rowOff>63638</xdr:rowOff>
    </xdr:from>
    <xdr:ext cx="952500" cy="1270000"/>
    <xdr:pic>
      <xdr:nvPicPr>
        <xdr:cNvPr id="301" name="image300.jpeg">
          <a:extLst>
            <a:ext uri="{FF2B5EF4-FFF2-40B4-BE49-F238E27FC236}">
              <a16:creationId xmlns:a16="http://schemas.microsoft.com/office/drawing/2014/main" id="{F86470D0-056A-4610-BC3B-843F343E4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0978829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321</xdr:row>
      <xdr:rowOff>63767</xdr:rowOff>
    </xdr:from>
    <xdr:ext cx="952500" cy="1270000"/>
    <xdr:pic>
      <xdr:nvPicPr>
        <xdr:cNvPr id="302" name="image301.jpeg">
          <a:extLst>
            <a:ext uri="{FF2B5EF4-FFF2-40B4-BE49-F238E27FC236}">
              <a16:creationId xmlns:a16="http://schemas.microsoft.com/office/drawing/2014/main" id="{969716F0-6755-405D-B0AF-2734D41E3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1141910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322</xdr:row>
      <xdr:rowOff>0</xdr:rowOff>
    </xdr:from>
    <xdr:ext cx="952500" cy="1269326"/>
    <xdr:pic>
      <xdr:nvPicPr>
        <xdr:cNvPr id="303" name="image302.jpeg">
          <a:extLst>
            <a:ext uri="{FF2B5EF4-FFF2-40B4-BE49-F238E27FC236}">
              <a16:creationId xmlns:a16="http://schemas.microsoft.com/office/drawing/2014/main" id="{93C08CE5-7A89-45CE-A9C9-B8F05A415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1291744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323</xdr:row>
      <xdr:rowOff>64650</xdr:rowOff>
    </xdr:from>
    <xdr:ext cx="952500" cy="1269593"/>
    <xdr:pic>
      <xdr:nvPicPr>
        <xdr:cNvPr id="304" name="image303.jpeg">
          <a:extLst>
            <a:ext uri="{FF2B5EF4-FFF2-40B4-BE49-F238E27FC236}">
              <a16:creationId xmlns:a16="http://schemas.microsoft.com/office/drawing/2014/main" id="{2B321A99-4AC1-4005-923D-20FF8F68B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1454419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324</xdr:row>
      <xdr:rowOff>64482</xdr:rowOff>
    </xdr:from>
    <xdr:ext cx="952500" cy="1269860"/>
    <xdr:pic>
      <xdr:nvPicPr>
        <xdr:cNvPr id="305" name="image304.jpeg">
          <a:extLst>
            <a:ext uri="{FF2B5EF4-FFF2-40B4-BE49-F238E27FC236}">
              <a16:creationId xmlns:a16="http://schemas.microsoft.com/office/drawing/2014/main" id="{FD4524EE-E0A4-4EA2-BA44-3F1F25DCB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1617470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325</xdr:row>
      <xdr:rowOff>63628</xdr:rowOff>
    </xdr:from>
    <xdr:ext cx="952500" cy="1270000"/>
    <xdr:pic>
      <xdr:nvPicPr>
        <xdr:cNvPr id="306" name="image305.jpeg">
          <a:extLst>
            <a:ext uri="{FF2B5EF4-FFF2-40B4-BE49-F238E27FC236}">
              <a16:creationId xmlns:a16="http://schemas.microsoft.com/office/drawing/2014/main" id="{C9031AD4-9991-4E3A-B824-DD23E3C4D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1780452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326</xdr:row>
      <xdr:rowOff>63757</xdr:rowOff>
    </xdr:from>
    <xdr:ext cx="952500" cy="1270000"/>
    <xdr:pic>
      <xdr:nvPicPr>
        <xdr:cNvPr id="307" name="image306.jpeg">
          <a:extLst>
            <a:ext uri="{FF2B5EF4-FFF2-40B4-BE49-F238E27FC236}">
              <a16:creationId xmlns:a16="http://schemas.microsoft.com/office/drawing/2014/main" id="{55EA0673-DC1A-4156-B06C-5F5978B35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1943533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327</xdr:row>
      <xdr:rowOff>-9</xdr:rowOff>
    </xdr:from>
    <xdr:ext cx="952500" cy="1269326"/>
    <xdr:pic>
      <xdr:nvPicPr>
        <xdr:cNvPr id="308" name="image307.jpeg">
          <a:extLst>
            <a:ext uri="{FF2B5EF4-FFF2-40B4-BE49-F238E27FC236}">
              <a16:creationId xmlns:a16="http://schemas.microsoft.com/office/drawing/2014/main" id="{2AC7021C-C503-48A3-8B8D-EB5D30DDD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093367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328</xdr:row>
      <xdr:rowOff>64641</xdr:rowOff>
    </xdr:from>
    <xdr:ext cx="952500" cy="1269593"/>
    <xdr:pic>
      <xdr:nvPicPr>
        <xdr:cNvPr id="309" name="image308.jpeg">
          <a:extLst>
            <a:ext uri="{FF2B5EF4-FFF2-40B4-BE49-F238E27FC236}">
              <a16:creationId xmlns:a16="http://schemas.microsoft.com/office/drawing/2014/main" id="{4692FFDD-2566-45A4-9EC2-F0CFFB7E4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2560421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329</xdr:row>
      <xdr:rowOff>64472</xdr:rowOff>
    </xdr:from>
    <xdr:ext cx="952500" cy="1269860"/>
    <xdr:pic>
      <xdr:nvPicPr>
        <xdr:cNvPr id="310" name="image309.jpeg">
          <a:extLst>
            <a:ext uri="{FF2B5EF4-FFF2-40B4-BE49-F238E27FC236}">
              <a16:creationId xmlns:a16="http://schemas.microsoft.com/office/drawing/2014/main" id="{9CB8E44A-5948-4540-AB16-55E154C7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419093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330</xdr:row>
      <xdr:rowOff>63619</xdr:rowOff>
    </xdr:from>
    <xdr:ext cx="952500" cy="1270000"/>
    <xdr:pic>
      <xdr:nvPicPr>
        <xdr:cNvPr id="311" name="image310.jpeg">
          <a:extLst>
            <a:ext uri="{FF2B5EF4-FFF2-40B4-BE49-F238E27FC236}">
              <a16:creationId xmlns:a16="http://schemas.microsoft.com/office/drawing/2014/main" id="{187095E9-DAF5-430C-89C1-2E894A1C0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582075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331</xdr:row>
      <xdr:rowOff>63748</xdr:rowOff>
    </xdr:from>
    <xdr:ext cx="952500" cy="1270000"/>
    <xdr:pic>
      <xdr:nvPicPr>
        <xdr:cNvPr id="312" name="image311.jpeg">
          <a:extLst>
            <a:ext uri="{FF2B5EF4-FFF2-40B4-BE49-F238E27FC236}">
              <a16:creationId xmlns:a16="http://schemas.microsoft.com/office/drawing/2014/main" id="{D8AE67AD-1F5A-4EF6-BCFC-0FD7AC07D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745156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332</xdr:row>
      <xdr:rowOff>-19</xdr:rowOff>
    </xdr:from>
    <xdr:ext cx="952500" cy="1269326"/>
    <xdr:pic>
      <xdr:nvPicPr>
        <xdr:cNvPr id="313" name="image312.jpeg">
          <a:extLst>
            <a:ext uri="{FF2B5EF4-FFF2-40B4-BE49-F238E27FC236}">
              <a16:creationId xmlns:a16="http://schemas.microsoft.com/office/drawing/2014/main" id="{9B2EBD0E-0EBE-4872-A154-F253152A7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894990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333</xdr:row>
      <xdr:rowOff>64631</xdr:rowOff>
    </xdr:from>
    <xdr:ext cx="952500" cy="1269593"/>
    <xdr:pic>
      <xdr:nvPicPr>
        <xdr:cNvPr id="314" name="image313.jpeg">
          <a:extLst>
            <a:ext uri="{FF2B5EF4-FFF2-40B4-BE49-F238E27FC236}">
              <a16:creationId xmlns:a16="http://schemas.microsoft.com/office/drawing/2014/main" id="{4C69BB75-87F7-4BDE-BAEA-5E6C48947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30576651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334</xdr:row>
      <xdr:rowOff>64462</xdr:rowOff>
    </xdr:from>
    <xdr:ext cx="952500" cy="1269860"/>
    <xdr:pic>
      <xdr:nvPicPr>
        <xdr:cNvPr id="315" name="image314.jpeg">
          <a:extLst>
            <a:ext uri="{FF2B5EF4-FFF2-40B4-BE49-F238E27FC236}">
              <a16:creationId xmlns:a16="http://schemas.microsoft.com/office/drawing/2014/main" id="{91281D21-FA8E-4FC5-A30B-89ABE0DA3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32207162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335</xdr:row>
      <xdr:rowOff>63609</xdr:rowOff>
    </xdr:from>
    <xdr:ext cx="952500" cy="1270000"/>
    <xdr:pic>
      <xdr:nvPicPr>
        <xdr:cNvPr id="316" name="image315.jpeg">
          <a:extLst>
            <a:ext uri="{FF2B5EF4-FFF2-40B4-BE49-F238E27FC236}">
              <a16:creationId xmlns:a16="http://schemas.microsoft.com/office/drawing/2014/main" id="{F77B432C-00C5-46AA-93C4-8ED80D35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33836989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336</xdr:row>
      <xdr:rowOff>63738</xdr:rowOff>
    </xdr:from>
    <xdr:ext cx="952500" cy="1270000"/>
    <xdr:pic>
      <xdr:nvPicPr>
        <xdr:cNvPr id="317" name="image316.jpeg">
          <a:extLst>
            <a:ext uri="{FF2B5EF4-FFF2-40B4-BE49-F238E27FC236}">
              <a16:creationId xmlns:a16="http://schemas.microsoft.com/office/drawing/2014/main" id="{FDF14913-D592-49C8-8D98-C323E5C01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3546779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337</xdr:row>
      <xdr:rowOff>67687</xdr:rowOff>
    </xdr:from>
    <xdr:ext cx="952500" cy="1201629"/>
    <xdr:pic>
      <xdr:nvPicPr>
        <xdr:cNvPr id="318" name="image317.jpeg">
          <a:extLst>
            <a:ext uri="{FF2B5EF4-FFF2-40B4-BE49-F238E27FC236}">
              <a16:creationId xmlns:a16="http://schemas.microsoft.com/office/drawing/2014/main" id="{CC92F593-410E-4FC7-8645-087332779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37033847"/>
          <a:ext cx="952500" cy="1201629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338</xdr:row>
      <xdr:rowOff>64670</xdr:rowOff>
    </xdr:from>
    <xdr:ext cx="952500" cy="1269593"/>
    <xdr:pic>
      <xdr:nvPicPr>
        <xdr:cNvPr id="319" name="image318.jpeg">
          <a:extLst>
            <a:ext uri="{FF2B5EF4-FFF2-40B4-BE49-F238E27FC236}">
              <a16:creationId xmlns:a16="http://schemas.microsoft.com/office/drawing/2014/main" id="{56060C17-9A11-41CE-9AD2-E1883CE72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3859293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339</xdr:row>
      <xdr:rowOff>0</xdr:rowOff>
    </xdr:from>
    <xdr:ext cx="952500" cy="1269326"/>
    <xdr:pic>
      <xdr:nvPicPr>
        <xdr:cNvPr id="320" name="image319.jpeg">
          <a:extLst>
            <a:ext uri="{FF2B5EF4-FFF2-40B4-BE49-F238E27FC236}">
              <a16:creationId xmlns:a16="http://schemas.microsoft.com/office/drawing/2014/main" id="{7C65C373-35C5-4C16-8906-03F64AE73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340</xdr:row>
      <xdr:rowOff>64655</xdr:rowOff>
    </xdr:from>
    <xdr:ext cx="952500" cy="1269593"/>
    <xdr:pic>
      <xdr:nvPicPr>
        <xdr:cNvPr id="321" name="image320.jpeg">
          <a:extLst>
            <a:ext uri="{FF2B5EF4-FFF2-40B4-BE49-F238E27FC236}">
              <a16:creationId xmlns:a16="http://schemas.microsoft.com/office/drawing/2014/main" id="{84FBC7A1-C07D-46D5-9D6B-371919F6B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2675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341</xdr:row>
      <xdr:rowOff>64459</xdr:rowOff>
    </xdr:from>
    <xdr:ext cx="952500" cy="1269860"/>
    <xdr:pic>
      <xdr:nvPicPr>
        <xdr:cNvPr id="322" name="image321.jpeg">
          <a:extLst>
            <a:ext uri="{FF2B5EF4-FFF2-40B4-BE49-F238E27FC236}">
              <a16:creationId xmlns:a16="http://schemas.microsoft.com/office/drawing/2014/main" id="{F79E3D8D-8938-4F7C-91AA-FB5C8433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5723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342</xdr:row>
      <xdr:rowOff>63627</xdr:rowOff>
    </xdr:from>
    <xdr:ext cx="952500" cy="1270000"/>
    <xdr:pic>
      <xdr:nvPicPr>
        <xdr:cNvPr id="323" name="image322.jpeg">
          <a:extLst>
            <a:ext uri="{FF2B5EF4-FFF2-40B4-BE49-F238E27FC236}">
              <a16:creationId xmlns:a16="http://schemas.microsoft.com/office/drawing/2014/main" id="{C7EBEECE-674E-46DA-90CF-743C0143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8708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343</xdr:row>
      <xdr:rowOff>63754</xdr:rowOff>
    </xdr:from>
    <xdr:ext cx="952500" cy="1270000"/>
    <xdr:pic>
      <xdr:nvPicPr>
        <xdr:cNvPr id="324" name="image323.jpeg">
          <a:extLst>
            <a:ext uri="{FF2B5EF4-FFF2-40B4-BE49-F238E27FC236}">
              <a16:creationId xmlns:a16="http://schemas.microsoft.com/office/drawing/2014/main" id="{61D056AC-9770-48B0-82CA-AF8B68EA4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51789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344</xdr:row>
      <xdr:rowOff>0</xdr:rowOff>
    </xdr:from>
    <xdr:ext cx="952500" cy="1269326"/>
    <xdr:pic>
      <xdr:nvPicPr>
        <xdr:cNvPr id="325" name="image324.jpeg">
          <a:extLst>
            <a:ext uri="{FF2B5EF4-FFF2-40B4-BE49-F238E27FC236}">
              <a16:creationId xmlns:a16="http://schemas.microsoft.com/office/drawing/2014/main" id="{A57CB96D-68C9-4648-827E-F4B41F651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01624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345</xdr:row>
      <xdr:rowOff>64655</xdr:rowOff>
    </xdr:from>
    <xdr:ext cx="952500" cy="1269593"/>
    <xdr:pic>
      <xdr:nvPicPr>
        <xdr:cNvPr id="326" name="image325.jpeg">
          <a:extLst>
            <a:ext uri="{FF2B5EF4-FFF2-40B4-BE49-F238E27FC236}">
              <a16:creationId xmlns:a16="http://schemas.microsoft.com/office/drawing/2014/main" id="{C31851A9-09A4-46C3-9B35-8A598206A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64299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346</xdr:row>
      <xdr:rowOff>64459</xdr:rowOff>
    </xdr:from>
    <xdr:ext cx="952500" cy="1269860"/>
    <xdr:pic>
      <xdr:nvPicPr>
        <xdr:cNvPr id="327" name="image326.jpeg">
          <a:extLst>
            <a:ext uri="{FF2B5EF4-FFF2-40B4-BE49-F238E27FC236}">
              <a16:creationId xmlns:a16="http://schemas.microsoft.com/office/drawing/2014/main" id="{B4CF1668-0252-4213-8A71-428308A5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27347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347</xdr:row>
      <xdr:rowOff>190626</xdr:rowOff>
    </xdr:from>
    <xdr:ext cx="952500" cy="1143000"/>
    <xdr:pic>
      <xdr:nvPicPr>
        <xdr:cNvPr id="328" name="image327.jpeg">
          <a:extLst>
            <a:ext uri="{FF2B5EF4-FFF2-40B4-BE49-F238E27FC236}">
              <a16:creationId xmlns:a16="http://schemas.microsoft.com/office/drawing/2014/main" id="{02589763-FFAF-4F0D-B6FE-D48289973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3030326"/>
          <a:ext cx="952500" cy="1143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348</xdr:row>
      <xdr:rowOff>63754</xdr:rowOff>
    </xdr:from>
    <xdr:ext cx="952500" cy="1270000"/>
    <xdr:pic>
      <xdr:nvPicPr>
        <xdr:cNvPr id="329" name="image328.jpeg">
          <a:extLst>
            <a:ext uri="{FF2B5EF4-FFF2-40B4-BE49-F238E27FC236}">
              <a16:creationId xmlns:a16="http://schemas.microsoft.com/office/drawing/2014/main" id="{0EC4E8BE-16E0-4DE5-A468-BB392B2A8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53413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349</xdr:row>
      <xdr:rowOff>0</xdr:rowOff>
    </xdr:from>
    <xdr:ext cx="952500" cy="1269326"/>
    <xdr:pic>
      <xdr:nvPicPr>
        <xdr:cNvPr id="330" name="image329.jpeg">
          <a:extLst>
            <a:ext uri="{FF2B5EF4-FFF2-40B4-BE49-F238E27FC236}">
              <a16:creationId xmlns:a16="http://schemas.microsoft.com/office/drawing/2014/main" id="{C32ADE38-30AE-4EC5-94EF-C47ED2678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03248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350</xdr:row>
      <xdr:rowOff>64655</xdr:rowOff>
    </xdr:from>
    <xdr:ext cx="952500" cy="1269593"/>
    <xdr:pic>
      <xdr:nvPicPr>
        <xdr:cNvPr id="331" name="image330.jpeg">
          <a:extLst>
            <a:ext uri="{FF2B5EF4-FFF2-40B4-BE49-F238E27FC236}">
              <a16:creationId xmlns:a16="http://schemas.microsoft.com/office/drawing/2014/main" id="{96173E51-FDE6-4AFE-BA2C-0AF1848D6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765923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351</xdr:row>
      <xdr:rowOff>64459</xdr:rowOff>
    </xdr:from>
    <xdr:ext cx="952500" cy="1269860"/>
    <xdr:pic>
      <xdr:nvPicPr>
        <xdr:cNvPr id="332" name="image331.jpeg">
          <a:extLst>
            <a:ext uri="{FF2B5EF4-FFF2-40B4-BE49-F238E27FC236}">
              <a16:creationId xmlns:a16="http://schemas.microsoft.com/office/drawing/2014/main" id="{73B7A398-A00B-4297-82D7-47FD74FCF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928971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352</xdr:row>
      <xdr:rowOff>190627</xdr:rowOff>
    </xdr:from>
    <xdr:ext cx="952500" cy="1143000"/>
    <xdr:pic>
      <xdr:nvPicPr>
        <xdr:cNvPr id="333" name="image332.jpeg">
          <a:extLst>
            <a:ext uri="{FF2B5EF4-FFF2-40B4-BE49-F238E27FC236}">
              <a16:creationId xmlns:a16="http://schemas.microsoft.com/office/drawing/2014/main" id="{3C6FCE80-FE87-488A-89F8-F05DA381D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1046567"/>
          <a:ext cx="952500" cy="1143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353</xdr:row>
      <xdr:rowOff>63753</xdr:rowOff>
    </xdr:from>
    <xdr:ext cx="952500" cy="1270000"/>
    <xdr:pic>
      <xdr:nvPicPr>
        <xdr:cNvPr id="334" name="image333.jpeg">
          <a:extLst>
            <a:ext uri="{FF2B5EF4-FFF2-40B4-BE49-F238E27FC236}">
              <a16:creationId xmlns:a16="http://schemas.microsoft.com/office/drawing/2014/main" id="{91176860-37C4-4D3D-8FA8-C2ABB0C2E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255037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354</xdr:row>
      <xdr:rowOff>0</xdr:rowOff>
    </xdr:from>
    <xdr:ext cx="952500" cy="1269326"/>
    <xdr:pic>
      <xdr:nvPicPr>
        <xdr:cNvPr id="335" name="image334.jpeg">
          <a:extLst>
            <a:ext uri="{FF2B5EF4-FFF2-40B4-BE49-F238E27FC236}">
              <a16:creationId xmlns:a16="http://schemas.microsoft.com/office/drawing/2014/main" id="{DA89422A-A59E-4D52-BF69-9B38E6D7B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04872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355</xdr:row>
      <xdr:rowOff>64655</xdr:rowOff>
    </xdr:from>
    <xdr:ext cx="952500" cy="1269593"/>
    <xdr:pic>
      <xdr:nvPicPr>
        <xdr:cNvPr id="336" name="image335.jpeg">
          <a:extLst>
            <a:ext uri="{FF2B5EF4-FFF2-40B4-BE49-F238E27FC236}">
              <a16:creationId xmlns:a16="http://schemas.microsoft.com/office/drawing/2014/main" id="{1937AE01-DCDB-487F-9D65-983F7FF71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67547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356</xdr:row>
      <xdr:rowOff>64458</xdr:rowOff>
    </xdr:from>
    <xdr:ext cx="952500" cy="1269860"/>
    <xdr:pic>
      <xdr:nvPicPr>
        <xdr:cNvPr id="337" name="image336.jpeg">
          <a:extLst>
            <a:ext uri="{FF2B5EF4-FFF2-40B4-BE49-F238E27FC236}">
              <a16:creationId xmlns:a16="http://schemas.microsoft.com/office/drawing/2014/main" id="{7CD7390C-5300-4DD1-869E-4D3DFDCA1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7305958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357</xdr:row>
      <xdr:rowOff>63627</xdr:rowOff>
    </xdr:from>
    <xdr:ext cx="952500" cy="1270000"/>
    <xdr:pic>
      <xdr:nvPicPr>
        <xdr:cNvPr id="338" name="image337.jpeg">
          <a:extLst>
            <a:ext uri="{FF2B5EF4-FFF2-40B4-BE49-F238E27FC236}">
              <a16:creationId xmlns:a16="http://schemas.microsoft.com/office/drawing/2014/main" id="{B2F0DC39-72B6-42AA-A125-6AEA493DE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893580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359</xdr:row>
      <xdr:rowOff>0</xdr:rowOff>
    </xdr:from>
    <xdr:ext cx="952500" cy="1269326"/>
    <xdr:pic>
      <xdr:nvPicPr>
        <xdr:cNvPr id="339" name="image338.jpeg">
          <a:extLst>
            <a:ext uri="{FF2B5EF4-FFF2-40B4-BE49-F238E27FC236}">
              <a16:creationId xmlns:a16="http://schemas.microsoft.com/office/drawing/2014/main" id="{70AC4B70-2132-4599-BD74-35FCDB4EB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06496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360</xdr:row>
      <xdr:rowOff>64657</xdr:rowOff>
    </xdr:from>
    <xdr:ext cx="952500" cy="1269593"/>
    <xdr:pic>
      <xdr:nvPicPr>
        <xdr:cNvPr id="340" name="image339.jpeg">
          <a:extLst>
            <a:ext uri="{FF2B5EF4-FFF2-40B4-BE49-F238E27FC236}">
              <a16:creationId xmlns:a16="http://schemas.microsoft.com/office/drawing/2014/main" id="{80B03035-2C27-4B66-9B00-7457C76E2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691717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361</xdr:row>
      <xdr:rowOff>64457</xdr:rowOff>
    </xdr:from>
    <xdr:ext cx="952500" cy="1269860"/>
    <xdr:pic>
      <xdr:nvPicPr>
        <xdr:cNvPr id="341" name="image340.jpeg">
          <a:extLst>
            <a:ext uri="{FF2B5EF4-FFF2-40B4-BE49-F238E27FC236}">
              <a16:creationId xmlns:a16="http://schemas.microsoft.com/office/drawing/2014/main" id="{825E63DB-E31A-4400-AD18-439BB12E4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32219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362</xdr:row>
      <xdr:rowOff>63625</xdr:rowOff>
    </xdr:from>
    <xdr:ext cx="952500" cy="1270000"/>
    <xdr:pic>
      <xdr:nvPicPr>
        <xdr:cNvPr id="342" name="image341.jpeg">
          <a:extLst>
            <a:ext uri="{FF2B5EF4-FFF2-40B4-BE49-F238E27FC236}">
              <a16:creationId xmlns:a16="http://schemas.microsoft.com/office/drawing/2014/main" id="{0364EB86-5D1E-424E-B407-6AD85C5F9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95204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363</xdr:row>
      <xdr:rowOff>63754</xdr:rowOff>
    </xdr:from>
    <xdr:ext cx="952500" cy="1270000"/>
    <xdr:pic>
      <xdr:nvPicPr>
        <xdr:cNvPr id="343" name="image342.jpeg">
          <a:extLst>
            <a:ext uri="{FF2B5EF4-FFF2-40B4-BE49-F238E27FC236}">
              <a16:creationId xmlns:a16="http://schemas.microsoft.com/office/drawing/2014/main" id="{5F2E0549-09C4-4944-82EA-F8F779BEA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58285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364</xdr:row>
      <xdr:rowOff>0</xdr:rowOff>
    </xdr:from>
    <xdr:ext cx="952500" cy="1269326"/>
    <xdr:pic>
      <xdr:nvPicPr>
        <xdr:cNvPr id="344" name="image343.jpeg">
          <a:extLst>
            <a:ext uri="{FF2B5EF4-FFF2-40B4-BE49-F238E27FC236}">
              <a16:creationId xmlns:a16="http://schemas.microsoft.com/office/drawing/2014/main" id="{B4D9C293-F920-4CF1-83B8-40E0E00B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08120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365</xdr:row>
      <xdr:rowOff>64656</xdr:rowOff>
    </xdr:from>
    <xdr:ext cx="952500" cy="1269593"/>
    <xdr:pic>
      <xdr:nvPicPr>
        <xdr:cNvPr id="345" name="image344.jpeg">
          <a:extLst>
            <a:ext uri="{FF2B5EF4-FFF2-40B4-BE49-F238E27FC236}">
              <a16:creationId xmlns:a16="http://schemas.microsoft.com/office/drawing/2014/main" id="{3A3DA405-6A91-478B-A17B-66ED16DC3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707956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366</xdr:row>
      <xdr:rowOff>64459</xdr:rowOff>
    </xdr:from>
    <xdr:ext cx="952500" cy="1269860"/>
    <xdr:pic>
      <xdr:nvPicPr>
        <xdr:cNvPr id="346" name="image345.jpeg">
          <a:extLst>
            <a:ext uri="{FF2B5EF4-FFF2-40B4-BE49-F238E27FC236}">
              <a16:creationId xmlns:a16="http://schemas.microsoft.com/office/drawing/2014/main" id="{05A37FAF-8788-44C5-989F-ADE0CE3BF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33843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367</xdr:row>
      <xdr:rowOff>63628</xdr:rowOff>
    </xdr:from>
    <xdr:ext cx="952500" cy="1270000"/>
    <xdr:pic>
      <xdr:nvPicPr>
        <xdr:cNvPr id="347" name="image346.jpeg">
          <a:extLst>
            <a:ext uri="{FF2B5EF4-FFF2-40B4-BE49-F238E27FC236}">
              <a16:creationId xmlns:a16="http://schemas.microsoft.com/office/drawing/2014/main" id="{745C8193-2CC8-4B97-86EC-352844961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96828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368</xdr:row>
      <xdr:rowOff>63754</xdr:rowOff>
    </xdr:from>
    <xdr:ext cx="952500" cy="1270000"/>
    <xdr:pic>
      <xdr:nvPicPr>
        <xdr:cNvPr id="348" name="image347.jpeg">
          <a:extLst>
            <a:ext uri="{FF2B5EF4-FFF2-40B4-BE49-F238E27FC236}">
              <a16:creationId xmlns:a16="http://schemas.microsoft.com/office/drawing/2014/main" id="{9EF05298-0A6A-412C-A815-53A373E3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59909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369</xdr:row>
      <xdr:rowOff>-1</xdr:rowOff>
    </xdr:from>
    <xdr:ext cx="952500" cy="1269326"/>
    <xdr:pic>
      <xdr:nvPicPr>
        <xdr:cNvPr id="349" name="image348.jpeg">
          <a:extLst>
            <a:ext uri="{FF2B5EF4-FFF2-40B4-BE49-F238E27FC236}">
              <a16:creationId xmlns:a16="http://schemas.microsoft.com/office/drawing/2014/main" id="{EC5C4CAC-E4B4-48A1-A169-267599834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097439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370</xdr:row>
      <xdr:rowOff>64655</xdr:rowOff>
    </xdr:from>
    <xdr:ext cx="952500" cy="1269593"/>
    <xdr:pic>
      <xdr:nvPicPr>
        <xdr:cNvPr id="350" name="image349.jpeg">
          <a:extLst>
            <a:ext uri="{FF2B5EF4-FFF2-40B4-BE49-F238E27FC236}">
              <a16:creationId xmlns:a16="http://schemas.microsoft.com/office/drawing/2014/main" id="{C6F419DE-86C0-4BC3-83AE-67D4A38CC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72419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371</xdr:row>
      <xdr:rowOff>64459</xdr:rowOff>
    </xdr:from>
    <xdr:ext cx="952500" cy="1269860"/>
    <xdr:pic>
      <xdr:nvPicPr>
        <xdr:cNvPr id="351" name="image350.jpeg">
          <a:extLst>
            <a:ext uri="{FF2B5EF4-FFF2-40B4-BE49-F238E27FC236}">
              <a16:creationId xmlns:a16="http://schemas.microsoft.com/office/drawing/2014/main" id="{E12A78AE-485D-46F4-B277-B70A6A354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135467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372</xdr:row>
      <xdr:rowOff>63627</xdr:rowOff>
    </xdr:from>
    <xdr:ext cx="952500" cy="1270000"/>
    <xdr:pic>
      <xdr:nvPicPr>
        <xdr:cNvPr id="352" name="image351.jpeg">
          <a:extLst>
            <a:ext uri="{FF2B5EF4-FFF2-40B4-BE49-F238E27FC236}">
              <a16:creationId xmlns:a16="http://schemas.microsoft.com/office/drawing/2014/main" id="{97095FA2-B9AA-4C52-B109-CD3B24D94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98452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373</xdr:row>
      <xdr:rowOff>63756</xdr:rowOff>
    </xdr:from>
    <xdr:ext cx="952500" cy="1270000"/>
    <xdr:pic>
      <xdr:nvPicPr>
        <xdr:cNvPr id="353" name="image352.jpeg">
          <a:extLst>
            <a:ext uri="{FF2B5EF4-FFF2-40B4-BE49-F238E27FC236}">
              <a16:creationId xmlns:a16="http://schemas.microsoft.com/office/drawing/2014/main" id="{D569C7D1-B04C-44A3-B5D8-BE89F13DC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461533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374</xdr:row>
      <xdr:rowOff>1</xdr:rowOff>
    </xdr:from>
    <xdr:ext cx="952500" cy="1269326"/>
    <xdr:pic>
      <xdr:nvPicPr>
        <xdr:cNvPr id="354" name="image353.jpeg">
          <a:extLst>
            <a:ext uri="{FF2B5EF4-FFF2-40B4-BE49-F238E27FC236}">
              <a16:creationId xmlns:a16="http://schemas.microsoft.com/office/drawing/2014/main" id="{6323E78E-3C0A-4203-8266-5CFD92809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6113681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375</xdr:row>
      <xdr:rowOff>64658</xdr:rowOff>
    </xdr:from>
    <xdr:ext cx="952500" cy="1269593"/>
    <xdr:pic>
      <xdr:nvPicPr>
        <xdr:cNvPr id="355" name="image354.jpeg">
          <a:extLst>
            <a:ext uri="{FF2B5EF4-FFF2-40B4-BE49-F238E27FC236}">
              <a16:creationId xmlns:a16="http://schemas.microsoft.com/office/drawing/2014/main" id="{339E960F-3F4D-4419-AB0B-2D71AC9C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7740438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376</xdr:row>
      <xdr:rowOff>64458</xdr:rowOff>
    </xdr:from>
    <xdr:ext cx="952500" cy="1269860"/>
    <xdr:pic>
      <xdr:nvPicPr>
        <xdr:cNvPr id="356" name="image355.jpeg">
          <a:extLst>
            <a:ext uri="{FF2B5EF4-FFF2-40B4-BE49-F238E27FC236}">
              <a16:creationId xmlns:a16="http://schemas.microsoft.com/office/drawing/2014/main" id="{7462213B-13E0-432F-BA65-662582815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9370918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377</xdr:row>
      <xdr:rowOff>63624</xdr:rowOff>
    </xdr:from>
    <xdr:ext cx="952500" cy="1270000"/>
    <xdr:pic>
      <xdr:nvPicPr>
        <xdr:cNvPr id="357" name="image356.jpeg">
          <a:extLst>
            <a:ext uri="{FF2B5EF4-FFF2-40B4-BE49-F238E27FC236}">
              <a16:creationId xmlns:a16="http://schemas.microsoft.com/office/drawing/2014/main" id="{8E57D491-0C53-4CAB-8199-1852590B5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100076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378</xdr:row>
      <xdr:rowOff>63753</xdr:rowOff>
    </xdr:from>
    <xdr:ext cx="952500" cy="1270000"/>
    <xdr:pic>
      <xdr:nvPicPr>
        <xdr:cNvPr id="358" name="image357.jpeg">
          <a:extLst>
            <a:ext uri="{FF2B5EF4-FFF2-40B4-BE49-F238E27FC236}">
              <a16:creationId xmlns:a16="http://schemas.microsoft.com/office/drawing/2014/main" id="{6C482C0D-F003-4C4C-91D3-59F181760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263157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379</xdr:row>
      <xdr:rowOff>-2</xdr:rowOff>
    </xdr:from>
    <xdr:ext cx="952500" cy="1269326"/>
    <xdr:pic>
      <xdr:nvPicPr>
        <xdr:cNvPr id="359" name="image358.jpeg">
          <a:extLst>
            <a:ext uri="{FF2B5EF4-FFF2-40B4-BE49-F238E27FC236}">
              <a16:creationId xmlns:a16="http://schemas.microsoft.com/office/drawing/2014/main" id="{74D6B091-5237-4CE2-A694-56934735B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4129918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380</xdr:row>
      <xdr:rowOff>64654</xdr:rowOff>
    </xdr:from>
    <xdr:ext cx="952500" cy="1269593"/>
    <xdr:pic>
      <xdr:nvPicPr>
        <xdr:cNvPr id="360" name="image359.jpeg">
          <a:extLst>
            <a:ext uri="{FF2B5EF4-FFF2-40B4-BE49-F238E27FC236}">
              <a16:creationId xmlns:a16="http://schemas.microsoft.com/office/drawing/2014/main" id="{0ECD5BE0-BCC9-4F2F-B1DE-745144804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5756674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381</xdr:row>
      <xdr:rowOff>64461</xdr:rowOff>
    </xdr:from>
    <xdr:ext cx="952500" cy="1269860"/>
    <xdr:pic>
      <xdr:nvPicPr>
        <xdr:cNvPr id="361" name="image360.jpeg">
          <a:extLst>
            <a:ext uri="{FF2B5EF4-FFF2-40B4-BE49-F238E27FC236}">
              <a16:creationId xmlns:a16="http://schemas.microsoft.com/office/drawing/2014/main" id="{18F071BF-08F9-4A4C-89CF-4532FE1A1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7387161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382</xdr:row>
      <xdr:rowOff>63626</xdr:rowOff>
    </xdr:from>
    <xdr:ext cx="952500" cy="1270000"/>
    <xdr:pic>
      <xdr:nvPicPr>
        <xdr:cNvPr id="362" name="image361.jpeg">
          <a:extLst>
            <a:ext uri="{FF2B5EF4-FFF2-40B4-BE49-F238E27FC236}">
              <a16:creationId xmlns:a16="http://schemas.microsoft.com/office/drawing/2014/main" id="{446C4449-8AA0-4FFE-BCC9-C0BFD2EAB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901700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383</xdr:row>
      <xdr:rowOff>63755</xdr:rowOff>
    </xdr:from>
    <xdr:ext cx="952500" cy="1270000"/>
    <xdr:pic>
      <xdr:nvPicPr>
        <xdr:cNvPr id="363" name="image362.jpeg">
          <a:extLst>
            <a:ext uri="{FF2B5EF4-FFF2-40B4-BE49-F238E27FC236}">
              <a16:creationId xmlns:a16="http://schemas.microsoft.com/office/drawing/2014/main" id="{E332D9D2-59DD-4BFD-88BA-27836E15D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064781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384</xdr:row>
      <xdr:rowOff>0</xdr:rowOff>
    </xdr:from>
    <xdr:ext cx="952500" cy="1269326"/>
    <xdr:pic>
      <xdr:nvPicPr>
        <xdr:cNvPr id="364" name="image363.jpeg">
          <a:extLst>
            <a:ext uri="{FF2B5EF4-FFF2-40B4-BE49-F238E27FC236}">
              <a16:creationId xmlns:a16="http://schemas.microsoft.com/office/drawing/2014/main" id="{33DD350A-A895-4E1F-9631-64CAB0B79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214616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385</xdr:row>
      <xdr:rowOff>64657</xdr:rowOff>
    </xdr:from>
    <xdr:ext cx="952500" cy="1269593"/>
    <xdr:pic>
      <xdr:nvPicPr>
        <xdr:cNvPr id="365" name="image57.jpeg">
          <a:extLst>
            <a:ext uri="{FF2B5EF4-FFF2-40B4-BE49-F238E27FC236}">
              <a16:creationId xmlns:a16="http://schemas.microsoft.com/office/drawing/2014/main" id="{B99629EE-26C0-4244-860B-FC7B24CD5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3772917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386</xdr:row>
      <xdr:rowOff>64457</xdr:rowOff>
    </xdr:from>
    <xdr:ext cx="952500" cy="1269860"/>
    <xdr:pic>
      <xdr:nvPicPr>
        <xdr:cNvPr id="366" name="image364.jpeg">
          <a:extLst>
            <a:ext uri="{FF2B5EF4-FFF2-40B4-BE49-F238E27FC236}">
              <a16:creationId xmlns:a16="http://schemas.microsoft.com/office/drawing/2014/main" id="{FE718E3F-4AC4-42E9-9A6A-38965A12B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540339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387</xdr:row>
      <xdr:rowOff>63628</xdr:rowOff>
    </xdr:from>
    <xdr:ext cx="952500" cy="1270000"/>
    <xdr:pic>
      <xdr:nvPicPr>
        <xdr:cNvPr id="367" name="image365.jpeg">
          <a:extLst>
            <a:ext uri="{FF2B5EF4-FFF2-40B4-BE49-F238E27FC236}">
              <a16:creationId xmlns:a16="http://schemas.microsoft.com/office/drawing/2014/main" id="{66E2142D-BE78-4C25-97E5-8C274DC70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7033248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388</xdr:row>
      <xdr:rowOff>63751</xdr:rowOff>
    </xdr:from>
    <xdr:ext cx="952500" cy="1270000"/>
    <xdr:pic>
      <xdr:nvPicPr>
        <xdr:cNvPr id="368" name="image366.jpeg">
          <a:extLst>
            <a:ext uri="{FF2B5EF4-FFF2-40B4-BE49-F238E27FC236}">
              <a16:creationId xmlns:a16="http://schemas.microsoft.com/office/drawing/2014/main" id="{A7AE8244-8268-422B-B9C0-FA948785E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78664051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389</xdr:row>
      <xdr:rowOff>2</xdr:rowOff>
    </xdr:from>
    <xdr:ext cx="952500" cy="1269326"/>
    <xdr:pic>
      <xdr:nvPicPr>
        <xdr:cNvPr id="369" name="image367.jpeg">
          <a:extLst>
            <a:ext uri="{FF2B5EF4-FFF2-40B4-BE49-F238E27FC236}">
              <a16:creationId xmlns:a16="http://schemas.microsoft.com/office/drawing/2014/main" id="{A1E0AFF4-DFDD-4E4A-9DF6-19C3445C8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0162402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390</xdr:row>
      <xdr:rowOff>0</xdr:rowOff>
    </xdr:from>
    <xdr:ext cx="952500" cy="1269326"/>
    <xdr:pic>
      <xdr:nvPicPr>
        <xdr:cNvPr id="370" name="image368.jpeg">
          <a:extLst>
            <a:ext uri="{FF2B5EF4-FFF2-40B4-BE49-F238E27FC236}">
              <a16:creationId xmlns:a16="http://schemas.microsoft.com/office/drawing/2014/main" id="{1655577E-FB4C-4A98-BF05-08FC57E05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391</xdr:row>
      <xdr:rowOff>64655</xdr:rowOff>
    </xdr:from>
    <xdr:ext cx="952500" cy="1269593"/>
    <xdr:pic>
      <xdr:nvPicPr>
        <xdr:cNvPr id="371" name="image369.jpeg">
          <a:extLst>
            <a:ext uri="{FF2B5EF4-FFF2-40B4-BE49-F238E27FC236}">
              <a16:creationId xmlns:a16="http://schemas.microsoft.com/office/drawing/2014/main" id="{D3404332-09FD-405E-B6E9-29B69523C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2675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392</xdr:row>
      <xdr:rowOff>64459</xdr:rowOff>
    </xdr:from>
    <xdr:ext cx="952500" cy="1269860"/>
    <xdr:pic>
      <xdr:nvPicPr>
        <xdr:cNvPr id="372" name="image370.jpeg">
          <a:extLst>
            <a:ext uri="{FF2B5EF4-FFF2-40B4-BE49-F238E27FC236}">
              <a16:creationId xmlns:a16="http://schemas.microsoft.com/office/drawing/2014/main" id="{C3B5A788-4F7E-4ADA-8F2E-089FCECF5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5723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393</xdr:row>
      <xdr:rowOff>63627</xdr:rowOff>
    </xdr:from>
    <xdr:ext cx="952500" cy="1270000"/>
    <xdr:pic>
      <xdr:nvPicPr>
        <xdr:cNvPr id="373" name="image371.jpeg">
          <a:extLst>
            <a:ext uri="{FF2B5EF4-FFF2-40B4-BE49-F238E27FC236}">
              <a16:creationId xmlns:a16="http://schemas.microsoft.com/office/drawing/2014/main" id="{8028E231-C16F-4089-9060-E7AF209EC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8708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394</xdr:row>
      <xdr:rowOff>63754</xdr:rowOff>
    </xdr:from>
    <xdr:ext cx="952500" cy="1270000"/>
    <xdr:pic>
      <xdr:nvPicPr>
        <xdr:cNvPr id="374" name="image372.jpeg">
          <a:extLst>
            <a:ext uri="{FF2B5EF4-FFF2-40B4-BE49-F238E27FC236}">
              <a16:creationId xmlns:a16="http://schemas.microsoft.com/office/drawing/2014/main" id="{8958C8D5-CD24-4581-A78B-CB6340DCA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651789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395</xdr:row>
      <xdr:rowOff>0</xdr:rowOff>
    </xdr:from>
    <xdr:ext cx="952500" cy="1269326"/>
    <xdr:pic>
      <xdr:nvPicPr>
        <xdr:cNvPr id="375" name="image373.jpeg">
          <a:extLst>
            <a:ext uri="{FF2B5EF4-FFF2-40B4-BE49-F238E27FC236}">
              <a16:creationId xmlns:a16="http://schemas.microsoft.com/office/drawing/2014/main" id="{0F4C8002-535C-4189-A35F-5CF501A25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801624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396</xdr:row>
      <xdr:rowOff>64655</xdr:rowOff>
    </xdr:from>
    <xdr:ext cx="952500" cy="1269593"/>
    <xdr:pic>
      <xdr:nvPicPr>
        <xdr:cNvPr id="376" name="image374.jpeg">
          <a:extLst>
            <a:ext uri="{FF2B5EF4-FFF2-40B4-BE49-F238E27FC236}">
              <a16:creationId xmlns:a16="http://schemas.microsoft.com/office/drawing/2014/main" id="{F140DF64-CD4D-487C-A0AD-F1647D145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964299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397</xdr:row>
      <xdr:rowOff>64459</xdr:rowOff>
    </xdr:from>
    <xdr:ext cx="952500" cy="1269860"/>
    <xdr:pic>
      <xdr:nvPicPr>
        <xdr:cNvPr id="377" name="image375.jpeg">
          <a:extLst>
            <a:ext uri="{FF2B5EF4-FFF2-40B4-BE49-F238E27FC236}">
              <a16:creationId xmlns:a16="http://schemas.microsoft.com/office/drawing/2014/main" id="{3BC5590B-5326-4FAB-9CCC-23C8F7C46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127347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398</xdr:row>
      <xdr:rowOff>63626</xdr:rowOff>
    </xdr:from>
    <xdr:ext cx="952500" cy="1270000"/>
    <xdr:pic>
      <xdr:nvPicPr>
        <xdr:cNvPr id="378" name="image376.jpeg">
          <a:extLst>
            <a:ext uri="{FF2B5EF4-FFF2-40B4-BE49-F238E27FC236}">
              <a16:creationId xmlns:a16="http://schemas.microsoft.com/office/drawing/2014/main" id="{03C47A77-7451-4C67-9A65-1C6CE5981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290332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399</xdr:row>
      <xdr:rowOff>63754</xdr:rowOff>
    </xdr:from>
    <xdr:ext cx="952500" cy="1270000"/>
    <xdr:pic>
      <xdr:nvPicPr>
        <xdr:cNvPr id="379" name="image377.jpeg">
          <a:extLst>
            <a:ext uri="{FF2B5EF4-FFF2-40B4-BE49-F238E27FC236}">
              <a16:creationId xmlns:a16="http://schemas.microsoft.com/office/drawing/2014/main" id="{02C92FDA-AAA8-42F5-AAD9-C78737CDB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453413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400</xdr:row>
      <xdr:rowOff>0</xdr:rowOff>
    </xdr:from>
    <xdr:ext cx="952500" cy="1269326"/>
    <xdr:pic>
      <xdr:nvPicPr>
        <xdr:cNvPr id="380" name="image378.jpeg">
          <a:extLst>
            <a:ext uri="{FF2B5EF4-FFF2-40B4-BE49-F238E27FC236}">
              <a16:creationId xmlns:a16="http://schemas.microsoft.com/office/drawing/2014/main" id="{D9222D18-37D3-4F16-B265-B5139DE0B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603248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401</xdr:row>
      <xdr:rowOff>64655</xdr:rowOff>
    </xdr:from>
    <xdr:ext cx="952500" cy="1269593"/>
    <xdr:pic>
      <xdr:nvPicPr>
        <xdr:cNvPr id="381" name="image379.jpeg">
          <a:extLst>
            <a:ext uri="{FF2B5EF4-FFF2-40B4-BE49-F238E27FC236}">
              <a16:creationId xmlns:a16="http://schemas.microsoft.com/office/drawing/2014/main" id="{D5E85634-14F8-49D7-850D-2996A312F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7659235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402</xdr:row>
      <xdr:rowOff>64459</xdr:rowOff>
    </xdr:from>
    <xdr:ext cx="952500" cy="1269860"/>
    <xdr:pic>
      <xdr:nvPicPr>
        <xdr:cNvPr id="382" name="image380.jpeg">
          <a:extLst>
            <a:ext uri="{FF2B5EF4-FFF2-40B4-BE49-F238E27FC236}">
              <a16:creationId xmlns:a16="http://schemas.microsoft.com/office/drawing/2014/main" id="{81E5D98D-58F2-4423-A147-D540BCF2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19289719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403</xdr:row>
      <xdr:rowOff>63627</xdr:rowOff>
    </xdr:from>
    <xdr:ext cx="952500" cy="1270000"/>
    <xdr:pic>
      <xdr:nvPicPr>
        <xdr:cNvPr id="383" name="image381.jpeg">
          <a:extLst>
            <a:ext uri="{FF2B5EF4-FFF2-40B4-BE49-F238E27FC236}">
              <a16:creationId xmlns:a16="http://schemas.microsoft.com/office/drawing/2014/main" id="{D637C650-2817-431E-9B0A-469532598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091956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404</xdr:row>
      <xdr:rowOff>63753</xdr:rowOff>
    </xdr:from>
    <xdr:ext cx="952500" cy="1270000"/>
    <xdr:pic>
      <xdr:nvPicPr>
        <xdr:cNvPr id="384" name="image382.jpeg">
          <a:extLst>
            <a:ext uri="{FF2B5EF4-FFF2-40B4-BE49-F238E27FC236}">
              <a16:creationId xmlns:a16="http://schemas.microsoft.com/office/drawing/2014/main" id="{00DB85C3-CC3F-4D41-ACCF-63CA3BC1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255037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405</xdr:row>
      <xdr:rowOff>0</xdr:rowOff>
    </xdr:from>
    <xdr:ext cx="952500" cy="1269326"/>
    <xdr:pic>
      <xdr:nvPicPr>
        <xdr:cNvPr id="385" name="image383.jpeg">
          <a:extLst>
            <a:ext uri="{FF2B5EF4-FFF2-40B4-BE49-F238E27FC236}">
              <a16:creationId xmlns:a16="http://schemas.microsoft.com/office/drawing/2014/main" id="{261AD798-3DEE-4CA4-BC39-A5B2249FA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404872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406</xdr:row>
      <xdr:rowOff>132367</xdr:rowOff>
    </xdr:from>
    <xdr:ext cx="952500" cy="1201881"/>
    <xdr:pic>
      <xdr:nvPicPr>
        <xdr:cNvPr id="386" name="image384.jpeg">
          <a:extLst>
            <a:ext uri="{FF2B5EF4-FFF2-40B4-BE49-F238E27FC236}">
              <a16:creationId xmlns:a16="http://schemas.microsoft.com/office/drawing/2014/main" id="{9A8761C5-110B-498A-940B-1B5C7690B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5743187"/>
          <a:ext cx="952500" cy="1201881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407</xdr:row>
      <xdr:rowOff>64458</xdr:rowOff>
    </xdr:from>
    <xdr:ext cx="952500" cy="1269860"/>
    <xdr:pic>
      <xdr:nvPicPr>
        <xdr:cNvPr id="387" name="image385.jpeg">
          <a:extLst>
            <a:ext uri="{FF2B5EF4-FFF2-40B4-BE49-F238E27FC236}">
              <a16:creationId xmlns:a16="http://schemas.microsoft.com/office/drawing/2014/main" id="{D86F64FD-27F3-457B-87E5-0B4100921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7305958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408</xdr:row>
      <xdr:rowOff>63627</xdr:rowOff>
    </xdr:from>
    <xdr:ext cx="952500" cy="1270000"/>
    <xdr:pic>
      <xdr:nvPicPr>
        <xdr:cNvPr id="388" name="image386.jpeg">
          <a:extLst>
            <a:ext uri="{FF2B5EF4-FFF2-40B4-BE49-F238E27FC236}">
              <a16:creationId xmlns:a16="http://schemas.microsoft.com/office/drawing/2014/main" id="{F6FFC982-7B4D-4AF9-A65E-A106CBFDA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28935807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409</xdr:row>
      <xdr:rowOff>63753</xdr:rowOff>
    </xdr:from>
    <xdr:ext cx="952500" cy="1270000"/>
    <xdr:pic>
      <xdr:nvPicPr>
        <xdr:cNvPr id="389" name="image387.jpeg">
          <a:extLst>
            <a:ext uri="{FF2B5EF4-FFF2-40B4-BE49-F238E27FC236}">
              <a16:creationId xmlns:a16="http://schemas.microsoft.com/office/drawing/2014/main" id="{E6704732-BC5D-4740-AB5E-4CC06CB2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0566613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410</xdr:row>
      <xdr:rowOff>0</xdr:rowOff>
    </xdr:from>
    <xdr:ext cx="952500" cy="1269326"/>
    <xdr:pic>
      <xdr:nvPicPr>
        <xdr:cNvPr id="390" name="image388.jpeg">
          <a:extLst>
            <a:ext uri="{FF2B5EF4-FFF2-40B4-BE49-F238E27FC236}">
              <a16:creationId xmlns:a16="http://schemas.microsoft.com/office/drawing/2014/main" id="{D7A29D78-565D-4098-9BE6-6ED2CCC78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206496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411</xdr:row>
      <xdr:rowOff>64654</xdr:rowOff>
    </xdr:from>
    <xdr:ext cx="952500" cy="1269593"/>
    <xdr:pic>
      <xdr:nvPicPr>
        <xdr:cNvPr id="391" name="image389.jpeg">
          <a:extLst>
            <a:ext uri="{FF2B5EF4-FFF2-40B4-BE49-F238E27FC236}">
              <a16:creationId xmlns:a16="http://schemas.microsoft.com/office/drawing/2014/main" id="{85E0E322-3FCE-45C1-A771-305853D7F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3691714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412</xdr:row>
      <xdr:rowOff>64458</xdr:rowOff>
    </xdr:from>
    <xdr:ext cx="952500" cy="1269860"/>
    <xdr:pic>
      <xdr:nvPicPr>
        <xdr:cNvPr id="392" name="image390.jpeg">
          <a:extLst>
            <a:ext uri="{FF2B5EF4-FFF2-40B4-BE49-F238E27FC236}">
              <a16:creationId xmlns:a16="http://schemas.microsoft.com/office/drawing/2014/main" id="{410E8405-3674-4E27-A6AE-2F7B7DC4A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5322198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413</xdr:row>
      <xdr:rowOff>63626</xdr:rowOff>
    </xdr:from>
    <xdr:ext cx="952500" cy="1270000"/>
    <xdr:pic>
      <xdr:nvPicPr>
        <xdr:cNvPr id="393" name="image391.jpeg">
          <a:extLst>
            <a:ext uri="{FF2B5EF4-FFF2-40B4-BE49-F238E27FC236}">
              <a16:creationId xmlns:a16="http://schemas.microsoft.com/office/drawing/2014/main" id="{43B8ED8C-2F1B-4D68-B66C-84AFC1BB9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6952046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414</xdr:row>
      <xdr:rowOff>63755</xdr:rowOff>
    </xdr:from>
    <xdr:ext cx="952500" cy="1270000"/>
    <xdr:pic>
      <xdr:nvPicPr>
        <xdr:cNvPr id="394" name="image392.jpeg">
          <a:extLst>
            <a:ext uri="{FF2B5EF4-FFF2-40B4-BE49-F238E27FC236}">
              <a16:creationId xmlns:a16="http://schemas.microsoft.com/office/drawing/2014/main" id="{A827B580-44D8-4ACC-A16C-15F72E1AE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3858285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415</xdr:row>
      <xdr:rowOff>0</xdr:rowOff>
    </xdr:from>
    <xdr:ext cx="952500" cy="1269326"/>
    <xdr:pic>
      <xdr:nvPicPr>
        <xdr:cNvPr id="395" name="image393.jpeg">
          <a:extLst>
            <a:ext uri="{FF2B5EF4-FFF2-40B4-BE49-F238E27FC236}">
              <a16:creationId xmlns:a16="http://schemas.microsoft.com/office/drawing/2014/main" id="{EBF2C1C9-3B27-4B06-B550-C5D01444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008120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416</xdr:row>
      <xdr:rowOff>64657</xdr:rowOff>
    </xdr:from>
    <xdr:ext cx="952500" cy="1269593"/>
    <xdr:pic>
      <xdr:nvPicPr>
        <xdr:cNvPr id="396" name="image394.jpeg">
          <a:extLst>
            <a:ext uri="{FF2B5EF4-FFF2-40B4-BE49-F238E27FC236}">
              <a16:creationId xmlns:a16="http://schemas.microsoft.com/office/drawing/2014/main" id="{01694260-4177-4403-B062-D5D5F9631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1707957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417</xdr:row>
      <xdr:rowOff>64457</xdr:rowOff>
    </xdr:from>
    <xdr:ext cx="952500" cy="1269860"/>
    <xdr:pic>
      <xdr:nvPicPr>
        <xdr:cNvPr id="397" name="image395.jpeg">
          <a:extLst>
            <a:ext uri="{FF2B5EF4-FFF2-40B4-BE49-F238E27FC236}">
              <a16:creationId xmlns:a16="http://schemas.microsoft.com/office/drawing/2014/main" id="{7DD34D95-4A2B-4F9B-8CE6-80FFD5C79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3338437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418</xdr:row>
      <xdr:rowOff>63625</xdr:rowOff>
    </xdr:from>
    <xdr:ext cx="952500" cy="1270000"/>
    <xdr:pic>
      <xdr:nvPicPr>
        <xdr:cNvPr id="398" name="image396.jpeg">
          <a:extLst>
            <a:ext uri="{FF2B5EF4-FFF2-40B4-BE49-F238E27FC236}">
              <a16:creationId xmlns:a16="http://schemas.microsoft.com/office/drawing/2014/main" id="{85C204B5-5EFD-45E9-84F6-5830B0F1A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4968285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419</xdr:row>
      <xdr:rowOff>63754</xdr:rowOff>
    </xdr:from>
    <xdr:ext cx="952500" cy="1270000"/>
    <xdr:pic>
      <xdr:nvPicPr>
        <xdr:cNvPr id="399" name="image397.jpeg">
          <a:extLst>
            <a:ext uri="{FF2B5EF4-FFF2-40B4-BE49-F238E27FC236}">
              <a16:creationId xmlns:a16="http://schemas.microsoft.com/office/drawing/2014/main" id="{6201C0F0-CB70-49DC-8645-D05CCEEE4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6599094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420</xdr:row>
      <xdr:rowOff>0</xdr:rowOff>
    </xdr:from>
    <xdr:ext cx="952500" cy="1269326"/>
    <xdr:pic>
      <xdr:nvPicPr>
        <xdr:cNvPr id="400" name="image398.jpeg">
          <a:extLst>
            <a:ext uri="{FF2B5EF4-FFF2-40B4-BE49-F238E27FC236}">
              <a16:creationId xmlns:a16="http://schemas.microsoft.com/office/drawing/2014/main" id="{0ADD96DF-8E05-4639-97B3-EA1D38F8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809744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421</xdr:row>
      <xdr:rowOff>64656</xdr:rowOff>
    </xdr:from>
    <xdr:ext cx="952500" cy="1269593"/>
    <xdr:pic>
      <xdr:nvPicPr>
        <xdr:cNvPr id="401" name="image399.jpeg">
          <a:extLst>
            <a:ext uri="{FF2B5EF4-FFF2-40B4-BE49-F238E27FC236}">
              <a16:creationId xmlns:a16="http://schemas.microsoft.com/office/drawing/2014/main" id="{378F4ACF-D40B-49EF-B86F-B0EBBBB1C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49724196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423</xdr:row>
      <xdr:rowOff>63625</xdr:rowOff>
    </xdr:from>
    <xdr:ext cx="952500" cy="1270000"/>
    <xdr:pic>
      <xdr:nvPicPr>
        <xdr:cNvPr id="402" name="image400.jpeg">
          <a:extLst>
            <a:ext uri="{FF2B5EF4-FFF2-40B4-BE49-F238E27FC236}">
              <a16:creationId xmlns:a16="http://schemas.microsoft.com/office/drawing/2014/main" id="{7AAF804A-E08C-4708-BBED-80C7B43DF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" y="52976905"/>
          <a:ext cx="952500" cy="1270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389322</xdr:colOff>
      <xdr:row>1</xdr:row>
      <xdr:rowOff>68580</xdr:rowOff>
    </xdr:from>
    <xdr:to>
      <xdr:col>14</xdr:col>
      <xdr:colOff>1257299</xdr:colOff>
      <xdr:row>29</xdr:row>
      <xdr:rowOff>67703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B76C8-2D98-A5DA-F5F0-10BF4D268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2582" y="373380"/>
          <a:ext cx="2917757" cy="4266323"/>
        </a:xfrm>
        <a:prstGeom prst="rect">
          <a:avLst/>
        </a:prstGeom>
      </xdr:spPr>
    </xdr:pic>
    <xdr:clientData/>
  </xdr:twoCellAnchor>
  <xdr:twoCellAnchor editAs="oneCell">
    <xdr:from>
      <xdr:col>15</xdr:col>
      <xdr:colOff>188154</xdr:colOff>
      <xdr:row>0</xdr:row>
      <xdr:rowOff>281940</xdr:rowOff>
    </xdr:from>
    <xdr:to>
      <xdr:col>20</xdr:col>
      <xdr:colOff>449579</xdr:colOff>
      <xdr:row>31</xdr:row>
      <xdr:rowOff>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79B7C7-5F65-D79D-1269-109839A7E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26614" y="281940"/>
          <a:ext cx="3309425" cy="45954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982980</xdr:colOff>
      <xdr:row>0</xdr:row>
      <xdr:rowOff>0</xdr:rowOff>
    </xdr:from>
    <xdr:ext cx="952500" cy="126932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</xdr:row>
      <xdr:rowOff>64655</xdr:rowOff>
    </xdr:from>
    <xdr:ext cx="952500" cy="1269593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</xdr:row>
      <xdr:rowOff>64459</xdr:rowOff>
    </xdr:from>
    <xdr:ext cx="952500" cy="126986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</xdr:row>
      <xdr:rowOff>63627</xdr:rowOff>
    </xdr:from>
    <xdr:ext cx="952500" cy="1270000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</xdr:row>
      <xdr:rowOff>63754</xdr:rowOff>
    </xdr:from>
    <xdr:ext cx="952500" cy="1270000"/>
    <xdr:pic>
      <xdr:nvPicPr>
        <xdr:cNvPr id="6" name="image5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</xdr:row>
      <xdr:rowOff>0</xdr:rowOff>
    </xdr:from>
    <xdr:ext cx="952500" cy="1269326"/>
    <xdr:pic>
      <xdr:nvPicPr>
        <xdr:cNvPr id="7" name="image6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</xdr:row>
      <xdr:rowOff>64655</xdr:rowOff>
    </xdr:from>
    <xdr:ext cx="952500" cy="1269593"/>
    <xdr:pic>
      <xdr:nvPicPr>
        <xdr:cNvPr id="8" name="image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</xdr:row>
      <xdr:rowOff>64459</xdr:rowOff>
    </xdr:from>
    <xdr:ext cx="952500" cy="1269860"/>
    <xdr:pic>
      <xdr:nvPicPr>
        <xdr:cNvPr id="9" name="image8.jpe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</xdr:row>
      <xdr:rowOff>63626</xdr:rowOff>
    </xdr:from>
    <xdr:ext cx="952500" cy="1270000"/>
    <xdr:pic>
      <xdr:nvPicPr>
        <xdr:cNvPr id="10" name="image9.jpe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</xdr:row>
      <xdr:rowOff>63754</xdr:rowOff>
    </xdr:from>
    <xdr:ext cx="952500" cy="1270000"/>
    <xdr:pic>
      <xdr:nvPicPr>
        <xdr:cNvPr id="11" name="image10.jpe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</xdr:row>
      <xdr:rowOff>0</xdr:rowOff>
    </xdr:from>
    <xdr:ext cx="952500" cy="1269326"/>
    <xdr:pic>
      <xdr:nvPicPr>
        <xdr:cNvPr id="12" name="image11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</xdr:row>
      <xdr:rowOff>64655</xdr:rowOff>
    </xdr:from>
    <xdr:ext cx="952500" cy="1269593"/>
    <xdr:pic>
      <xdr:nvPicPr>
        <xdr:cNvPr id="13" name="image12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</xdr:row>
      <xdr:rowOff>64459</xdr:rowOff>
    </xdr:from>
    <xdr:ext cx="952500" cy="1269860"/>
    <xdr:pic>
      <xdr:nvPicPr>
        <xdr:cNvPr id="14" name="image13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</xdr:row>
      <xdr:rowOff>63627</xdr:rowOff>
    </xdr:from>
    <xdr:ext cx="952500" cy="1270000"/>
    <xdr:pic>
      <xdr:nvPicPr>
        <xdr:cNvPr id="15" name="image14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</xdr:row>
      <xdr:rowOff>63753</xdr:rowOff>
    </xdr:from>
    <xdr:ext cx="952500" cy="1270000"/>
    <xdr:pic>
      <xdr:nvPicPr>
        <xdr:cNvPr id="16" name="image15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</xdr:row>
      <xdr:rowOff>0</xdr:rowOff>
    </xdr:from>
    <xdr:ext cx="952500" cy="1269326"/>
    <xdr:pic>
      <xdr:nvPicPr>
        <xdr:cNvPr id="17" name="image16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</xdr:row>
      <xdr:rowOff>64655</xdr:rowOff>
    </xdr:from>
    <xdr:ext cx="952500" cy="1269593"/>
    <xdr:pic>
      <xdr:nvPicPr>
        <xdr:cNvPr id="18" name="image17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</xdr:row>
      <xdr:rowOff>64458</xdr:rowOff>
    </xdr:from>
    <xdr:ext cx="952500" cy="1269860"/>
    <xdr:pic>
      <xdr:nvPicPr>
        <xdr:cNvPr id="19" name="image18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</xdr:row>
      <xdr:rowOff>63627</xdr:rowOff>
    </xdr:from>
    <xdr:ext cx="952500" cy="1270000"/>
    <xdr:pic>
      <xdr:nvPicPr>
        <xdr:cNvPr id="20" name="image19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</xdr:row>
      <xdr:rowOff>63753</xdr:rowOff>
    </xdr:from>
    <xdr:ext cx="952500" cy="1270000"/>
    <xdr:pic>
      <xdr:nvPicPr>
        <xdr:cNvPr id="21" name="image20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</xdr:row>
      <xdr:rowOff>0</xdr:rowOff>
    </xdr:from>
    <xdr:ext cx="952500" cy="1269326"/>
    <xdr:pic>
      <xdr:nvPicPr>
        <xdr:cNvPr id="22" name="image21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</xdr:row>
      <xdr:rowOff>64654</xdr:rowOff>
    </xdr:from>
    <xdr:ext cx="952500" cy="1269593"/>
    <xdr:pic>
      <xdr:nvPicPr>
        <xdr:cNvPr id="23" name="image22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</xdr:row>
      <xdr:rowOff>64458</xdr:rowOff>
    </xdr:from>
    <xdr:ext cx="952500" cy="1269860"/>
    <xdr:pic>
      <xdr:nvPicPr>
        <xdr:cNvPr id="24" name="image23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</xdr:row>
      <xdr:rowOff>63626</xdr:rowOff>
    </xdr:from>
    <xdr:ext cx="952500" cy="1270000"/>
    <xdr:pic>
      <xdr:nvPicPr>
        <xdr:cNvPr id="25" name="image24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</xdr:row>
      <xdr:rowOff>63755</xdr:rowOff>
    </xdr:from>
    <xdr:ext cx="952500" cy="1270000"/>
    <xdr:pic>
      <xdr:nvPicPr>
        <xdr:cNvPr id="26" name="image25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</xdr:row>
      <xdr:rowOff>0</xdr:rowOff>
    </xdr:from>
    <xdr:ext cx="952500" cy="1269326"/>
    <xdr:pic>
      <xdr:nvPicPr>
        <xdr:cNvPr id="27" name="image26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</xdr:row>
      <xdr:rowOff>64657</xdr:rowOff>
    </xdr:from>
    <xdr:ext cx="952500" cy="1269593"/>
    <xdr:pic>
      <xdr:nvPicPr>
        <xdr:cNvPr id="28" name="image27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</xdr:row>
      <xdr:rowOff>64457</xdr:rowOff>
    </xdr:from>
    <xdr:ext cx="952500" cy="1269860"/>
    <xdr:pic>
      <xdr:nvPicPr>
        <xdr:cNvPr id="29" name="image28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</xdr:row>
      <xdr:rowOff>63625</xdr:rowOff>
    </xdr:from>
    <xdr:ext cx="952500" cy="1270000"/>
    <xdr:pic>
      <xdr:nvPicPr>
        <xdr:cNvPr id="30" name="image29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</xdr:row>
      <xdr:rowOff>63754</xdr:rowOff>
    </xdr:from>
    <xdr:ext cx="952500" cy="1270000"/>
    <xdr:pic>
      <xdr:nvPicPr>
        <xdr:cNvPr id="31" name="image30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</xdr:row>
      <xdr:rowOff>0</xdr:rowOff>
    </xdr:from>
    <xdr:ext cx="952500" cy="1269326"/>
    <xdr:pic>
      <xdr:nvPicPr>
        <xdr:cNvPr id="32" name="image31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</xdr:row>
      <xdr:rowOff>64656</xdr:rowOff>
    </xdr:from>
    <xdr:ext cx="952500" cy="1269593"/>
    <xdr:pic>
      <xdr:nvPicPr>
        <xdr:cNvPr id="33" name="image32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</xdr:row>
      <xdr:rowOff>64459</xdr:rowOff>
    </xdr:from>
    <xdr:ext cx="952500" cy="1269860"/>
    <xdr:pic>
      <xdr:nvPicPr>
        <xdr:cNvPr id="34" name="image33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</xdr:row>
      <xdr:rowOff>63625</xdr:rowOff>
    </xdr:from>
    <xdr:ext cx="952500" cy="1270000"/>
    <xdr:pic>
      <xdr:nvPicPr>
        <xdr:cNvPr id="35" name="image34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</xdr:row>
      <xdr:rowOff>63754</xdr:rowOff>
    </xdr:from>
    <xdr:ext cx="952500" cy="1270000"/>
    <xdr:pic>
      <xdr:nvPicPr>
        <xdr:cNvPr id="36" name="image35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</xdr:row>
      <xdr:rowOff>110007</xdr:rowOff>
    </xdr:from>
    <xdr:ext cx="952500" cy="1117007"/>
    <xdr:pic>
      <xdr:nvPicPr>
        <xdr:cNvPr id="37" name="image36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117007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</xdr:row>
      <xdr:rowOff>64655</xdr:rowOff>
    </xdr:from>
    <xdr:ext cx="952500" cy="1269593"/>
    <xdr:pic>
      <xdr:nvPicPr>
        <xdr:cNvPr id="38" name="image37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</xdr:row>
      <xdr:rowOff>64456</xdr:rowOff>
    </xdr:from>
    <xdr:ext cx="952500" cy="1269860"/>
    <xdr:pic>
      <xdr:nvPicPr>
        <xdr:cNvPr id="39" name="image38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</xdr:row>
      <xdr:rowOff>63627</xdr:rowOff>
    </xdr:from>
    <xdr:ext cx="952500" cy="1270000"/>
    <xdr:pic>
      <xdr:nvPicPr>
        <xdr:cNvPr id="40" name="image39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</xdr:row>
      <xdr:rowOff>63756</xdr:rowOff>
    </xdr:from>
    <xdr:ext cx="952500" cy="1270000"/>
    <xdr:pic>
      <xdr:nvPicPr>
        <xdr:cNvPr id="41" name="image40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</xdr:row>
      <xdr:rowOff>1</xdr:rowOff>
    </xdr:from>
    <xdr:ext cx="952500" cy="1269326"/>
    <xdr:pic>
      <xdr:nvPicPr>
        <xdr:cNvPr id="42" name="image41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</xdr:row>
      <xdr:rowOff>64658</xdr:rowOff>
    </xdr:from>
    <xdr:ext cx="952500" cy="1269593"/>
    <xdr:pic>
      <xdr:nvPicPr>
        <xdr:cNvPr id="43" name="image42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42</xdr:row>
      <xdr:rowOff>64458</xdr:rowOff>
    </xdr:from>
    <xdr:ext cx="952500" cy="1269860"/>
    <xdr:pic>
      <xdr:nvPicPr>
        <xdr:cNvPr id="44" name="image43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43</xdr:row>
      <xdr:rowOff>63624</xdr:rowOff>
    </xdr:from>
    <xdr:ext cx="952500" cy="1270000"/>
    <xdr:pic>
      <xdr:nvPicPr>
        <xdr:cNvPr id="45" name="image44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44</xdr:row>
      <xdr:rowOff>63753</xdr:rowOff>
    </xdr:from>
    <xdr:ext cx="952500" cy="1270000"/>
    <xdr:pic>
      <xdr:nvPicPr>
        <xdr:cNvPr id="46" name="image45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45</xdr:row>
      <xdr:rowOff>-2</xdr:rowOff>
    </xdr:from>
    <xdr:ext cx="952500" cy="1269326"/>
    <xdr:pic>
      <xdr:nvPicPr>
        <xdr:cNvPr id="47" name="image46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46</xdr:row>
      <xdr:rowOff>64654</xdr:rowOff>
    </xdr:from>
    <xdr:ext cx="952500" cy="1269593"/>
    <xdr:pic>
      <xdr:nvPicPr>
        <xdr:cNvPr id="48" name="image47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48</xdr:row>
      <xdr:rowOff>63626</xdr:rowOff>
    </xdr:from>
    <xdr:ext cx="952500" cy="1270000"/>
    <xdr:pic>
      <xdr:nvPicPr>
        <xdr:cNvPr id="49" name="image48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49</xdr:row>
      <xdr:rowOff>63755</xdr:rowOff>
    </xdr:from>
    <xdr:ext cx="952500" cy="1270000"/>
    <xdr:pic>
      <xdr:nvPicPr>
        <xdr:cNvPr id="50" name="image49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50</xdr:row>
      <xdr:rowOff>0</xdr:rowOff>
    </xdr:from>
    <xdr:ext cx="952500" cy="1269326"/>
    <xdr:pic>
      <xdr:nvPicPr>
        <xdr:cNvPr id="51" name="image50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51</xdr:row>
      <xdr:rowOff>64657</xdr:rowOff>
    </xdr:from>
    <xdr:ext cx="952500" cy="1269593"/>
    <xdr:pic>
      <xdr:nvPicPr>
        <xdr:cNvPr id="52" name="image51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52</xdr:row>
      <xdr:rowOff>64457</xdr:rowOff>
    </xdr:from>
    <xdr:ext cx="952500" cy="1269860"/>
    <xdr:pic>
      <xdr:nvPicPr>
        <xdr:cNvPr id="53" name="image52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53</xdr:row>
      <xdr:rowOff>63628</xdr:rowOff>
    </xdr:from>
    <xdr:ext cx="952500" cy="1270000"/>
    <xdr:pic>
      <xdr:nvPicPr>
        <xdr:cNvPr id="54" name="image53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54</xdr:row>
      <xdr:rowOff>63751</xdr:rowOff>
    </xdr:from>
    <xdr:ext cx="952500" cy="1270000"/>
    <xdr:pic>
      <xdr:nvPicPr>
        <xdr:cNvPr id="55" name="image54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55</xdr:row>
      <xdr:rowOff>2</xdr:rowOff>
    </xdr:from>
    <xdr:ext cx="952500" cy="1269326"/>
    <xdr:pic>
      <xdr:nvPicPr>
        <xdr:cNvPr id="56" name="image55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56</xdr:row>
      <xdr:rowOff>64653</xdr:rowOff>
    </xdr:from>
    <xdr:ext cx="952500" cy="1269593"/>
    <xdr:pic>
      <xdr:nvPicPr>
        <xdr:cNvPr id="57" name="image56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57</xdr:row>
      <xdr:rowOff>64459</xdr:rowOff>
    </xdr:from>
    <xdr:ext cx="952500" cy="1269860"/>
    <xdr:pic>
      <xdr:nvPicPr>
        <xdr:cNvPr id="58" name="image57.jpe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58</xdr:row>
      <xdr:rowOff>63625</xdr:rowOff>
    </xdr:from>
    <xdr:ext cx="952500" cy="1270000"/>
    <xdr:pic>
      <xdr:nvPicPr>
        <xdr:cNvPr id="59" name="image58.jpe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59</xdr:row>
      <xdr:rowOff>63754</xdr:rowOff>
    </xdr:from>
    <xdr:ext cx="952500" cy="1270000"/>
    <xdr:pic>
      <xdr:nvPicPr>
        <xdr:cNvPr id="60" name="image59.jpe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60</xdr:row>
      <xdr:rowOff>-1</xdr:rowOff>
    </xdr:from>
    <xdr:ext cx="952500" cy="1269326"/>
    <xdr:pic>
      <xdr:nvPicPr>
        <xdr:cNvPr id="61" name="image60.jpe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61</xdr:row>
      <xdr:rowOff>64655</xdr:rowOff>
    </xdr:from>
    <xdr:ext cx="952500" cy="1269593"/>
    <xdr:pic>
      <xdr:nvPicPr>
        <xdr:cNvPr id="62" name="image61.jpe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62</xdr:row>
      <xdr:rowOff>64456</xdr:rowOff>
    </xdr:from>
    <xdr:ext cx="952500" cy="1269860"/>
    <xdr:pic>
      <xdr:nvPicPr>
        <xdr:cNvPr id="63" name="image62.jpe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63</xdr:row>
      <xdr:rowOff>63627</xdr:rowOff>
    </xdr:from>
    <xdr:ext cx="952500" cy="1270000"/>
    <xdr:pic>
      <xdr:nvPicPr>
        <xdr:cNvPr id="64" name="image63.jpe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64</xdr:row>
      <xdr:rowOff>63756</xdr:rowOff>
    </xdr:from>
    <xdr:ext cx="952500" cy="1270000"/>
    <xdr:pic>
      <xdr:nvPicPr>
        <xdr:cNvPr id="65" name="image64.jpe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65</xdr:row>
      <xdr:rowOff>-4</xdr:rowOff>
    </xdr:from>
    <xdr:ext cx="952500" cy="1269326"/>
    <xdr:pic>
      <xdr:nvPicPr>
        <xdr:cNvPr id="66" name="image65.jpe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66</xdr:row>
      <xdr:rowOff>64658</xdr:rowOff>
    </xdr:from>
    <xdr:ext cx="952500" cy="1269593"/>
    <xdr:pic>
      <xdr:nvPicPr>
        <xdr:cNvPr id="67" name="image66.jpe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67</xdr:row>
      <xdr:rowOff>64464</xdr:rowOff>
    </xdr:from>
    <xdr:ext cx="952500" cy="1269860"/>
    <xdr:pic>
      <xdr:nvPicPr>
        <xdr:cNvPr id="68" name="image67.jpe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68</xdr:row>
      <xdr:rowOff>63624</xdr:rowOff>
    </xdr:from>
    <xdr:ext cx="952500" cy="1270000"/>
    <xdr:pic>
      <xdr:nvPicPr>
        <xdr:cNvPr id="69" name="image68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69</xdr:row>
      <xdr:rowOff>63753</xdr:rowOff>
    </xdr:from>
    <xdr:ext cx="952500" cy="1270000"/>
    <xdr:pic>
      <xdr:nvPicPr>
        <xdr:cNvPr id="70" name="image69.jpe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70</xdr:row>
      <xdr:rowOff>-2</xdr:rowOff>
    </xdr:from>
    <xdr:ext cx="952500" cy="1269326"/>
    <xdr:pic>
      <xdr:nvPicPr>
        <xdr:cNvPr id="71" name="image70.jpe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71</xdr:row>
      <xdr:rowOff>64660</xdr:rowOff>
    </xdr:from>
    <xdr:ext cx="952500" cy="1269593"/>
    <xdr:pic>
      <xdr:nvPicPr>
        <xdr:cNvPr id="72" name="image71.jpe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72</xdr:row>
      <xdr:rowOff>64454</xdr:rowOff>
    </xdr:from>
    <xdr:ext cx="952500" cy="1269860"/>
    <xdr:pic>
      <xdr:nvPicPr>
        <xdr:cNvPr id="73" name="image72.jpe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73</xdr:row>
      <xdr:rowOff>63626</xdr:rowOff>
    </xdr:from>
    <xdr:ext cx="952500" cy="1270000"/>
    <xdr:pic>
      <xdr:nvPicPr>
        <xdr:cNvPr id="74" name="image73.jpe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74</xdr:row>
      <xdr:rowOff>63755</xdr:rowOff>
    </xdr:from>
    <xdr:ext cx="952500" cy="1270000"/>
    <xdr:pic>
      <xdr:nvPicPr>
        <xdr:cNvPr id="75" name="image74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75</xdr:row>
      <xdr:rowOff>0</xdr:rowOff>
    </xdr:from>
    <xdr:ext cx="952500" cy="1269326"/>
    <xdr:pic>
      <xdr:nvPicPr>
        <xdr:cNvPr id="76" name="image75.jpe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76</xdr:row>
      <xdr:rowOff>64650</xdr:rowOff>
    </xdr:from>
    <xdr:ext cx="952500" cy="1269593"/>
    <xdr:pic>
      <xdr:nvPicPr>
        <xdr:cNvPr id="77" name="image76.jpe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77</xdr:row>
      <xdr:rowOff>64457</xdr:rowOff>
    </xdr:from>
    <xdr:ext cx="952500" cy="1269860"/>
    <xdr:pic>
      <xdr:nvPicPr>
        <xdr:cNvPr id="78" name="image77.jpe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78</xdr:row>
      <xdr:rowOff>63628</xdr:rowOff>
    </xdr:from>
    <xdr:ext cx="952500" cy="1270000"/>
    <xdr:pic>
      <xdr:nvPicPr>
        <xdr:cNvPr id="79" name="image78.jpe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79</xdr:row>
      <xdr:rowOff>63757</xdr:rowOff>
    </xdr:from>
    <xdr:ext cx="952500" cy="1270000"/>
    <xdr:pic>
      <xdr:nvPicPr>
        <xdr:cNvPr id="80" name="image79.jpe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80</xdr:row>
      <xdr:rowOff>2</xdr:rowOff>
    </xdr:from>
    <xdr:ext cx="952500" cy="1269326"/>
    <xdr:pic>
      <xdr:nvPicPr>
        <xdr:cNvPr id="81" name="image80.jpe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82</xdr:row>
      <xdr:rowOff>64459</xdr:rowOff>
    </xdr:from>
    <xdr:ext cx="952500" cy="1269860"/>
    <xdr:pic>
      <xdr:nvPicPr>
        <xdr:cNvPr id="82" name="image81.jpe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83</xdr:row>
      <xdr:rowOff>63631</xdr:rowOff>
    </xdr:from>
    <xdr:ext cx="952500" cy="1270000"/>
    <xdr:pic>
      <xdr:nvPicPr>
        <xdr:cNvPr id="83" name="image82.jpe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84</xdr:row>
      <xdr:rowOff>63748</xdr:rowOff>
    </xdr:from>
    <xdr:ext cx="952500" cy="1270000"/>
    <xdr:pic>
      <xdr:nvPicPr>
        <xdr:cNvPr id="84" name="image83.jpe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85</xdr:row>
      <xdr:rowOff>4</xdr:rowOff>
    </xdr:from>
    <xdr:ext cx="952500" cy="1269326"/>
    <xdr:pic>
      <xdr:nvPicPr>
        <xdr:cNvPr id="85" name="image84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86</xdr:row>
      <xdr:rowOff>64655</xdr:rowOff>
    </xdr:from>
    <xdr:ext cx="952500" cy="1269593"/>
    <xdr:pic>
      <xdr:nvPicPr>
        <xdr:cNvPr id="86" name="image85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87</xdr:row>
      <xdr:rowOff>64462</xdr:rowOff>
    </xdr:from>
    <xdr:ext cx="952500" cy="1269860"/>
    <xdr:pic>
      <xdr:nvPicPr>
        <xdr:cNvPr id="87" name="image86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88</xdr:row>
      <xdr:rowOff>63621</xdr:rowOff>
    </xdr:from>
    <xdr:ext cx="952500" cy="1270000"/>
    <xdr:pic>
      <xdr:nvPicPr>
        <xdr:cNvPr id="88" name="image87.jpe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89</xdr:row>
      <xdr:rowOff>63750</xdr:rowOff>
    </xdr:from>
    <xdr:ext cx="952500" cy="1270000"/>
    <xdr:pic>
      <xdr:nvPicPr>
        <xdr:cNvPr id="89" name="image88.jpe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90</xdr:row>
      <xdr:rowOff>-4</xdr:rowOff>
    </xdr:from>
    <xdr:ext cx="952500" cy="1269326"/>
    <xdr:pic>
      <xdr:nvPicPr>
        <xdr:cNvPr id="90" name="image89.jpe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91</xdr:row>
      <xdr:rowOff>64658</xdr:rowOff>
    </xdr:from>
    <xdr:ext cx="952500" cy="1269593"/>
    <xdr:pic>
      <xdr:nvPicPr>
        <xdr:cNvPr id="91" name="image90.jpe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92</xdr:row>
      <xdr:rowOff>64464</xdr:rowOff>
    </xdr:from>
    <xdr:ext cx="952500" cy="1269860"/>
    <xdr:pic>
      <xdr:nvPicPr>
        <xdr:cNvPr id="92" name="image91.jpe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93</xdr:row>
      <xdr:rowOff>63624</xdr:rowOff>
    </xdr:from>
    <xdr:ext cx="952500" cy="1270000"/>
    <xdr:pic>
      <xdr:nvPicPr>
        <xdr:cNvPr id="93" name="image92.jpe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94</xdr:row>
      <xdr:rowOff>63753</xdr:rowOff>
    </xdr:from>
    <xdr:ext cx="952500" cy="1270000"/>
    <xdr:pic>
      <xdr:nvPicPr>
        <xdr:cNvPr id="94" name="image93.jpe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95</xdr:row>
      <xdr:rowOff>-2</xdr:rowOff>
    </xdr:from>
    <xdr:ext cx="952500" cy="1269326"/>
    <xdr:pic>
      <xdr:nvPicPr>
        <xdr:cNvPr id="95" name="image94.jpe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96</xdr:row>
      <xdr:rowOff>64660</xdr:rowOff>
    </xdr:from>
    <xdr:ext cx="952500" cy="1269593"/>
    <xdr:pic>
      <xdr:nvPicPr>
        <xdr:cNvPr id="96" name="image95.jpe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97</xdr:row>
      <xdr:rowOff>64454</xdr:rowOff>
    </xdr:from>
    <xdr:ext cx="952500" cy="1269860"/>
    <xdr:pic>
      <xdr:nvPicPr>
        <xdr:cNvPr id="97" name="image96.jpe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98</xdr:row>
      <xdr:rowOff>63626</xdr:rowOff>
    </xdr:from>
    <xdr:ext cx="952500" cy="1270000"/>
    <xdr:pic>
      <xdr:nvPicPr>
        <xdr:cNvPr id="98" name="image97.jpe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99</xdr:row>
      <xdr:rowOff>63755</xdr:rowOff>
    </xdr:from>
    <xdr:ext cx="952500" cy="1270000"/>
    <xdr:pic>
      <xdr:nvPicPr>
        <xdr:cNvPr id="99" name="image98.jpe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100</xdr:row>
      <xdr:rowOff>0</xdr:rowOff>
    </xdr:from>
    <xdr:ext cx="952500" cy="1269326"/>
    <xdr:pic>
      <xdr:nvPicPr>
        <xdr:cNvPr id="100" name="image99.jpe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101</xdr:row>
      <xdr:rowOff>64650</xdr:rowOff>
    </xdr:from>
    <xdr:ext cx="952500" cy="1269593"/>
    <xdr:pic>
      <xdr:nvPicPr>
        <xdr:cNvPr id="101" name="image100.jpe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103</xdr:row>
      <xdr:rowOff>63628</xdr:rowOff>
    </xdr:from>
    <xdr:ext cx="952500" cy="1270000"/>
    <xdr:pic>
      <xdr:nvPicPr>
        <xdr:cNvPr id="102" name="image101.jpe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104</xdr:row>
      <xdr:rowOff>63757</xdr:rowOff>
    </xdr:from>
    <xdr:ext cx="952500" cy="1270000"/>
    <xdr:pic>
      <xdr:nvPicPr>
        <xdr:cNvPr id="103" name="image102.jpe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105</xdr:row>
      <xdr:rowOff>2</xdr:rowOff>
    </xdr:from>
    <xdr:ext cx="952500" cy="1269326"/>
    <xdr:pic>
      <xdr:nvPicPr>
        <xdr:cNvPr id="104" name="image103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106</xdr:row>
      <xdr:rowOff>64653</xdr:rowOff>
    </xdr:from>
    <xdr:ext cx="952500" cy="1269593"/>
    <xdr:pic>
      <xdr:nvPicPr>
        <xdr:cNvPr id="105" name="image104.jpe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107</xdr:row>
      <xdr:rowOff>64459</xdr:rowOff>
    </xdr:from>
    <xdr:ext cx="952500" cy="1269860"/>
    <xdr:pic>
      <xdr:nvPicPr>
        <xdr:cNvPr id="106" name="image105.jpe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108</xdr:row>
      <xdr:rowOff>63631</xdr:rowOff>
    </xdr:from>
    <xdr:ext cx="952500" cy="1270000"/>
    <xdr:pic>
      <xdr:nvPicPr>
        <xdr:cNvPr id="107" name="image106.jpe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109</xdr:row>
      <xdr:rowOff>63748</xdr:rowOff>
    </xdr:from>
    <xdr:ext cx="952500" cy="1270000"/>
    <xdr:pic>
      <xdr:nvPicPr>
        <xdr:cNvPr id="108" name="image107.jpe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111</xdr:row>
      <xdr:rowOff>64655</xdr:rowOff>
    </xdr:from>
    <xdr:ext cx="952500" cy="1269593"/>
    <xdr:pic>
      <xdr:nvPicPr>
        <xdr:cNvPr id="109" name="image108.jpe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113</xdr:row>
      <xdr:rowOff>63621</xdr:rowOff>
    </xdr:from>
    <xdr:ext cx="952500" cy="1270000"/>
    <xdr:pic>
      <xdr:nvPicPr>
        <xdr:cNvPr id="110" name="image109.jpe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114</xdr:row>
      <xdr:rowOff>63750</xdr:rowOff>
    </xdr:from>
    <xdr:ext cx="952500" cy="1270000"/>
    <xdr:pic>
      <xdr:nvPicPr>
        <xdr:cNvPr id="111" name="image110.jpe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115</xdr:row>
      <xdr:rowOff>-4</xdr:rowOff>
    </xdr:from>
    <xdr:ext cx="952500" cy="1269326"/>
    <xdr:pic>
      <xdr:nvPicPr>
        <xdr:cNvPr id="112" name="image111.jpe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116</xdr:row>
      <xdr:rowOff>64658</xdr:rowOff>
    </xdr:from>
    <xdr:ext cx="952500" cy="1269593"/>
    <xdr:pic>
      <xdr:nvPicPr>
        <xdr:cNvPr id="113" name="image112.jpe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117</xdr:row>
      <xdr:rowOff>64464</xdr:rowOff>
    </xdr:from>
    <xdr:ext cx="952500" cy="1269860"/>
    <xdr:pic>
      <xdr:nvPicPr>
        <xdr:cNvPr id="114" name="image113.jpe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120</xdr:row>
      <xdr:rowOff>0</xdr:rowOff>
    </xdr:from>
    <xdr:ext cx="952500" cy="1269326"/>
    <xdr:pic>
      <xdr:nvPicPr>
        <xdr:cNvPr id="115" name="image114.jpe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122</xdr:row>
      <xdr:rowOff>164276</xdr:rowOff>
    </xdr:from>
    <xdr:ext cx="952500" cy="1269860"/>
    <xdr:pic>
      <xdr:nvPicPr>
        <xdr:cNvPr id="116" name="image115.jpe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123</xdr:row>
      <xdr:rowOff>63628</xdr:rowOff>
    </xdr:from>
    <xdr:ext cx="952500" cy="1270000"/>
    <xdr:pic>
      <xdr:nvPicPr>
        <xdr:cNvPr id="117" name="image116.jpe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124</xdr:row>
      <xdr:rowOff>63757</xdr:rowOff>
    </xdr:from>
    <xdr:ext cx="952500" cy="1270000"/>
    <xdr:pic>
      <xdr:nvPicPr>
        <xdr:cNvPr id="118" name="image117.jpe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125</xdr:row>
      <xdr:rowOff>2</xdr:rowOff>
    </xdr:from>
    <xdr:ext cx="952500" cy="1269326"/>
    <xdr:pic>
      <xdr:nvPicPr>
        <xdr:cNvPr id="119" name="image118.jpe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126</xdr:row>
      <xdr:rowOff>64653</xdr:rowOff>
    </xdr:from>
    <xdr:ext cx="952500" cy="1269593"/>
    <xdr:pic>
      <xdr:nvPicPr>
        <xdr:cNvPr id="120" name="image119.jpe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127</xdr:row>
      <xdr:rowOff>64459</xdr:rowOff>
    </xdr:from>
    <xdr:ext cx="952500" cy="1269860"/>
    <xdr:pic>
      <xdr:nvPicPr>
        <xdr:cNvPr id="121" name="image120.jpe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129</xdr:row>
      <xdr:rowOff>163581</xdr:rowOff>
    </xdr:from>
    <xdr:ext cx="952500" cy="1270000"/>
    <xdr:pic>
      <xdr:nvPicPr>
        <xdr:cNvPr id="122" name="image121.jpe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130</xdr:row>
      <xdr:rowOff>8453</xdr:rowOff>
    </xdr:from>
    <xdr:ext cx="952500" cy="1260864"/>
    <xdr:pic>
      <xdr:nvPicPr>
        <xdr:cNvPr id="123" name="image122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0864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131</xdr:row>
      <xdr:rowOff>64645</xdr:rowOff>
    </xdr:from>
    <xdr:ext cx="952500" cy="1269593"/>
    <xdr:pic>
      <xdr:nvPicPr>
        <xdr:cNvPr id="124" name="image123.jpe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132</xdr:row>
      <xdr:rowOff>64452</xdr:rowOff>
    </xdr:from>
    <xdr:ext cx="952500" cy="1269860"/>
    <xdr:pic>
      <xdr:nvPicPr>
        <xdr:cNvPr id="125" name="image124.jpe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133</xdr:row>
      <xdr:rowOff>63624</xdr:rowOff>
    </xdr:from>
    <xdr:ext cx="952500" cy="1270000"/>
    <xdr:pic>
      <xdr:nvPicPr>
        <xdr:cNvPr id="126" name="image125.jpe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134</xdr:row>
      <xdr:rowOff>63753</xdr:rowOff>
    </xdr:from>
    <xdr:ext cx="952500" cy="1270000"/>
    <xdr:pic>
      <xdr:nvPicPr>
        <xdr:cNvPr id="127" name="image126.jpe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135</xdr:row>
      <xdr:rowOff>9</xdr:rowOff>
    </xdr:from>
    <xdr:ext cx="952500" cy="1269326"/>
    <xdr:pic>
      <xdr:nvPicPr>
        <xdr:cNvPr id="128" name="image127.jpe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136</xdr:row>
      <xdr:rowOff>64660</xdr:rowOff>
    </xdr:from>
    <xdr:ext cx="952500" cy="1269593"/>
    <xdr:pic>
      <xdr:nvPicPr>
        <xdr:cNvPr id="129" name="image128.jpe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137</xdr:row>
      <xdr:rowOff>64467</xdr:rowOff>
    </xdr:from>
    <xdr:ext cx="952500" cy="1269860"/>
    <xdr:pic>
      <xdr:nvPicPr>
        <xdr:cNvPr id="130" name="image129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138</xdr:row>
      <xdr:rowOff>63638</xdr:rowOff>
    </xdr:from>
    <xdr:ext cx="952500" cy="1270000"/>
    <xdr:pic>
      <xdr:nvPicPr>
        <xdr:cNvPr id="131" name="image130.jpe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139</xdr:row>
      <xdr:rowOff>63743</xdr:rowOff>
    </xdr:from>
    <xdr:ext cx="952500" cy="1270000"/>
    <xdr:pic>
      <xdr:nvPicPr>
        <xdr:cNvPr id="132" name="image131.jpe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140</xdr:row>
      <xdr:rowOff>0</xdr:rowOff>
    </xdr:from>
    <xdr:ext cx="952500" cy="1269326"/>
    <xdr:pic>
      <xdr:nvPicPr>
        <xdr:cNvPr id="133" name="image132.jpe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141</xdr:row>
      <xdr:rowOff>64650</xdr:rowOff>
    </xdr:from>
    <xdr:ext cx="952500" cy="1269593"/>
    <xdr:pic>
      <xdr:nvPicPr>
        <xdr:cNvPr id="134" name="image133.jpe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143</xdr:row>
      <xdr:rowOff>63628</xdr:rowOff>
    </xdr:from>
    <xdr:ext cx="952500" cy="1270000"/>
    <xdr:pic>
      <xdr:nvPicPr>
        <xdr:cNvPr id="135" name="image134.jpe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144</xdr:row>
      <xdr:rowOff>63757</xdr:rowOff>
    </xdr:from>
    <xdr:ext cx="952500" cy="1270000"/>
    <xdr:pic>
      <xdr:nvPicPr>
        <xdr:cNvPr id="136" name="image135.jpe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145</xdr:row>
      <xdr:rowOff>-9</xdr:rowOff>
    </xdr:from>
    <xdr:ext cx="952500" cy="1269326"/>
    <xdr:pic>
      <xdr:nvPicPr>
        <xdr:cNvPr id="137" name="image136.jpe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146</xdr:row>
      <xdr:rowOff>64665</xdr:rowOff>
    </xdr:from>
    <xdr:ext cx="952500" cy="1269593"/>
    <xdr:pic>
      <xdr:nvPicPr>
        <xdr:cNvPr id="138" name="image137.jpe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147</xdr:row>
      <xdr:rowOff>64447</xdr:rowOff>
    </xdr:from>
    <xdr:ext cx="952500" cy="1269860"/>
    <xdr:pic>
      <xdr:nvPicPr>
        <xdr:cNvPr id="139" name="image138.jpe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149</xdr:row>
      <xdr:rowOff>63762</xdr:rowOff>
    </xdr:from>
    <xdr:ext cx="952500" cy="1270000"/>
    <xdr:pic>
      <xdr:nvPicPr>
        <xdr:cNvPr id="140" name="image139.jpe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150</xdr:row>
      <xdr:rowOff>-4</xdr:rowOff>
    </xdr:from>
    <xdr:ext cx="952500" cy="1269326"/>
    <xdr:pic>
      <xdr:nvPicPr>
        <xdr:cNvPr id="141" name="image140.jpe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151</xdr:row>
      <xdr:rowOff>64645</xdr:rowOff>
    </xdr:from>
    <xdr:ext cx="952500" cy="1269593"/>
    <xdr:pic>
      <xdr:nvPicPr>
        <xdr:cNvPr id="142" name="image141.jpe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152</xdr:row>
      <xdr:rowOff>64452</xdr:rowOff>
    </xdr:from>
    <xdr:ext cx="952500" cy="1269860"/>
    <xdr:pic>
      <xdr:nvPicPr>
        <xdr:cNvPr id="143" name="image142.jpe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153</xdr:row>
      <xdr:rowOff>63624</xdr:rowOff>
    </xdr:from>
    <xdr:ext cx="952500" cy="1270000"/>
    <xdr:pic>
      <xdr:nvPicPr>
        <xdr:cNvPr id="144" name="image143.jpe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154</xdr:row>
      <xdr:rowOff>190753</xdr:rowOff>
    </xdr:from>
    <xdr:ext cx="923925" cy="1143000"/>
    <xdr:pic>
      <xdr:nvPicPr>
        <xdr:cNvPr id="145" name="image144.jpe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3925" cy="1143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155</xdr:row>
      <xdr:rowOff>9</xdr:rowOff>
    </xdr:from>
    <xdr:ext cx="952500" cy="1269326"/>
    <xdr:pic>
      <xdr:nvPicPr>
        <xdr:cNvPr id="146" name="image145.jpe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156</xdr:row>
      <xdr:rowOff>64660</xdr:rowOff>
    </xdr:from>
    <xdr:ext cx="952500" cy="1269593"/>
    <xdr:pic>
      <xdr:nvPicPr>
        <xdr:cNvPr id="147" name="image146.jpe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157</xdr:row>
      <xdr:rowOff>64467</xdr:rowOff>
    </xdr:from>
    <xdr:ext cx="952500" cy="1269860"/>
    <xdr:pic>
      <xdr:nvPicPr>
        <xdr:cNvPr id="148" name="image147.jpe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158</xdr:row>
      <xdr:rowOff>63638</xdr:rowOff>
    </xdr:from>
    <xdr:ext cx="952500" cy="1270000"/>
    <xdr:pic>
      <xdr:nvPicPr>
        <xdr:cNvPr id="149" name="image148.jpe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159</xdr:row>
      <xdr:rowOff>63743</xdr:rowOff>
    </xdr:from>
    <xdr:ext cx="952500" cy="1270000"/>
    <xdr:pic>
      <xdr:nvPicPr>
        <xdr:cNvPr id="150" name="image149.jpe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160</xdr:row>
      <xdr:rowOff>0</xdr:rowOff>
    </xdr:from>
    <xdr:ext cx="952500" cy="1269326"/>
    <xdr:pic>
      <xdr:nvPicPr>
        <xdr:cNvPr id="151" name="image150.jpe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161</xdr:row>
      <xdr:rowOff>64650</xdr:rowOff>
    </xdr:from>
    <xdr:ext cx="952500" cy="1269593"/>
    <xdr:pic>
      <xdr:nvPicPr>
        <xdr:cNvPr id="152" name="image151.jpe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162</xdr:row>
      <xdr:rowOff>64457</xdr:rowOff>
    </xdr:from>
    <xdr:ext cx="952500" cy="1269860"/>
    <xdr:pic>
      <xdr:nvPicPr>
        <xdr:cNvPr id="153" name="image152.jpe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163</xdr:row>
      <xdr:rowOff>63628</xdr:rowOff>
    </xdr:from>
    <xdr:ext cx="952500" cy="1270000"/>
    <xdr:pic>
      <xdr:nvPicPr>
        <xdr:cNvPr id="154" name="image153.jpe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164</xdr:row>
      <xdr:rowOff>63757</xdr:rowOff>
    </xdr:from>
    <xdr:ext cx="952500" cy="1270000"/>
    <xdr:pic>
      <xdr:nvPicPr>
        <xdr:cNvPr id="155" name="image154.jpe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165</xdr:row>
      <xdr:rowOff>-9</xdr:rowOff>
    </xdr:from>
    <xdr:ext cx="952500" cy="1269326"/>
    <xdr:pic>
      <xdr:nvPicPr>
        <xdr:cNvPr id="156" name="image155.jpe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166</xdr:row>
      <xdr:rowOff>64665</xdr:rowOff>
    </xdr:from>
    <xdr:ext cx="952500" cy="1269593"/>
    <xdr:pic>
      <xdr:nvPicPr>
        <xdr:cNvPr id="157" name="image156.jpe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167</xdr:row>
      <xdr:rowOff>64447</xdr:rowOff>
    </xdr:from>
    <xdr:ext cx="952500" cy="1269860"/>
    <xdr:pic>
      <xdr:nvPicPr>
        <xdr:cNvPr id="158" name="image157.jpe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168</xdr:row>
      <xdr:rowOff>63619</xdr:rowOff>
    </xdr:from>
    <xdr:ext cx="952500" cy="1270000"/>
    <xdr:pic>
      <xdr:nvPicPr>
        <xdr:cNvPr id="159" name="image158.jpe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169</xdr:row>
      <xdr:rowOff>63748</xdr:rowOff>
    </xdr:from>
    <xdr:ext cx="952500" cy="1270000"/>
    <xdr:pic>
      <xdr:nvPicPr>
        <xdr:cNvPr id="160" name="image159.jpe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170</xdr:row>
      <xdr:rowOff>4</xdr:rowOff>
    </xdr:from>
    <xdr:ext cx="952500" cy="1269326"/>
    <xdr:pic>
      <xdr:nvPicPr>
        <xdr:cNvPr id="161" name="image160.jpe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171</xdr:row>
      <xdr:rowOff>64655</xdr:rowOff>
    </xdr:from>
    <xdr:ext cx="952500" cy="1269593"/>
    <xdr:pic>
      <xdr:nvPicPr>
        <xdr:cNvPr id="162" name="image161.jpe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172</xdr:row>
      <xdr:rowOff>64462</xdr:rowOff>
    </xdr:from>
    <xdr:ext cx="952500" cy="1269860"/>
    <xdr:pic>
      <xdr:nvPicPr>
        <xdr:cNvPr id="163" name="image162.jpe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174</xdr:row>
      <xdr:rowOff>63753</xdr:rowOff>
    </xdr:from>
    <xdr:ext cx="952500" cy="1270000"/>
    <xdr:pic>
      <xdr:nvPicPr>
        <xdr:cNvPr id="164" name="image163.jpe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175</xdr:row>
      <xdr:rowOff>9</xdr:rowOff>
    </xdr:from>
    <xdr:ext cx="952500" cy="1269326"/>
    <xdr:pic>
      <xdr:nvPicPr>
        <xdr:cNvPr id="165" name="image164.jpe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176</xdr:row>
      <xdr:rowOff>64660</xdr:rowOff>
    </xdr:from>
    <xdr:ext cx="952500" cy="1269593"/>
    <xdr:pic>
      <xdr:nvPicPr>
        <xdr:cNvPr id="166" name="image165.jpe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177</xdr:row>
      <xdr:rowOff>64467</xdr:rowOff>
    </xdr:from>
    <xdr:ext cx="952500" cy="1269860"/>
    <xdr:pic>
      <xdr:nvPicPr>
        <xdr:cNvPr id="167" name="image166.jpe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179</xdr:row>
      <xdr:rowOff>63757</xdr:rowOff>
    </xdr:from>
    <xdr:ext cx="952500" cy="1270000"/>
    <xdr:pic>
      <xdr:nvPicPr>
        <xdr:cNvPr id="168" name="image167.jpe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180</xdr:row>
      <xdr:rowOff>-9</xdr:rowOff>
    </xdr:from>
    <xdr:ext cx="952500" cy="1269326"/>
    <xdr:pic>
      <xdr:nvPicPr>
        <xdr:cNvPr id="169" name="image168.jpe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181</xdr:row>
      <xdr:rowOff>64665</xdr:rowOff>
    </xdr:from>
    <xdr:ext cx="952500" cy="1269593"/>
    <xdr:pic>
      <xdr:nvPicPr>
        <xdr:cNvPr id="170" name="image169.jpe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182</xdr:row>
      <xdr:rowOff>64447</xdr:rowOff>
    </xdr:from>
    <xdr:ext cx="952500" cy="1269860"/>
    <xdr:pic>
      <xdr:nvPicPr>
        <xdr:cNvPr id="171" name="image170.jpe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183</xdr:row>
      <xdr:rowOff>63619</xdr:rowOff>
    </xdr:from>
    <xdr:ext cx="952500" cy="1270000"/>
    <xdr:pic>
      <xdr:nvPicPr>
        <xdr:cNvPr id="172" name="image171.jpe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184</xdr:row>
      <xdr:rowOff>63748</xdr:rowOff>
    </xdr:from>
    <xdr:ext cx="952500" cy="1270000"/>
    <xdr:pic>
      <xdr:nvPicPr>
        <xdr:cNvPr id="173" name="image172.jpe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185</xdr:row>
      <xdr:rowOff>4</xdr:rowOff>
    </xdr:from>
    <xdr:ext cx="952500" cy="1269326"/>
    <xdr:pic>
      <xdr:nvPicPr>
        <xdr:cNvPr id="174" name="image173.jpe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186</xdr:row>
      <xdr:rowOff>64655</xdr:rowOff>
    </xdr:from>
    <xdr:ext cx="952500" cy="1269593"/>
    <xdr:pic>
      <xdr:nvPicPr>
        <xdr:cNvPr id="175" name="image174.jpe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187</xdr:row>
      <xdr:rowOff>64462</xdr:rowOff>
    </xdr:from>
    <xdr:ext cx="952500" cy="1269860"/>
    <xdr:pic>
      <xdr:nvPicPr>
        <xdr:cNvPr id="176" name="image175.jpe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188</xdr:row>
      <xdr:rowOff>231194</xdr:rowOff>
    </xdr:from>
    <xdr:ext cx="952500" cy="1176866"/>
    <xdr:pic>
      <xdr:nvPicPr>
        <xdr:cNvPr id="177" name="image176.jpe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17686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189</xdr:row>
      <xdr:rowOff>63762</xdr:rowOff>
    </xdr:from>
    <xdr:ext cx="952500" cy="1270000"/>
    <xdr:pic>
      <xdr:nvPicPr>
        <xdr:cNvPr id="178" name="image177.jpe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190</xdr:row>
      <xdr:rowOff>-4</xdr:rowOff>
    </xdr:from>
    <xdr:ext cx="952500" cy="1269326"/>
    <xdr:pic>
      <xdr:nvPicPr>
        <xdr:cNvPr id="179" name="image178.jpe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191</xdr:row>
      <xdr:rowOff>64645</xdr:rowOff>
    </xdr:from>
    <xdr:ext cx="952500" cy="1269593"/>
    <xdr:pic>
      <xdr:nvPicPr>
        <xdr:cNvPr id="180" name="image179.jpe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192</xdr:row>
      <xdr:rowOff>64452</xdr:rowOff>
    </xdr:from>
    <xdr:ext cx="952500" cy="1269860"/>
    <xdr:pic>
      <xdr:nvPicPr>
        <xdr:cNvPr id="181" name="image180.jpe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193</xdr:row>
      <xdr:rowOff>63624</xdr:rowOff>
    </xdr:from>
    <xdr:ext cx="952500" cy="1270000"/>
    <xdr:pic>
      <xdr:nvPicPr>
        <xdr:cNvPr id="182" name="image181.jpe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194</xdr:row>
      <xdr:rowOff>63753</xdr:rowOff>
    </xdr:from>
    <xdr:ext cx="952500" cy="1270000"/>
    <xdr:pic>
      <xdr:nvPicPr>
        <xdr:cNvPr id="183" name="image182.jpe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195</xdr:row>
      <xdr:rowOff>9</xdr:rowOff>
    </xdr:from>
    <xdr:ext cx="952500" cy="1269326"/>
    <xdr:pic>
      <xdr:nvPicPr>
        <xdr:cNvPr id="184" name="image183.jpe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196</xdr:row>
      <xdr:rowOff>64660</xdr:rowOff>
    </xdr:from>
    <xdr:ext cx="952500" cy="1269593"/>
    <xdr:pic>
      <xdr:nvPicPr>
        <xdr:cNvPr id="185" name="image184.jpe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198</xdr:row>
      <xdr:rowOff>190638</xdr:rowOff>
    </xdr:from>
    <xdr:ext cx="952500" cy="1143000"/>
    <xdr:pic>
      <xdr:nvPicPr>
        <xdr:cNvPr id="186" name="image185.jpe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143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199</xdr:row>
      <xdr:rowOff>63743</xdr:rowOff>
    </xdr:from>
    <xdr:ext cx="952500" cy="1270000"/>
    <xdr:pic>
      <xdr:nvPicPr>
        <xdr:cNvPr id="187" name="image186.jpe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201</xdr:row>
      <xdr:rowOff>64650</xdr:rowOff>
    </xdr:from>
    <xdr:ext cx="952500" cy="1269593"/>
    <xdr:pic>
      <xdr:nvPicPr>
        <xdr:cNvPr id="188" name="image187.jpe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202</xdr:row>
      <xdr:rowOff>64457</xdr:rowOff>
    </xdr:from>
    <xdr:ext cx="952500" cy="1269860"/>
    <xdr:pic>
      <xdr:nvPicPr>
        <xdr:cNvPr id="189" name="image188.jpe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203</xdr:row>
      <xdr:rowOff>63628</xdr:rowOff>
    </xdr:from>
    <xdr:ext cx="952500" cy="1270000"/>
    <xdr:pic>
      <xdr:nvPicPr>
        <xdr:cNvPr id="190" name="image189.jpe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204</xdr:row>
      <xdr:rowOff>63757</xdr:rowOff>
    </xdr:from>
    <xdr:ext cx="952500" cy="1270000"/>
    <xdr:pic>
      <xdr:nvPicPr>
        <xdr:cNvPr id="191" name="image190.jpe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205</xdr:row>
      <xdr:rowOff>-9</xdr:rowOff>
    </xdr:from>
    <xdr:ext cx="952500" cy="1269326"/>
    <xdr:pic>
      <xdr:nvPicPr>
        <xdr:cNvPr id="192" name="image191.jpe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206</xdr:row>
      <xdr:rowOff>64665</xdr:rowOff>
    </xdr:from>
    <xdr:ext cx="952500" cy="1269593"/>
    <xdr:pic>
      <xdr:nvPicPr>
        <xdr:cNvPr id="193" name="image192.jpe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207</xdr:row>
      <xdr:rowOff>64447</xdr:rowOff>
    </xdr:from>
    <xdr:ext cx="952500" cy="1269860"/>
    <xdr:pic>
      <xdr:nvPicPr>
        <xdr:cNvPr id="194" name="image193.jpe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208</xdr:row>
      <xdr:rowOff>63619</xdr:rowOff>
    </xdr:from>
    <xdr:ext cx="952500" cy="1270000"/>
    <xdr:pic>
      <xdr:nvPicPr>
        <xdr:cNvPr id="195" name="image194.jpe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209</xdr:row>
      <xdr:rowOff>63748</xdr:rowOff>
    </xdr:from>
    <xdr:ext cx="952500" cy="1270000"/>
    <xdr:pic>
      <xdr:nvPicPr>
        <xdr:cNvPr id="196" name="image195.jpe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210</xdr:row>
      <xdr:rowOff>4</xdr:rowOff>
    </xdr:from>
    <xdr:ext cx="952500" cy="1269326"/>
    <xdr:pic>
      <xdr:nvPicPr>
        <xdr:cNvPr id="197" name="image196.jpe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211</xdr:row>
      <xdr:rowOff>64655</xdr:rowOff>
    </xdr:from>
    <xdr:ext cx="952500" cy="1269593"/>
    <xdr:pic>
      <xdr:nvPicPr>
        <xdr:cNvPr id="198" name="image197.jpe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212</xdr:row>
      <xdr:rowOff>64462</xdr:rowOff>
    </xdr:from>
    <xdr:ext cx="952500" cy="1269860"/>
    <xdr:pic>
      <xdr:nvPicPr>
        <xdr:cNvPr id="199" name="image198.jpe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213</xdr:row>
      <xdr:rowOff>63633</xdr:rowOff>
    </xdr:from>
    <xdr:ext cx="952500" cy="1270000"/>
    <xdr:pic>
      <xdr:nvPicPr>
        <xdr:cNvPr id="200" name="image199.jpe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214</xdr:row>
      <xdr:rowOff>63762</xdr:rowOff>
    </xdr:from>
    <xdr:ext cx="952500" cy="1270000"/>
    <xdr:pic>
      <xdr:nvPicPr>
        <xdr:cNvPr id="201" name="image200.jpe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215</xdr:row>
      <xdr:rowOff>-4</xdr:rowOff>
    </xdr:from>
    <xdr:ext cx="952500" cy="1269326"/>
    <xdr:pic>
      <xdr:nvPicPr>
        <xdr:cNvPr id="202" name="image201.jpe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216</xdr:row>
      <xdr:rowOff>64645</xdr:rowOff>
    </xdr:from>
    <xdr:ext cx="952500" cy="1269593"/>
    <xdr:pic>
      <xdr:nvPicPr>
        <xdr:cNvPr id="203" name="image202.jpe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217</xdr:row>
      <xdr:rowOff>64452</xdr:rowOff>
    </xdr:from>
    <xdr:ext cx="952500" cy="1269860"/>
    <xdr:pic>
      <xdr:nvPicPr>
        <xdr:cNvPr id="204" name="image203.jpe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218</xdr:row>
      <xdr:rowOff>63624</xdr:rowOff>
    </xdr:from>
    <xdr:ext cx="952500" cy="1270000"/>
    <xdr:pic>
      <xdr:nvPicPr>
        <xdr:cNvPr id="205" name="image204.jpe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219</xdr:row>
      <xdr:rowOff>63753</xdr:rowOff>
    </xdr:from>
    <xdr:ext cx="952500" cy="1270000"/>
    <xdr:pic>
      <xdr:nvPicPr>
        <xdr:cNvPr id="206" name="image205.jpe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220</xdr:row>
      <xdr:rowOff>9</xdr:rowOff>
    </xdr:from>
    <xdr:ext cx="952500" cy="1269326"/>
    <xdr:pic>
      <xdr:nvPicPr>
        <xdr:cNvPr id="207" name="image206.jpe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221</xdr:row>
      <xdr:rowOff>64660</xdr:rowOff>
    </xdr:from>
    <xdr:ext cx="952500" cy="1269593"/>
    <xdr:pic>
      <xdr:nvPicPr>
        <xdr:cNvPr id="208" name="image207.jpe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222</xdr:row>
      <xdr:rowOff>64467</xdr:rowOff>
    </xdr:from>
    <xdr:ext cx="952500" cy="1269860"/>
    <xdr:pic>
      <xdr:nvPicPr>
        <xdr:cNvPr id="209" name="image208.jpe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223</xdr:row>
      <xdr:rowOff>63638</xdr:rowOff>
    </xdr:from>
    <xdr:ext cx="952500" cy="1270000"/>
    <xdr:pic>
      <xdr:nvPicPr>
        <xdr:cNvPr id="210" name="image209.jpe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224</xdr:row>
      <xdr:rowOff>63743</xdr:rowOff>
    </xdr:from>
    <xdr:ext cx="952500" cy="1270000"/>
    <xdr:pic>
      <xdr:nvPicPr>
        <xdr:cNvPr id="211" name="image210.jpe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225</xdr:row>
      <xdr:rowOff>0</xdr:rowOff>
    </xdr:from>
    <xdr:ext cx="952500" cy="1269326"/>
    <xdr:pic>
      <xdr:nvPicPr>
        <xdr:cNvPr id="212" name="image211.jpe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226</xdr:row>
      <xdr:rowOff>64650</xdr:rowOff>
    </xdr:from>
    <xdr:ext cx="952500" cy="1269593"/>
    <xdr:pic>
      <xdr:nvPicPr>
        <xdr:cNvPr id="213" name="image212.jpe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227</xdr:row>
      <xdr:rowOff>64457</xdr:rowOff>
    </xdr:from>
    <xdr:ext cx="952500" cy="1269860"/>
    <xdr:pic>
      <xdr:nvPicPr>
        <xdr:cNvPr id="214" name="image213.jpe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228</xdr:row>
      <xdr:rowOff>63628</xdr:rowOff>
    </xdr:from>
    <xdr:ext cx="952500" cy="1270000"/>
    <xdr:pic>
      <xdr:nvPicPr>
        <xdr:cNvPr id="215" name="image214.jpe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229</xdr:row>
      <xdr:rowOff>63757</xdr:rowOff>
    </xdr:from>
    <xdr:ext cx="952500" cy="1270000"/>
    <xdr:pic>
      <xdr:nvPicPr>
        <xdr:cNvPr id="216" name="image215.jpe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230</xdr:row>
      <xdr:rowOff>-9</xdr:rowOff>
    </xdr:from>
    <xdr:ext cx="952500" cy="1269326"/>
    <xdr:pic>
      <xdr:nvPicPr>
        <xdr:cNvPr id="217" name="image216.jpe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231</xdr:row>
      <xdr:rowOff>64665</xdr:rowOff>
    </xdr:from>
    <xdr:ext cx="952500" cy="1269593"/>
    <xdr:pic>
      <xdr:nvPicPr>
        <xdr:cNvPr id="218" name="image217.jpe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232</xdr:row>
      <xdr:rowOff>64447</xdr:rowOff>
    </xdr:from>
    <xdr:ext cx="952500" cy="1269860"/>
    <xdr:pic>
      <xdr:nvPicPr>
        <xdr:cNvPr id="219" name="image218.jpe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233</xdr:row>
      <xdr:rowOff>63619</xdr:rowOff>
    </xdr:from>
    <xdr:ext cx="952500" cy="1270000"/>
    <xdr:pic>
      <xdr:nvPicPr>
        <xdr:cNvPr id="220" name="image219.jpe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234</xdr:row>
      <xdr:rowOff>63748</xdr:rowOff>
    </xdr:from>
    <xdr:ext cx="952500" cy="1270000"/>
    <xdr:pic>
      <xdr:nvPicPr>
        <xdr:cNvPr id="221" name="image220.jpe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235</xdr:row>
      <xdr:rowOff>4</xdr:rowOff>
    </xdr:from>
    <xdr:ext cx="952500" cy="1269326"/>
    <xdr:pic>
      <xdr:nvPicPr>
        <xdr:cNvPr id="222" name="image221.jpe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236</xdr:row>
      <xdr:rowOff>64655</xdr:rowOff>
    </xdr:from>
    <xdr:ext cx="952500" cy="1269593"/>
    <xdr:pic>
      <xdr:nvPicPr>
        <xdr:cNvPr id="223" name="image222.jpe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237</xdr:row>
      <xdr:rowOff>64462</xdr:rowOff>
    </xdr:from>
    <xdr:ext cx="952500" cy="1269860"/>
    <xdr:pic>
      <xdr:nvPicPr>
        <xdr:cNvPr id="224" name="image223.jpe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238</xdr:row>
      <xdr:rowOff>63633</xdr:rowOff>
    </xdr:from>
    <xdr:ext cx="952500" cy="1270000"/>
    <xdr:pic>
      <xdr:nvPicPr>
        <xdr:cNvPr id="225" name="image224.jpe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239</xdr:row>
      <xdr:rowOff>63762</xdr:rowOff>
    </xdr:from>
    <xdr:ext cx="952500" cy="1270000"/>
    <xdr:pic>
      <xdr:nvPicPr>
        <xdr:cNvPr id="226" name="image225.jpe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240</xdr:row>
      <xdr:rowOff>-4</xdr:rowOff>
    </xdr:from>
    <xdr:ext cx="952500" cy="1269326"/>
    <xdr:pic>
      <xdr:nvPicPr>
        <xdr:cNvPr id="227" name="image226.jpe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241</xdr:row>
      <xdr:rowOff>64645</xdr:rowOff>
    </xdr:from>
    <xdr:ext cx="952500" cy="1269593"/>
    <xdr:pic>
      <xdr:nvPicPr>
        <xdr:cNvPr id="228" name="image227.jpe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242</xdr:row>
      <xdr:rowOff>64452</xdr:rowOff>
    </xdr:from>
    <xdr:ext cx="952500" cy="1269860"/>
    <xdr:pic>
      <xdr:nvPicPr>
        <xdr:cNvPr id="229" name="image228.jpe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243</xdr:row>
      <xdr:rowOff>63624</xdr:rowOff>
    </xdr:from>
    <xdr:ext cx="952500" cy="1270000"/>
    <xdr:pic>
      <xdr:nvPicPr>
        <xdr:cNvPr id="230" name="image229.jpe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244</xdr:row>
      <xdr:rowOff>63753</xdr:rowOff>
    </xdr:from>
    <xdr:ext cx="952500" cy="1270000"/>
    <xdr:pic>
      <xdr:nvPicPr>
        <xdr:cNvPr id="231" name="image230.jpe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245</xdr:row>
      <xdr:rowOff>9</xdr:rowOff>
    </xdr:from>
    <xdr:ext cx="952500" cy="1269326"/>
    <xdr:pic>
      <xdr:nvPicPr>
        <xdr:cNvPr id="232" name="image231.jpe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246</xdr:row>
      <xdr:rowOff>64660</xdr:rowOff>
    </xdr:from>
    <xdr:ext cx="952500" cy="1269593"/>
    <xdr:pic>
      <xdr:nvPicPr>
        <xdr:cNvPr id="233" name="image232.jpe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247</xdr:row>
      <xdr:rowOff>64467</xdr:rowOff>
    </xdr:from>
    <xdr:ext cx="952500" cy="1269860"/>
    <xdr:pic>
      <xdr:nvPicPr>
        <xdr:cNvPr id="234" name="image233.jpe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248</xdr:row>
      <xdr:rowOff>63638</xdr:rowOff>
    </xdr:from>
    <xdr:ext cx="952500" cy="1270000"/>
    <xdr:pic>
      <xdr:nvPicPr>
        <xdr:cNvPr id="235" name="image234.jpe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249</xdr:row>
      <xdr:rowOff>63743</xdr:rowOff>
    </xdr:from>
    <xdr:ext cx="952500" cy="1270000"/>
    <xdr:pic>
      <xdr:nvPicPr>
        <xdr:cNvPr id="236" name="image235.jpe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250</xdr:row>
      <xdr:rowOff>0</xdr:rowOff>
    </xdr:from>
    <xdr:ext cx="952500" cy="1269326"/>
    <xdr:pic>
      <xdr:nvPicPr>
        <xdr:cNvPr id="237" name="image236.jpeg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251</xdr:row>
      <xdr:rowOff>64650</xdr:rowOff>
    </xdr:from>
    <xdr:ext cx="952500" cy="1269593"/>
    <xdr:pic>
      <xdr:nvPicPr>
        <xdr:cNvPr id="238" name="image237.jpeg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252</xdr:row>
      <xdr:rowOff>64457</xdr:rowOff>
    </xdr:from>
    <xdr:ext cx="952500" cy="1269860"/>
    <xdr:pic>
      <xdr:nvPicPr>
        <xdr:cNvPr id="239" name="image238.jpe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253</xdr:row>
      <xdr:rowOff>63628</xdr:rowOff>
    </xdr:from>
    <xdr:ext cx="952500" cy="1270000"/>
    <xdr:pic>
      <xdr:nvPicPr>
        <xdr:cNvPr id="240" name="image239.jpe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254</xdr:row>
      <xdr:rowOff>63757</xdr:rowOff>
    </xdr:from>
    <xdr:ext cx="952500" cy="1270000"/>
    <xdr:pic>
      <xdr:nvPicPr>
        <xdr:cNvPr id="241" name="image240.jpe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255</xdr:row>
      <xdr:rowOff>-9</xdr:rowOff>
    </xdr:from>
    <xdr:ext cx="952500" cy="1269326"/>
    <xdr:pic>
      <xdr:nvPicPr>
        <xdr:cNvPr id="242" name="image241.jpeg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257</xdr:row>
      <xdr:rowOff>64447</xdr:rowOff>
    </xdr:from>
    <xdr:ext cx="952500" cy="1269860"/>
    <xdr:pic>
      <xdr:nvPicPr>
        <xdr:cNvPr id="243" name="image242.jpeg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258</xdr:row>
      <xdr:rowOff>63619</xdr:rowOff>
    </xdr:from>
    <xdr:ext cx="952500" cy="1270000"/>
    <xdr:pic>
      <xdr:nvPicPr>
        <xdr:cNvPr id="244" name="image243.jpeg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262</xdr:row>
      <xdr:rowOff>64452</xdr:rowOff>
    </xdr:from>
    <xdr:ext cx="952500" cy="1269860"/>
    <xdr:pic>
      <xdr:nvPicPr>
        <xdr:cNvPr id="245" name="image244.jpeg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263</xdr:row>
      <xdr:rowOff>63648</xdr:rowOff>
    </xdr:from>
    <xdr:ext cx="952500" cy="1270000"/>
    <xdr:pic>
      <xdr:nvPicPr>
        <xdr:cNvPr id="246" name="image245.jpeg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264</xdr:row>
      <xdr:rowOff>63777</xdr:rowOff>
    </xdr:from>
    <xdr:ext cx="952500" cy="1270000"/>
    <xdr:pic>
      <xdr:nvPicPr>
        <xdr:cNvPr id="247" name="image246.jpeg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265</xdr:row>
      <xdr:rowOff>9</xdr:rowOff>
    </xdr:from>
    <xdr:ext cx="952500" cy="1269326"/>
    <xdr:pic>
      <xdr:nvPicPr>
        <xdr:cNvPr id="248" name="image247.jpeg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266</xdr:row>
      <xdr:rowOff>64660</xdr:rowOff>
    </xdr:from>
    <xdr:ext cx="952500" cy="1269593"/>
    <xdr:pic>
      <xdr:nvPicPr>
        <xdr:cNvPr id="249" name="image248.jpeg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267</xdr:row>
      <xdr:rowOff>64442</xdr:rowOff>
    </xdr:from>
    <xdr:ext cx="952500" cy="1269860"/>
    <xdr:pic>
      <xdr:nvPicPr>
        <xdr:cNvPr id="250" name="image249.jpeg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268</xdr:row>
      <xdr:rowOff>63638</xdr:rowOff>
    </xdr:from>
    <xdr:ext cx="952500" cy="1270000"/>
    <xdr:pic>
      <xdr:nvPicPr>
        <xdr:cNvPr id="251" name="image250.jpeg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269</xdr:row>
      <xdr:rowOff>63767</xdr:rowOff>
    </xdr:from>
    <xdr:ext cx="952500" cy="1270000"/>
    <xdr:pic>
      <xdr:nvPicPr>
        <xdr:cNvPr id="252" name="image251.jpeg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270</xdr:row>
      <xdr:rowOff>0</xdr:rowOff>
    </xdr:from>
    <xdr:ext cx="952500" cy="1269326"/>
    <xdr:pic>
      <xdr:nvPicPr>
        <xdr:cNvPr id="253" name="image252.jpeg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271</xdr:row>
      <xdr:rowOff>64650</xdr:rowOff>
    </xdr:from>
    <xdr:ext cx="952500" cy="1269593"/>
    <xdr:pic>
      <xdr:nvPicPr>
        <xdr:cNvPr id="254" name="image253.jpeg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272</xdr:row>
      <xdr:rowOff>64482</xdr:rowOff>
    </xdr:from>
    <xdr:ext cx="952500" cy="1269860"/>
    <xdr:pic>
      <xdr:nvPicPr>
        <xdr:cNvPr id="255" name="image254.jpe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273</xdr:row>
      <xdr:rowOff>63628</xdr:rowOff>
    </xdr:from>
    <xdr:ext cx="952500" cy="1270000"/>
    <xdr:pic>
      <xdr:nvPicPr>
        <xdr:cNvPr id="256" name="image255.jpe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274</xdr:row>
      <xdr:rowOff>63757</xdr:rowOff>
    </xdr:from>
    <xdr:ext cx="952500" cy="1270000"/>
    <xdr:pic>
      <xdr:nvPicPr>
        <xdr:cNvPr id="257" name="image256.jpeg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275</xdr:row>
      <xdr:rowOff>-9</xdr:rowOff>
    </xdr:from>
    <xdr:ext cx="952500" cy="1269326"/>
    <xdr:pic>
      <xdr:nvPicPr>
        <xdr:cNvPr id="258" name="image257.jpeg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276</xdr:row>
      <xdr:rowOff>64641</xdr:rowOff>
    </xdr:from>
    <xdr:ext cx="952500" cy="1269593"/>
    <xdr:pic>
      <xdr:nvPicPr>
        <xdr:cNvPr id="259" name="image258.jpe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277</xdr:row>
      <xdr:rowOff>64472</xdr:rowOff>
    </xdr:from>
    <xdr:ext cx="952500" cy="1269860"/>
    <xdr:pic>
      <xdr:nvPicPr>
        <xdr:cNvPr id="260" name="image259.jpeg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278</xdr:row>
      <xdr:rowOff>63619</xdr:rowOff>
    </xdr:from>
    <xdr:ext cx="952500" cy="1270000"/>
    <xdr:pic>
      <xdr:nvPicPr>
        <xdr:cNvPr id="261" name="image260.jpeg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279</xdr:row>
      <xdr:rowOff>63748</xdr:rowOff>
    </xdr:from>
    <xdr:ext cx="952500" cy="1270000"/>
    <xdr:pic>
      <xdr:nvPicPr>
        <xdr:cNvPr id="262" name="image261.jpeg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280</xdr:row>
      <xdr:rowOff>-19</xdr:rowOff>
    </xdr:from>
    <xdr:ext cx="952500" cy="1269326"/>
    <xdr:pic>
      <xdr:nvPicPr>
        <xdr:cNvPr id="263" name="image262.jpeg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281</xdr:row>
      <xdr:rowOff>64631</xdr:rowOff>
    </xdr:from>
    <xdr:ext cx="952500" cy="1269593"/>
    <xdr:pic>
      <xdr:nvPicPr>
        <xdr:cNvPr id="264" name="image263.jpeg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282</xdr:row>
      <xdr:rowOff>64462</xdr:rowOff>
    </xdr:from>
    <xdr:ext cx="952500" cy="1269860"/>
    <xdr:pic>
      <xdr:nvPicPr>
        <xdr:cNvPr id="265" name="image264.jpeg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283</xdr:row>
      <xdr:rowOff>63609</xdr:rowOff>
    </xdr:from>
    <xdr:ext cx="952500" cy="1270000"/>
    <xdr:pic>
      <xdr:nvPicPr>
        <xdr:cNvPr id="266" name="image265.jpeg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284</xdr:row>
      <xdr:rowOff>63738</xdr:rowOff>
    </xdr:from>
    <xdr:ext cx="952500" cy="1270000"/>
    <xdr:pic>
      <xdr:nvPicPr>
        <xdr:cNvPr id="267" name="image266.jpeg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285</xdr:row>
      <xdr:rowOff>19</xdr:rowOff>
    </xdr:from>
    <xdr:ext cx="952500" cy="1269326"/>
    <xdr:pic>
      <xdr:nvPicPr>
        <xdr:cNvPr id="268" name="image267.jpeg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286</xdr:row>
      <xdr:rowOff>64670</xdr:rowOff>
    </xdr:from>
    <xdr:ext cx="952500" cy="1269593"/>
    <xdr:pic>
      <xdr:nvPicPr>
        <xdr:cNvPr id="269" name="image268.jpeg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287</xdr:row>
      <xdr:rowOff>64452</xdr:rowOff>
    </xdr:from>
    <xdr:ext cx="952500" cy="1269860"/>
    <xdr:pic>
      <xdr:nvPicPr>
        <xdr:cNvPr id="270" name="image269.jpeg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288</xdr:row>
      <xdr:rowOff>63648</xdr:rowOff>
    </xdr:from>
    <xdr:ext cx="952500" cy="1270000"/>
    <xdr:pic>
      <xdr:nvPicPr>
        <xdr:cNvPr id="271" name="image270.jpeg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289</xdr:row>
      <xdr:rowOff>63777</xdr:rowOff>
    </xdr:from>
    <xdr:ext cx="952500" cy="1270000"/>
    <xdr:pic>
      <xdr:nvPicPr>
        <xdr:cNvPr id="272" name="image271.jpeg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290</xdr:row>
      <xdr:rowOff>9</xdr:rowOff>
    </xdr:from>
    <xdr:ext cx="952500" cy="1269326"/>
    <xdr:pic>
      <xdr:nvPicPr>
        <xdr:cNvPr id="273" name="image272.jpeg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291</xdr:row>
      <xdr:rowOff>64660</xdr:rowOff>
    </xdr:from>
    <xdr:ext cx="952500" cy="1269593"/>
    <xdr:pic>
      <xdr:nvPicPr>
        <xdr:cNvPr id="274" name="image273.jpeg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292</xdr:row>
      <xdr:rowOff>64442</xdr:rowOff>
    </xdr:from>
    <xdr:ext cx="952500" cy="1269860"/>
    <xdr:pic>
      <xdr:nvPicPr>
        <xdr:cNvPr id="275" name="image274.jpeg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293</xdr:row>
      <xdr:rowOff>63638</xdr:rowOff>
    </xdr:from>
    <xdr:ext cx="952500" cy="1270000"/>
    <xdr:pic>
      <xdr:nvPicPr>
        <xdr:cNvPr id="276" name="image275.jpeg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294</xdr:row>
      <xdr:rowOff>63767</xdr:rowOff>
    </xdr:from>
    <xdr:ext cx="952500" cy="1270000"/>
    <xdr:pic>
      <xdr:nvPicPr>
        <xdr:cNvPr id="277" name="image276.jpeg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295</xdr:row>
      <xdr:rowOff>0</xdr:rowOff>
    </xdr:from>
    <xdr:ext cx="952500" cy="1269326"/>
    <xdr:pic>
      <xdr:nvPicPr>
        <xdr:cNvPr id="278" name="image277.jpeg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296</xdr:row>
      <xdr:rowOff>64650</xdr:rowOff>
    </xdr:from>
    <xdr:ext cx="952500" cy="1269593"/>
    <xdr:pic>
      <xdr:nvPicPr>
        <xdr:cNvPr id="279" name="image278.jpe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297</xdr:row>
      <xdr:rowOff>64482</xdr:rowOff>
    </xdr:from>
    <xdr:ext cx="952500" cy="1269860"/>
    <xdr:pic>
      <xdr:nvPicPr>
        <xdr:cNvPr id="280" name="image279.jpe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298</xdr:row>
      <xdr:rowOff>63628</xdr:rowOff>
    </xdr:from>
    <xdr:ext cx="952500" cy="1270000"/>
    <xdr:pic>
      <xdr:nvPicPr>
        <xdr:cNvPr id="281" name="image280.jpe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299</xdr:row>
      <xdr:rowOff>63757</xdr:rowOff>
    </xdr:from>
    <xdr:ext cx="952500" cy="1270000"/>
    <xdr:pic>
      <xdr:nvPicPr>
        <xdr:cNvPr id="282" name="image281.jpe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300</xdr:row>
      <xdr:rowOff>-9</xdr:rowOff>
    </xdr:from>
    <xdr:ext cx="952500" cy="1269326"/>
    <xdr:pic>
      <xdr:nvPicPr>
        <xdr:cNvPr id="283" name="image282.jpe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301</xdr:row>
      <xdr:rowOff>64641</xdr:rowOff>
    </xdr:from>
    <xdr:ext cx="952500" cy="1269593"/>
    <xdr:pic>
      <xdr:nvPicPr>
        <xdr:cNvPr id="284" name="image283.jpeg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302</xdr:row>
      <xdr:rowOff>64472</xdr:rowOff>
    </xdr:from>
    <xdr:ext cx="952500" cy="1269860"/>
    <xdr:pic>
      <xdr:nvPicPr>
        <xdr:cNvPr id="285" name="image284.jpeg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303</xdr:row>
      <xdr:rowOff>63619</xdr:rowOff>
    </xdr:from>
    <xdr:ext cx="952500" cy="1270000"/>
    <xdr:pic>
      <xdr:nvPicPr>
        <xdr:cNvPr id="286" name="image285.jpe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304</xdr:row>
      <xdr:rowOff>63748</xdr:rowOff>
    </xdr:from>
    <xdr:ext cx="952500" cy="1270000"/>
    <xdr:pic>
      <xdr:nvPicPr>
        <xdr:cNvPr id="287" name="image286.jpe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305</xdr:row>
      <xdr:rowOff>-19</xdr:rowOff>
    </xdr:from>
    <xdr:ext cx="952500" cy="1269326"/>
    <xdr:pic>
      <xdr:nvPicPr>
        <xdr:cNvPr id="288" name="image287.jpeg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306</xdr:row>
      <xdr:rowOff>64631</xdr:rowOff>
    </xdr:from>
    <xdr:ext cx="952500" cy="1269593"/>
    <xdr:pic>
      <xdr:nvPicPr>
        <xdr:cNvPr id="289" name="image288.jpeg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307</xdr:row>
      <xdr:rowOff>64462</xdr:rowOff>
    </xdr:from>
    <xdr:ext cx="952500" cy="1269860"/>
    <xdr:pic>
      <xdr:nvPicPr>
        <xdr:cNvPr id="290" name="image289.jpeg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308</xdr:row>
      <xdr:rowOff>63609</xdr:rowOff>
    </xdr:from>
    <xdr:ext cx="952500" cy="1270000"/>
    <xdr:pic>
      <xdr:nvPicPr>
        <xdr:cNvPr id="291" name="image290.jpeg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309</xdr:row>
      <xdr:rowOff>63738</xdr:rowOff>
    </xdr:from>
    <xdr:ext cx="952500" cy="1270000"/>
    <xdr:pic>
      <xdr:nvPicPr>
        <xdr:cNvPr id="292" name="image291.jpeg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310</xdr:row>
      <xdr:rowOff>19</xdr:rowOff>
    </xdr:from>
    <xdr:ext cx="952500" cy="1269326"/>
    <xdr:pic>
      <xdr:nvPicPr>
        <xdr:cNvPr id="293" name="image292.jpeg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311</xdr:row>
      <xdr:rowOff>64670</xdr:rowOff>
    </xdr:from>
    <xdr:ext cx="952500" cy="1269593"/>
    <xdr:pic>
      <xdr:nvPicPr>
        <xdr:cNvPr id="294" name="image293.jpeg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312</xdr:row>
      <xdr:rowOff>64452</xdr:rowOff>
    </xdr:from>
    <xdr:ext cx="952500" cy="1269860"/>
    <xdr:pic>
      <xdr:nvPicPr>
        <xdr:cNvPr id="295" name="image294.jpeg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313</xdr:row>
      <xdr:rowOff>63648</xdr:rowOff>
    </xdr:from>
    <xdr:ext cx="952500" cy="1270000"/>
    <xdr:pic>
      <xdr:nvPicPr>
        <xdr:cNvPr id="296" name="image295.jpeg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314</xdr:row>
      <xdr:rowOff>63777</xdr:rowOff>
    </xdr:from>
    <xdr:ext cx="952500" cy="1270000"/>
    <xdr:pic>
      <xdr:nvPicPr>
        <xdr:cNvPr id="297" name="image296.jpeg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315</xdr:row>
      <xdr:rowOff>9</xdr:rowOff>
    </xdr:from>
    <xdr:ext cx="952500" cy="1269326"/>
    <xdr:pic>
      <xdr:nvPicPr>
        <xdr:cNvPr id="298" name="image297.jpeg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316</xdr:row>
      <xdr:rowOff>64660</xdr:rowOff>
    </xdr:from>
    <xdr:ext cx="952500" cy="1269593"/>
    <xdr:pic>
      <xdr:nvPicPr>
        <xdr:cNvPr id="299" name="image298.jpeg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317</xdr:row>
      <xdr:rowOff>64442</xdr:rowOff>
    </xdr:from>
    <xdr:ext cx="952500" cy="1269860"/>
    <xdr:pic>
      <xdr:nvPicPr>
        <xdr:cNvPr id="300" name="image299.jpeg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318</xdr:row>
      <xdr:rowOff>63638</xdr:rowOff>
    </xdr:from>
    <xdr:ext cx="952500" cy="1270000"/>
    <xdr:pic>
      <xdr:nvPicPr>
        <xdr:cNvPr id="301" name="image300.jpeg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319</xdr:row>
      <xdr:rowOff>63767</xdr:rowOff>
    </xdr:from>
    <xdr:ext cx="952500" cy="1270000"/>
    <xdr:pic>
      <xdr:nvPicPr>
        <xdr:cNvPr id="302" name="image301.jpeg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320</xdr:row>
      <xdr:rowOff>0</xdr:rowOff>
    </xdr:from>
    <xdr:ext cx="952500" cy="1269326"/>
    <xdr:pic>
      <xdr:nvPicPr>
        <xdr:cNvPr id="303" name="image302.jpe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321</xdr:row>
      <xdr:rowOff>64650</xdr:rowOff>
    </xdr:from>
    <xdr:ext cx="952500" cy="1269593"/>
    <xdr:pic>
      <xdr:nvPicPr>
        <xdr:cNvPr id="304" name="image303.jpeg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322</xdr:row>
      <xdr:rowOff>64482</xdr:rowOff>
    </xdr:from>
    <xdr:ext cx="952500" cy="1269860"/>
    <xdr:pic>
      <xdr:nvPicPr>
        <xdr:cNvPr id="305" name="image304.jpeg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323</xdr:row>
      <xdr:rowOff>63628</xdr:rowOff>
    </xdr:from>
    <xdr:ext cx="952500" cy="1270000"/>
    <xdr:pic>
      <xdr:nvPicPr>
        <xdr:cNvPr id="306" name="image305.jpeg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324</xdr:row>
      <xdr:rowOff>63757</xdr:rowOff>
    </xdr:from>
    <xdr:ext cx="952500" cy="1270000"/>
    <xdr:pic>
      <xdr:nvPicPr>
        <xdr:cNvPr id="307" name="image306.jpeg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325</xdr:row>
      <xdr:rowOff>-9</xdr:rowOff>
    </xdr:from>
    <xdr:ext cx="952500" cy="1269326"/>
    <xdr:pic>
      <xdr:nvPicPr>
        <xdr:cNvPr id="308" name="image307.jpeg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326</xdr:row>
      <xdr:rowOff>64641</xdr:rowOff>
    </xdr:from>
    <xdr:ext cx="952500" cy="1269593"/>
    <xdr:pic>
      <xdr:nvPicPr>
        <xdr:cNvPr id="309" name="image308.jpeg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327</xdr:row>
      <xdr:rowOff>64472</xdr:rowOff>
    </xdr:from>
    <xdr:ext cx="952500" cy="1269860"/>
    <xdr:pic>
      <xdr:nvPicPr>
        <xdr:cNvPr id="310" name="image309.jpeg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328</xdr:row>
      <xdr:rowOff>63619</xdr:rowOff>
    </xdr:from>
    <xdr:ext cx="952500" cy="1270000"/>
    <xdr:pic>
      <xdr:nvPicPr>
        <xdr:cNvPr id="311" name="image310.jpeg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329</xdr:row>
      <xdr:rowOff>63748</xdr:rowOff>
    </xdr:from>
    <xdr:ext cx="952500" cy="1270000"/>
    <xdr:pic>
      <xdr:nvPicPr>
        <xdr:cNvPr id="312" name="image311.jpeg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330</xdr:row>
      <xdr:rowOff>-19</xdr:rowOff>
    </xdr:from>
    <xdr:ext cx="952500" cy="1269326"/>
    <xdr:pic>
      <xdr:nvPicPr>
        <xdr:cNvPr id="313" name="image312.jpeg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331</xdr:row>
      <xdr:rowOff>64631</xdr:rowOff>
    </xdr:from>
    <xdr:ext cx="952500" cy="1269593"/>
    <xdr:pic>
      <xdr:nvPicPr>
        <xdr:cNvPr id="314" name="image313.jpeg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332</xdr:row>
      <xdr:rowOff>64462</xdr:rowOff>
    </xdr:from>
    <xdr:ext cx="952500" cy="1269860"/>
    <xdr:pic>
      <xdr:nvPicPr>
        <xdr:cNvPr id="315" name="image314.jpeg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333</xdr:row>
      <xdr:rowOff>63609</xdr:rowOff>
    </xdr:from>
    <xdr:ext cx="952500" cy="1270000"/>
    <xdr:pic>
      <xdr:nvPicPr>
        <xdr:cNvPr id="316" name="image315.jpeg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334</xdr:row>
      <xdr:rowOff>63738</xdr:rowOff>
    </xdr:from>
    <xdr:ext cx="952500" cy="1270000"/>
    <xdr:pic>
      <xdr:nvPicPr>
        <xdr:cNvPr id="317" name="image316.jpeg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335</xdr:row>
      <xdr:rowOff>67687</xdr:rowOff>
    </xdr:from>
    <xdr:ext cx="952500" cy="1201629"/>
    <xdr:pic>
      <xdr:nvPicPr>
        <xdr:cNvPr id="318" name="image317.jpeg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01629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336</xdr:row>
      <xdr:rowOff>64670</xdr:rowOff>
    </xdr:from>
    <xdr:ext cx="952500" cy="1269593"/>
    <xdr:pic>
      <xdr:nvPicPr>
        <xdr:cNvPr id="319" name="image318.jpeg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982980</xdr:colOff>
      <xdr:row>0</xdr:row>
      <xdr:rowOff>0</xdr:rowOff>
    </xdr:from>
    <xdr:ext cx="952500" cy="1269326"/>
    <xdr:pic>
      <xdr:nvPicPr>
        <xdr:cNvPr id="320" name="image319.jpe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</xdr:row>
      <xdr:rowOff>64655</xdr:rowOff>
    </xdr:from>
    <xdr:ext cx="952500" cy="1269593"/>
    <xdr:pic>
      <xdr:nvPicPr>
        <xdr:cNvPr id="321" name="image320.jpe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</xdr:row>
      <xdr:rowOff>64459</xdr:rowOff>
    </xdr:from>
    <xdr:ext cx="952500" cy="1269860"/>
    <xdr:pic>
      <xdr:nvPicPr>
        <xdr:cNvPr id="322" name="image321.jpe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</xdr:row>
      <xdr:rowOff>63627</xdr:rowOff>
    </xdr:from>
    <xdr:ext cx="952500" cy="1270000"/>
    <xdr:pic>
      <xdr:nvPicPr>
        <xdr:cNvPr id="323" name="image322.jpe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</xdr:row>
      <xdr:rowOff>63754</xdr:rowOff>
    </xdr:from>
    <xdr:ext cx="952500" cy="1270000"/>
    <xdr:pic>
      <xdr:nvPicPr>
        <xdr:cNvPr id="324" name="image323.jpe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</xdr:row>
      <xdr:rowOff>0</xdr:rowOff>
    </xdr:from>
    <xdr:ext cx="952500" cy="1269326"/>
    <xdr:pic>
      <xdr:nvPicPr>
        <xdr:cNvPr id="325" name="image324.jpeg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</xdr:row>
      <xdr:rowOff>64655</xdr:rowOff>
    </xdr:from>
    <xdr:ext cx="952500" cy="1269593"/>
    <xdr:pic>
      <xdr:nvPicPr>
        <xdr:cNvPr id="326" name="image325.jpe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</xdr:row>
      <xdr:rowOff>64459</xdr:rowOff>
    </xdr:from>
    <xdr:ext cx="952500" cy="1269860"/>
    <xdr:pic>
      <xdr:nvPicPr>
        <xdr:cNvPr id="327" name="image326.jpeg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</xdr:row>
      <xdr:rowOff>190626</xdr:rowOff>
    </xdr:from>
    <xdr:ext cx="952500" cy="1143000"/>
    <xdr:pic>
      <xdr:nvPicPr>
        <xdr:cNvPr id="328" name="image327.jpeg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143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</xdr:row>
      <xdr:rowOff>63754</xdr:rowOff>
    </xdr:from>
    <xdr:ext cx="952500" cy="1270000"/>
    <xdr:pic>
      <xdr:nvPicPr>
        <xdr:cNvPr id="329" name="image328.jpe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</xdr:row>
      <xdr:rowOff>0</xdr:rowOff>
    </xdr:from>
    <xdr:ext cx="952500" cy="1269326"/>
    <xdr:pic>
      <xdr:nvPicPr>
        <xdr:cNvPr id="330" name="image329.jpe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</xdr:row>
      <xdr:rowOff>64655</xdr:rowOff>
    </xdr:from>
    <xdr:ext cx="952500" cy="1269593"/>
    <xdr:pic>
      <xdr:nvPicPr>
        <xdr:cNvPr id="331" name="image330.jpe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</xdr:row>
      <xdr:rowOff>64459</xdr:rowOff>
    </xdr:from>
    <xdr:ext cx="952500" cy="1269860"/>
    <xdr:pic>
      <xdr:nvPicPr>
        <xdr:cNvPr id="332" name="image331.jpe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</xdr:row>
      <xdr:rowOff>190627</xdr:rowOff>
    </xdr:from>
    <xdr:ext cx="952500" cy="1143000"/>
    <xdr:pic>
      <xdr:nvPicPr>
        <xdr:cNvPr id="333" name="image332.jpeg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143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</xdr:row>
      <xdr:rowOff>63753</xdr:rowOff>
    </xdr:from>
    <xdr:ext cx="952500" cy="1270000"/>
    <xdr:pic>
      <xdr:nvPicPr>
        <xdr:cNvPr id="334" name="image333.jpe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</xdr:row>
      <xdr:rowOff>0</xdr:rowOff>
    </xdr:from>
    <xdr:ext cx="952500" cy="1269326"/>
    <xdr:pic>
      <xdr:nvPicPr>
        <xdr:cNvPr id="335" name="image334.jpe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</xdr:row>
      <xdr:rowOff>64655</xdr:rowOff>
    </xdr:from>
    <xdr:ext cx="952500" cy="1269593"/>
    <xdr:pic>
      <xdr:nvPicPr>
        <xdr:cNvPr id="336" name="image335.jpe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</xdr:row>
      <xdr:rowOff>64458</xdr:rowOff>
    </xdr:from>
    <xdr:ext cx="952500" cy="1269860"/>
    <xdr:pic>
      <xdr:nvPicPr>
        <xdr:cNvPr id="337" name="image336.jpe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</xdr:row>
      <xdr:rowOff>63627</xdr:rowOff>
    </xdr:from>
    <xdr:ext cx="952500" cy="1270000"/>
    <xdr:pic>
      <xdr:nvPicPr>
        <xdr:cNvPr id="338" name="image337.jpe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</xdr:row>
      <xdr:rowOff>0</xdr:rowOff>
    </xdr:from>
    <xdr:ext cx="952500" cy="1269326"/>
    <xdr:pic>
      <xdr:nvPicPr>
        <xdr:cNvPr id="339" name="image338.jpe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</xdr:row>
      <xdr:rowOff>64657</xdr:rowOff>
    </xdr:from>
    <xdr:ext cx="952500" cy="1269593"/>
    <xdr:pic>
      <xdr:nvPicPr>
        <xdr:cNvPr id="340" name="image339.jpe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</xdr:row>
      <xdr:rowOff>64457</xdr:rowOff>
    </xdr:from>
    <xdr:ext cx="952500" cy="1269860"/>
    <xdr:pic>
      <xdr:nvPicPr>
        <xdr:cNvPr id="341" name="image340.jpe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</xdr:row>
      <xdr:rowOff>63625</xdr:rowOff>
    </xdr:from>
    <xdr:ext cx="952500" cy="1270000"/>
    <xdr:pic>
      <xdr:nvPicPr>
        <xdr:cNvPr id="342" name="image341.jpe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</xdr:row>
      <xdr:rowOff>63754</xdr:rowOff>
    </xdr:from>
    <xdr:ext cx="952500" cy="1270000"/>
    <xdr:pic>
      <xdr:nvPicPr>
        <xdr:cNvPr id="343" name="image342.jpe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</xdr:row>
      <xdr:rowOff>0</xdr:rowOff>
    </xdr:from>
    <xdr:ext cx="952500" cy="1269326"/>
    <xdr:pic>
      <xdr:nvPicPr>
        <xdr:cNvPr id="344" name="image343.jpe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</xdr:row>
      <xdr:rowOff>64656</xdr:rowOff>
    </xdr:from>
    <xdr:ext cx="952500" cy="1269593"/>
    <xdr:pic>
      <xdr:nvPicPr>
        <xdr:cNvPr id="345" name="image344.jpe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</xdr:row>
      <xdr:rowOff>64459</xdr:rowOff>
    </xdr:from>
    <xdr:ext cx="952500" cy="1269860"/>
    <xdr:pic>
      <xdr:nvPicPr>
        <xdr:cNvPr id="346" name="image345.jpe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</xdr:row>
      <xdr:rowOff>63628</xdr:rowOff>
    </xdr:from>
    <xdr:ext cx="952500" cy="1270000"/>
    <xdr:pic>
      <xdr:nvPicPr>
        <xdr:cNvPr id="347" name="image346.jpe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</xdr:row>
      <xdr:rowOff>63754</xdr:rowOff>
    </xdr:from>
    <xdr:ext cx="952500" cy="1270000"/>
    <xdr:pic>
      <xdr:nvPicPr>
        <xdr:cNvPr id="348" name="image347.jpeg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</xdr:row>
      <xdr:rowOff>-1</xdr:rowOff>
    </xdr:from>
    <xdr:ext cx="952500" cy="1269326"/>
    <xdr:pic>
      <xdr:nvPicPr>
        <xdr:cNvPr id="349" name="image348.jpe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</xdr:row>
      <xdr:rowOff>64655</xdr:rowOff>
    </xdr:from>
    <xdr:ext cx="952500" cy="1269593"/>
    <xdr:pic>
      <xdr:nvPicPr>
        <xdr:cNvPr id="350" name="image349.jpe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32</xdr:row>
      <xdr:rowOff>64459</xdr:rowOff>
    </xdr:from>
    <xdr:ext cx="952500" cy="1269860"/>
    <xdr:pic>
      <xdr:nvPicPr>
        <xdr:cNvPr id="351" name="image350.jpeg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</xdr:row>
      <xdr:rowOff>63627</xdr:rowOff>
    </xdr:from>
    <xdr:ext cx="952500" cy="1270000"/>
    <xdr:pic>
      <xdr:nvPicPr>
        <xdr:cNvPr id="352" name="image351.jpeg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34</xdr:row>
      <xdr:rowOff>63756</xdr:rowOff>
    </xdr:from>
    <xdr:ext cx="952500" cy="1270000"/>
    <xdr:pic>
      <xdr:nvPicPr>
        <xdr:cNvPr id="353" name="image352.jpeg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35</xdr:row>
      <xdr:rowOff>1</xdr:rowOff>
    </xdr:from>
    <xdr:ext cx="952500" cy="1269326"/>
    <xdr:pic>
      <xdr:nvPicPr>
        <xdr:cNvPr id="354" name="image353.jpeg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36</xdr:row>
      <xdr:rowOff>64658</xdr:rowOff>
    </xdr:from>
    <xdr:ext cx="952500" cy="1269593"/>
    <xdr:pic>
      <xdr:nvPicPr>
        <xdr:cNvPr id="355" name="image354.jpeg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37</xdr:row>
      <xdr:rowOff>64458</xdr:rowOff>
    </xdr:from>
    <xdr:ext cx="952500" cy="1269860"/>
    <xdr:pic>
      <xdr:nvPicPr>
        <xdr:cNvPr id="356" name="image355.jpeg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38</xdr:row>
      <xdr:rowOff>63624</xdr:rowOff>
    </xdr:from>
    <xdr:ext cx="952500" cy="1270000"/>
    <xdr:pic>
      <xdr:nvPicPr>
        <xdr:cNvPr id="357" name="image356.jpeg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39</xdr:row>
      <xdr:rowOff>63753</xdr:rowOff>
    </xdr:from>
    <xdr:ext cx="952500" cy="1270000"/>
    <xdr:pic>
      <xdr:nvPicPr>
        <xdr:cNvPr id="358" name="image357.jpeg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40</xdr:row>
      <xdr:rowOff>-2</xdr:rowOff>
    </xdr:from>
    <xdr:ext cx="952500" cy="1269326"/>
    <xdr:pic>
      <xdr:nvPicPr>
        <xdr:cNvPr id="359" name="image358.jpeg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41</xdr:row>
      <xdr:rowOff>64654</xdr:rowOff>
    </xdr:from>
    <xdr:ext cx="952500" cy="1269593"/>
    <xdr:pic>
      <xdr:nvPicPr>
        <xdr:cNvPr id="360" name="image359.jpeg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42</xdr:row>
      <xdr:rowOff>64461</xdr:rowOff>
    </xdr:from>
    <xdr:ext cx="952500" cy="1269860"/>
    <xdr:pic>
      <xdr:nvPicPr>
        <xdr:cNvPr id="361" name="image360.jpeg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43</xdr:row>
      <xdr:rowOff>63626</xdr:rowOff>
    </xdr:from>
    <xdr:ext cx="952500" cy="1270000"/>
    <xdr:pic>
      <xdr:nvPicPr>
        <xdr:cNvPr id="362" name="image361.jpeg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44</xdr:row>
      <xdr:rowOff>63755</xdr:rowOff>
    </xdr:from>
    <xdr:ext cx="952500" cy="1270000"/>
    <xdr:pic>
      <xdr:nvPicPr>
        <xdr:cNvPr id="363" name="image362.jpeg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45</xdr:row>
      <xdr:rowOff>0</xdr:rowOff>
    </xdr:from>
    <xdr:ext cx="952500" cy="1269326"/>
    <xdr:pic>
      <xdr:nvPicPr>
        <xdr:cNvPr id="364" name="image363.jpeg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46</xdr:row>
      <xdr:rowOff>64657</xdr:rowOff>
    </xdr:from>
    <xdr:ext cx="952500" cy="1269593"/>
    <xdr:pic>
      <xdr:nvPicPr>
        <xdr:cNvPr id="365" name="image57.jpeg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47</xdr:row>
      <xdr:rowOff>64457</xdr:rowOff>
    </xdr:from>
    <xdr:ext cx="952500" cy="1269860"/>
    <xdr:pic>
      <xdr:nvPicPr>
        <xdr:cNvPr id="366" name="image364.jpeg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48</xdr:row>
      <xdr:rowOff>63628</xdr:rowOff>
    </xdr:from>
    <xdr:ext cx="952500" cy="1270000"/>
    <xdr:pic>
      <xdr:nvPicPr>
        <xdr:cNvPr id="367" name="image365.jpeg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49</xdr:row>
      <xdr:rowOff>63751</xdr:rowOff>
    </xdr:from>
    <xdr:ext cx="952500" cy="1270000"/>
    <xdr:pic>
      <xdr:nvPicPr>
        <xdr:cNvPr id="368" name="image366.jpeg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50</xdr:row>
      <xdr:rowOff>2</xdr:rowOff>
    </xdr:from>
    <xdr:ext cx="952500" cy="1269326"/>
    <xdr:pic>
      <xdr:nvPicPr>
        <xdr:cNvPr id="369" name="image367.jpeg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982980</xdr:colOff>
      <xdr:row>0</xdr:row>
      <xdr:rowOff>0</xdr:rowOff>
    </xdr:from>
    <xdr:ext cx="952500" cy="1269326"/>
    <xdr:pic>
      <xdr:nvPicPr>
        <xdr:cNvPr id="370" name="image368.jpeg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</xdr:row>
      <xdr:rowOff>64655</xdr:rowOff>
    </xdr:from>
    <xdr:ext cx="952500" cy="1269593"/>
    <xdr:pic>
      <xdr:nvPicPr>
        <xdr:cNvPr id="371" name="image369.jpeg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</xdr:row>
      <xdr:rowOff>64459</xdr:rowOff>
    </xdr:from>
    <xdr:ext cx="952500" cy="1269860"/>
    <xdr:pic>
      <xdr:nvPicPr>
        <xdr:cNvPr id="372" name="image370.jpeg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</xdr:row>
      <xdr:rowOff>63627</xdr:rowOff>
    </xdr:from>
    <xdr:ext cx="952500" cy="1270000"/>
    <xdr:pic>
      <xdr:nvPicPr>
        <xdr:cNvPr id="373" name="image371.jpeg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4</xdr:row>
      <xdr:rowOff>63754</xdr:rowOff>
    </xdr:from>
    <xdr:ext cx="952500" cy="1270000"/>
    <xdr:pic>
      <xdr:nvPicPr>
        <xdr:cNvPr id="374" name="image372.jpeg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5</xdr:row>
      <xdr:rowOff>0</xdr:rowOff>
    </xdr:from>
    <xdr:ext cx="952500" cy="1269326"/>
    <xdr:pic>
      <xdr:nvPicPr>
        <xdr:cNvPr id="375" name="image373.jpeg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6</xdr:row>
      <xdr:rowOff>64655</xdr:rowOff>
    </xdr:from>
    <xdr:ext cx="952500" cy="1269593"/>
    <xdr:pic>
      <xdr:nvPicPr>
        <xdr:cNvPr id="376" name="image374.jpeg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7</xdr:row>
      <xdr:rowOff>64459</xdr:rowOff>
    </xdr:from>
    <xdr:ext cx="952500" cy="1269860"/>
    <xdr:pic>
      <xdr:nvPicPr>
        <xdr:cNvPr id="377" name="image375.jpeg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8</xdr:row>
      <xdr:rowOff>63626</xdr:rowOff>
    </xdr:from>
    <xdr:ext cx="952500" cy="1270000"/>
    <xdr:pic>
      <xdr:nvPicPr>
        <xdr:cNvPr id="378" name="image376.jpeg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9</xdr:row>
      <xdr:rowOff>63754</xdr:rowOff>
    </xdr:from>
    <xdr:ext cx="952500" cy="1270000"/>
    <xdr:pic>
      <xdr:nvPicPr>
        <xdr:cNvPr id="379" name="image377.jpeg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10</xdr:row>
      <xdr:rowOff>0</xdr:rowOff>
    </xdr:from>
    <xdr:ext cx="952500" cy="1269326"/>
    <xdr:pic>
      <xdr:nvPicPr>
        <xdr:cNvPr id="380" name="image378.jpeg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11</xdr:row>
      <xdr:rowOff>64655</xdr:rowOff>
    </xdr:from>
    <xdr:ext cx="952500" cy="1269593"/>
    <xdr:pic>
      <xdr:nvPicPr>
        <xdr:cNvPr id="381" name="image379.jpeg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12</xdr:row>
      <xdr:rowOff>64459</xdr:rowOff>
    </xdr:from>
    <xdr:ext cx="952500" cy="1269860"/>
    <xdr:pic>
      <xdr:nvPicPr>
        <xdr:cNvPr id="382" name="image380.jpeg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13</xdr:row>
      <xdr:rowOff>63627</xdr:rowOff>
    </xdr:from>
    <xdr:ext cx="952500" cy="1270000"/>
    <xdr:pic>
      <xdr:nvPicPr>
        <xdr:cNvPr id="383" name="image381.jpeg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14</xdr:row>
      <xdr:rowOff>63753</xdr:rowOff>
    </xdr:from>
    <xdr:ext cx="952500" cy="1270000"/>
    <xdr:pic>
      <xdr:nvPicPr>
        <xdr:cNvPr id="384" name="image382.jpeg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15</xdr:row>
      <xdr:rowOff>0</xdr:rowOff>
    </xdr:from>
    <xdr:ext cx="952500" cy="1269326"/>
    <xdr:pic>
      <xdr:nvPicPr>
        <xdr:cNvPr id="385" name="image383.jpeg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16</xdr:row>
      <xdr:rowOff>132367</xdr:rowOff>
    </xdr:from>
    <xdr:ext cx="952500" cy="1201881"/>
    <xdr:pic>
      <xdr:nvPicPr>
        <xdr:cNvPr id="386" name="image384.jpeg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01881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17</xdr:row>
      <xdr:rowOff>64458</xdr:rowOff>
    </xdr:from>
    <xdr:ext cx="952500" cy="1269860"/>
    <xdr:pic>
      <xdr:nvPicPr>
        <xdr:cNvPr id="387" name="image385.jpeg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18</xdr:row>
      <xdr:rowOff>63627</xdr:rowOff>
    </xdr:from>
    <xdr:ext cx="952500" cy="1270000"/>
    <xdr:pic>
      <xdr:nvPicPr>
        <xdr:cNvPr id="388" name="image386.jpeg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19</xdr:row>
      <xdr:rowOff>63753</xdr:rowOff>
    </xdr:from>
    <xdr:ext cx="952500" cy="1270000"/>
    <xdr:pic>
      <xdr:nvPicPr>
        <xdr:cNvPr id="389" name="image387.jpeg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20</xdr:row>
      <xdr:rowOff>0</xdr:rowOff>
    </xdr:from>
    <xdr:ext cx="952500" cy="1269326"/>
    <xdr:pic>
      <xdr:nvPicPr>
        <xdr:cNvPr id="390" name="image388.jpeg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21</xdr:row>
      <xdr:rowOff>64654</xdr:rowOff>
    </xdr:from>
    <xdr:ext cx="952500" cy="1269593"/>
    <xdr:pic>
      <xdr:nvPicPr>
        <xdr:cNvPr id="391" name="image389.jpeg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22</xdr:row>
      <xdr:rowOff>64458</xdr:rowOff>
    </xdr:from>
    <xdr:ext cx="952500" cy="1269860"/>
    <xdr:pic>
      <xdr:nvPicPr>
        <xdr:cNvPr id="392" name="image390.jpeg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23</xdr:row>
      <xdr:rowOff>63626</xdr:rowOff>
    </xdr:from>
    <xdr:ext cx="952500" cy="1270000"/>
    <xdr:pic>
      <xdr:nvPicPr>
        <xdr:cNvPr id="393" name="image391.jpeg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24</xdr:row>
      <xdr:rowOff>63755</xdr:rowOff>
    </xdr:from>
    <xdr:ext cx="952500" cy="1270000"/>
    <xdr:pic>
      <xdr:nvPicPr>
        <xdr:cNvPr id="394" name="image392.jpeg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25</xdr:row>
      <xdr:rowOff>0</xdr:rowOff>
    </xdr:from>
    <xdr:ext cx="952500" cy="1269326"/>
    <xdr:pic>
      <xdr:nvPicPr>
        <xdr:cNvPr id="395" name="image393.jpeg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26</xdr:row>
      <xdr:rowOff>64657</xdr:rowOff>
    </xdr:from>
    <xdr:ext cx="952500" cy="1269593"/>
    <xdr:pic>
      <xdr:nvPicPr>
        <xdr:cNvPr id="396" name="image394.jpeg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27</xdr:row>
      <xdr:rowOff>64457</xdr:rowOff>
    </xdr:from>
    <xdr:ext cx="952500" cy="1269860"/>
    <xdr:pic>
      <xdr:nvPicPr>
        <xdr:cNvPr id="397" name="image395.jpeg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86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28</xdr:row>
      <xdr:rowOff>63625</xdr:rowOff>
    </xdr:from>
    <xdr:ext cx="952500" cy="1270000"/>
    <xdr:pic>
      <xdr:nvPicPr>
        <xdr:cNvPr id="398" name="image396.jpeg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29</xdr:row>
      <xdr:rowOff>63754</xdr:rowOff>
    </xdr:from>
    <xdr:ext cx="952500" cy="1270000"/>
    <xdr:pic>
      <xdr:nvPicPr>
        <xdr:cNvPr id="399" name="image397.jpeg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30</xdr:row>
      <xdr:rowOff>0</xdr:rowOff>
    </xdr:from>
    <xdr:ext cx="952500" cy="1269326"/>
    <xdr:pic>
      <xdr:nvPicPr>
        <xdr:cNvPr id="400" name="image398.jpeg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326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31</xdr:row>
      <xdr:rowOff>64656</xdr:rowOff>
    </xdr:from>
    <xdr:ext cx="952500" cy="1269593"/>
    <xdr:pic>
      <xdr:nvPicPr>
        <xdr:cNvPr id="401" name="image399.jpeg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69593"/>
        </a:xfrm>
        <a:prstGeom prst="rect">
          <a:avLst/>
        </a:prstGeom>
      </xdr:spPr>
    </xdr:pic>
    <xdr:clientData/>
  </xdr:oneCellAnchor>
  <xdr:oneCellAnchor>
    <xdr:from>
      <xdr:col>0</xdr:col>
      <xdr:colOff>982980</xdr:colOff>
      <xdr:row>33</xdr:row>
      <xdr:rowOff>63625</xdr:rowOff>
    </xdr:from>
    <xdr:ext cx="952500" cy="1270000"/>
    <xdr:pic>
      <xdr:nvPicPr>
        <xdr:cNvPr id="402" name="image400.jpeg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" cy="127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h.wikipedia.org/wiki/%E0%B8%88%E0%B8%B1%E0%B8%87%E0%B8%AB%E0%B8%A7%E0%B8%B1%E0%B8%94%E0%B8%99%E0%B8%84%E0%B8%A3%E0%B8%A3%E0%B8%B2%E0%B8%8A%E0%B8%AA%E0%B8%B5%E0%B8%A1%E0%B8%B2" TargetMode="External"/><Relationship Id="rId2" Type="http://schemas.openxmlformats.org/officeDocument/2006/relationships/hyperlink" Target="https://th.wikipedia.org/wiki/%E0%B8%9E%E0%B8%A3%E0%B8%B0%E0%B8%9E%E0%B8%A3%E0%B8%AB%E0%B8%A1%E0%B8%9E%E0%B8%B1%E0%B8%8A%E0%B8%A3%E0%B8%8D%E0%B8%B2%E0%B8%93%E0%B8%A1%E0%B8%B8%E0%B8%99%E0%B8%B5_(%E0%B8%8C%E0%B8%AD%E0%B8%99_%E0%B8%8A%E0%B8%A2%E0%B8%AA%E0%B8%B2%E0%B9%82%E0%B8%A3)" TargetMode="External"/><Relationship Id="rId1" Type="http://schemas.openxmlformats.org/officeDocument/2006/relationships/hyperlink" Target="https://th.wikipedia.org/wiki/%E0%B8%9E%E0%B8%A3%E0%B8%B0%E0%B8%A3%E0%B8%B2%E0%B8%8A%E0%B9%82%E0%B8%9E%E0%B8%98%E0%B8%B4%E0%B8%A7%E0%B8%B4%E0%B9%80%E0%B8%97%E0%B8%A8_(%E0%B8%A3%E0%B8%B5%E0%B8%94_%E0%B9%81%E0%B8%9E%E0%B8%A3%E0%B8%B5_%E0%B8%9B%E0%B8%AA%E0%B8%99%E0%B8%BA%E0%B9%82%E0%B8%99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B909-4B74-480C-B7A4-89B68E41062D}">
  <sheetPr>
    <tabColor rgb="FFFFFF00"/>
  </sheetPr>
  <dimension ref="A1:U424"/>
  <sheetViews>
    <sheetView tabSelected="1" zoomScale="80" zoomScaleNormal="80" workbookViewId="0">
      <selection activeCell="G4" sqref="G4"/>
    </sheetView>
  </sheetViews>
  <sheetFormatPr defaultColWidth="8.85546875" defaultRowHeight="24.4" outlineLevelCol="2" x14ac:dyDescent="0.4"/>
  <cols>
    <col min="1" max="1" width="8.85546875" style="39"/>
    <col min="2" max="2" width="20.42578125" style="39" customWidth="1"/>
    <col min="3" max="3" width="12.92578125" style="40" customWidth="1" outlineLevel="1"/>
    <col min="4" max="4" width="58.35546875" style="40" customWidth="1" outlineLevel="1"/>
    <col min="5" max="5" width="13.5" style="40" customWidth="1" outlineLevel="1"/>
    <col min="6" max="6" width="10.0703125" style="41" customWidth="1"/>
    <col min="7" max="7" width="24.42578125" style="40" customWidth="1"/>
    <col min="8" max="8" width="22.78515625" style="40" customWidth="1"/>
    <col min="9" max="9" width="11.7109375" style="39" hidden="1" customWidth="1" outlineLevel="1"/>
    <col min="10" max="10" width="8.85546875" style="39" collapsed="1"/>
    <col min="11" max="12" width="8.85546875" style="39"/>
    <col min="13" max="13" width="14.85546875" style="40" customWidth="1"/>
    <col min="14" max="14" width="27.28515625" style="40" customWidth="1"/>
    <col min="15" max="15" width="10.5" style="40" bestFit="1" customWidth="1"/>
    <col min="16" max="16" width="9.28515625" style="39" customWidth="1"/>
    <col min="17" max="17" width="17.0703125" style="39" bestFit="1" customWidth="1"/>
    <col min="18" max="18" width="13.5" style="39" customWidth="1"/>
    <col min="19" max="20" width="11.7109375" style="40" hidden="1" customWidth="1" outlineLevel="2"/>
    <col min="21" max="21" width="8.85546875" style="40" collapsed="1"/>
    <col min="22" max="16384" width="8.85546875" style="40"/>
  </cols>
  <sheetData>
    <row r="1" spans="1:20" x14ac:dyDescent="0.4">
      <c r="G1" s="40">
        <v>2</v>
      </c>
      <c r="H1" s="40">
        <v>3</v>
      </c>
      <c r="I1" s="39">
        <v>4</v>
      </c>
      <c r="J1" s="39">
        <v>5</v>
      </c>
      <c r="K1" s="39">
        <v>6</v>
      </c>
      <c r="L1" s="39">
        <v>7</v>
      </c>
      <c r="M1" s="40">
        <v>8</v>
      </c>
      <c r="N1" s="40">
        <v>9</v>
      </c>
    </row>
    <row r="2" spans="1:20" ht="46.5" x14ac:dyDescent="0.4">
      <c r="A2" s="42" t="s">
        <v>1696</v>
      </c>
      <c r="B2" s="42" t="s">
        <v>2420</v>
      </c>
      <c r="C2" s="55" t="s">
        <v>1688</v>
      </c>
      <c r="D2" s="55" t="s">
        <v>1936</v>
      </c>
      <c r="E2" s="42"/>
      <c r="F2" s="42" t="s">
        <v>1688</v>
      </c>
      <c r="G2" s="42" t="s">
        <v>1689</v>
      </c>
      <c r="H2" s="42" t="s">
        <v>1690</v>
      </c>
      <c r="I2" s="42" t="s">
        <v>1691</v>
      </c>
      <c r="J2" s="42" t="s">
        <v>1692</v>
      </c>
      <c r="K2" s="42" t="s">
        <v>1693</v>
      </c>
      <c r="L2" s="42" t="s">
        <v>1694</v>
      </c>
      <c r="M2" s="42" t="s">
        <v>1695</v>
      </c>
      <c r="N2" s="42" t="s">
        <v>1936</v>
      </c>
      <c r="O2" s="42" t="s">
        <v>1940</v>
      </c>
      <c r="P2" s="42" t="s">
        <v>1941</v>
      </c>
      <c r="Q2" s="42" t="s">
        <v>2418</v>
      </c>
      <c r="R2" s="42" t="s">
        <v>2419</v>
      </c>
      <c r="S2" s="54" t="s">
        <v>2326</v>
      </c>
      <c r="T2" s="54" t="s">
        <v>2326</v>
      </c>
    </row>
    <row r="3" spans="1:20" ht="145.15" x14ac:dyDescent="0.4">
      <c r="A3" s="39">
        <v>1</v>
      </c>
      <c r="B3" s="56"/>
      <c r="C3" s="45" t="s">
        <v>845</v>
      </c>
      <c r="D3" s="46" t="s">
        <v>1942</v>
      </c>
      <c r="E3" s="40" t="str">
        <f t="shared" ref="E3:E66" si="0">_xlfn.LET(_xlpm.x,C3,
SUBSTITUTE(SUBSTITUTE(SUBSTITUTE(SUBSTITUTE(SUBSTITUTE(
SUBSTITUTE(SUBSTITUTE(SUBSTITUTE(SUBSTITUTE(SUBSTITUTE(
_xlpm.x,"๐","0"),"๑","1"),"๒","2"),"๓","3"),"๔","4"),
"๕","5"),"๖","6"),"๗","7"),"๘","8"),"๙","9"))</f>
        <v>วัดบูรพาจารย์</v>
      </c>
      <c r="F3" s="41">
        <v>0</v>
      </c>
      <c r="G3" s="40" t="str">
        <f t="shared" ref="G3:G66" si="1">_xlfn.TEXTBEFORE(D3,CHAR(10))</f>
        <v>วัดหนองป่าพง</v>
      </c>
      <c r="H3" s="44" t="str">
        <f>TRIM(_xlfn.TEXTBEFORE(MID(D3,SEARCH("พระ",D3),100),CHAR(10)))</f>
        <v>พระพรหมวชิรญาณโสภณ (เลี่ยม ฐิตธมฺโม)</v>
      </c>
      <c r="I3" s="39">
        <v>20</v>
      </c>
      <c r="J3" s="39">
        <v>22</v>
      </c>
      <c r="K3" s="39" t="s">
        <v>1699</v>
      </c>
      <c r="L3" s="39">
        <v>2504</v>
      </c>
      <c r="M3" s="40" t="e">
        <f t="shared" ref="M3:M67" si="2">SUBSTITUTE(SUBSTITUTE(SUBSTITUTE(SUBSTITUTE(_xlfn.TEXTBEFORE(SUBSTITUTE(SUBSTITUTE(SUBSTITUTE(SUBSTITUTE(SUBSTITUTE(SUBSTITUTE(SUBSTITUTE(SUBSTITUTE(SUBSTITUTE(SUBSTITUTE(_xlfn.TEXTAFTER(D3,"- "),"๐","0"),"๑","1"),"๒","2"),"๓","3"),"๔","4"),"๕","5"),"๖","6"),"๗","7"),"๘","8"),"๙","9"),","),"(",""),")",""),"-","")," ","")</f>
        <v>#N/A</v>
      </c>
      <c r="N3" s="44" t="str">
        <f t="shared" ref="N3:N66" si="3">_xlfn.TEXTBEFORE(_xlfn.TEXTAFTER(D3,CHAR(10)),CHAR(10)&amp;"พระ")</f>
        <v>หมู่ที่ ๑๐ บ้านพงสว่าง
ต.โนนผึ้ง อ.วารินชำราบ จ.อุบลราชธานี ๓๔๑๙๐</v>
      </c>
      <c r="O3" s="39">
        <f ca="1">YEAR(TODAY())+543 - L3</f>
        <v>65</v>
      </c>
      <c r="P3" s="39" t="str">
        <f>VLOOKUP(T3,mapping!C:D,2,0)</f>
        <v>Y</v>
      </c>
      <c r="Q3" s="39" t="str">
        <f>IFERROR("อ."&amp;_xlfn.TEXTBEFORE(_xlfn.TEXTAFTER(N3,"อ.")," "),"")</f>
        <v>อ.วารินชำราบ</v>
      </c>
      <c r="R3" s="39" t="str">
        <f>IFERROR("จ."&amp;_xlfn.TEXTBEFORE(_xlfn.TEXTAFTER(N3,"จ.")," "),"")</f>
        <v>จ.อุบลราชธานี</v>
      </c>
      <c r="S3" s="53">
        <f>IF(LEFT(C3,4)="สาขา","B",
 IF(LEFT(C3,4)="สำรอ","R",
 IF(LEFT(C3,4)="สำรว","S",0)))</f>
        <v>0</v>
      </c>
      <c r="T3" s="53" t="str">
        <f>S3&amp;F3</f>
        <v>00</v>
      </c>
    </row>
    <row r="4" spans="1:20" ht="145.15" x14ac:dyDescent="0.4">
      <c r="A4" s="39">
        <f>+A3+1</f>
        <v>2</v>
      </c>
      <c r="B4" s="56"/>
      <c r="C4" s="45" t="s">
        <v>852</v>
      </c>
      <c r="D4" s="46" t="s">
        <v>2428</v>
      </c>
      <c r="E4" s="40" t="str">
        <f t="shared" si="0"/>
        <v>สาขาที่ 008</v>
      </c>
      <c r="F4" s="41">
        <v>8</v>
      </c>
      <c r="G4" s="44" t="str">
        <f t="shared" si="1"/>
        <v>วัดป่าโพธิญาณ (วัดเขื่อน)</v>
      </c>
      <c r="H4" s="44" t="str">
        <f t="shared" ref="H4:H66" si="4">TRIM(_xlfn.TEXTBEFORE(MID(D4,SEARCH("พระ",D4),100),CHAR(10)))</f>
        <v>พระครูโพธิสารคุณวัฒน์ (บุญชู ฐิตคุโณ)</v>
      </c>
      <c r="I4" s="39">
        <f t="shared" ref="I4:I67" si="5">VALUE(SUBSTITUTE(SUBSTITUTE(SUBSTITUTE(SUBSTITUTE(SUBSTITUTE(SUBSTITUTE(SUBSTITUTE(SUBSTITUTE(SUBSTITUTE(SUBSTITUTE(_xlfn.TEXTBEFORE(_xlfn.TEXTAFTER(D4,"เมื่ออายุ "), " ปี"),"๐","0"),"๑","1"),"๒","2"),"๓","3"),"๔","4"),"๕","5"),"๖","6"),"๗","7"),"๘","8"),"๙","9"))</f>
        <v>20</v>
      </c>
      <c r="J4" s="39">
        <f t="shared" ref="J4:J67" si="6">VALUE(SUBSTITUTE(SUBSTITUTE(SUBSTITUTE(SUBSTITUTE(SUBSTITUTE(SUBSTITUTE(SUBSTITUTE(SUBSTITUTE(SUBSTITUTE(SUBSTITUTE(_xlfn.TEXTBEFORE(_xlfn.TEXTAFTER(D4,"วันที่ "), " "),"๐","0"),"๑","1"),"๒","2"),"๓","3"),"๔","4"),"๕","5"),"๖","6"),"๗","7"),"๘","8"),"๙","9"))</f>
        <v>15</v>
      </c>
      <c r="K4" s="39" t="str">
        <f t="shared" ref="K4:K67" si="7">_xlfn.TEXTBEFORE(_xlfn.TEXTAFTER(D4,"วันที่ "&amp;_xlfn.TEXTBEFORE(_xlfn.TEXTAFTER(D4,"วันที่ "), " ")&amp;" "), " ")</f>
        <v>มีนาคม</v>
      </c>
      <c r="L4" s="39">
        <f t="shared" ref="L4:L67" si="8">VALUE(SUBSTITUTE(SUBSTITUTE(SUBSTITUTE(SUBSTITUTE(SUBSTITUTE(SUBSTITUTE(SUBSTITUTE(SUBSTITUTE(SUBSTITUTE(SUBSTITUTE(_xlfn.TEXTBEFORE(_xlfn.TEXTAFTER(_xlfn.TEXTAFTER(D4,"วันที่ ")," "&amp;_xlfn.TEXTBEFORE(_xlfn.TEXTAFTER(D4,"วันที่ "&amp;_xlfn.TEXTBEFORE(_xlfn.TEXTAFTER(D4,"วันที่ "), " ")&amp;" "), " ")&amp;" "), " "),"๐","0"),"๑","1"),"๒","2"),"๓","3"),"๔","4"),"๕","5"),"๖","6"),"๗","7"),"๘","8"),"๙","9"))</f>
        <v>2505</v>
      </c>
      <c r="M4" s="40" t="e">
        <f t="shared" si="2"/>
        <v>#N/A</v>
      </c>
      <c r="N4" s="44" t="str">
        <f t="shared" si="3"/>
        <v>๑๘๙ หมู่ ๑๒ บ้านดอนกลาง
ต.ช่องเม็ก อ.สิรินธร จ.อุบลราชธานี ๓๔๓๕๐</v>
      </c>
      <c r="O4" s="39">
        <f t="shared" ref="O4:O67" ca="1" si="9">YEAR(TODAY())+543 - L4</f>
        <v>64</v>
      </c>
      <c r="P4" s="39" t="str">
        <f>VLOOKUP(T4,mapping!C:D,2,0)</f>
        <v>Y</v>
      </c>
      <c r="Q4" s="39" t="str">
        <f t="shared" ref="Q4:Q67" si="10">IFERROR("อ."&amp;_xlfn.TEXTBEFORE(_xlfn.TEXTAFTER(N4,"อ.")," "),"")</f>
        <v>อ.สิรินธร</v>
      </c>
      <c r="R4" s="39" t="str">
        <f t="shared" ref="R4:R67" si="11">IFERROR("จ."&amp;_xlfn.TEXTBEFORE(_xlfn.TEXTAFTER(N4,"จ.")," "),"")</f>
        <v>จ.อุบลราชธานี</v>
      </c>
      <c r="S4" s="53" t="str">
        <f>IF(LEFT(C4,4)="สาขา","B",
 IF(LEFT(C4,4)="สำรอ","R",
 IF(LEFT(C4,4)="สำรว","S",0)))</f>
        <v>B</v>
      </c>
      <c r="T4" s="53" t="str">
        <f>S4&amp;F4</f>
        <v>B8</v>
      </c>
    </row>
    <row r="5" spans="1:20" ht="145.15" x14ac:dyDescent="0.4">
      <c r="A5" s="39">
        <f t="shared" ref="A5:A68" si="12">+A4+1</f>
        <v>3</v>
      </c>
      <c r="B5" s="56"/>
      <c r="C5" s="45" t="s">
        <v>870</v>
      </c>
      <c r="D5" s="46" t="s">
        <v>2423</v>
      </c>
      <c r="E5" s="40" t="str">
        <f t="shared" si="0"/>
        <v>สาขาที่ 026</v>
      </c>
      <c r="F5" s="41">
        <v>26</v>
      </c>
      <c r="G5" s="40" t="str">
        <f t="shared" si="1"/>
        <v>วัดป่าโพธิ์สุวรรณ</v>
      </c>
      <c r="H5" s="44" t="str">
        <f t="shared" si="4"/>
        <v>พระครูสุวรรณโพธิเขต (คูณ อคฺคธมฺโม)</v>
      </c>
      <c r="I5" s="39">
        <f t="shared" si="5"/>
        <v>20</v>
      </c>
      <c r="J5" s="39">
        <f t="shared" si="6"/>
        <v>7</v>
      </c>
      <c r="K5" s="39" t="str">
        <f t="shared" si="7"/>
        <v>เมษายน</v>
      </c>
      <c r="L5" s="39">
        <f t="shared" si="8"/>
        <v>2509</v>
      </c>
      <c r="M5" s="40" t="str">
        <f t="shared" si="2"/>
        <v>0804751378</v>
      </c>
      <c r="N5" s="44" t="str">
        <f t="shared" si="3"/>
        <v>๙๙ ม.๗ บ้านนาโพธิ์น้อย
ต.นาโพธิ์น้อย อ.พิบูลมังสาหาร จ.อุบลราชธานี ๓๔๑๑๐</v>
      </c>
      <c r="O5" s="39">
        <f t="shared" ca="1" si="9"/>
        <v>60</v>
      </c>
      <c r="P5" s="39" t="str">
        <f>VLOOKUP(T5,mapping!C:D,2,0)</f>
        <v>Y</v>
      </c>
      <c r="Q5" s="39" t="str">
        <f t="shared" si="10"/>
        <v>อ.พิบูลมังสาหาร</v>
      </c>
      <c r="R5" s="39" t="str">
        <f t="shared" si="11"/>
        <v>จ.อุบลราชธานี</v>
      </c>
      <c r="S5" s="53" t="str">
        <f t="shared" ref="S5:S68" si="13">IF(LEFT(C5,4)="สาขา","B",
 IF(LEFT(C5,4)="สำรอ","R",
 IF(LEFT(C5,4)="สำรว","S",0)))</f>
        <v>B</v>
      </c>
      <c r="T5" s="53" t="str">
        <f t="shared" ref="T5:T68" si="14">S5&amp;F5</f>
        <v>B26</v>
      </c>
    </row>
    <row r="6" spans="1:20" ht="145.15" x14ac:dyDescent="0.4">
      <c r="A6" s="39">
        <f t="shared" si="12"/>
        <v>4</v>
      </c>
      <c r="B6" s="56"/>
      <c r="C6" s="45" t="s">
        <v>873</v>
      </c>
      <c r="D6" s="46" t="s">
        <v>2424</v>
      </c>
      <c r="E6" s="40" t="str">
        <f t="shared" si="0"/>
        <v>สาขาที่ 029</v>
      </c>
      <c r="F6" s="41">
        <v>29</v>
      </c>
      <c r="G6" s="40" t="str">
        <f t="shared" si="1"/>
        <v>วัดปลื้มพัฒนา</v>
      </c>
      <c r="H6" s="44" t="str">
        <f t="shared" si="4"/>
        <v>พระครูภาวนาสารคุณ (ดำรง สุจิตฺโต)</v>
      </c>
      <c r="I6" s="39">
        <f t="shared" si="5"/>
        <v>21</v>
      </c>
      <c r="J6" s="39">
        <f t="shared" si="6"/>
        <v>18</v>
      </c>
      <c r="K6" s="39" t="str">
        <f t="shared" si="7"/>
        <v>พฤษภาคม</v>
      </c>
      <c r="L6" s="39">
        <f t="shared" si="8"/>
        <v>2509</v>
      </c>
      <c r="M6" s="40" t="e">
        <f>SUBSTITUTE(
_xlfn.TEXTBEFORE(
SUBSTITUTE(SUBSTITUTE(SUBSTITUTE(SUBSTITUTE(SUBSTITUTE(
SUBSTITUTE(SUBSTITUTE(SUBSTITUTE(SUBSTITUTE(SUBSTITUTE(
_xlfn.TEXTAFTER(D6,CHAR(10),-1),
"๐","0"),"๑","1"),"๒","2"),"๓","3"),"๔","4"),
"๕","5"),"๖","6"),"๗","7"),"๘","8"),"๙","9"),",",-1)," ","")</f>
        <v>#N/A</v>
      </c>
      <c r="N6" s="44" t="str">
        <f t="shared" si="3"/>
        <v>๗ หมู่ ๗ บ้านปลื้มพัฒนา
ต.โคกมะม่วง อ.ปะคำ จ.บุรีรัมย์ ๓๑๒๒๐</v>
      </c>
      <c r="O6" s="39">
        <f t="shared" ca="1" si="9"/>
        <v>60</v>
      </c>
      <c r="P6" s="39" t="str">
        <f>VLOOKUP(T6,mapping!C:D,2,0)</f>
        <v>Y</v>
      </c>
      <c r="Q6" s="39" t="str">
        <f t="shared" si="10"/>
        <v>อ.ปะคำ</v>
      </c>
      <c r="R6" s="39" t="str">
        <f t="shared" si="11"/>
        <v>จ.บุรีรัมย์</v>
      </c>
      <c r="S6" s="53" t="str">
        <f t="shared" si="13"/>
        <v>B</v>
      </c>
      <c r="T6" s="53" t="str">
        <f t="shared" si="14"/>
        <v>B29</v>
      </c>
    </row>
    <row r="7" spans="1:20" ht="145.15" x14ac:dyDescent="0.4">
      <c r="A7" s="39">
        <f t="shared" si="12"/>
        <v>5</v>
      </c>
      <c r="B7" s="56"/>
      <c r="C7" s="45" t="s">
        <v>879</v>
      </c>
      <c r="D7" s="46" t="s">
        <v>2425</v>
      </c>
      <c r="E7" s="40" t="str">
        <f t="shared" si="0"/>
        <v>สาขาที่ 035</v>
      </c>
      <c r="F7" s="41">
        <v>35</v>
      </c>
      <c r="G7" s="40" t="str">
        <f t="shared" si="1"/>
        <v>วัดสุภัททมงคล</v>
      </c>
      <c r="H7" s="44" t="str">
        <f t="shared" si="4"/>
        <v>พระอธิการไพฑูรย์ ขนฺติโก</v>
      </c>
      <c r="I7" s="39">
        <f t="shared" si="5"/>
        <v>21</v>
      </c>
      <c r="J7" s="39">
        <f t="shared" si="6"/>
        <v>27</v>
      </c>
      <c r="K7" s="39" t="str">
        <f t="shared" si="7"/>
        <v>พฤษภาคม</v>
      </c>
      <c r="L7" s="39">
        <f t="shared" si="8"/>
        <v>2509</v>
      </c>
      <c r="M7" s="40" t="e">
        <f t="shared" si="2"/>
        <v>#N/A</v>
      </c>
      <c r="N7" s="44" t="str">
        <f t="shared" si="3"/>
        <v>ม.๙ บ้านยางเครือ
ต.ยางสักกระโพหลุ่ม อ.ม่วงสามสิบ จ.อุบลราชธานี ๓๔๑๔๐</v>
      </c>
      <c r="O7" s="39">
        <f t="shared" ca="1" si="9"/>
        <v>60</v>
      </c>
      <c r="P7" s="39" t="str">
        <f>VLOOKUP(T7,mapping!C:D,2,0)</f>
        <v>Y</v>
      </c>
      <c r="Q7" s="39" t="str">
        <f t="shared" si="10"/>
        <v>อ.ม่วงสามสิบ</v>
      </c>
      <c r="R7" s="39" t="str">
        <f t="shared" si="11"/>
        <v>จ.อุบลราชธานี</v>
      </c>
      <c r="S7" s="53" t="str">
        <f t="shared" si="13"/>
        <v>B</v>
      </c>
      <c r="T7" s="53" t="str">
        <f t="shared" si="14"/>
        <v>B35</v>
      </c>
    </row>
    <row r="8" spans="1:20" ht="145.15" x14ac:dyDescent="0.4">
      <c r="A8" s="39">
        <f t="shared" si="12"/>
        <v>6</v>
      </c>
      <c r="B8" s="56"/>
      <c r="C8" s="45" t="s">
        <v>911</v>
      </c>
      <c r="D8" s="46" t="s">
        <v>2426</v>
      </c>
      <c r="E8" s="40" t="str">
        <f t="shared" si="0"/>
        <v>สาขาที่ 066</v>
      </c>
      <c r="F8" s="41">
        <v>66</v>
      </c>
      <c r="G8" s="40" t="str">
        <f t="shared" si="1"/>
        <v>วัดป่าโนนโศกเสือ</v>
      </c>
      <c r="H8" s="44" t="str">
        <f t="shared" si="4"/>
        <v>พระอธิการนำ ปญฺญาวโร</v>
      </c>
      <c r="I8" s="39">
        <f t="shared" si="5"/>
        <v>20</v>
      </c>
      <c r="J8" s="39">
        <f t="shared" si="6"/>
        <v>3</v>
      </c>
      <c r="K8" s="39" t="str">
        <f t="shared" si="7"/>
        <v>มิถุนายน</v>
      </c>
      <c r="L8" s="39">
        <f t="shared" si="8"/>
        <v>2509</v>
      </c>
      <c r="M8" s="40" t="e">
        <f t="shared" si="2"/>
        <v>#N/A</v>
      </c>
      <c r="N8" s="44" t="str">
        <f t="shared" si="3"/>
        <v>๑๔๓ ม.๙ บ้านโคกสะอาด
ต.หนองฮะ อ.สำโรงทาบ จ.สุรินทร์ ๓๒๑๗๐</v>
      </c>
      <c r="O8" s="39">
        <f t="shared" ca="1" si="9"/>
        <v>60</v>
      </c>
      <c r="P8" s="39" t="str">
        <f>VLOOKUP(T8,mapping!C:D,2,0)</f>
        <v>Y</v>
      </c>
      <c r="Q8" s="39" t="str">
        <f t="shared" si="10"/>
        <v>อ.สำโรงทาบ</v>
      </c>
      <c r="R8" s="39" t="str">
        <f t="shared" si="11"/>
        <v>จ.สุรินทร์</v>
      </c>
      <c r="S8" s="53" t="str">
        <f t="shared" si="13"/>
        <v>B</v>
      </c>
      <c r="T8" s="53" t="str">
        <f t="shared" si="14"/>
        <v>B66</v>
      </c>
    </row>
    <row r="9" spans="1:20" ht="145.15" x14ac:dyDescent="0.4">
      <c r="A9" s="39">
        <f t="shared" si="12"/>
        <v>7</v>
      </c>
      <c r="B9" s="56"/>
      <c r="C9" s="45" t="s">
        <v>854</v>
      </c>
      <c r="D9" s="46" t="s">
        <v>2427</v>
      </c>
      <c r="E9" s="40" t="str">
        <f t="shared" si="0"/>
        <v>สาขาที่ 010</v>
      </c>
      <c r="F9" s="41">
        <v>10</v>
      </c>
      <c r="G9" s="40" t="str">
        <f t="shared" si="1"/>
        <v>วัดป่าไทรงาม</v>
      </c>
      <c r="H9" s="44" t="str">
        <f t="shared" si="4"/>
        <v>พระราชภาวนาวัชรมุนี (เอนก ยสทินฺโน)</v>
      </c>
      <c r="I9" s="39">
        <f t="shared" si="5"/>
        <v>20</v>
      </c>
      <c r="J9" s="39">
        <f t="shared" si="6"/>
        <v>9</v>
      </c>
      <c r="K9" s="39" t="str">
        <f t="shared" si="7"/>
        <v>มิถุนายน</v>
      </c>
      <c r="L9" s="39">
        <f t="shared" si="8"/>
        <v>2510</v>
      </c>
      <c r="M9" s="40" t="str">
        <f>SUBSTITUTE(
_xlfn.TEXTBEFORE(
SUBSTITUTE(SUBSTITUTE(SUBSTITUTE(SUBSTITUTE(SUBSTITUTE(
SUBSTITUTE(SUBSTITUTE(SUBSTITUTE(SUBSTITUTE(SUBSTITUTE(
_xlfn.TEXTAFTER(D9,CHAR(10),-1),
"๐","0"),"๑","1"),"๒","2"),"๓","3"),"๔","4"),
"๕","5"),"๖","6"),"๗","7"),"๘","8"),"๙","9"),",",-1)," ","")</f>
        <v>0867897939</v>
      </c>
      <c r="N9" s="44" t="str">
        <f t="shared" si="3"/>
        <v>๓๙๕ หมู่ ๓๕ บ้านทุ่งไทรงาม
ต.เมืองเดช อ.เดชอุดม จ.อุบลราชธานี ๓๔๑๖๐</v>
      </c>
      <c r="O9" s="39">
        <f t="shared" ca="1" si="9"/>
        <v>59</v>
      </c>
      <c r="P9" s="39" t="str">
        <f>VLOOKUP(T9,mapping!C:D,2,0)</f>
        <v>Y</v>
      </c>
      <c r="Q9" s="39" t="str">
        <f t="shared" si="10"/>
        <v>อ.เดชอุดม</v>
      </c>
      <c r="R9" s="39" t="str">
        <f t="shared" si="11"/>
        <v>จ.อุบลราชธานี</v>
      </c>
      <c r="S9" s="53" t="str">
        <f t="shared" si="13"/>
        <v>B</v>
      </c>
      <c r="T9" s="53" t="str">
        <f t="shared" si="14"/>
        <v>B10</v>
      </c>
    </row>
    <row r="10" spans="1:20" ht="145.15" x14ac:dyDescent="0.4">
      <c r="A10" s="39">
        <f t="shared" si="12"/>
        <v>8</v>
      </c>
      <c r="B10" s="56"/>
      <c r="C10" s="45" t="s">
        <v>874</v>
      </c>
      <c r="D10" s="47" t="s">
        <v>1943</v>
      </c>
      <c r="E10" s="40" t="str">
        <f t="shared" si="0"/>
        <v>สาขาที่ 030</v>
      </c>
      <c r="F10" s="41">
        <v>30</v>
      </c>
      <c r="G10" s="40" t="str">
        <f t="shared" si="1"/>
        <v>วัดอุดมวารี</v>
      </c>
      <c r="H10" s="44" t="str">
        <f t="shared" si="4"/>
        <v>พระครูอุดมวีรวัฒน์ (คูณ ติกฺขวีโร)</v>
      </c>
      <c r="I10" s="39">
        <f t="shared" si="5"/>
        <v>24</v>
      </c>
      <c r="J10" s="39">
        <f t="shared" si="6"/>
        <v>5</v>
      </c>
      <c r="K10" s="39" t="str">
        <f t="shared" si="7"/>
        <v>พฤษภาคม</v>
      </c>
      <c r="L10" s="39">
        <f t="shared" si="8"/>
        <v>2510</v>
      </c>
      <c r="M10" s="40" t="str">
        <f t="shared" si="2"/>
        <v>0819895124</v>
      </c>
      <c r="N10" s="44" t="str">
        <f t="shared" si="3"/>
        <v>๕๑๓ ม.๑๐ บ้านโป่งแดง
ต.ทรายขาว อ.พาน จ.เชียงราย ๕๗๑๒๐</v>
      </c>
      <c r="O10" s="39">
        <f t="shared" ca="1" si="9"/>
        <v>59</v>
      </c>
      <c r="P10" s="39" t="str">
        <f>VLOOKUP(T10,mapping!C:D,2,0)</f>
        <v>Y</v>
      </c>
      <c r="Q10" s="39" t="str">
        <f t="shared" si="10"/>
        <v>อ.พาน</v>
      </c>
      <c r="R10" s="39" t="str">
        <f t="shared" si="11"/>
        <v>จ.เชียงราย</v>
      </c>
      <c r="S10" s="53" t="str">
        <f t="shared" si="13"/>
        <v>B</v>
      </c>
      <c r="T10" s="53" t="str">
        <f t="shared" si="14"/>
        <v>B30</v>
      </c>
    </row>
    <row r="11" spans="1:20" ht="145.15" x14ac:dyDescent="0.4">
      <c r="A11" s="39">
        <f t="shared" si="12"/>
        <v>9</v>
      </c>
      <c r="B11" s="56"/>
      <c r="C11" s="45" t="s">
        <v>864</v>
      </c>
      <c r="D11" s="47" t="s">
        <v>1944</v>
      </c>
      <c r="E11" s="40" t="str">
        <f t="shared" si="0"/>
        <v>สาขาที่ 020</v>
      </c>
      <c r="F11" s="41">
        <v>20</v>
      </c>
      <c r="G11" s="40" t="str">
        <f t="shared" si="1"/>
        <v>วัดบึงลัฏฐิวัน</v>
      </c>
      <c r="H11" s="44" t="str">
        <f>TRIM(_xlfn.TEXTBEFORE(MID(D11,SEARCH("พระค",D11),100),CHAR(10)))</f>
        <v>พระครูโอภาสวุฒิกร (โสภณ โอภาโส)</v>
      </c>
      <c r="I11" s="39">
        <f t="shared" si="5"/>
        <v>23</v>
      </c>
      <c r="J11" s="39">
        <f t="shared" si="6"/>
        <v>10</v>
      </c>
      <c r="K11" s="39" t="str">
        <f t="shared" si="7"/>
        <v>มิถุนายน</v>
      </c>
      <c r="L11" s="39">
        <f t="shared" si="8"/>
        <v>2511</v>
      </c>
      <c r="M11" s="40" t="str">
        <f t="shared" si="2"/>
        <v>0892011474</v>
      </c>
      <c r="N11" s="44" t="str">
        <f t="shared" si="3"/>
        <v>๒๖ หมู่ ๑ บ้านช้าง
ต.ท่าหลวง อ.ท่าเรือ จ.พระนครศรีอยุธยา ๑๘๒๗๐</v>
      </c>
      <c r="O11" s="39">
        <f t="shared" ca="1" si="9"/>
        <v>58</v>
      </c>
      <c r="P11" s="39" t="str">
        <f>VLOOKUP(T11,mapping!C:D,2,0)</f>
        <v>Y</v>
      </c>
      <c r="Q11" s="39" t="str">
        <f t="shared" si="10"/>
        <v>อ.ท่าเรือ</v>
      </c>
      <c r="R11" s="39" t="str">
        <f t="shared" si="11"/>
        <v>จ.พระนครศรีอยุธยา</v>
      </c>
      <c r="S11" s="53" t="str">
        <f t="shared" si="13"/>
        <v>B</v>
      </c>
      <c r="T11" s="53" t="str">
        <f t="shared" si="14"/>
        <v>B20</v>
      </c>
    </row>
    <row r="12" spans="1:20" ht="145.15" x14ac:dyDescent="0.4">
      <c r="A12" s="39">
        <f t="shared" si="12"/>
        <v>10</v>
      </c>
      <c r="B12" s="56"/>
      <c r="C12" s="45" t="s">
        <v>869</v>
      </c>
      <c r="D12" s="47" t="s">
        <v>1945</v>
      </c>
      <c r="E12" s="40" t="str">
        <f t="shared" si="0"/>
        <v>สาขาที่ 025</v>
      </c>
      <c r="F12" s="41">
        <v>25</v>
      </c>
      <c r="G12" s="40" t="str">
        <f t="shared" si="1"/>
        <v>วัดป่าน้ำคำเกิ่ง</v>
      </c>
      <c r="H12" s="44" t="str">
        <f t="shared" si="4"/>
        <v>พระครูภัทรธรรมสิริ (ดำรง สิริภทฺโท)</v>
      </c>
      <c r="I12" s="39">
        <f t="shared" si="5"/>
        <v>20</v>
      </c>
      <c r="J12" s="39">
        <f t="shared" si="6"/>
        <v>13</v>
      </c>
      <c r="K12" s="39" t="str">
        <f t="shared" si="7"/>
        <v>เมษายน</v>
      </c>
      <c r="L12" s="39">
        <f t="shared" si="8"/>
        <v>2512</v>
      </c>
      <c r="M12" s="40" t="str">
        <f t="shared" si="2"/>
        <v>0819976160</v>
      </c>
      <c r="N12" s="44" t="str">
        <f t="shared" si="3"/>
        <v>ม.๙ บ้านคำเกิ่ง
ต.เตย อ.ม่วงสามสิบ จ.อุบลราชธานี ๓๔๑๔๐</v>
      </c>
      <c r="O12" s="39">
        <f t="shared" ca="1" si="9"/>
        <v>57</v>
      </c>
      <c r="P12" s="39" t="str">
        <f>VLOOKUP(T12,mapping!C:D,2,0)</f>
        <v>Y</v>
      </c>
      <c r="Q12" s="39" t="str">
        <f t="shared" si="10"/>
        <v>อ.ม่วงสามสิบ</v>
      </c>
      <c r="R12" s="39" t="str">
        <f t="shared" si="11"/>
        <v>จ.อุบลราชธานี</v>
      </c>
      <c r="S12" s="53" t="str">
        <f t="shared" si="13"/>
        <v>B</v>
      </c>
      <c r="T12" s="53" t="str">
        <f t="shared" si="14"/>
        <v>B25</v>
      </c>
    </row>
    <row r="13" spans="1:20" ht="145.15" x14ac:dyDescent="0.4">
      <c r="A13" s="39">
        <f t="shared" si="12"/>
        <v>11</v>
      </c>
      <c r="B13" s="56"/>
      <c r="C13" s="45" t="s">
        <v>859</v>
      </c>
      <c r="D13" s="47" t="s">
        <v>1946</v>
      </c>
      <c r="E13" s="40" t="str">
        <f t="shared" si="0"/>
        <v>สาขาที่ 015</v>
      </c>
      <c r="F13" s="41">
        <v>15</v>
      </c>
      <c r="G13" s="40" t="str">
        <f t="shared" si="1"/>
        <v>วัดป่าค้อเจริญธรรม</v>
      </c>
      <c r="H13" s="44" t="str">
        <f t="shared" si="4"/>
        <v>พระครูวิบูลญาณคุณ (บรรจง กมโล)</v>
      </c>
      <c r="I13" s="39">
        <f t="shared" si="5"/>
        <v>21</v>
      </c>
      <c r="J13" s="39">
        <f t="shared" si="6"/>
        <v>8</v>
      </c>
      <c r="K13" s="39" t="str">
        <f t="shared" si="7"/>
        <v>กุมภาพันธ์</v>
      </c>
      <c r="L13" s="39">
        <f t="shared" si="8"/>
        <v>2513</v>
      </c>
      <c r="M13" s="40" t="str">
        <f>SUBSTITUTE(
_xlfn.TEXTBEFORE(
SUBSTITUTE(SUBSTITUTE(SUBSTITUTE(SUBSTITUTE(SUBSTITUTE(
SUBSTITUTE(SUBSTITUTE(SUBSTITUTE(SUBSTITUTE(SUBSTITUTE(
_xlfn.TEXTAFTER(D13,CHAR(10),-1),
"๐","0"),"๑","1"),"๒","2"),"๓","3"),"๔","4"),
"๕","5"),"๖","6"),"๗","7"),"๘","8"),"๙","9"),",",-1)," ","")</f>
        <v>0897202724,045371142</v>
      </c>
      <c r="N13" s="44" t="str">
        <f t="shared" si="3"/>
        <v>๒๓ หมู่ ๖ บ้านพืชอุดม
ต.ปุเปื่อย อ.น้ำยืน จ.อุบลราชธานี ๓๔๓๒๐</v>
      </c>
      <c r="O13" s="39">
        <f t="shared" ca="1" si="9"/>
        <v>56</v>
      </c>
      <c r="P13" s="39" t="str">
        <f>VLOOKUP(T13,mapping!C:D,2,0)</f>
        <v>Y</v>
      </c>
      <c r="Q13" s="39" t="str">
        <f t="shared" si="10"/>
        <v>อ.น้ำยืน</v>
      </c>
      <c r="R13" s="39" t="str">
        <f t="shared" si="11"/>
        <v>จ.อุบลราชธานี</v>
      </c>
      <c r="S13" s="53" t="str">
        <f t="shared" si="13"/>
        <v>B</v>
      </c>
      <c r="T13" s="53" t="str">
        <f t="shared" si="14"/>
        <v>B15</v>
      </c>
    </row>
    <row r="14" spans="1:20" ht="145.15" x14ac:dyDescent="0.4">
      <c r="A14" s="39">
        <f t="shared" si="12"/>
        <v>12</v>
      </c>
      <c r="B14" s="56"/>
      <c r="C14" s="45" t="s">
        <v>1137</v>
      </c>
      <c r="D14" s="47" t="s">
        <v>1947</v>
      </c>
      <c r="E14" s="40" t="str">
        <f t="shared" si="0"/>
        <v>สาขาที่ 292</v>
      </c>
      <c r="F14" s="41">
        <v>292</v>
      </c>
      <c r="G14" s="40" t="str">
        <f t="shared" si="1"/>
        <v>วัดป่ากาญจนาราม</v>
      </c>
      <c r="H14" s="44" t="str">
        <f t="shared" si="4"/>
        <v>พระครูวิเวกธรรมานุกูล (ฉันท์ กตปุญฺโญ)</v>
      </c>
      <c r="I14" s="39">
        <f t="shared" si="5"/>
        <v>22</v>
      </c>
      <c r="J14" s="39">
        <f t="shared" si="6"/>
        <v>23</v>
      </c>
      <c r="K14" s="39" t="str">
        <f t="shared" si="7"/>
        <v>เมษายน</v>
      </c>
      <c r="L14" s="39">
        <f t="shared" si="8"/>
        <v>2513</v>
      </c>
      <c r="M14" s="40" t="str">
        <f t="shared" si="2"/>
        <v>0899491288</v>
      </c>
      <c r="N14" s="44" t="str">
        <f t="shared" si="3"/>
        <v>๑๙๙ ม.๓ บ้านอูนนา
ต.นางัว อ.นาหว้า จ.นครพนม ๔๘๑๘๐</v>
      </c>
      <c r="O14" s="39">
        <f t="shared" ca="1" si="9"/>
        <v>56</v>
      </c>
      <c r="P14" s="39" t="str">
        <f>VLOOKUP(T14,mapping!C:D,2,0)</f>
        <v>Y</v>
      </c>
      <c r="Q14" s="39" t="str">
        <f t="shared" si="10"/>
        <v>อ.นาหว้า</v>
      </c>
      <c r="R14" s="39" t="str">
        <f t="shared" si="11"/>
        <v>จ.นครพนม</v>
      </c>
      <c r="S14" s="53" t="str">
        <f t="shared" si="13"/>
        <v>B</v>
      </c>
      <c r="T14" s="53" t="str">
        <f t="shared" si="14"/>
        <v>B292</v>
      </c>
    </row>
    <row r="15" spans="1:20" ht="146.25" x14ac:dyDescent="0.4">
      <c r="A15" s="39">
        <f t="shared" si="12"/>
        <v>13</v>
      </c>
      <c r="B15" s="56"/>
      <c r="C15" s="45" t="s">
        <v>875</v>
      </c>
      <c r="D15" s="47" t="s">
        <v>2337</v>
      </c>
      <c r="E15" s="40" t="str">
        <f t="shared" si="0"/>
        <v>สาขาที่ 031</v>
      </c>
      <c r="F15" s="41">
        <v>31</v>
      </c>
      <c r="G15" s="40" t="str">
        <f t="shared" si="1"/>
        <v>วัดอุดมวนาสันต์</v>
      </c>
      <c r="H15" s="44" t="str">
        <f t="shared" si="4"/>
        <v>พระครูอุดมวนานุรักษ์ (สมหมาย ปิยธมฺโม)</v>
      </c>
      <c r="I15" s="39">
        <f t="shared" si="5"/>
        <v>20</v>
      </c>
      <c r="J15" s="39">
        <f t="shared" si="6"/>
        <v>21</v>
      </c>
      <c r="K15" s="39" t="str">
        <f t="shared" si="7"/>
        <v>มิถุนายน</v>
      </c>
      <c r="L15" s="39">
        <f t="shared" si="8"/>
        <v>2514</v>
      </c>
      <c r="M15" s="40" t="str">
        <f t="shared" si="2"/>
        <v>0872585245</v>
      </c>
      <c r="N15" s="44" t="str">
        <f t="shared" si="3"/>
        <v>๓๖๗ ม.๒ บ้านนาเยีย
ต.นาเยีย อ.นาเยีย จ.อุบลราชธานี ๓๔๑๖๐</v>
      </c>
      <c r="O15" s="39">
        <f t="shared" ca="1" si="9"/>
        <v>55</v>
      </c>
      <c r="P15" s="39" t="str">
        <f>VLOOKUP(T15,mapping!C:D,2,0)</f>
        <v>Y</v>
      </c>
      <c r="Q15" s="39" t="str">
        <f t="shared" si="10"/>
        <v>อ.นาเยีย</v>
      </c>
      <c r="R15" s="39" t="str">
        <f t="shared" si="11"/>
        <v>จ.อุบลราชธานี</v>
      </c>
      <c r="S15" s="53" t="str">
        <f t="shared" si="13"/>
        <v>B</v>
      </c>
      <c r="T15" s="53" t="str">
        <f t="shared" si="14"/>
        <v>B31</v>
      </c>
    </row>
    <row r="16" spans="1:20" ht="145.15" x14ac:dyDescent="0.4">
      <c r="A16" s="39">
        <f t="shared" si="12"/>
        <v>14</v>
      </c>
      <c r="B16" s="56"/>
      <c r="C16" s="45" t="s">
        <v>927</v>
      </c>
      <c r="D16" s="47" t="s">
        <v>1948</v>
      </c>
      <c r="E16" s="40" t="str">
        <f t="shared" si="0"/>
        <v>สาขาที่ 082</v>
      </c>
      <c r="F16" s="41">
        <v>82</v>
      </c>
      <c r="G16" s="40" t="str">
        <f t="shared" si="1"/>
        <v>วัดเขาวันชัยนวรัตน์</v>
      </c>
      <c r="H16" s="44" t="str">
        <f t="shared" si="4"/>
        <v>พระครูภาวนาอุดมคุณ (โสภา อุตฺตโม)</v>
      </c>
      <c r="I16" s="39">
        <f t="shared" si="5"/>
        <v>25</v>
      </c>
      <c r="J16" s="39">
        <f t="shared" si="6"/>
        <v>6</v>
      </c>
      <c r="K16" s="39" t="str">
        <f t="shared" si="7"/>
        <v>เมษายน</v>
      </c>
      <c r="L16" s="39">
        <f t="shared" si="8"/>
        <v>2515</v>
      </c>
      <c r="M16" s="40" t="str">
        <f t="shared" si="2"/>
        <v>0818793288</v>
      </c>
      <c r="N16" s="44" t="str">
        <f t="shared" si="3"/>
        <v>๗๖/๔ ม.๑๑ บ้านเกาะแก้ว
ต.ปากช่อง อ.ปากช่อง จ.นครราชสีมา ๓๐๑๓๐</v>
      </c>
      <c r="O16" s="39">
        <f t="shared" ca="1" si="9"/>
        <v>54</v>
      </c>
      <c r="P16" s="39" t="str">
        <f>VLOOKUP(T16,mapping!C:D,2,0)</f>
        <v>Y</v>
      </c>
      <c r="Q16" s="39" t="str">
        <f t="shared" si="10"/>
        <v>อ.ปากช่อง</v>
      </c>
      <c r="R16" s="39" t="str">
        <f t="shared" si="11"/>
        <v>จ.นครราชสีมา</v>
      </c>
      <c r="S16" s="53" t="str">
        <f t="shared" si="13"/>
        <v>B</v>
      </c>
      <c r="T16" s="53" t="str">
        <f t="shared" si="14"/>
        <v>B82</v>
      </c>
    </row>
    <row r="17" spans="1:20" ht="145.15" x14ac:dyDescent="0.4">
      <c r="A17" s="39">
        <f t="shared" si="12"/>
        <v>15</v>
      </c>
      <c r="B17" s="56"/>
      <c r="C17" s="45" t="s">
        <v>856</v>
      </c>
      <c r="D17" s="47" t="s">
        <v>1949</v>
      </c>
      <c r="E17" s="40" t="str">
        <f t="shared" si="0"/>
        <v>สาขาที่ 012</v>
      </c>
      <c r="F17" s="41">
        <v>12</v>
      </c>
      <c r="G17" s="40" t="str">
        <f t="shared" si="1"/>
        <v>วัดป่าหนองแวง</v>
      </c>
      <c r="H17" s="44" t="str">
        <f t="shared" si="4"/>
        <v>พระครูนิมิตวิริยานุกูล (สุบิน อุตฺตโม)</v>
      </c>
      <c r="I17" s="39">
        <f t="shared" si="5"/>
        <v>23</v>
      </c>
      <c r="J17" s="39">
        <f t="shared" si="6"/>
        <v>19</v>
      </c>
      <c r="K17" s="39" t="str">
        <f t="shared" si="7"/>
        <v>มกราคม</v>
      </c>
      <c r="L17" s="39">
        <f t="shared" si="8"/>
        <v>2516</v>
      </c>
      <c r="M17" s="40" t="str">
        <f>SUBSTITUTE(
_xlfn.TEXTBEFORE(
SUBSTITUTE(SUBSTITUTE(SUBSTITUTE(SUBSTITUTE(SUBSTITUTE(
SUBSTITUTE(SUBSTITUTE(SUBSTITUTE(SUBSTITUTE(SUBSTITUTE(
_xlfn.TEXTAFTER(D17,CHAR(10),-1),
"๐","0"),"๑","1"),"๒","2"),"๓","3"),"๔","4"),
"๕","5"),"๖","6"),"๗","7"),"๘","8"),"๙","9"),",",-1)," ","")</f>
        <v>0818782842</v>
      </c>
      <c r="N17" s="44" t="str">
        <f t="shared" si="3"/>
        <v>๒๔๔ หมู่ที่ ๔ บ้านหนองแวง
ต.หนองแวง อ.กันทรารมย์ จ.ศรีสะเกษ ๓๓๑๓๐</v>
      </c>
      <c r="O17" s="39">
        <f t="shared" ca="1" si="9"/>
        <v>53</v>
      </c>
      <c r="P17" s="39" t="str">
        <f>VLOOKUP(T17,mapping!C:D,2,0)</f>
        <v>Y</v>
      </c>
      <c r="Q17" s="39" t="str">
        <f t="shared" si="10"/>
        <v>อ.กันทรารมย์</v>
      </c>
      <c r="R17" s="39" t="str">
        <f t="shared" si="11"/>
        <v>จ.ศรีสะเกษ</v>
      </c>
      <c r="S17" s="53" t="str">
        <f t="shared" si="13"/>
        <v>B</v>
      </c>
      <c r="T17" s="53" t="str">
        <f t="shared" si="14"/>
        <v>B12</v>
      </c>
    </row>
    <row r="18" spans="1:20" ht="145.15" x14ac:dyDescent="0.4">
      <c r="A18" s="39">
        <f t="shared" si="12"/>
        <v>16</v>
      </c>
      <c r="B18" s="56"/>
      <c r="C18" s="45" t="s">
        <v>912</v>
      </c>
      <c r="D18" s="47" t="s">
        <v>1950</v>
      </c>
      <c r="E18" s="40" t="str">
        <f t="shared" si="0"/>
        <v>สาขาที่ 067</v>
      </c>
      <c r="F18" s="41">
        <v>67</v>
      </c>
      <c r="G18" s="40" t="str">
        <f t="shared" si="1"/>
        <v>วัดป่าพิทักษ์ธรรม</v>
      </c>
      <c r="H18" s="44" t="str">
        <f t="shared" si="4"/>
        <v>พระครูสุธรรมประโชติ (คำผอง ฐิตปุญโญ)</v>
      </c>
      <c r="I18" s="39">
        <f t="shared" si="5"/>
        <v>23</v>
      </c>
      <c r="J18" s="39">
        <f t="shared" si="6"/>
        <v>2</v>
      </c>
      <c r="K18" s="39" t="str">
        <f t="shared" si="7"/>
        <v>มิถุนายน</v>
      </c>
      <c r="L18" s="39">
        <f t="shared" si="8"/>
        <v>2517</v>
      </c>
      <c r="M18" s="40" t="str">
        <f t="shared" si="2"/>
        <v>0818780341</v>
      </c>
      <c r="N18" s="44" t="str">
        <f t="shared" si="3"/>
        <v>๗๖ ม.๑๕ บ้านถาวรพัฒนา
ต.นิคม อ.พิมาย จ.นครราชสีมา ๓๐๑๑๐</v>
      </c>
      <c r="O18" s="39">
        <f t="shared" ca="1" si="9"/>
        <v>52</v>
      </c>
      <c r="P18" s="39" t="str">
        <f>VLOOKUP(T18,mapping!C:D,2,0)</f>
        <v>Y</v>
      </c>
      <c r="Q18" s="39" t="str">
        <f t="shared" si="10"/>
        <v>อ.พิมาย</v>
      </c>
      <c r="R18" s="39" t="str">
        <f t="shared" si="11"/>
        <v>จ.นครราชสีมา</v>
      </c>
      <c r="S18" s="53" t="str">
        <f t="shared" si="13"/>
        <v>B</v>
      </c>
      <c r="T18" s="53" t="str">
        <f t="shared" si="14"/>
        <v>B67</v>
      </c>
    </row>
    <row r="19" spans="1:20" ht="145.15" x14ac:dyDescent="0.4">
      <c r="A19" s="39">
        <f t="shared" si="12"/>
        <v>17</v>
      </c>
      <c r="B19" s="56"/>
      <c r="C19" s="45" t="s">
        <v>989</v>
      </c>
      <c r="D19" s="47" t="s">
        <v>1951</v>
      </c>
      <c r="E19" s="40" t="str">
        <f t="shared" si="0"/>
        <v>สาขาที่ 144</v>
      </c>
      <c r="F19" s="41">
        <v>144</v>
      </c>
      <c r="G19" s="40" t="str">
        <f t="shared" si="1"/>
        <v>วัดป่าดอนจิก (ดงตาปู่)</v>
      </c>
      <c r="H19" s="44" t="str">
        <f t="shared" si="4"/>
        <v>พระครูปลัดคำพันธ์ ฐิตธมฺโม</v>
      </c>
      <c r="I19" s="39">
        <f t="shared" si="5"/>
        <v>25</v>
      </c>
      <c r="J19" s="39">
        <f t="shared" si="6"/>
        <v>2</v>
      </c>
      <c r="K19" s="39" t="str">
        <f t="shared" si="7"/>
        <v>มิถุนายน</v>
      </c>
      <c r="L19" s="39">
        <f t="shared" si="8"/>
        <v>2517</v>
      </c>
      <c r="M19" s="40" t="str">
        <f t="shared" si="2"/>
        <v>0812660691</v>
      </c>
      <c r="N19" s="44" t="str">
        <f t="shared" si="3"/>
        <v>๓๗๑ หมู่ที่ ๑
ต.ดอนจิก อ.พิบูลมังสาหาร จ.อุบลราชธานี ๓๔๑๑๐</v>
      </c>
      <c r="O19" s="39">
        <f t="shared" ca="1" si="9"/>
        <v>52</v>
      </c>
      <c r="P19" s="39" t="str">
        <f>VLOOKUP(T19,mapping!C:D,2,0)</f>
        <v>Y</v>
      </c>
      <c r="Q19" s="39" t="str">
        <f t="shared" si="10"/>
        <v>อ.พิบูลมังสาหาร</v>
      </c>
      <c r="R19" s="39" t="str">
        <f t="shared" si="11"/>
        <v>จ.อุบลราชธานี</v>
      </c>
      <c r="S19" s="53" t="str">
        <f t="shared" si="13"/>
        <v>B</v>
      </c>
      <c r="T19" s="53" t="str">
        <f t="shared" si="14"/>
        <v>B144</v>
      </c>
    </row>
    <row r="20" spans="1:20" ht="145.15" x14ac:dyDescent="0.4">
      <c r="A20" s="39">
        <f t="shared" si="12"/>
        <v>18</v>
      </c>
      <c r="B20" s="56"/>
      <c r="C20" s="45" t="s">
        <v>900</v>
      </c>
      <c r="D20" s="47" t="s">
        <v>1952</v>
      </c>
      <c r="E20" s="40" t="str">
        <f t="shared" si="0"/>
        <v>สาขาที่ 055</v>
      </c>
      <c r="F20" s="41">
        <v>55</v>
      </c>
      <c r="G20" s="40" t="str">
        <f t="shared" si="1"/>
        <v>วัดป่าเขาหินตัด</v>
      </c>
      <c r="H20" s="44" t="str">
        <f t="shared" si="4"/>
        <v>พระครูบรรพตบุญโญภาส (สมภาส อธิปุญฺโญ)</v>
      </c>
      <c r="I20" s="39">
        <f t="shared" si="5"/>
        <v>21</v>
      </c>
      <c r="J20" s="39">
        <f t="shared" si="6"/>
        <v>20</v>
      </c>
      <c r="K20" s="39" t="str">
        <f t="shared" si="7"/>
        <v>กรกฎาคม</v>
      </c>
      <c r="L20" s="39">
        <f t="shared" si="8"/>
        <v>2518</v>
      </c>
      <c r="M20" s="40" t="str">
        <f t="shared" si="2"/>
        <v>0819670472</v>
      </c>
      <c r="N20" s="44" t="str">
        <f t="shared" si="3"/>
        <v>๒๔/๙ ม.๕ บ้านคลองตะแบก
ต.ลาดบัวขาว อ.สีคิ้ว จ.นครราชสีมา ๓๐๓๔๐</v>
      </c>
      <c r="O20" s="39">
        <f t="shared" ca="1" si="9"/>
        <v>51</v>
      </c>
      <c r="P20" s="39" t="str">
        <f>VLOOKUP(T20,mapping!C:D,2,0)</f>
        <v>Y</v>
      </c>
      <c r="Q20" s="39" t="str">
        <f t="shared" si="10"/>
        <v>อ.สีคิ้ว</v>
      </c>
      <c r="R20" s="39" t="str">
        <f t="shared" si="11"/>
        <v>จ.นครราชสีมา</v>
      </c>
      <c r="S20" s="53" t="str">
        <f t="shared" si="13"/>
        <v>B</v>
      </c>
      <c r="T20" s="53" t="str">
        <f t="shared" si="14"/>
        <v>B55</v>
      </c>
    </row>
    <row r="21" spans="1:20" ht="145.15" x14ac:dyDescent="0.4">
      <c r="A21" s="39">
        <f t="shared" si="12"/>
        <v>19</v>
      </c>
      <c r="B21" s="56"/>
      <c r="C21" s="45" t="s">
        <v>878</v>
      </c>
      <c r="D21" s="47" t="s">
        <v>1953</v>
      </c>
      <c r="E21" s="40" t="str">
        <f t="shared" si="0"/>
        <v>สาขาที่ 034</v>
      </c>
      <c r="F21" s="41">
        <v>34</v>
      </c>
      <c r="G21" s="40" t="str">
        <f t="shared" si="1"/>
        <v>วัดเลิศสวัสดิ์ ( เขาจันทร์งาม )</v>
      </c>
      <c r="H21" s="44" t="str">
        <f t="shared" si="4"/>
        <v>พระครูบวรสีลวัตร (ประเสริฐ รกฺขิตสีโล)</v>
      </c>
      <c r="I21" s="39">
        <f t="shared" si="5"/>
        <v>22</v>
      </c>
      <c r="J21" s="39">
        <f t="shared" si="6"/>
        <v>27</v>
      </c>
      <c r="K21" s="39" t="str">
        <f t="shared" si="7"/>
        <v>กุมภาพันธ์</v>
      </c>
      <c r="L21" s="39">
        <f t="shared" si="8"/>
        <v>2518</v>
      </c>
      <c r="M21" s="40" t="str">
        <f t="shared" si="2"/>
        <v>0872527496</v>
      </c>
      <c r="N21" s="44" t="str">
        <f t="shared" si="3"/>
        <v>๙ ม.๑๒ บ้านเลิศสวัสดิ์
ต.ลาดบัวขาว อ.สีคิ้ว จ.นครราชสีมา ๓๐๓๔๐</v>
      </c>
      <c r="O21" s="39">
        <f t="shared" ca="1" si="9"/>
        <v>51</v>
      </c>
      <c r="P21" s="39" t="str">
        <f>VLOOKUP(T21,mapping!C:D,2,0)</f>
        <v>Y</v>
      </c>
      <c r="Q21" s="39" t="str">
        <f t="shared" si="10"/>
        <v>อ.สีคิ้ว</v>
      </c>
      <c r="R21" s="39" t="str">
        <f t="shared" si="11"/>
        <v>จ.นครราชสีมา</v>
      </c>
      <c r="S21" s="53" t="str">
        <f t="shared" si="13"/>
        <v>B</v>
      </c>
      <c r="T21" s="53" t="str">
        <f t="shared" si="14"/>
        <v>B34</v>
      </c>
    </row>
    <row r="22" spans="1:20" ht="145.15" x14ac:dyDescent="0.4">
      <c r="A22" s="39">
        <f t="shared" si="12"/>
        <v>20</v>
      </c>
      <c r="B22" s="56"/>
      <c r="C22" s="45" t="s">
        <v>888</v>
      </c>
      <c r="D22" s="47" t="s">
        <v>1954</v>
      </c>
      <c r="E22" s="40" t="str">
        <f t="shared" si="0"/>
        <v>สาขาที่ 044</v>
      </c>
      <c r="F22" s="41">
        <v>44</v>
      </c>
      <c r="G22" s="40" t="str">
        <f t="shared" si="1"/>
        <v>วัดป่าจิตตภาวนา</v>
      </c>
      <c r="H22" s="44" t="str">
        <f t="shared" si="4"/>
        <v>พระราชวชิรมุนี วิ. (ประสพไชย กนฺตสีโล)</v>
      </c>
      <c r="I22" s="39">
        <f t="shared" si="5"/>
        <v>28</v>
      </c>
      <c r="J22" s="39">
        <f t="shared" si="6"/>
        <v>3</v>
      </c>
      <c r="K22" s="39" t="str">
        <f t="shared" si="7"/>
        <v>กรกฎาคม</v>
      </c>
      <c r="L22" s="39">
        <f t="shared" si="8"/>
        <v>2519</v>
      </c>
      <c r="M22" s="40" t="str">
        <f t="shared" si="2"/>
        <v>0818426695</v>
      </c>
      <c r="N22" s="44" t="str">
        <f t="shared" si="3"/>
        <v>๕๐ ม.๕
ต.คูคต อ.ลำลูกกา จ.ปทุมธานี ๑๒๑๓๐</v>
      </c>
      <c r="O22" s="39">
        <f t="shared" ca="1" si="9"/>
        <v>50</v>
      </c>
      <c r="P22" s="39" t="str">
        <f>VLOOKUP(T22,mapping!C:D,2,0)</f>
        <v>Y</v>
      </c>
      <c r="Q22" s="39" t="str">
        <f t="shared" si="10"/>
        <v>อ.ลำลูกกา</v>
      </c>
      <c r="R22" s="39" t="str">
        <f t="shared" si="11"/>
        <v>จ.ปทุมธานี</v>
      </c>
      <c r="S22" s="53" t="str">
        <f t="shared" si="13"/>
        <v>B</v>
      </c>
      <c r="T22" s="53" t="str">
        <f t="shared" si="14"/>
        <v>B44</v>
      </c>
    </row>
    <row r="23" spans="1:20" ht="145.15" x14ac:dyDescent="0.4">
      <c r="A23" s="39">
        <f t="shared" si="12"/>
        <v>21</v>
      </c>
      <c r="B23" s="56"/>
      <c r="C23" s="45" t="s">
        <v>918</v>
      </c>
      <c r="D23" s="47" t="s">
        <v>1955</v>
      </c>
      <c r="E23" s="40" t="str">
        <f t="shared" si="0"/>
        <v>สาขาที่ 073</v>
      </c>
      <c r="F23" s="41">
        <v>73</v>
      </c>
      <c r="G23" s="40" t="str">
        <f t="shared" si="1"/>
        <v>วัดมาบจันทร์</v>
      </c>
      <c r="H23" s="44" t="str">
        <f t="shared" si="4"/>
        <v>พระราชวชิรญาณ (อนันต์ อกิญฺจโน) วิ. ทป. จภ. ๑๓</v>
      </c>
      <c r="I23" s="39">
        <f t="shared" si="5"/>
        <v>22</v>
      </c>
      <c r="J23" s="39">
        <f t="shared" si="6"/>
        <v>3</v>
      </c>
      <c r="K23" s="39" t="str">
        <f t="shared" si="7"/>
        <v>กรกฎาคม</v>
      </c>
      <c r="L23" s="39">
        <f t="shared" si="8"/>
        <v>2519</v>
      </c>
      <c r="M23" s="40" t="str">
        <f>SUBSTITUTE(
_xlfn.TEXTBEFORE(
SUBSTITUTE(SUBSTITUTE(SUBSTITUTE(SUBSTITUTE(SUBSTITUTE(
SUBSTITUTE(SUBSTITUTE(SUBSTITUTE(SUBSTITUTE(SUBSTITUTE(
_xlfn.TEXTAFTER(D23,CHAR(10),-1),
"๐","0"),"๑","1"),"๒","2"),"๓","3"),"๔","4"),
"๕","5"),"๖","6"),"๗","7"),"๘","8"),"๙","9"),",",-1)," ","")</f>
        <v>0898315689,0819155643</v>
      </c>
      <c r="N23" s="44" t="str">
        <f t="shared" si="3"/>
        <v>๘/๑ ม.๗ บ้านมาบจันทร์
ต.แกลง อ.เมือง จ.ระยอง ๒๑๑๖๐</v>
      </c>
      <c r="O23" s="39">
        <f t="shared" ca="1" si="9"/>
        <v>50</v>
      </c>
      <c r="P23" s="39" t="str">
        <f>VLOOKUP(T23,mapping!C:D,2,0)</f>
        <v>Y</v>
      </c>
      <c r="Q23" s="39" t="str">
        <f t="shared" si="10"/>
        <v>อ.เมือง</v>
      </c>
      <c r="R23" s="39" t="str">
        <f t="shared" si="11"/>
        <v>จ.ระยอง</v>
      </c>
      <c r="S23" s="53" t="str">
        <f t="shared" si="13"/>
        <v>B</v>
      </c>
      <c r="T23" s="53" t="str">
        <f t="shared" si="14"/>
        <v>B73</v>
      </c>
    </row>
    <row r="24" spans="1:20" ht="145.15" x14ac:dyDescent="0.4">
      <c r="A24" s="39">
        <f t="shared" si="12"/>
        <v>22</v>
      </c>
      <c r="B24" s="56"/>
      <c r="C24" s="45" t="s">
        <v>968</v>
      </c>
      <c r="D24" s="47" t="s">
        <v>1956</v>
      </c>
      <c r="E24" s="40" t="str">
        <f t="shared" si="0"/>
        <v>สาขาที่ 123</v>
      </c>
      <c r="F24" s="41">
        <v>123</v>
      </c>
      <c r="G24" s="40" t="str">
        <f t="shared" si="1"/>
        <v>วัดภูคำ</v>
      </c>
      <c r="H24" s="44" t="str">
        <f t="shared" si="4"/>
        <v>พระอธิการสุภาพ สุภาจาโร</v>
      </c>
      <c r="I24" s="39">
        <f t="shared" si="5"/>
        <v>22</v>
      </c>
      <c r="J24" s="39">
        <f t="shared" si="6"/>
        <v>24</v>
      </c>
      <c r="K24" s="39" t="str">
        <f t="shared" si="7"/>
        <v>พฤษภาคม</v>
      </c>
      <c r="L24" s="39">
        <f t="shared" si="8"/>
        <v>2519</v>
      </c>
      <c r="M24" s="40" t="str">
        <f t="shared" si="2"/>
        <v>0810622203</v>
      </c>
      <c r="N24" s="44" t="str">
        <f t="shared" si="3"/>
        <v>๒๐๕ ม.๑๐ บ้านภูคำ
ต.ภูเงิน อ.กันทรลักษ์ จ.ศรีสะเกษ ๓๓๑๑๐</v>
      </c>
      <c r="O24" s="39">
        <f t="shared" ca="1" si="9"/>
        <v>50</v>
      </c>
      <c r="P24" s="39" t="str">
        <f>VLOOKUP(T24,mapping!C:D,2,0)</f>
        <v>Y</v>
      </c>
      <c r="Q24" s="39" t="str">
        <f t="shared" si="10"/>
        <v>อ.กันทรลักษ์</v>
      </c>
      <c r="R24" s="39" t="str">
        <f t="shared" si="11"/>
        <v>จ.ศรีสะเกษ</v>
      </c>
      <c r="S24" s="53" t="str">
        <f t="shared" si="13"/>
        <v>B</v>
      </c>
      <c r="T24" s="53" t="str">
        <f t="shared" si="14"/>
        <v>B123</v>
      </c>
    </row>
    <row r="25" spans="1:20" ht="145.15" x14ac:dyDescent="0.4">
      <c r="A25" s="39">
        <f t="shared" si="12"/>
        <v>23</v>
      </c>
      <c r="B25" s="56"/>
      <c r="C25" s="45" t="s">
        <v>1041</v>
      </c>
      <c r="D25" s="47" t="s">
        <v>1957</v>
      </c>
      <c r="E25" s="40" t="str">
        <f t="shared" si="0"/>
        <v>สาขาที่ 196</v>
      </c>
      <c r="F25" s="41">
        <v>196</v>
      </c>
      <c r="G25" s="40" t="str">
        <f t="shared" si="1"/>
        <v>วัดป่าภูสิงห์</v>
      </c>
      <c r="H25" s="44" t="str">
        <f t="shared" si="4"/>
        <v>พระครูสุตธรรมาภิวัฒน์ (คำทูล กมฺพุทตฺโต)</v>
      </c>
      <c r="I25" s="39">
        <f t="shared" si="5"/>
        <v>21</v>
      </c>
      <c r="J25" s="39">
        <f t="shared" si="6"/>
        <v>5</v>
      </c>
      <c r="K25" s="39" t="str">
        <f t="shared" si="7"/>
        <v>ธันวาคม</v>
      </c>
      <c r="L25" s="39">
        <f t="shared" si="8"/>
        <v>2519</v>
      </c>
      <c r="M25" s="40" t="str">
        <f t="shared" si="2"/>
        <v>0831014356</v>
      </c>
      <c r="N25" s="44" t="str">
        <f t="shared" si="3"/>
        <v>๑๙๙ ม.๙ บ้านตะแบงใต้
ต.ห้วยตึ้กชู อ.ภูสิงห์ จ.ศรีสะเกษ ๓๓๑๔๐</v>
      </c>
      <c r="O25" s="39">
        <f t="shared" ca="1" si="9"/>
        <v>50</v>
      </c>
      <c r="P25" s="39" t="str">
        <f>VLOOKUP(T25,mapping!C:D,2,0)</f>
        <v>Y</v>
      </c>
      <c r="Q25" s="39" t="str">
        <f t="shared" si="10"/>
        <v>อ.ภูสิงห์</v>
      </c>
      <c r="R25" s="39" t="str">
        <f t="shared" si="11"/>
        <v>จ.ศรีสะเกษ</v>
      </c>
      <c r="S25" s="53" t="str">
        <f t="shared" si="13"/>
        <v>B</v>
      </c>
      <c r="T25" s="53" t="str">
        <f t="shared" si="14"/>
        <v>B196</v>
      </c>
    </row>
    <row r="26" spans="1:20" ht="120.75" x14ac:dyDescent="0.4">
      <c r="A26" s="39">
        <f t="shared" si="12"/>
        <v>24</v>
      </c>
      <c r="B26" s="56"/>
      <c r="C26" s="45" t="s">
        <v>915</v>
      </c>
      <c r="D26" s="47" t="s">
        <v>1958</v>
      </c>
      <c r="E26" s="40" t="str">
        <f t="shared" si="0"/>
        <v>สาขาที่ 070</v>
      </c>
      <c r="F26" s="41">
        <v>70</v>
      </c>
      <c r="G26" s="40" t="str">
        <f t="shared" si="1"/>
        <v>วัดป่าดอยธรรมประทีป</v>
      </c>
      <c r="H26" s="44" t="str">
        <f t="shared" si="4"/>
        <v>พระครูวิจารณ์ศุภวัตร (บัณฑิต เตชปญฺโญ)</v>
      </c>
      <c r="I26" s="39">
        <f t="shared" si="5"/>
        <v>21</v>
      </c>
      <c r="J26" s="39">
        <f t="shared" si="6"/>
        <v>7</v>
      </c>
      <c r="K26" s="39" t="str">
        <f t="shared" si="7"/>
        <v>มีนาคม</v>
      </c>
      <c r="L26" s="39">
        <f t="shared" si="8"/>
        <v>2520</v>
      </c>
      <c r="M26" s="40" t="str">
        <f t="shared" si="2"/>
        <v>0812888688</v>
      </c>
      <c r="N26" s="44" t="str">
        <f t="shared" si="3"/>
        <v>๓๕๖ ม.๑๘ บ้านศรีดอนชัย  ต.เวียง อ.ฝาง จ.เชียงใหม่ ๕๐๑๑๐</v>
      </c>
      <c r="O26" s="39">
        <f t="shared" ca="1" si="9"/>
        <v>49</v>
      </c>
      <c r="P26" s="39" t="str">
        <f>VLOOKUP(T26,mapping!C:D,2,0)</f>
        <v>Y</v>
      </c>
      <c r="Q26" s="39" t="str">
        <f t="shared" si="10"/>
        <v>อ.ฝาง</v>
      </c>
      <c r="R26" s="39" t="str">
        <f t="shared" si="11"/>
        <v>จ.เชียงใหม่</v>
      </c>
      <c r="S26" s="53" t="str">
        <f t="shared" si="13"/>
        <v>B</v>
      </c>
      <c r="T26" s="53" t="str">
        <f t="shared" si="14"/>
        <v>B70</v>
      </c>
    </row>
    <row r="27" spans="1:20" ht="145.15" x14ac:dyDescent="0.4">
      <c r="A27" s="39">
        <f t="shared" si="12"/>
        <v>25</v>
      </c>
      <c r="B27" s="56"/>
      <c r="C27" s="45" t="s">
        <v>933</v>
      </c>
      <c r="D27" s="47" t="s">
        <v>1959</v>
      </c>
      <c r="E27" s="40" t="str">
        <f t="shared" si="0"/>
        <v>สาขาที่ 088</v>
      </c>
      <c r="F27" s="41">
        <v>88</v>
      </c>
      <c r="G27" s="40" t="str">
        <f t="shared" si="1"/>
        <v>วัดป่าหนองจิก</v>
      </c>
      <c r="H27" s="44" t="str">
        <f t="shared" si="4"/>
        <v>พระครูอรัญวรกิจ (นิกร อภิชาโต)</v>
      </c>
      <c r="I27" s="39">
        <f t="shared" si="5"/>
        <v>20</v>
      </c>
      <c r="J27" s="39">
        <f t="shared" si="6"/>
        <v>21</v>
      </c>
      <c r="K27" s="39" t="str">
        <f t="shared" si="7"/>
        <v>กรกฎาคม</v>
      </c>
      <c r="L27" s="39">
        <f t="shared" si="8"/>
        <v>2520</v>
      </c>
      <c r="M27" s="40" t="str">
        <f t="shared" si="2"/>
        <v>0833780570</v>
      </c>
      <c r="N27" s="44" t="str">
        <f t="shared" si="3"/>
        <v>หมู่ ๗ บ้านหนองจิก
ต.เตย อ.ม่วงสามสิบ จ.อุบลราชธานี ๓๔๑๔๐</v>
      </c>
      <c r="O27" s="39">
        <f t="shared" ca="1" si="9"/>
        <v>49</v>
      </c>
      <c r="P27" s="39" t="str">
        <f>VLOOKUP(T27,mapping!C:D,2,0)</f>
        <v>Y</v>
      </c>
      <c r="Q27" s="39" t="str">
        <f t="shared" si="10"/>
        <v>อ.ม่วงสามสิบ</v>
      </c>
      <c r="R27" s="39" t="str">
        <f t="shared" si="11"/>
        <v>จ.อุบลราชธานี</v>
      </c>
      <c r="S27" s="53" t="str">
        <f t="shared" si="13"/>
        <v>B</v>
      </c>
      <c r="T27" s="53" t="str">
        <f t="shared" si="14"/>
        <v>B88</v>
      </c>
    </row>
    <row r="28" spans="1:20" ht="145.15" x14ac:dyDescent="0.4">
      <c r="A28" s="39">
        <f t="shared" si="12"/>
        <v>26</v>
      </c>
      <c r="B28" s="56"/>
      <c r="C28" s="45" t="s">
        <v>939</v>
      </c>
      <c r="D28" s="47" t="s">
        <v>1960</v>
      </c>
      <c r="E28" s="40" t="str">
        <f t="shared" si="0"/>
        <v>สาขาที่ 094</v>
      </c>
      <c r="F28" s="41">
        <v>94</v>
      </c>
      <c r="G28" s="40" t="str">
        <f t="shared" si="1"/>
        <v>วัดป่าภาวนาราม</v>
      </c>
      <c r="H28" s="44" t="str">
        <f t="shared" si="4"/>
        <v>พระครูประโชติพนารักษ์ (ถนอม โชติธมฺโม)</v>
      </c>
      <c r="I28" s="39">
        <f t="shared" si="5"/>
        <v>21</v>
      </c>
      <c r="J28" s="39">
        <f t="shared" si="6"/>
        <v>17</v>
      </c>
      <c r="K28" s="39" t="str">
        <f t="shared" si="7"/>
        <v>มิถุนายน</v>
      </c>
      <c r="L28" s="39">
        <f t="shared" si="8"/>
        <v>2520</v>
      </c>
      <c r="M28" s="40" t="str">
        <f t="shared" si="2"/>
        <v>0830483061</v>
      </c>
      <c r="N28" s="44" t="str">
        <f t="shared" si="3"/>
        <v>๓๗๔/๓ ม.๔ บ้านจัดสรร
ต.สามเงา อ.สามเงา จ.ตาก ๖๓๑๓๐</v>
      </c>
      <c r="O28" s="39">
        <f t="shared" ca="1" si="9"/>
        <v>49</v>
      </c>
      <c r="P28" s="39" t="str">
        <f>VLOOKUP(T28,mapping!C:D,2,0)</f>
        <v>Y</v>
      </c>
      <c r="Q28" s="39" t="str">
        <f t="shared" si="10"/>
        <v>อ.สามเงา</v>
      </c>
      <c r="R28" s="39" t="str">
        <f t="shared" si="11"/>
        <v>จ.ตาก</v>
      </c>
      <c r="S28" s="53" t="str">
        <f t="shared" si="13"/>
        <v>B</v>
      </c>
      <c r="T28" s="53" t="str">
        <f t="shared" si="14"/>
        <v>B94</v>
      </c>
    </row>
    <row r="29" spans="1:20" ht="145.15" x14ac:dyDescent="0.4">
      <c r="A29" s="39">
        <f t="shared" si="12"/>
        <v>27</v>
      </c>
      <c r="B29" s="56"/>
      <c r="C29" s="45" t="s">
        <v>984</v>
      </c>
      <c r="D29" s="47" t="s">
        <v>1961</v>
      </c>
      <c r="E29" s="40" t="str">
        <f t="shared" si="0"/>
        <v>สาขาที่ 139</v>
      </c>
      <c r="F29" s="41">
        <v>139</v>
      </c>
      <c r="G29" s="40" t="str">
        <f t="shared" si="1"/>
        <v>วัดป่าภูเกิ้ง</v>
      </c>
      <c r="H29" s="44" t="str">
        <f t="shared" si="4"/>
        <v>พระครูภาวนาถาวรคุณ (นิวรณ์ ถาวโร)</v>
      </c>
      <c r="I29" s="39">
        <f t="shared" si="5"/>
        <v>22</v>
      </c>
      <c r="J29" s="39">
        <f t="shared" si="6"/>
        <v>21</v>
      </c>
      <c r="K29" s="39" t="str">
        <f t="shared" si="7"/>
        <v>กรกฎาคม</v>
      </c>
      <c r="L29" s="39">
        <f t="shared" si="8"/>
        <v>2520</v>
      </c>
      <c r="M29" s="40" t="str">
        <f t="shared" si="2"/>
        <v>0816015853</v>
      </c>
      <c r="N29" s="44" t="str">
        <f t="shared" si="3"/>
        <v>ม.๒ บ้านนาสีนวน
ต.นาสีนวน อ.เมือง จ.มุกดาหาร ๔๙๐๐๐</v>
      </c>
      <c r="O29" s="39">
        <f t="shared" ca="1" si="9"/>
        <v>49</v>
      </c>
      <c r="P29" s="39" t="str">
        <f>VLOOKUP(T29,mapping!C:D,2,0)</f>
        <v>Y</v>
      </c>
      <c r="Q29" s="39" t="str">
        <f t="shared" si="10"/>
        <v>อ.เมือง</v>
      </c>
      <c r="R29" s="39" t="str">
        <f t="shared" si="11"/>
        <v>จ.มุกดาหาร</v>
      </c>
      <c r="S29" s="53" t="str">
        <f t="shared" si="13"/>
        <v>B</v>
      </c>
      <c r="T29" s="53" t="str">
        <f t="shared" si="14"/>
        <v>B139</v>
      </c>
    </row>
    <row r="30" spans="1:20" ht="145.15" x14ac:dyDescent="0.4">
      <c r="A30" s="39">
        <f t="shared" si="12"/>
        <v>28</v>
      </c>
      <c r="B30" s="56"/>
      <c r="C30" s="45" t="s">
        <v>853</v>
      </c>
      <c r="D30" s="47" t="s">
        <v>1962</v>
      </c>
      <c r="E30" s="40" t="str">
        <f t="shared" si="0"/>
        <v>สาขาที่ 009</v>
      </c>
      <c r="F30" s="41">
        <v>9</v>
      </c>
      <c r="G30" s="40" t="str">
        <f t="shared" si="1"/>
        <v>วัดป่าสุภัททาราม</v>
      </c>
      <c r="H30" s="44" t="str">
        <f t="shared" si="4"/>
        <v>พระครูสุภัทรทีปคุณ (ทินกร ทีปธมฺโม)</v>
      </c>
      <c r="I30" s="39">
        <f t="shared" si="5"/>
        <v>20</v>
      </c>
      <c r="J30" s="39">
        <f t="shared" si="6"/>
        <v>24</v>
      </c>
      <c r="K30" s="39" t="str">
        <f t="shared" si="7"/>
        <v>มิถุนายน</v>
      </c>
      <c r="L30" s="39">
        <f t="shared" si="8"/>
        <v>2521</v>
      </c>
      <c r="M30" s="40" t="str">
        <f t="shared" si="2"/>
        <v>0817990555</v>
      </c>
      <c r="N30" s="44" t="str">
        <f t="shared" si="3"/>
        <v>๑๗๓ หมู่ที่ ๑ บ้านคำชะอี
ต.คำชะอี อ.คำชะอี จ.มุกดาหาร ๔๙๑๑๐</v>
      </c>
      <c r="O30" s="39">
        <f t="shared" ca="1" si="9"/>
        <v>48</v>
      </c>
      <c r="P30" s="39" t="str">
        <f>VLOOKUP(T30,mapping!C:D,2,0)</f>
        <v>Y</v>
      </c>
      <c r="Q30" s="39" t="str">
        <f t="shared" si="10"/>
        <v>อ.คำชะอี</v>
      </c>
      <c r="R30" s="39" t="str">
        <f t="shared" si="11"/>
        <v>จ.มุกดาหาร</v>
      </c>
      <c r="S30" s="53" t="str">
        <f t="shared" si="13"/>
        <v>B</v>
      </c>
      <c r="T30" s="53" t="str">
        <f t="shared" si="14"/>
        <v>B9</v>
      </c>
    </row>
    <row r="31" spans="1:20" ht="145.15" x14ac:dyDescent="0.4">
      <c r="A31" s="39">
        <f t="shared" si="12"/>
        <v>29</v>
      </c>
      <c r="B31" s="56"/>
      <c r="C31" s="45" t="s">
        <v>975</v>
      </c>
      <c r="D31" s="46" t="s">
        <v>1963</v>
      </c>
      <c r="E31" s="40" t="str">
        <f t="shared" si="0"/>
        <v>สาขาที่ 130</v>
      </c>
      <c r="F31" s="41">
        <v>130</v>
      </c>
      <c r="G31" s="40" t="str">
        <f t="shared" si="1"/>
        <v>วัดบุญญาวาส</v>
      </c>
      <c r="H31" s="44" t="str">
        <f t="shared" si="4"/>
        <v>พระราชพัชรมานิต (อัครเดช ถิรจิตฺโต)</v>
      </c>
      <c r="I31" s="39">
        <f t="shared" si="5"/>
        <v>23</v>
      </c>
      <c r="J31" s="39">
        <f t="shared" si="6"/>
        <v>9</v>
      </c>
      <c r="K31" s="39" t="str">
        <f t="shared" si="7"/>
        <v>กรกฎาคม</v>
      </c>
      <c r="L31" s="39">
        <f t="shared" si="8"/>
        <v>2521</v>
      </c>
      <c r="M31" s="40" t="str">
        <f t="shared" si="2"/>
        <v>0818654658</v>
      </c>
      <c r="N31" s="44" t="str">
        <f t="shared" si="3"/>
        <v>๔๔ ม.๘ บ้านคลองใหญ่
ต.บ่อทอง อ.บ่อทอง จ.ชลบุรี ๒๐๒๗๐</v>
      </c>
      <c r="O31" s="39">
        <f t="shared" ca="1" si="9"/>
        <v>48</v>
      </c>
      <c r="P31" s="39" t="str">
        <f>VLOOKUP(T31,mapping!C:D,2,0)</f>
        <v>Y</v>
      </c>
      <c r="Q31" s="39" t="str">
        <f t="shared" si="10"/>
        <v>อ.บ่อทอง</v>
      </c>
      <c r="R31" s="39" t="str">
        <f t="shared" si="11"/>
        <v>จ.ชลบุรี</v>
      </c>
      <c r="S31" s="53" t="str">
        <f t="shared" si="13"/>
        <v>B</v>
      </c>
      <c r="T31" s="53" t="str">
        <f t="shared" si="14"/>
        <v>B130</v>
      </c>
    </row>
    <row r="32" spans="1:20" ht="145.15" x14ac:dyDescent="0.4">
      <c r="A32" s="39">
        <f t="shared" si="12"/>
        <v>30</v>
      </c>
      <c r="B32" s="56"/>
      <c r="C32" s="45" t="s">
        <v>1022</v>
      </c>
      <c r="D32" s="47" t="s">
        <v>1964</v>
      </c>
      <c r="E32" s="40" t="str">
        <f t="shared" si="0"/>
        <v>สาขาที่ 177</v>
      </c>
      <c r="F32" s="41">
        <v>177</v>
      </c>
      <c r="G32" s="40" t="str">
        <f t="shared" si="1"/>
        <v>วัดเขาสนามแจง</v>
      </c>
      <c r="H32" s="44" t="str">
        <f t="shared" si="4"/>
        <v>พระครูกิตติ ปัญญาโสภณ</v>
      </c>
      <c r="I32" s="39">
        <f t="shared" si="5"/>
        <v>25</v>
      </c>
      <c r="J32" s="39">
        <f t="shared" si="6"/>
        <v>10</v>
      </c>
      <c r="K32" s="39" t="str">
        <f t="shared" si="7"/>
        <v>พฤษภาคม</v>
      </c>
      <c r="L32" s="39">
        <f t="shared" si="8"/>
        <v>2522</v>
      </c>
      <c r="M32" s="40" t="str">
        <f t="shared" si="2"/>
        <v>0816597957</v>
      </c>
      <c r="N32" s="44" t="str">
        <f t="shared" si="3"/>
        <v>๑๕๐/๑ ม.๙ บ้านเขาวงกต
ต.สนามแจง อ.บ้านหมี่ จ.ลพบุรี ๑๕๑๑๐</v>
      </c>
      <c r="O32" s="39">
        <f t="shared" ca="1" si="9"/>
        <v>47</v>
      </c>
      <c r="P32" s="39" t="str">
        <f>VLOOKUP(T32,mapping!C:D,2,0)</f>
        <v>Y</v>
      </c>
      <c r="Q32" s="39" t="str">
        <f t="shared" si="10"/>
        <v>อ.บ้านหมี่</v>
      </c>
      <c r="R32" s="39" t="str">
        <f t="shared" si="11"/>
        <v>จ.ลพบุรี</v>
      </c>
      <c r="S32" s="53" t="str">
        <f t="shared" si="13"/>
        <v>B</v>
      </c>
      <c r="T32" s="53" t="str">
        <f t="shared" si="14"/>
        <v>B177</v>
      </c>
    </row>
    <row r="33" spans="1:20" ht="193.9" x14ac:dyDescent="0.4">
      <c r="A33" s="39">
        <f t="shared" si="12"/>
        <v>31</v>
      </c>
      <c r="B33" s="56"/>
      <c r="C33" s="45" t="s">
        <v>1189</v>
      </c>
      <c r="D33" s="47" t="s">
        <v>1965</v>
      </c>
      <c r="E33" s="48" t="str">
        <f t="shared" si="0"/>
        <v>สำรองที่ 008</v>
      </c>
      <c r="F33" s="49">
        <v>8</v>
      </c>
      <c r="G33" s="40" t="str">
        <f t="shared" si="1"/>
        <v>วัดถ้ำผาเวียง</v>
      </c>
      <c r="H33" s="44" t="str">
        <f t="shared" si="4"/>
        <v>พระครูวิชัยพัฒกิจ (สมพร วิชโย)</v>
      </c>
      <c r="I33" s="39">
        <f t="shared" si="5"/>
        <v>23</v>
      </c>
      <c r="J33" s="39">
        <f t="shared" si="6"/>
        <v>5</v>
      </c>
      <c r="K33" s="39" t="str">
        <f t="shared" si="7"/>
        <v>กรกฎาคม</v>
      </c>
      <c r="L33" s="39">
        <f t="shared" si="8"/>
        <v>2522</v>
      </c>
      <c r="M33" s="40" t="str">
        <f>SUBSTITUTE(
_xlfn.TEXTBEFORE(
SUBSTITUTE(SUBSTITUTE(SUBSTITUTE(SUBSTITUTE(SUBSTITUTE(
SUBSTITUTE(SUBSTITUTE(SUBSTITUTE(SUBSTITUTE(SUBSTITUTE(
_xlfn.TEXTAFTER(D33,CHAR(10),-1),
"๐","0"),"๑","1"),"๒","2"),"๓","3"),"๔","4"),
"๕","5"),"๖","6"),"๗","7"),"๘","8"),"๙","9"),",",-1)," ","")</f>
        <v>0862231726</v>
      </c>
      <c r="N33" s="44" t="str">
        <f t="shared" si="3"/>
        <v>๒๑๙ หมู่ที่ ๙ บ้านผาเวียง
ต.นาแก อ.นาวัง จ.หนองบัวลำภู ๓๙๑๗๐</v>
      </c>
      <c r="O33" s="39">
        <f t="shared" ca="1" si="9"/>
        <v>47</v>
      </c>
      <c r="P33" s="39" t="e">
        <f>VLOOKUP(T33,mapping!C:D,2,0)</f>
        <v>#N/A</v>
      </c>
      <c r="Q33" s="39" t="str">
        <f t="shared" si="10"/>
        <v>อ.นาวัง</v>
      </c>
      <c r="R33" s="39" t="str">
        <f t="shared" si="11"/>
        <v>จ.หนองบัวลำภู</v>
      </c>
      <c r="S33" s="53" t="str">
        <f t="shared" si="13"/>
        <v>R</v>
      </c>
      <c r="T33" s="53" t="str">
        <f t="shared" si="14"/>
        <v>R8</v>
      </c>
    </row>
    <row r="34" spans="1:20" ht="145.15" x14ac:dyDescent="0.4">
      <c r="A34" s="39">
        <f t="shared" si="12"/>
        <v>32</v>
      </c>
      <c r="B34" s="56"/>
      <c r="C34" s="45" t="s">
        <v>992</v>
      </c>
      <c r="D34" s="47" t="s">
        <v>1966</v>
      </c>
      <c r="E34" s="40" t="str">
        <f t="shared" si="0"/>
        <v>สาขาที่ 147</v>
      </c>
      <c r="F34" s="41">
        <v>147</v>
      </c>
      <c r="G34" s="40" t="str">
        <f t="shared" si="1"/>
        <v>วัดป่าขันติธรรม</v>
      </c>
      <c r="H34" s="44" t="str">
        <f t="shared" si="4"/>
        <v>พระครูภาวนานุกิจ (ลัย ทีปธมฺโม)</v>
      </c>
      <c r="I34" s="39">
        <f t="shared" si="5"/>
        <v>20</v>
      </c>
      <c r="J34" s="39">
        <f t="shared" si="6"/>
        <v>23</v>
      </c>
      <c r="K34" s="39" t="str">
        <f t="shared" si="7"/>
        <v>กุมภาพันธ์</v>
      </c>
      <c r="L34" s="39">
        <f t="shared" si="8"/>
        <v>2523</v>
      </c>
      <c r="M34" s="40" t="str">
        <f t="shared" si="2"/>
        <v>0816027777</v>
      </c>
      <c r="N34" s="44" t="str">
        <f t="shared" si="3"/>
        <v>๒๑๐ ม.๓ บ้านป่าป๋วย
ต.บ้านโฮ่ง อ.บ้านโฮ่ง จ.ลำพูน ๕๑๑๓๐</v>
      </c>
      <c r="O34" s="39">
        <f t="shared" ca="1" si="9"/>
        <v>46</v>
      </c>
      <c r="P34" s="39" t="str">
        <f>VLOOKUP(T34,mapping!C:D,2,0)</f>
        <v>Y</v>
      </c>
      <c r="Q34" s="39" t="str">
        <f t="shared" si="10"/>
        <v>อ.บ้านโฮ่ง</v>
      </c>
      <c r="R34" s="39" t="str">
        <f t="shared" si="11"/>
        <v>จ.ลำพูน</v>
      </c>
      <c r="S34" s="53" t="str">
        <f t="shared" si="13"/>
        <v>B</v>
      </c>
      <c r="T34" s="53" t="str">
        <f t="shared" si="14"/>
        <v>B147</v>
      </c>
    </row>
    <row r="35" spans="1:20" ht="146.25" x14ac:dyDescent="0.4">
      <c r="A35" s="39">
        <f t="shared" si="12"/>
        <v>33</v>
      </c>
      <c r="B35" s="56"/>
      <c r="C35" s="45" t="s">
        <v>1159</v>
      </c>
      <c r="D35" s="47" t="s">
        <v>2338</v>
      </c>
      <c r="E35" s="40" t="str">
        <f t="shared" si="0"/>
        <v>สาขาที่ 314</v>
      </c>
      <c r="F35" s="41">
        <v>314</v>
      </c>
      <c r="G35" s="40" t="str">
        <f t="shared" si="1"/>
        <v>วัดพิศาลโพธิญาณ</v>
      </c>
      <c r="H35" s="44" t="str">
        <f t="shared" si="4"/>
        <v>พระอธิการหนูสิน สนฺตจิตฺโต</v>
      </c>
      <c r="I35" s="39">
        <f t="shared" si="5"/>
        <v>21</v>
      </c>
      <c r="J35" s="39">
        <f t="shared" si="6"/>
        <v>19</v>
      </c>
      <c r="K35" s="39" t="str">
        <f t="shared" si="7"/>
        <v>มิถุนายน</v>
      </c>
      <c r="L35" s="39">
        <f t="shared" si="8"/>
        <v>2523</v>
      </c>
      <c r="M35" s="40" t="str">
        <f>SUBSTITUTE(
_xlfn.TEXTBEFORE(
SUBSTITUTE(SUBSTITUTE(SUBSTITUTE(SUBSTITUTE(SUBSTITUTE(
SUBSTITUTE(SUBSTITUTE(SUBSTITUTE(SUBSTITUTE(SUBSTITUTE(
_xlfn.TEXTAFTER(D35,CHAR(10),-1),
"๐","0"),"๑","1"),"๒","2"),"๓","3"),"๔","4"),
"๕","5"),"๖","6"),"๗","7"),"๘","8"),"๙","9"),",",-1)," ","")</f>
        <v>0988384081,0616164516</v>
      </c>
      <c r="N35" s="44" t="str">
        <f t="shared" si="3"/>
        <v>๑๓๐ หมู่ที่ ๕ ซอยสวนมะลิ ๓ ถ.นครชัยศรี-ดอนตูน ต.วัดละมุด อ.นครชัยศรี จ.นครปฐม ๗๓๑๒๐</v>
      </c>
      <c r="O35" s="39">
        <f t="shared" ca="1" si="9"/>
        <v>46</v>
      </c>
      <c r="P35" s="39" t="str">
        <f>VLOOKUP(T35,mapping!C:D,2,0)</f>
        <v>Y</v>
      </c>
      <c r="Q35" s="39" t="str">
        <f t="shared" si="10"/>
        <v>อ.นครชัยศรี</v>
      </c>
      <c r="R35" s="39" t="str">
        <f t="shared" si="11"/>
        <v>จ.นครปฐม</v>
      </c>
      <c r="S35" s="53" t="str">
        <f t="shared" si="13"/>
        <v>B</v>
      </c>
      <c r="T35" s="53" t="str">
        <f t="shared" si="14"/>
        <v>B314</v>
      </c>
    </row>
    <row r="36" spans="1:20" ht="145.15" x14ac:dyDescent="0.4">
      <c r="A36" s="39">
        <f t="shared" si="12"/>
        <v>34</v>
      </c>
      <c r="B36" s="56"/>
      <c r="C36" s="45" t="s">
        <v>846</v>
      </c>
      <c r="D36" s="47" t="s">
        <v>1967</v>
      </c>
      <c r="E36" s="40" t="str">
        <f t="shared" si="0"/>
        <v>สาขาที่ 002</v>
      </c>
      <c r="F36" s="41">
        <v>2</v>
      </c>
      <c r="G36" s="40" t="str">
        <f t="shared" si="1"/>
        <v>วัดบึงเขาหลวง</v>
      </c>
      <c r="H36" s="44" t="str">
        <f t="shared" si="4"/>
        <v>พระครูบรรพตวรกิจ (บุญมี ปิยธมฺโม)</v>
      </c>
      <c r="I36" s="39">
        <f t="shared" si="5"/>
        <v>24</v>
      </c>
      <c r="J36" s="39">
        <f t="shared" si="6"/>
        <v>5</v>
      </c>
      <c r="K36" s="39" t="str">
        <f t="shared" si="7"/>
        <v>กรกฎาคม</v>
      </c>
      <c r="L36" s="39">
        <f t="shared" si="8"/>
        <v>2524</v>
      </c>
      <c r="M36" s="40" t="str">
        <f t="shared" si="2"/>
        <v>0855643758</v>
      </c>
      <c r="N36" s="44" t="str">
        <f t="shared" si="3"/>
        <v>๑๑๒ หมู่ที่ ๙ บ้านกลางใหญ่
ต.กลางใหญ่ อ.เขื่องใน จ.อุบลราชธานี ๓๔๓๒๐</v>
      </c>
      <c r="O36" s="39">
        <f t="shared" ca="1" si="9"/>
        <v>45</v>
      </c>
      <c r="P36" s="39" t="str">
        <f>VLOOKUP(T36,mapping!C:D,2,0)</f>
        <v>Y</v>
      </c>
      <c r="Q36" s="39" t="str">
        <f t="shared" si="10"/>
        <v>อ.เขื่องใน</v>
      </c>
      <c r="R36" s="39" t="str">
        <f t="shared" si="11"/>
        <v>จ.อุบลราชธานี</v>
      </c>
      <c r="S36" s="53" t="str">
        <f t="shared" si="13"/>
        <v>B</v>
      </c>
      <c r="T36" s="53" t="str">
        <f t="shared" si="14"/>
        <v>B2</v>
      </c>
    </row>
    <row r="37" spans="1:20" ht="145.15" x14ac:dyDescent="0.4">
      <c r="A37" s="39">
        <f t="shared" si="12"/>
        <v>35</v>
      </c>
      <c r="B37" s="56"/>
      <c r="C37" s="45" t="s">
        <v>932</v>
      </c>
      <c r="D37" s="47" t="s">
        <v>1968</v>
      </c>
      <c r="E37" s="40" t="str">
        <f t="shared" si="0"/>
        <v>สาขาที่ 087</v>
      </c>
      <c r="F37" s="41">
        <v>87</v>
      </c>
      <c r="G37" s="40" t="str">
        <f t="shared" si="1"/>
        <v>วัดป่าบูรพา</v>
      </c>
      <c r="H37" s="44" t="str">
        <f t="shared" si="4"/>
        <v>พระครูพัชรบูรพาภิรมย์ (สมาน วชิโร)</v>
      </c>
      <c r="I37" s="39">
        <f t="shared" si="5"/>
        <v>33</v>
      </c>
      <c r="J37" s="39">
        <f t="shared" si="6"/>
        <v>22</v>
      </c>
      <c r="K37" s="39" t="str">
        <f t="shared" si="7"/>
        <v>กรกฎาคม</v>
      </c>
      <c r="L37" s="39">
        <f t="shared" si="8"/>
        <v>2524</v>
      </c>
      <c r="M37" s="40" t="str">
        <f t="shared" si="2"/>
        <v>0819554960</v>
      </c>
      <c r="N37" s="44" t="str">
        <f t="shared" si="3"/>
        <v>๓๓ ม.๙ บ้านโนนสวรรค์
ต.ไทยเจริญ อ.ปะคำ จ.บุรีรัมย์ ๓๑๒๒๐</v>
      </c>
      <c r="O37" s="39">
        <f t="shared" ca="1" si="9"/>
        <v>45</v>
      </c>
      <c r="P37" s="39" t="str">
        <f>VLOOKUP(T37,mapping!C:D,2,0)</f>
        <v>Y</v>
      </c>
      <c r="Q37" s="39" t="str">
        <f t="shared" si="10"/>
        <v>อ.ปะคำ</v>
      </c>
      <c r="R37" s="39" t="str">
        <f t="shared" si="11"/>
        <v>จ.บุรีรัมย์</v>
      </c>
      <c r="S37" s="53" t="str">
        <f t="shared" si="13"/>
        <v>B</v>
      </c>
      <c r="T37" s="53" t="str">
        <f t="shared" si="14"/>
        <v>B87</v>
      </c>
    </row>
    <row r="38" spans="1:20" ht="145.15" x14ac:dyDescent="0.4">
      <c r="A38" s="39">
        <f t="shared" si="12"/>
        <v>36</v>
      </c>
      <c r="B38" s="56"/>
      <c r="C38" s="45" t="s">
        <v>960</v>
      </c>
      <c r="D38" s="46" t="s">
        <v>1969</v>
      </c>
      <c r="E38" s="40" t="str">
        <f t="shared" si="0"/>
        <v>สาขาที่ 115</v>
      </c>
      <c r="F38" s="41">
        <v>115</v>
      </c>
      <c r="G38" s="40" t="str">
        <f t="shared" si="1"/>
        <v>วัดป่าชัยมงคล (พรรั้ง)</v>
      </c>
      <c r="H38" s="44" t="str">
        <f t="shared" si="4"/>
        <v>พระครูภาวนาชัยมงคล (สุนทร ทนฺตจิตฺโต)</v>
      </c>
      <c r="I38" s="39">
        <f t="shared" si="5"/>
        <v>20</v>
      </c>
      <c r="J38" s="39">
        <f t="shared" si="6"/>
        <v>3</v>
      </c>
      <c r="K38" s="39" t="str">
        <f t="shared" si="7"/>
        <v>พฤษภาคม</v>
      </c>
      <c r="L38" s="39">
        <f t="shared" si="8"/>
        <v>2524</v>
      </c>
      <c r="M38" s="40" t="str">
        <f t="shared" si="2"/>
        <v>0985199945</v>
      </c>
      <c r="N38" s="44" t="str">
        <f t="shared" si="3"/>
        <v>๙๙ ม.๓ บ้านพรรั้ง
ต.บางริ้น อ.เมือง จ.ระนอง ๘๕๐๐๐</v>
      </c>
      <c r="O38" s="39">
        <f t="shared" ca="1" si="9"/>
        <v>45</v>
      </c>
      <c r="P38" s="39" t="str">
        <f>VLOOKUP(T38,mapping!C:D,2,0)</f>
        <v>Y</v>
      </c>
      <c r="Q38" s="39" t="str">
        <f t="shared" si="10"/>
        <v>อ.เมือง</v>
      </c>
      <c r="R38" s="39" t="str">
        <f t="shared" si="11"/>
        <v>จ.ระนอง</v>
      </c>
      <c r="S38" s="53" t="str">
        <f t="shared" si="13"/>
        <v>B</v>
      </c>
      <c r="T38" s="53" t="str">
        <f t="shared" si="14"/>
        <v>B115</v>
      </c>
    </row>
    <row r="39" spans="1:20" ht="145.15" x14ac:dyDescent="0.4">
      <c r="A39" s="39">
        <f t="shared" si="12"/>
        <v>37</v>
      </c>
      <c r="B39" s="56"/>
      <c r="C39" s="45" t="s">
        <v>996</v>
      </c>
      <c r="D39" s="47" t="s">
        <v>1970</v>
      </c>
      <c r="E39" s="40" t="str">
        <f t="shared" si="0"/>
        <v>สาขาที่ 151</v>
      </c>
      <c r="F39" s="41">
        <v>151</v>
      </c>
      <c r="G39" s="40" t="str">
        <f t="shared" si="1"/>
        <v>วัดเทพโพธ์ิทอง</v>
      </c>
      <c r="H39" s="44" t="str">
        <f t="shared" si="4"/>
        <v>พระครูสุมนโพธิสุวรรณ (สนธยา สุมโน)</v>
      </c>
      <c r="I39" s="39">
        <f t="shared" si="5"/>
        <v>21</v>
      </c>
      <c r="J39" s="39">
        <f t="shared" si="6"/>
        <v>11</v>
      </c>
      <c r="K39" s="39" t="str">
        <f t="shared" si="7"/>
        <v>กรกฎาคม</v>
      </c>
      <c r="L39" s="39">
        <f t="shared" si="8"/>
        <v>2524</v>
      </c>
      <c r="M39" s="40" t="str">
        <f t="shared" si="2"/>
        <v>0816007292</v>
      </c>
      <c r="N39" s="44" t="str">
        <f t="shared" si="3"/>
        <v>๑๒๒ ม.๑๘ บ้านเทพภูทอง ถ.สุรนารายณ์ ต.วะตะแบก อ.เทพสถิต จ.ชัยภูมิ ๓๖๒๓๐</v>
      </c>
      <c r="O39" s="39">
        <f t="shared" ca="1" si="9"/>
        <v>45</v>
      </c>
      <c r="P39" s="39" t="str">
        <f>VLOOKUP(T39,mapping!C:D,2,0)</f>
        <v>Y</v>
      </c>
      <c r="Q39" s="39" t="str">
        <f t="shared" si="10"/>
        <v>อ.เทพสถิต</v>
      </c>
      <c r="R39" s="39" t="str">
        <f t="shared" si="11"/>
        <v>จ.ชัยภูมิ</v>
      </c>
      <c r="S39" s="53" t="str">
        <f t="shared" si="13"/>
        <v>B</v>
      </c>
      <c r="T39" s="53" t="str">
        <f t="shared" si="14"/>
        <v>B151</v>
      </c>
    </row>
    <row r="40" spans="1:20" ht="145.15" x14ac:dyDescent="0.4">
      <c r="A40" s="39">
        <f t="shared" si="12"/>
        <v>38</v>
      </c>
      <c r="B40" s="56"/>
      <c r="C40" s="45" t="s">
        <v>851</v>
      </c>
      <c r="D40" s="47" t="s">
        <v>1971</v>
      </c>
      <c r="E40" s="40" t="str">
        <f t="shared" si="0"/>
        <v>สาขาที่ 007</v>
      </c>
      <c r="F40" s="41">
        <v>7</v>
      </c>
      <c r="G40" s="40" t="str">
        <f t="shared" si="1"/>
        <v>วัดป่าวิเวก (ธรรมชาน์)</v>
      </c>
      <c r="H40" s="44" t="str">
        <f t="shared" si="4"/>
        <v>พระครูปลัดสุวัฒนดิเรกคุณ (สว่าง กลฺยาโณ)</v>
      </c>
      <c r="I40" s="39">
        <f t="shared" si="5"/>
        <v>21</v>
      </c>
      <c r="J40" s="39">
        <f t="shared" si="6"/>
        <v>27</v>
      </c>
      <c r="K40" s="39" t="str">
        <f t="shared" si="7"/>
        <v>พฤษภาคม</v>
      </c>
      <c r="L40" s="39">
        <f t="shared" si="8"/>
        <v>2525</v>
      </c>
      <c r="M40" s="40" t="str">
        <f t="shared" si="2"/>
        <v>0819588995</v>
      </c>
      <c r="N40" s="44" t="str">
        <f t="shared" si="3"/>
        <v>๒๒๙ หมู่ที่ ๑ บ.ม่วงสามสิบ
ต.ม่วงสามสิบ อ.ม่วงสามสิบ จ.อุบลราชธานี ๓๔๑๔๐</v>
      </c>
      <c r="O40" s="39">
        <f t="shared" ca="1" si="9"/>
        <v>44</v>
      </c>
      <c r="P40" s="39" t="str">
        <f>VLOOKUP(T40,mapping!C:D,2,0)</f>
        <v>Y</v>
      </c>
      <c r="Q40" s="39" t="str">
        <f t="shared" si="10"/>
        <v>อ.ม่วงสามสิบ</v>
      </c>
      <c r="R40" s="39" t="str">
        <f t="shared" si="11"/>
        <v>จ.อุบลราชธานี</v>
      </c>
      <c r="S40" s="53" t="str">
        <f t="shared" si="13"/>
        <v>B</v>
      </c>
      <c r="T40" s="53" t="str">
        <f t="shared" si="14"/>
        <v>B7</v>
      </c>
    </row>
    <row r="41" spans="1:20" ht="169.5" x14ac:dyDescent="0.4">
      <c r="A41" s="39">
        <f t="shared" si="12"/>
        <v>39</v>
      </c>
      <c r="B41" s="56"/>
      <c r="C41" s="45" t="s">
        <v>979</v>
      </c>
      <c r="D41" s="47" t="s">
        <v>1972</v>
      </c>
      <c r="E41" s="40" t="str">
        <f t="shared" si="0"/>
        <v>สาขาที่ 134</v>
      </c>
      <c r="F41" s="41">
        <v>134</v>
      </c>
      <c r="G41" s="40" t="str">
        <f t="shared" si="1"/>
        <v>วัดห้วยแถลง</v>
      </c>
      <c r="H41" s="44" t="str">
        <f t="shared" si="4"/>
        <v>พระอธิการวิจิตร อภิปุญฺโญ</v>
      </c>
      <c r="I41" s="39">
        <f t="shared" si="5"/>
        <v>35</v>
      </c>
      <c r="J41" s="39">
        <f t="shared" si="6"/>
        <v>16</v>
      </c>
      <c r="K41" s="39" t="str">
        <f t="shared" si="7"/>
        <v>พฤศจิกายน</v>
      </c>
      <c r="L41" s="39">
        <f t="shared" si="8"/>
        <v>2525</v>
      </c>
      <c r="M41" s="40" t="str">
        <f t="shared" si="2"/>
        <v>0838793825</v>
      </c>
      <c r="N41" s="44" t="str">
        <f t="shared" si="3"/>
        <v>๘๖ ม.๖ บ้านหนองจิก
ต.ห้วยแถลง อ.ห้วยแถลง จ.นครราชสีมา ๓๐๒๔๐</v>
      </c>
      <c r="O41" s="39">
        <f t="shared" ca="1" si="9"/>
        <v>44</v>
      </c>
      <c r="P41" s="39" t="str">
        <f>VLOOKUP(T41,mapping!C:D,2,0)</f>
        <v>Y</v>
      </c>
      <c r="Q41" s="39" t="str">
        <f t="shared" si="10"/>
        <v>อ.ห้วยแถลง</v>
      </c>
      <c r="R41" s="39" t="str">
        <f t="shared" si="11"/>
        <v>จ.นครราชสีมา</v>
      </c>
      <c r="S41" s="53" t="str">
        <f t="shared" si="13"/>
        <v>B</v>
      </c>
      <c r="T41" s="53" t="str">
        <f t="shared" si="14"/>
        <v>B134</v>
      </c>
    </row>
    <row r="42" spans="1:20" ht="169.5" x14ac:dyDescent="0.4">
      <c r="A42" s="39">
        <f t="shared" si="12"/>
        <v>40</v>
      </c>
      <c r="B42" s="56"/>
      <c r="C42" s="45" t="s">
        <v>998</v>
      </c>
      <c r="D42" s="47" t="s">
        <v>1973</v>
      </c>
      <c r="E42" s="40" t="str">
        <f t="shared" si="0"/>
        <v>สาขาที่ 153</v>
      </c>
      <c r="F42" s="41">
        <v>153</v>
      </c>
      <c r="G42" s="40" t="str">
        <f t="shared" si="1"/>
        <v>ที่พักสงฆ์ธุดงค์ธรรม</v>
      </c>
      <c r="H42" s="44" t="str">
        <f t="shared" si="4"/>
        <v>พระอาจารย์สมพร ขนฺติพโล</v>
      </c>
      <c r="I42" s="39">
        <f t="shared" si="5"/>
        <v>20</v>
      </c>
      <c r="J42" s="39">
        <f t="shared" si="6"/>
        <v>16</v>
      </c>
      <c r="K42" s="39" t="str">
        <f t="shared" si="7"/>
        <v>พฤศจิกายน</v>
      </c>
      <c r="L42" s="39">
        <f t="shared" si="8"/>
        <v>2525</v>
      </c>
      <c r="M42" s="40" t="str">
        <f t="shared" si="2"/>
        <v>0819315817</v>
      </c>
      <c r="N42" s="44" t="str">
        <f t="shared" si="3"/>
        <v>๑๒๙ ม.๖ บ้านห้วยม่วงฝั่งซ้าย
ต.แม่สอย อ.จอมทอง จ.เชียงใหม่ ๕๐๒๔๐</v>
      </c>
      <c r="O42" s="39">
        <f t="shared" ca="1" si="9"/>
        <v>44</v>
      </c>
      <c r="P42" s="39" t="str">
        <f>VLOOKUP(T42,mapping!C:D,2,0)</f>
        <v>Y</v>
      </c>
      <c r="Q42" s="39" t="str">
        <f t="shared" si="10"/>
        <v>อ.จอมทอง</v>
      </c>
      <c r="R42" s="39" t="str">
        <f t="shared" si="11"/>
        <v>จ.เชียงใหม่</v>
      </c>
      <c r="S42" s="53" t="str">
        <f t="shared" si="13"/>
        <v>B</v>
      </c>
      <c r="T42" s="53" t="str">
        <f t="shared" si="14"/>
        <v>B153</v>
      </c>
    </row>
    <row r="43" spans="1:20" ht="145.15" x14ac:dyDescent="0.4">
      <c r="A43" s="39">
        <f t="shared" si="12"/>
        <v>41</v>
      </c>
      <c r="B43" s="56"/>
      <c r="C43" s="45" t="s">
        <v>921</v>
      </c>
      <c r="D43" s="47" t="s">
        <v>1974</v>
      </c>
      <c r="E43" s="40" t="str">
        <f t="shared" si="0"/>
        <v>สาขาที่ 076</v>
      </c>
      <c r="F43" s="41">
        <v>76</v>
      </c>
      <c r="G43" s="40" t="str">
        <f t="shared" si="1"/>
        <v>วัดบ้านตาแบน(ป่าตาแบน)</v>
      </c>
      <c r="H43" s="44" t="str">
        <f t="shared" si="4"/>
        <v>พระอธิการปัด ปุญฺญกาโม</v>
      </c>
      <c r="I43" s="39">
        <f t="shared" si="5"/>
        <v>29</v>
      </c>
      <c r="J43" s="39">
        <f t="shared" si="6"/>
        <v>4</v>
      </c>
      <c r="K43" s="39" t="str">
        <f t="shared" si="7"/>
        <v>พฤษภาคม</v>
      </c>
      <c r="L43" s="39">
        <f t="shared" si="8"/>
        <v>2526</v>
      </c>
      <c r="M43" s="40" t="str">
        <f t="shared" si="2"/>
        <v>0810695035</v>
      </c>
      <c r="N43" s="44" t="str">
        <f t="shared" si="3"/>
        <v>ม.๙ บ้านตาแบน
ต.ศรีแก้ว อ.ศรีรัตนะ จ.ศรีสะเกษ ๓๓๒๔๐</v>
      </c>
      <c r="O43" s="39">
        <f t="shared" ca="1" si="9"/>
        <v>43</v>
      </c>
      <c r="P43" s="39" t="str">
        <f>VLOOKUP(T43,mapping!C:D,2,0)</f>
        <v>Y</v>
      </c>
      <c r="Q43" s="39" t="str">
        <f t="shared" si="10"/>
        <v>อ.ศรีรัตนะ</v>
      </c>
      <c r="R43" s="39" t="str">
        <f t="shared" si="11"/>
        <v>จ.ศรีสะเกษ</v>
      </c>
      <c r="S43" s="53" t="str">
        <f t="shared" si="13"/>
        <v>B</v>
      </c>
      <c r="T43" s="53" t="str">
        <f t="shared" si="14"/>
        <v>B76</v>
      </c>
    </row>
    <row r="44" spans="1:20" ht="145.15" x14ac:dyDescent="0.4">
      <c r="A44" s="39">
        <f t="shared" si="12"/>
        <v>42</v>
      </c>
      <c r="B44" s="56"/>
      <c r="C44" s="45" t="s">
        <v>956</v>
      </c>
      <c r="D44" s="47" t="s">
        <v>1975</v>
      </c>
      <c r="E44" s="40" t="str">
        <f t="shared" si="0"/>
        <v>สาขาที่ 111</v>
      </c>
      <c r="F44" s="41">
        <v>111</v>
      </c>
      <c r="G44" s="40" t="str">
        <f t="shared" si="1"/>
        <v>วัดป่าทุ่งวัว</v>
      </c>
      <c r="H44" s="44" t="str">
        <f>TRIM(_xlfn.TEXTBEFORE(MID(D44,SEARCH("พระค",D44),100),CHAR(10)))</f>
        <v>พระครูมงคลวิสุทธิธรรม บุญมี เตชธมฺโม</v>
      </c>
      <c r="I44" s="39">
        <f t="shared" si="5"/>
        <v>45</v>
      </c>
      <c r="J44" s="39">
        <f t="shared" si="6"/>
        <v>26</v>
      </c>
      <c r="K44" s="39" t="str">
        <f t="shared" si="7"/>
        <v>กรกฎาคม</v>
      </c>
      <c r="L44" s="39">
        <f t="shared" si="8"/>
        <v>2526</v>
      </c>
      <c r="M44" s="40" t="str">
        <f t="shared" si="2"/>
        <v>0845652581</v>
      </c>
      <c r="N44" s="44" t="str">
        <f t="shared" si="3"/>
        <v>๓๖ ม.๑๓ บ้านทุ่งวัว
ต.ทุ่งพระยา อ.สนามชัยเขต จ.ฉะเชิงเทรา ๒๔๑๖๐</v>
      </c>
      <c r="O44" s="39">
        <f t="shared" ca="1" si="9"/>
        <v>43</v>
      </c>
      <c r="P44" s="39" t="str">
        <f>VLOOKUP(T44,mapping!C:D,2,0)</f>
        <v>Y</v>
      </c>
      <c r="Q44" s="39" t="str">
        <f t="shared" si="10"/>
        <v>อ.สนามชัยเขต</v>
      </c>
      <c r="R44" s="39" t="str">
        <f t="shared" si="11"/>
        <v>จ.ฉะเชิงเทรา</v>
      </c>
      <c r="S44" s="53" t="str">
        <f t="shared" si="13"/>
        <v>B</v>
      </c>
      <c r="T44" s="53" t="str">
        <f t="shared" si="14"/>
        <v>B111</v>
      </c>
    </row>
    <row r="45" spans="1:20" ht="145.15" x14ac:dyDescent="0.4">
      <c r="A45" s="39">
        <f t="shared" si="12"/>
        <v>43</v>
      </c>
      <c r="B45" s="56"/>
      <c r="C45" s="45" t="s">
        <v>847</v>
      </c>
      <c r="D45" s="47" t="s">
        <v>1976</v>
      </c>
      <c r="E45" s="40" t="str">
        <f t="shared" si="0"/>
        <v>สาขาที่ 003</v>
      </c>
      <c r="F45" s="41">
        <v>3</v>
      </c>
      <c r="G45" s="40" t="str">
        <f t="shared" si="1"/>
        <v>วัดโนนสำเริง</v>
      </c>
      <c r="H45" s="44" t="str">
        <f t="shared" si="4"/>
        <v>พระครูสถิตอุดมคุณ (เสถียร กนฺตสีโล)</v>
      </c>
      <c r="I45" s="39">
        <f t="shared" si="5"/>
        <v>23</v>
      </c>
      <c r="J45" s="39">
        <f t="shared" si="6"/>
        <v>8</v>
      </c>
      <c r="K45" s="39" t="str">
        <f t="shared" si="7"/>
        <v>กรกฎาคม</v>
      </c>
      <c r="L45" s="39">
        <f t="shared" si="8"/>
        <v>2527</v>
      </c>
      <c r="M45" s="40" t="str">
        <f t="shared" si="2"/>
        <v>0818764096</v>
      </c>
      <c r="N45" s="44" t="str">
        <f>_xlfn.TEXTBEFORE(_xlfn.TEXTAFTER(D45,CHAR(10)),CHAR(10)&amp;"พระ")</f>
        <v>๑๓๙ หมู่ที่ ๙ บ้านโนนสำเริง
ต.น้ำอ้อม อ.กันทรลักษ์ จ.ศรีสะเกษ ๓๓๑๑๐</v>
      </c>
      <c r="O45" s="39">
        <f t="shared" ca="1" si="9"/>
        <v>42</v>
      </c>
      <c r="P45" s="39" t="str">
        <f>VLOOKUP(T45,mapping!C:D,2,0)</f>
        <v>Y</v>
      </c>
      <c r="Q45" s="39" t="str">
        <f t="shared" si="10"/>
        <v>อ.กันทรลักษ์</v>
      </c>
      <c r="R45" s="39" t="str">
        <f t="shared" si="11"/>
        <v>จ.ศรีสะเกษ</v>
      </c>
      <c r="S45" s="53" t="str">
        <f t="shared" si="13"/>
        <v>B</v>
      </c>
      <c r="T45" s="53" t="str">
        <f t="shared" si="14"/>
        <v>B3</v>
      </c>
    </row>
    <row r="46" spans="1:20" ht="145.15" x14ac:dyDescent="0.4">
      <c r="A46" s="39">
        <f t="shared" si="12"/>
        <v>44</v>
      </c>
      <c r="B46" s="56"/>
      <c r="C46" s="45" t="s">
        <v>913</v>
      </c>
      <c r="D46" s="47" t="s">
        <v>1977</v>
      </c>
      <c r="E46" s="40" t="str">
        <f t="shared" si="0"/>
        <v>สาขาที่ 068</v>
      </c>
      <c r="F46" s="41">
        <v>68</v>
      </c>
      <c r="G46" s="40" t="str">
        <f t="shared" si="1"/>
        <v>วัดป่าไทรงาม</v>
      </c>
      <c r="H46" s="44" t="str">
        <f t="shared" si="4"/>
        <v>พระครูโสภณวชิรกิจ (สง่า อุฏฺฐาโน)</v>
      </c>
      <c r="I46" s="39">
        <f t="shared" si="5"/>
        <v>20</v>
      </c>
      <c r="J46" s="39">
        <f t="shared" si="6"/>
        <v>30</v>
      </c>
      <c r="K46" s="39" t="str">
        <f t="shared" si="7"/>
        <v>เมษายน</v>
      </c>
      <c r="L46" s="39">
        <f t="shared" si="8"/>
        <v>2527</v>
      </c>
      <c r="M46" s="40" t="str">
        <f t="shared" si="2"/>
        <v>0828820089</v>
      </c>
      <c r="N46" s="44" t="str">
        <f t="shared" si="3"/>
        <v>๓๙๓ หมู่ ๔ บ้านไทรงาม
ต.ไทรงาม อ.ไทรงาม จ.กำแพงเพชร ๖๒๑๕๐</v>
      </c>
      <c r="O46" s="39">
        <f t="shared" ca="1" si="9"/>
        <v>42</v>
      </c>
      <c r="P46" s="39" t="str">
        <f>VLOOKUP(T46,mapping!C:D,2,0)</f>
        <v>Y</v>
      </c>
      <c r="Q46" s="39" t="str">
        <f t="shared" si="10"/>
        <v>อ.ไทรงาม</v>
      </c>
      <c r="R46" s="39" t="str">
        <f t="shared" si="11"/>
        <v>จ.กำแพงเพชร</v>
      </c>
      <c r="S46" s="53" t="str">
        <f t="shared" si="13"/>
        <v>B</v>
      </c>
      <c r="T46" s="53" t="str">
        <f t="shared" si="14"/>
        <v>B68</v>
      </c>
    </row>
    <row r="47" spans="1:20" ht="145.15" x14ac:dyDescent="0.4">
      <c r="A47" s="39">
        <f t="shared" si="12"/>
        <v>45</v>
      </c>
      <c r="B47" s="56"/>
      <c r="C47" s="45" t="s">
        <v>1000</v>
      </c>
      <c r="D47" s="46" t="s">
        <v>2336</v>
      </c>
      <c r="E47" s="40" t="str">
        <f t="shared" si="0"/>
        <v>สาขาที่ 155</v>
      </c>
      <c r="F47" s="41">
        <v>155</v>
      </c>
      <c r="G47" s="40" t="str">
        <f t="shared" si="1"/>
        <v>วัดป่าบึงทวาย</v>
      </c>
      <c r="H47" s="44" t="str">
        <f t="shared" si="4"/>
        <v>พระครูคัมภีร์สิทธิธรรม (ไหล คมฺภีโร)</v>
      </c>
      <c r="I47" s="39">
        <f t="shared" si="5"/>
        <v>21</v>
      </c>
      <c r="J47" s="39">
        <f t="shared" si="6"/>
        <v>27</v>
      </c>
      <c r="K47" s="39" t="str">
        <f t="shared" si="7"/>
        <v>มีนาคม</v>
      </c>
      <c r="L47" s="39">
        <f t="shared" si="8"/>
        <v>2527</v>
      </c>
      <c r="M47" s="40" t="str">
        <f t="shared" si="2"/>
        <v>0658989159</v>
      </c>
      <c r="N47" s="44" t="str">
        <f t="shared" si="3"/>
        <v>๑๕ ม.๑ บ้านบึงทวาย
ต.บึงทวาย อ.เต่างอย จ.สกลนคร ๗๔๒๖๐</v>
      </c>
      <c r="O47" s="39">
        <f t="shared" ca="1" si="9"/>
        <v>42</v>
      </c>
      <c r="P47" s="39" t="str">
        <f>VLOOKUP(T47,mapping!C:D,2,0)</f>
        <v>Y</v>
      </c>
      <c r="Q47" s="39" t="str">
        <f t="shared" si="10"/>
        <v>อ.เต่างอย</v>
      </c>
      <c r="R47" s="39" t="str">
        <f t="shared" si="11"/>
        <v>จ.สกลนคร</v>
      </c>
      <c r="S47" s="53" t="str">
        <f t="shared" si="13"/>
        <v>B</v>
      </c>
      <c r="T47" s="53" t="str">
        <f t="shared" si="14"/>
        <v>B155</v>
      </c>
    </row>
    <row r="48" spans="1:20" ht="145.15" x14ac:dyDescent="0.4">
      <c r="A48" s="39">
        <f t="shared" si="12"/>
        <v>46</v>
      </c>
      <c r="B48" s="56"/>
      <c r="C48" s="45" t="s">
        <v>1038</v>
      </c>
      <c r="D48" s="47" t="s">
        <v>1978</v>
      </c>
      <c r="E48" s="40" t="str">
        <f t="shared" si="0"/>
        <v>สาขาที่ 193</v>
      </c>
      <c r="F48" s="41">
        <v>193</v>
      </c>
      <c r="G48" s="40" t="str">
        <f t="shared" si="1"/>
        <v>วัดป่าหนองกุง</v>
      </c>
      <c r="H48" s="44" t="str">
        <f t="shared" si="4"/>
        <v>พระครูวินัยธรถวิล ถาวโร</v>
      </c>
      <c r="I48" s="39">
        <f t="shared" si="5"/>
        <v>21</v>
      </c>
      <c r="J48" s="39">
        <f t="shared" si="6"/>
        <v>23</v>
      </c>
      <c r="K48" s="39" t="str">
        <f t="shared" si="7"/>
        <v>มิถุนายน</v>
      </c>
      <c r="L48" s="39">
        <f t="shared" si="8"/>
        <v>2527</v>
      </c>
      <c r="M48" s="40" t="str">
        <f t="shared" si="2"/>
        <v>0895790264</v>
      </c>
      <c r="N48" s="44" t="str">
        <f t="shared" si="3"/>
        <v>บ้านหนองกุงใหญ่
ต.หนองกุง อ.ตาลสุม จ.อุบลราชธานี ๓๔๓๓๐</v>
      </c>
      <c r="O48" s="39">
        <f t="shared" ca="1" si="9"/>
        <v>42</v>
      </c>
      <c r="P48" s="39" t="str">
        <f>VLOOKUP(T48,mapping!C:D,2,0)</f>
        <v>Y</v>
      </c>
      <c r="Q48" s="39" t="str">
        <f t="shared" si="10"/>
        <v>อ.ตาลสุม</v>
      </c>
      <c r="R48" s="39" t="str">
        <f t="shared" si="11"/>
        <v>จ.อุบลราชธานี</v>
      </c>
      <c r="S48" s="53" t="str">
        <f t="shared" si="13"/>
        <v>B</v>
      </c>
      <c r="T48" s="53" t="str">
        <f t="shared" si="14"/>
        <v>B193</v>
      </c>
    </row>
    <row r="49" spans="1:20" ht="145.15" x14ac:dyDescent="0.4">
      <c r="A49" s="39">
        <f t="shared" si="12"/>
        <v>47</v>
      </c>
      <c r="B49" s="56"/>
      <c r="C49" s="45" t="s">
        <v>882</v>
      </c>
      <c r="D49" s="47" t="s">
        <v>1979</v>
      </c>
      <c r="E49" s="40" t="str">
        <f t="shared" si="0"/>
        <v>สาขาที่ 038</v>
      </c>
      <c r="F49" s="41">
        <v>38</v>
      </c>
      <c r="G49" s="40" t="str">
        <f t="shared" si="1"/>
        <v>วัดป่าจันทราวาส</v>
      </c>
      <c r="H49" s="44" t="str">
        <f t="shared" si="4"/>
        <v>พระครูปิยจันทคุณ (ชาลี ปิยธมฺโม)</v>
      </c>
      <c r="I49" s="39">
        <f t="shared" si="5"/>
        <v>21</v>
      </c>
      <c r="J49" s="39">
        <f t="shared" si="6"/>
        <v>15</v>
      </c>
      <c r="K49" s="39" t="str">
        <f t="shared" si="7"/>
        <v>มิถุนายน</v>
      </c>
      <c r="L49" s="39">
        <f t="shared" si="8"/>
        <v>2528</v>
      </c>
      <c r="M49" s="40" t="str">
        <f>SUBSTITUTE(
_xlfn.TEXTBEFORE(
SUBSTITUTE(SUBSTITUTE(SUBSTITUTE(SUBSTITUTE(SUBSTITUTE(
SUBSTITUTE(SUBSTITUTE(SUBSTITUTE(SUBSTITUTE(SUBSTITUTE(
_xlfn.TEXTAFTER(D49,CHAR(10),-1),
"๐","0"),"๑","1"),"๒","2"),"๓","3"),"๔","4"),
"๕","5"),"๖","6"),"๗","7"),"๘","8"),"๙","9"),",",-1)," ","")</f>
        <v>0878723388</v>
      </c>
      <c r="N49" s="44" t="str">
        <f t="shared" si="3"/>
        <v>๑๕๕ หมู่ที่๖ บ้านเอ้
ต.ก่อเอ้ อ.เขื่องใน จ.อุบลราชธานี ๓๔๓๒๐</v>
      </c>
      <c r="O49" s="39">
        <f t="shared" ca="1" si="9"/>
        <v>41</v>
      </c>
      <c r="P49" s="39" t="str">
        <f>VLOOKUP(T49,mapping!C:D,2,0)</f>
        <v>Y</v>
      </c>
      <c r="Q49" s="39" t="str">
        <f t="shared" si="10"/>
        <v>อ.เขื่องใน</v>
      </c>
      <c r="R49" s="39" t="str">
        <f t="shared" si="11"/>
        <v>จ.อุบลราชธานี</v>
      </c>
      <c r="S49" s="53" t="str">
        <f t="shared" si="13"/>
        <v>B</v>
      </c>
      <c r="T49" s="53" t="str">
        <f t="shared" si="14"/>
        <v>B38</v>
      </c>
    </row>
    <row r="50" spans="1:20" ht="145.15" x14ac:dyDescent="0.4">
      <c r="A50" s="39">
        <f t="shared" si="12"/>
        <v>48</v>
      </c>
      <c r="B50" s="56"/>
      <c r="C50" s="45" t="s">
        <v>999</v>
      </c>
      <c r="D50" s="47" t="s">
        <v>1980</v>
      </c>
      <c r="E50" s="40" t="str">
        <f t="shared" si="0"/>
        <v>สาขาที่ 154</v>
      </c>
      <c r="F50" s="41">
        <v>154</v>
      </c>
      <c r="G50" s="40" t="str">
        <f t="shared" si="1"/>
        <v>วัดป่าโพธิญาณรังสี</v>
      </c>
      <c r="H50" s="44" t="str">
        <f t="shared" si="4"/>
        <v>พระอธิการสุนัย สุธมฺโม</v>
      </c>
      <c r="I50" s="39">
        <f t="shared" si="5"/>
        <v>21</v>
      </c>
      <c r="J50" s="39">
        <f t="shared" si="6"/>
        <v>25</v>
      </c>
      <c r="K50" s="39" t="str">
        <f t="shared" si="7"/>
        <v>กรกฎาคม</v>
      </c>
      <c r="L50" s="39">
        <f t="shared" si="8"/>
        <v>2528</v>
      </c>
      <c r="M50" s="40" t="str">
        <f t="shared" si="2"/>
        <v>0934535455</v>
      </c>
      <c r="N50" s="44" t="str">
        <f t="shared" si="3"/>
        <v>๓๙ ม.๓ บ้านคลองตะเคียน
ต.คลองพลู อ.หนองใหญ่ จ.ชลบุรี ๒๐๑๙๐</v>
      </c>
      <c r="O50" s="39">
        <f t="shared" ca="1" si="9"/>
        <v>41</v>
      </c>
      <c r="P50" s="39" t="str">
        <f>VLOOKUP(T50,mapping!C:D,2,0)</f>
        <v>Y</v>
      </c>
      <c r="Q50" s="39" t="str">
        <f t="shared" si="10"/>
        <v>อ.หนองใหญ่</v>
      </c>
      <c r="R50" s="39" t="str">
        <f t="shared" si="11"/>
        <v>จ.ชลบุรี</v>
      </c>
      <c r="S50" s="53" t="str">
        <f t="shared" si="13"/>
        <v>B</v>
      </c>
      <c r="T50" s="53" t="str">
        <f t="shared" si="14"/>
        <v>B154</v>
      </c>
    </row>
    <row r="51" spans="1:20" ht="145.15" x14ac:dyDescent="0.4">
      <c r="A51" s="39">
        <f t="shared" si="12"/>
        <v>49</v>
      </c>
      <c r="B51" s="56"/>
      <c r="C51" s="45" t="s">
        <v>1009</v>
      </c>
      <c r="D51" s="47" t="s">
        <v>1981</v>
      </c>
      <c r="E51" s="40" t="str">
        <f t="shared" si="0"/>
        <v>สาขาที่ 164</v>
      </c>
      <c r="F51" s="41">
        <v>164</v>
      </c>
      <c r="G51" s="40" t="str">
        <f t="shared" si="1"/>
        <v>วัดเขาแผงม้า</v>
      </c>
      <c r="H51" s="44" t="str">
        <f t="shared" si="4"/>
        <v>พระอธิการกนก สุรปญฺโญ</v>
      </c>
      <c r="I51" s="39">
        <f t="shared" si="5"/>
        <v>28</v>
      </c>
      <c r="J51" s="39">
        <f t="shared" si="6"/>
        <v>21</v>
      </c>
      <c r="K51" s="39" t="str">
        <f t="shared" si="7"/>
        <v>กรกฎาคม</v>
      </c>
      <c r="L51" s="39">
        <f t="shared" si="8"/>
        <v>2528</v>
      </c>
      <c r="M51" s="40" t="str">
        <f t="shared" si="2"/>
        <v>0819765401</v>
      </c>
      <c r="N51" s="44" t="str">
        <f t="shared" si="3"/>
        <v>๑๕๒ ม.๑๘ บ้านเขาแผงม้า
ต.วังน้ำเขียว อ.วังน้ำเขียว จ.นครราชสีมา ๓๐๓๗๐</v>
      </c>
      <c r="O51" s="39">
        <f t="shared" ca="1" si="9"/>
        <v>41</v>
      </c>
      <c r="P51" s="39" t="str">
        <f>VLOOKUP(T51,mapping!C:D,2,0)</f>
        <v>Y</v>
      </c>
      <c r="Q51" s="39" t="str">
        <f t="shared" si="10"/>
        <v>อ.วังน้ำเขียว</v>
      </c>
      <c r="R51" s="39" t="str">
        <f t="shared" si="11"/>
        <v>จ.นครราชสีมา</v>
      </c>
      <c r="S51" s="53" t="str">
        <f t="shared" si="13"/>
        <v>B</v>
      </c>
      <c r="T51" s="53" t="str">
        <f t="shared" si="14"/>
        <v>B164</v>
      </c>
    </row>
    <row r="52" spans="1:20" ht="145.15" x14ac:dyDescent="0.4">
      <c r="A52" s="39">
        <f t="shared" si="12"/>
        <v>50</v>
      </c>
      <c r="B52" s="56"/>
      <c r="C52" s="45" t="s">
        <v>1174</v>
      </c>
      <c r="D52" s="47" t="s">
        <v>1982</v>
      </c>
      <c r="E52" s="40" t="str">
        <f t="shared" si="0"/>
        <v>สาขาที่ 329</v>
      </c>
      <c r="F52" s="41">
        <v>329</v>
      </c>
      <c r="G52" s="40" t="str">
        <f t="shared" si="1"/>
        <v>ที่พักสงฆ์ป่าพงเลิศ</v>
      </c>
      <c r="H52" s="44" t="str">
        <f t="shared" si="4"/>
        <v>พระอาจาร์ยสมนึก สารถฺถิโก</v>
      </c>
      <c r="I52" s="39">
        <f t="shared" si="5"/>
        <v>20</v>
      </c>
      <c r="J52" s="39">
        <f t="shared" si="6"/>
        <v>28</v>
      </c>
      <c r="K52" s="39" t="str">
        <f t="shared" si="7"/>
        <v>พฤษภาคม</v>
      </c>
      <c r="L52" s="39">
        <f t="shared" si="8"/>
        <v>2528</v>
      </c>
      <c r="M52" s="40" t="str">
        <f t="shared" si="2"/>
        <v>0860595656</v>
      </c>
      <c r="N52" s="44" t="str">
        <f t="shared" si="3"/>
        <v>๑๒๖ หมู่ที่ ๑ บ้านป่าในฝัน
ต.โป่งน้ำร้อน อ.โป่งน้ำร้อน จ.จันทบุรี ๒๒๑๔๐</v>
      </c>
      <c r="O52" s="39">
        <f t="shared" ca="1" si="9"/>
        <v>41</v>
      </c>
      <c r="P52" s="39" t="str">
        <f>VLOOKUP(T52,mapping!C:D,2,0)</f>
        <v>Y</v>
      </c>
      <c r="Q52" s="39" t="str">
        <f t="shared" si="10"/>
        <v>อ.โป่งน้ำร้อน</v>
      </c>
      <c r="R52" s="39" t="str">
        <f t="shared" si="11"/>
        <v>จ.จันทบุรี</v>
      </c>
      <c r="S52" s="53" t="str">
        <f t="shared" si="13"/>
        <v>B</v>
      </c>
      <c r="T52" s="53" t="str">
        <f t="shared" si="14"/>
        <v>B329</v>
      </c>
    </row>
    <row r="53" spans="1:20" ht="145.15" x14ac:dyDescent="0.4">
      <c r="A53" s="39">
        <f t="shared" si="12"/>
        <v>51</v>
      </c>
      <c r="B53" s="56"/>
      <c r="C53" s="45" t="s">
        <v>944</v>
      </c>
      <c r="D53" s="47" t="s">
        <v>1983</v>
      </c>
      <c r="E53" s="40" t="str">
        <f t="shared" si="0"/>
        <v>สาขาที่ 099</v>
      </c>
      <c r="F53" s="41">
        <v>99</v>
      </c>
      <c r="G53" s="40" t="str">
        <f t="shared" si="1"/>
        <v>วัดป่าคอวัง</v>
      </c>
      <c r="H53" s="44" t="str">
        <f t="shared" si="4"/>
        <v>พระครูสุนทรวรนาถ (นเรศ สุรนาโถ)</v>
      </c>
      <c r="I53" s="39">
        <f t="shared" si="5"/>
        <v>20</v>
      </c>
      <c r="J53" s="39">
        <f t="shared" si="6"/>
        <v>22</v>
      </c>
      <c r="K53" s="39" t="str">
        <f t="shared" si="7"/>
        <v>มิถุนายน</v>
      </c>
      <c r="L53" s="39">
        <f t="shared" si="8"/>
        <v>2529</v>
      </c>
      <c r="M53" s="40" t="str">
        <f t="shared" si="2"/>
        <v>0882552399</v>
      </c>
      <c r="N53" s="44" t="str">
        <f t="shared" si="3"/>
        <v>๘๒ ม.๙ บ้านคอวัง
ต.ดู่ใต้ อ.เมืองน่าน จ.น่าน ๕๕๐๐๐</v>
      </c>
      <c r="O53" s="39">
        <f t="shared" ca="1" si="9"/>
        <v>40</v>
      </c>
      <c r="P53" s="39" t="str">
        <f>VLOOKUP(T53,mapping!C:D,2,0)</f>
        <v>Y</v>
      </c>
      <c r="Q53" s="39" t="str">
        <f t="shared" si="10"/>
        <v>อ.เมืองน่าน</v>
      </c>
      <c r="R53" s="39" t="str">
        <f t="shared" si="11"/>
        <v>จ.น่าน</v>
      </c>
      <c r="S53" s="53" t="str">
        <f t="shared" si="13"/>
        <v>B</v>
      </c>
      <c r="T53" s="53" t="str">
        <f t="shared" si="14"/>
        <v>B99</v>
      </c>
    </row>
    <row r="54" spans="1:20" ht="146.25" x14ac:dyDescent="0.4">
      <c r="A54" s="39">
        <f t="shared" si="12"/>
        <v>52</v>
      </c>
      <c r="B54" s="56"/>
      <c r="C54" s="45" t="s">
        <v>976</v>
      </c>
      <c r="D54" s="46" t="s">
        <v>2339</v>
      </c>
      <c r="E54" s="40" t="str">
        <f t="shared" si="0"/>
        <v>สาขาที่ 131</v>
      </c>
      <c r="F54" s="41">
        <v>131</v>
      </c>
      <c r="G54" s="40" t="str">
        <f t="shared" si="1"/>
        <v>วัดป่าหนองแฮด</v>
      </c>
      <c r="H54" s="44" t="str">
        <f t="shared" si="4"/>
        <v>พระอธิการบุญหนา เตชปญฺโญ</v>
      </c>
      <c r="I54" s="39">
        <f t="shared" si="5"/>
        <v>25</v>
      </c>
      <c r="J54" s="39">
        <f t="shared" si="6"/>
        <v>12</v>
      </c>
      <c r="K54" s="39" t="str">
        <f t="shared" si="7"/>
        <v>กรกฎาคม</v>
      </c>
      <c r="L54" s="39">
        <f t="shared" si="8"/>
        <v>2529</v>
      </c>
      <c r="M54" s="40" t="str">
        <f t="shared" si="2"/>
        <v>0898206112</v>
      </c>
      <c r="N54" s="44" t="str">
        <f t="shared" si="3"/>
        <v>บ้านหนองแฮด
ต.หนองค้า อ.พยุห์ จ.ศรีสะเกษ ๓๓๒๓๐</v>
      </c>
      <c r="O54" s="39">
        <f t="shared" ca="1" si="9"/>
        <v>40</v>
      </c>
      <c r="P54" s="39" t="str">
        <f>VLOOKUP(T54,mapping!C:D,2,0)</f>
        <v>Y</v>
      </c>
      <c r="Q54" s="39" t="str">
        <f t="shared" si="10"/>
        <v>อ.พยุห์</v>
      </c>
      <c r="R54" s="39" t="str">
        <f t="shared" si="11"/>
        <v>จ.ศรีสะเกษ</v>
      </c>
      <c r="S54" s="53" t="str">
        <f t="shared" si="13"/>
        <v>B</v>
      </c>
      <c r="T54" s="53" t="str">
        <f t="shared" si="14"/>
        <v>B131</v>
      </c>
    </row>
    <row r="55" spans="1:20" ht="145.15" x14ac:dyDescent="0.4">
      <c r="A55" s="39">
        <f t="shared" si="12"/>
        <v>53</v>
      </c>
      <c r="B55" s="56"/>
      <c r="C55" s="45" t="s">
        <v>1003</v>
      </c>
      <c r="D55" s="47" t="s">
        <v>1984</v>
      </c>
      <c r="E55" s="40" t="str">
        <f t="shared" si="0"/>
        <v>สาขาที่ 158</v>
      </c>
      <c r="F55" s="41">
        <v>158</v>
      </c>
      <c r="G55" s="40" t="str">
        <f t="shared" si="1"/>
        <v>ที่พักสงฆ์ป่าศรัทธาธรรม</v>
      </c>
      <c r="H55" s="44" t="str">
        <f>TRIM(_xlfn.TEXTBEFORE(MID(D55,SEARCH("พระอา",D55),100),CHAR(10)))</f>
        <v>พระอาจารย์นิเทศ คมฺภีโร</v>
      </c>
      <c r="I55" s="39">
        <f t="shared" si="5"/>
        <v>21</v>
      </c>
      <c r="J55" s="39">
        <f t="shared" si="6"/>
        <v>11</v>
      </c>
      <c r="K55" s="39" t="str">
        <f t="shared" si="7"/>
        <v>พฤษภาคม</v>
      </c>
      <c r="L55" s="39">
        <f t="shared" si="8"/>
        <v>2529</v>
      </c>
      <c r="M55" s="40" t="str">
        <f t="shared" si="2"/>
        <v>0879617699</v>
      </c>
      <c r="N55" s="44" t="str">
        <f t="shared" si="3"/>
        <v>ม.๑ บ้านสนิท
ต.หนองสนิท อ.จอมพระ จ.สุรินทร์ ๓๒๑๘๐</v>
      </c>
      <c r="O55" s="39">
        <f t="shared" ca="1" si="9"/>
        <v>40</v>
      </c>
      <c r="P55" s="39" t="str">
        <f>VLOOKUP(T55,mapping!C:D,2,0)</f>
        <v>Y</v>
      </c>
      <c r="Q55" s="39" t="str">
        <f t="shared" si="10"/>
        <v>อ.จอมพระ</v>
      </c>
      <c r="R55" s="39" t="str">
        <f t="shared" si="11"/>
        <v>จ.สุรินทร์</v>
      </c>
      <c r="S55" s="53" t="str">
        <f t="shared" si="13"/>
        <v>B</v>
      </c>
      <c r="T55" s="53" t="str">
        <f t="shared" si="14"/>
        <v>B158</v>
      </c>
    </row>
    <row r="56" spans="1:20" ht="169.5" x14ac:dyDescent="0.4">
      <c r="A56" s="39">
        <f t="shared" si="12"/>
        <v>54</v>
      </c>
      <c r="B56" s="57" t="s">
        <v>891</v>
      </c>
      <c r="C56" s="45" t="s">
        <v>1201</v>
      </c>
      <c r="D56" s="47" t="s">
        <v>1985</v>
      </c>
      <c r="E56" s="48" t="str">
        <f t="shared" si="0"/>
        <v>สำรองที่ 020</v>
      </c>
      <c r="F56" s="49">
        <v>20</v>
      </c>
      <c r="G56" s="40" t="str">
        <f t="shared" si="1"/>
        <v>ที่พักสงฆ์พุทธคีรี</v>
      </c>
      <c r="H56" s="44" t="str">
        <f t="shared" si="4"/>
        <v>พระอาจารย์นิกร กิตฺติวณฺโณ</v>
      </c>
      <c r="I56" s="39">
        <f t="shared" si="5"/>
        <v>22</v>
      </c>
      <c r="J56" s="39">
        <f t="shared" si="6"/>
        <v>17</v>
      </c>
      <c r="K56" s="39" t="str">
        <f t="shared" si="7"/>
        <v>กรกฎาคม</v>
      </c>
      <c r="L56" s="39">
        <f t="shared" si="8"/>
        <v>2531</v>
      </c>
      <c r="M56" s="40" t="str">
        <f t="shared" si="2"/>
        <v>0807250528</v>
      </c>
      <c r="N56" s="44" t="str">
        <f t="shared" si="3"/>
        <v>บ้านห้วยไทร
ต.ช่องไม้แก้ว อ.ทุ่งตะโก จ.ชุมพร ๘๖๐๐๐</v>
      </c>
      <c r="O56" s="39">
        <f t="shared" ca="1" si="9"/>
        <v>38</v>
      </c>
      <c r="P56" s="39" t="e">
        <f>VLOOKUP(T56,mapping!C:D,2,0)</f>
        <v>#N/A</v>
      </c>
      <c r="Q56" s="39" t="str">
        <f t="shared" si="10"/>
        <v>อ.ทุ่งตะโก</v>
      </c>
      <c r="R56" s="39" t="str">
        <f t="shared" si="11"/>
        <v>จ.ชุมพร</v>
      </c>
      <c r="S56" s="53" t="str">
        <f t="shared" si="13"/>
        <v>R</v>
      </c>
      <c r="T56" s="53" t="str">
        <f t="shared" si="14"/>
        <v>R20</v>
      </c>
    </row>
    <row r="57" spans="1:20" ht="169.5" x14ac:dyDescent="0.4">
      <c r="A57" s="39">
        <f t="shared" si="12"/>
        <v>55</v>
      </c>
      <c r="B57" s="56"/>
      <c r="C57" s="45" t="s">
        <v>1219</v>
      </c>
      <c r="D57" s="47" t="s">
        <v>1986</v>
      </c>
      <c r="E57" s="40" t="str">
        <f t="shared" si="0"/>
        <v>สำรองที่ 038</v>
      </c>
      <c r="F57" s="41">
        <v>38</v>
      </c>
      <c r="G57" s="40" t="str">
        <f t="shared" si="1"/>
        <v>ที่พักสงฆ์ร่มเย็นโพธิญาณ</v>
      </c>
      <c r="H57" s="44" t="str">
        <f t="shared" si="4"/>
        <v>พระอาจารย์บุดดา ปญฺญาวุโธ</v>
      </c>
      <c r="I57" s="39">
        <f t="shared" si="5"/>
        <v>20</v>
      </c>
      <c r="J57" s="39">
        <f t="shared" si="6"/>
        <v>12</v>
      </c>
      <c r="K57" s="39" t="str">
        <f t="shared" si="7"/>
        <v>มิถุนายน</v>
      </c>
      <c r="L57" s="39">
        <f t="shared" si="8"/>
        <v>2531</v>
      </c>
      <c r="M57" s="40" t="str">
        <f t="shared" si="2"/>
        <v>0887919356</v>
      </c>
      <c r="N57" s="44" t="str">
        <f t="shared" si="3"/>
        <v>หมู่ที่ ๑ บ้านน้ำพุ
ต.พญาเย็น อ.ปากช่อง จ.นครราชสีมา ๓๐๓๒๐</v>
      </c>
      <c r="O57" s="39">
        <f t="shared" ca="1" si="9"/>
        <v>38</v>
      </c>
      <c r="P57" s="39" t="str">
        <f>VLOOKUP(T57,mapping!C:D,2,0)</f>
        <v>Y</v>
      </c>
      <c r="Q57" s="39" t="str">
        <f t="shared" si="10"/>
        <v>อ.ปากช่อง</v>
      </c>
      <c r="R57" s="39" t="str">
        <f t="shared" si="11"/>
        <v>จ.นครราชสีมา</v>
      </c>
      <c r="S57" s="53" t="str">
        <f t="shared" si="13"/>
        <v>R</v>
      </c>
      <c r="T57" s="53" t="str">
        <f t="shared" si="14"/>
        <v>R38</v>
      </c>
    </row>
    <row r="58" spans="1:20" ht="145.15" x14ac:dyDescent="0.4">
      <c r="A58" s="39">
        <f t="shared" si="12"/>
        <v>56</v>
      </c>
      <c r="B58" s="56"/>
      <c r="C58" s="45" t="s">
        <v>893</v>
      </c>
      <c r="D58" s="47" t="s">
        <v>1987</v>
      </c>
      <c r="E58" s="40" t="str">
        <f t="shared" si="0"/>
        <v>สาขาที่ 048</v>
      </c>
      <c r="F58" s="41">
        <v>48</v>
      </c>
      <c r="G58" s="40" t="str">
        <f t="shared" si="1"/>
        <v>วัดป่าคำน้ำบุ้น</v>
      </c>
      <c r="H58" s="44" t="str">
        <f t="shared" si="4"/>
        <v>พระอธิการขจรศักดิ์ สุทฺธปญฺโญ</v>
      </c>
      <c r="I58" s="39">
        <f t="shared" si="5"/>
        <v>24</v>
      </c>
      <c r="J58" s="39">
        <f t="shared" si="6"/>
        <v>1</v>
      </c>
      <c r="K58" s="39" t="str">
        <f t="shared" si="7"/>
        <v>เมษายน</v>
      </c>
      <c r="L58" s="39">
        <f t="shared" si="8"/>
        <v>2532</v>
      </c>
      <c r="M58" s="40" t="str">
        <f t="shared" si="2"/>
        <v>0611498879</v>
      </c>
      <c r="N58" s="44" t="str">
        <f t="shared" si="3"/>
        <v>ม.๑๔ บ้านสามขา
ต.คำป่าหลาย อ.เมือง จ.มุกดาหาร ๔๙๐๐๐</v>
      </c>
      <c r="O58" s="39">
        <f t="shared" ca="1" si="9"/>
        <v>37</v>
      </c>
      <c r="P58" s="39" t="str">
        <f>VLOOKUP(T58,mapping!C:D,2,0)</f>
        <v>Y</v>
      </c>
      <c r="Q58" s="39" t="str">
        <f t="shared" si="10"/>
        <v>อ.เมือง</v>
      </c>
      <c r="R58" s="39" t="str">
        <f t="shared" si="11"/>
        <v>จ.มุกดาหาร</v>
      </c>
      <c r="S58" s="53" t="str">
        <f t="shared" si="13"/>
        <v>B</v>
      </c>
      <c r="T58" s="53" t="str">
        <f t="shared" si="14"/>
        <v>B48</v>
      </c>
    </row>
    <row r="59" spans="1:20" ht="145.15" x14ac:dyDescent="0.4">
      <c r="A59" s="39">
        <f t="shared" si="12"/>
        <v>57</v>
      </c>
      <c r="B59" s="56"/>
      <c r="C59" s="45" t="s">
        <v>897</v>
      </c>
      <c r="D59" s="47" t="s">
        <v>1988</v>
      </c>
      <c r="E59" s="40" t="str">
        <f t="shared" si="0"/>
        <v>สาขาที่ 052</v>
      </c>
      <c r="F59" s="41">
        <v>52</v>
      </c>
      <c r="G59" s="40" t="str">
        <f t="shared" si="1"/>
        <v>วัดป่าแสงธรรม</v>
      </c>
      <c r="H59" s="44" t="str">
        <f t="shared" si="4"/>
        <v>พระครูกิตติธรรมโชติ (ทม ธมฺมทีโป)</v>
      </c>
      <c r="I59" s="39">
        <f t="shared" si="5"/>
        <v>20</v>
      </c>
      <c r="J59" s="39">
        <f t="shared" si="6"/>
        <v>18</v>
      </c>
      <c r="K59" s="39" t="str">
        <f t="shared" si="7"/>
        <v>พฤษภาคม</v>
      </c>
      <c r="L59" s="39">
        <f t="shared" si="8"/>
        <v>2532</v>
      </c>
      <c r="M59" s="40" t="str">
        <f t="shared" si="2"/>
        <v>0635911436</v>
      </c>
      <c r="N59" s="44" t="str">
        <f t="shared" si="3"/>
        <v>๒๗๙ ม.๗ บ้านหนองมะนาว
ต.ขามใหญ่ อ.เมือง จ.อุบลราชธานี ๓๔๐๐๐</v>
      </c>
      <c r="O59" s="39">
        <f t="shared" ca="1" si="9"/>
        <v>37</v>
      </c>
      <c r="P59" s="39" t="str">
        <f>VLOOKUP(T59,mapping!C:D,2,0)</f>
        <v>Y</v>
      </c>
      <c r="Q59" s="39" t="str">
        <f t="shared" si="10"/>
        <v>อ.เมือง</v>
      </c>
      <c r="R59" s="39" t="str">
        <f t="shared" si="11"/>
        <v>จ.อุบลราชธานี</v>
      </c>
      <c r="S59" s="53" t="str">
        <f t="shared" si="13"/>
        <v>B</v>
      </c>
      <c r="T59" s="53" t="str">
        <f t="shared" si="14"/>
        <v>B52</v>
      </c>
    </row>
    <row r="60" spans="1:20" ht="145.15" x14ac:dyDescent="0.4">
      <c r="A60" s="39">
        <f t="shared" si="12"/>
        <v>58</v>
      </c>
      <c r="B60" s="56"/>
      <c r="C60" s="45" t="s">
        <v>951</v>
      </c>
      <c r="D60" s="47" t="s">
        <v>1989</v>
      </c>
      <c r="E60" s="40" t="str">
        <f t="shared" si="0"/>
        <v>สาขาที่ 106</v>
      </c>
      <c r="F60" s="41">
        <v>106</v>
      </c>
      <c r="G60" s="40" t="str">
        <f t="shared" si="1"/>
        <v>วัดป่านาแก</v>
      </c>
      <c r="H60" s="44" t="str">
        <f t="shared" si="4"/>
        <v>พระครูวชิรธรรมวงศ์ (แสวง วํสธมฺโม)</v>
      </c>
      <c r="I60" s="39">
        <f t="shared" si="5"/>
        <v>22</v>
      </c>
      <c r="J60" s="39">
        <f t="shared" si="6"/>
        <v>30</v>
      </c>
      <c r="K60" s="39" t="str">
        <f t="shared" si="7"/>
        <v>มิถุนายน</v>
      </c>
      <c r="L60" s="39">
        <f t="shared" si="8"/>
        <v>2533</v>
      </c>
      <c r="M60" s="40" t="str">
        <f t="shared" si="2"/>
        <v>0878751880</v>
      </c>
      <c r="N60" s="44" t="str">
        <f t="shared" si="3"/>
        <v>๓๐๐ ม.๒
ต.โนนสมบูรณ์ อ.เดชอุดม จ.อุบลราชธานี ๓๔๑๖๐</v>
      </c>
      <c r="O60" s="39">
        <f t="shared" ca="1" si="9"/>
        <v>36</v>
      </c>
      <c r="P60" s="39" t="str">
        <f>VLOOKUP(T60,mapping!C:D,2,0)</f>
        <v>Y</v>
      </c>
      <c r="Q60" s="39" t="str">
        <f t="shared" si="10"/>
        <v>อ.เดชอุดม</v>
      </c>
      <c r="R60" s="39" t="str">
        <f t="shared" si="11"/>
        <v>จ.อุบลราชธานี</v>
      </c>
      <c r="S60" s="53" t="str">
        <f t="shared" si="13"/>
        <v>B</v>
      </c>
      <c r="T60" s="53" t="str">
        <f t="shared" si="14"/>
        <v>B106</v>
      </c>
    </row>
    <row r="61" spans="1:20" ht="145.15" x14ac:dyDescent="0.4">
      <c r="A61" s="39">
        <f t="shared" si="12"/>
        <v>59</v>
      </c>
      <c r="B61" s="56"/>
      <c r="C61" s="45" t="s">
        <v>1128</v>
      </c>
      <c r="D61" s="47" t="s">
        <v>1990</v>
      </c>
      <c r="E61" s="40" t="str">
        <f t="shared" si="0"/>
        <v>สาขาที่ 283</v>
      </c>
      <c r="F61" s="41">
        <v>283</v>
      </c>
      <c r="G61" s="40" t="str">
        <f t="shared" si="1"/>
        <v>วัดเขาภูแพนโพธิธรรม</v>
      </c>
      <c r="H61" s="44" t="str">
        <f t="shared" si="4"/>
        <v>พระอธิการกิสมัส ปุญฺญธมฺโม</v>
      </c>
      <c r="I61" s="39">
        <f t="shared" si="5"/>
        <v>24</v>
      </c>
      <c r="J61" s="39">
        <f t="shared" si="6"/>
        <v>1</v>
      </c>
      <c r="K61" s="39" t="str">
        <f t="shared" si="7"/>
        <v>กรกฎาคม</v>
      </c>
      <c r="L61" s="39">
        <f t="shared" si="8"/>
        <v>2533</v>
      </c>
      <c r="M61" s="40" t="str">
        <f>SUBSTITUTE(
_xlfn.TEXTBEFORE(
SUBSTITUTE(SUBSTITUTE(SUBSTITUTE(SUBSTITUTE(SUBSTITUTE(
SUBSTITUTE(SUBSTITUTE(SUBSTITUTE(SUBSTITUTE(SUBSTITUTE(
_xlfn.TEXTAFTER(D61,CHAR(10),-1),
"๐","0"),"๑","1"),"๒","2"),"๓","3"),"๔","4"),
"๕","5"),"๖","6"),"๗","7"),"๘","8"),"๙","9"),",",-1)," ","")</f>
        <v>0629896495,0626365914</v>
      </c>
      <c r="N61" s="44" t="str">
        <f t="shared" si="3"/>
        <v>๓๕๙ หมู่ ๒ บ้านโนน
ต.ท่าเกวียน อ.วัฒนานคร จ.สระแก้ว ๒๗๑๖๐</v>
      </c>
      <c r="O61" s="39">
        <f t="shared" ca="1" si="9"/>
        <v>36</v>
      </c>
      <c r="P61" s="39" t="str">
        <f>VLOOKUP(T61,mapping!C:D,2,0)</f>
        <v>Y</v>
      </c>
      <c r="Q61" s="39" t="str">
        <f t="shared" si="10"/>
        <v>อ.วัฒนานคร</v>
      </c>
      <c r="R61" s="39" t="str">
        <f t="shared" si="11"/>
        <v>จ.สระแก้ว</v>
      </c>
      <c r="S61" s="53" t="str">
        <f t="shared" si="13"/>
        <v>B</v>
      </c>
      <c r="T61" s="53" t="str">
        <f t="shared" si="14"/>
        <v>B283</v>
      </c>
    </row>
    <row r="62" spans="1:20" ht="145.15" x14ac:dyDescent="0.4">
      <c r="A62" s="39">
        <f t="shared" si="12"/>
        <v>60</v>
      </c>
      <c r="B62" s="56"/>
      <c r="C62" s="45" t="s">
        <v>1113</v>
      </c>
      <c r="D62" s="47" t="s">
        <v>1991</v>
      </c>
      <c r="E62" s="40" t="str">
        <f t="shared" si="0"/>
        <v>สาขาที่ 268</v>
      </c>
      <c r="F62" s="41">
        <v>268</v>
      </c>
      <c r="G62" s="40" t="str">
        <f t="shared" si="1"/>
        <v>วัดป่ามณีรัตน์</v>
      </c>
      <c r="H62" s="44" t="str">
        <f t="shared" si="4"/>
        <v>พระครูปลัดอุเทน กลฺยาโณ</v>
      </c>
      <c r="I62" s="39">
        <f t="shared" si="5"/>
        <v>21</v>
      </c>
      <c r="J62" s="39">
        <f t="shared" si="6"/>
        <v>17</v>
      </c>
      <c r="K62" s="39" t="str">
        <f t="shared" si="7"/>
        <v>พฤษภาคม</v>
      </c>
      <c r="L62" s="39">
        <f t="shared" si="8"/>
        <v>2534</v>
      </c>
      <c r="M62" s="40" t="str">
        <f t="shared" si="2"/>
        <v>0872475777</v>
      </c>
      <c r="N62" s="44" t="str">
        <f t="shared" si="3"/>
        <v>๒๔๐ ม.๔ บ้านคุ้ม
ต.โคกสว่าง อ.สำโรง จ.อุบลราชธานี ๓๔๓๖๐</v>
      </c>
      <c r="O62" s="39">
        <f t="shared" ca="1" si="9"/>
        <v>35</v>
      </c>
      <c r="P62" s="39" t="str">
        <f>VLOOKUP(T62,mapping!C:D,2,0)</f>
        <v>Y</v>
      </c>
      <c r="Q62" s="39" t="str">
        <f t="shared" si="10"/>
        <v>อ.สำโรง</v>
      </c>
      <c r="R62" s="39" t="str">
        <f t="shared" si="11"/>
        <v>จ.อุบลราชธานี</v>
      </c>
      <c r="S62" s="53" t="str">
        <f t="shared" si="13"/>
        <v>B</v>
      </c>
      <c r="T62" s="53" t="str">
        <f t="shared" si="14"/>
        <v>B268</v>
      </c>
    </row>
    <row r="63" spans="1:20" ht="170.65" x14ac:dyDescent="0.4">
      <c r="A63" s="39">
        <f t="shared" si="12"/>
        <v>61</v>
      </c>
      <c r="B63" s="56"/>
      <c r="C63" s="45" t="s">
        <v>1225</v>
      </c>
      <c r="D63" s="47" t="s">
        <v>2340</v>
      </c>
      <c r="E63" s="48" t="str">
        <f t="shared" si="0"/>
        <v>สำรองที่ 044</v>
      </c>
      <c r="F63" s="49">
        <v>44</v>
      </c>
      <c r="G63" s="40" t="str">
        <f t="shared" si="1"/>
        <v>ที่พักสงฆ์พุทธวิภาวดี</v>
      </c>
      <c r="H63" s="44" t="str">
        <f t="shared" si="4"/>
        <v>พระมหาวีรพงศ์ วีรปญฺโญ</v>
      </c>
      <c r="I63" s="39">
        <f t="shared" si="5"/>
        <v>22</v>
      </c>
      <c r="J63" s="39">
        <f t="shared" si="6"/>
        <v>22</v>
      </c>
      <c r="K63" s="39" t="str">
        <f t="shared" si="7"/>
        <v>พฤษภาคม</v>
      </c>
      <c r="L63" s="39">
        <f t="shared" si="8"/>
        <v>2534</v>
      </c>
      <c r="M63" s="40" t="str">
        <f t="shared" si="2"/>
        <v>0878611171</v>
      </c>
      <c r="N63" s="44" t="str">
        <f t="shared" si="3"/>
        <v>๓๙/๑ หมู่ที่ ๑๗ บ้านหน้าเขา
ต.ตะกุกเหนือ อ.วิภาวดี จ.สุราษฎร์ธานี ๘๔๓๗๐</v>
      </c>
      <c r="O63" s="39">
        <f t="shared" ca="1" si="9"/>
        <v>35</v>
      </c>
      <c r="P63" s="39" t="e">
        <f>VLOOKUP(T63,mapping!C:D,2,0)</f>
        <v>#N/A</v>
      </c>
      <c r="Q63" s="39" t="str">
        <f t="shared" si="10"/>
        <v>อ.วิภาวดี</v>
      </c>
      <c r="R63" s="39" t="str">
        <f t="shared" si="11"/>
        <v>จ.สุราษฎร์ธานี</v>
      </c>
      <c r="S63" s="53" t="str">
        <f t="shared" si="13"/>
        <v>R</v>
      </c>
      <c r="T63" s="53" t="str">
        <f t="shared" si="14"/>
        <v>R44</v>
      </c>
    </row>
    <row r="64" spans="1:20" ht="169.5" x14ac:dyDescent="0.4">
      <c r="A64" s="39">
        <f t="shared" si="12"/>
        <v>62</v>
      </c>
      <c r="B64" s="56"/>
      <c r="C64" s="45" t="s">
        <v>1183</v>
      </c>
      <c r="D64" s="47" t="s">
        <v>1992</v>
      </c>
      <c r="E64" s="48" t="str">
        <f t="shared" si="0"/>
        <v>สำรองที่ 002</v>
      </c>
      <c r="F64" s="49">
        <v>2</v>
      </c>
      <c r="G64" s="40" t="str">
        <f t="shared" si="1"/>
        <v>วัดป่าพงไพรวัลย์</v>
      </c>
      <c r="H64" s="44" t="str">
        <f t="shared" si="4"/>
        <v>พระครูปทุมกิจจานุกูล (ไสว สจฺจญาโณ)</v>
      </c>
      <c r="I64" s="39">
        <f t="shared" si="5"/>
        <v>31</v>
      </c>
      <c r="J64" s="39">
        <f t="shared" si="6"/>
        <v>25</v>
      </c>
      <c r="K64" s="39" t="str">
        <f t="shared" si="7"/>
        <v>เมษายน</v>
      </c>
      <c r="L64" s="39">
        <f t="shared" si="8"/>
        <v>2535</v>
      </c>
      <c r="M64" s="40" t="str">
        <f t="shared" si="2"/>
        <v>0997405388</v>
      </c>
      <c r="N64" s="44" t="str">
        <f t="shared" si="3"/>
        <v>๙๘ หมู่ที่ ๑๑
ต.เขาน้อย อ.เวียงเก่า จ.ขอนแก่น ๔๐๑๕๐</v>
      </c>
      <c r="O64" s="39">
        <f t="shared" ca="1" si="9"/>
        <v>34</v>
      </c>
      <c r="P64" s="39" t="e">
        <f>VLOOKUP(T64,mapping!C:D,2,0)</f>
        <v>#N/A</v>
      </c>
      <c r="Q64" s="39" t="str">
        <f t="shared" si="10"/>
        <v>อ.เวียงเก่า</v>
      </c>
      <c r="R64" s="39" t="str">
        <f t="shared" si="11"/>
        <v>จ.ขอนแก่น</v>
      </c>
      <c r="S64" s="53" t="str">
        <f t="shared" si="13"/>
        <v>R</v>
      </c>
      <c r="T64" s="53" t="str">
        <f t="shared" si="14"/>
        <v>R2</v>
      </c>
    </row>
    <row r="65" spans="1:20" ht="145.15" x14ac:dyDescent="0.4">
      <c r="A65" s="39">
        <f t="shared" si="12"/>
        <v>63</v>
      </c>
      <c r="B65" s="56"/>
      <c r="C65" s="45" t="s">
        <v>884</v>
      </c>
      <c r="D65" s="47" t="s">
        <v>1993</v>
      </c>
      <c r="E65" s="40" t="str">
        <f t="shared" si="0"/>
        <v>สาขาที่ 040</v>
      </c>
      <c r="F65" s="41">
        <v>40</v>
      </c>
      <c r="G65" s="40" t="str">
        <f t="shared" si="1"/>
        <v>วัดป่าสุธรรมรังษี</v>
      </c>
      <c r="H65" s="44" t="str">
        <f t="shared" si="4"/>
        <v>พระครูอิทธิธรรมรังษี (ประทีป อิทฺธิวํโส)</v>
      </c>
      <c r="I65" s="39">
        <f t="shared" si="5"/>
        <v>23</v>
      </c>
      <c r="J65" s="39">
        <f t="shared" si="6"/>
        <v>15</v>
      </c>
      <c r="K65" s="39" t="str">
        <f t="shared" si="7"/>
        <v>มีนาคม</v>
      </c>
      <c r="L65" s="39">
        <f t="shared" si="8"/>
        <v>2535</v>
      </c>
      <c r="M65" s="40" t="str">
        <f t="shared" si="2"/>
        <v>0864999412</v>
      </c>
      <c r="N65" s="44" t="str">
        <f t="shared" si="3"/>
        <v>๓๑๔ ม.๙ บ้านนานวลใต้พัฒนา
ต.คำครั่ง อ.เดชอุดม จ.อุบลราชธานี ๓๔๑๖๐</v>
      </c>
      <c r="O65" s="39">
        <f t="shared" ca="1" si="9"/>
        <v>34</v>
      </c>
      <c r="P65" s="39" t="str">
        <f>VLOOKUP(T65,mapping!C:D,2,0)</f>
        <v>Y</v>
      </c>
      <c r="Q65" s="39" t="str">
        <f t="shared" si="10"/>
        <v>อ.เดชอุดม</v>
      </c>
      <c r="R65" s="39" t="str">
        <f t="shared" si="11"/>
        <v>จ.อุบลราชธานี</v>
      </c>
      <c r="S65" s="53" t="str">
        <f t="shared" si="13"/>
        <v>B</v>
      </c>
      <c r="T65" s="53" t="str">
        <f t="shared" si="14"/>
        <v>B40</v>
      </c>
    </row>
    <row r="66" spans="1:20" ht="145.15" x14ac:dyDescent="0.4">
      <c r="A66" s="39">
        <f t="shared" si="12"/>
        <v>64</v>
      </c>
      <c r="B66" s="56"/>
      <c r="C66" s="45" t="s">
        <v>905</v>
      </c>
      <c r="D66" s="47" t="s">
        <v>1994</v>
      </c>
      <c r="E66" s="40" t="str">
        <f t="shared" si="0"/>
        <v>สาขาที่ 060</v>
      </c>
      <c r="F66" s="41">
        <v>60</v>
      </c>
      <c r="G66" s="40" t="str">
        <f t="shared" si="1"/>
        <v>วัดป่าห้วยเสือวิปัสสนาราม</v>
      </c>
      <c r="H66" s="44" t="str">
        <f t="shared" si="4"/>
        <v>พระอธิการอมร อุตฺตโม</v>
      </c>
      <c r="I66" s="39">
        <f t="shared" si="5"/>
        <v>22</v>
      </c>
      <c r="J66" s="39">
        <f t="shared" si="6"/>
        <v>5</v>
      </c>
      <c r="K66" s="39" t="str">
        <f t="shared" si="7"/>
        <v>กรกฎาคม</v>
      </c>
      <c r="L66" s="39">
        <f t="shared" si="8"/>
        <v>2535</v>
      </c>
      <c r="M66" s="40" t="str">
        <f t="shared" si="2"/>
        <v>0890592494</v>
      </c>
      <c r="N66" s="44" t="str">
        <f t="shared" si="3"/>
        <v>๑๓/๑๗ ม.๑ บ้านห้วยเสือ
ต.ชะแล อ.ทองผาภูมิ จ.กาญจนบุรี ๗๑๑๘๐</v>
      </c>
      <c r="O66" s="39">
        <f t="shared" ca="1" si="9"/>
        <v>34</v>
      </c>
      <c r="P66" s="39" t="str">
        <f>VLOOKUP(T66,mapping!C:D,2,0)</f>
        <v>Y</v>
      </c>
      <c r="Q66" s="39" t="str">
        <f t="shared" si="10"/>
        <v>อ.ทองผาภูมิ</v>
      </c>
      <c r="R66" s="39" t="str">
        <f t="shared" si="11"/>
        <v>จ.กาญจนบุรี</v>
      </c>
      <c r="S66" s="53" t="str">
        <f t="shared" si="13"/>
        <v>B</v>
      </c>
      <c r="T66" s="53" t="str">
        <f t="shared" si="14"/>
        <v>B60</v>
      </c>
    </row>
    <row r="67" spans="1:20" ht="169.5" x14ac:dyDescent="0.4">
      <c r="A67" s="39">
        <f t="shared" si="12"/>
        <v>65</v>
      </c>
      <c r="B67" s="56"/>
      <c r="C67" s="45" t="s">
        <v>1235</v>
      </c>
      <c r="D67" s="47" t="s">
        <v>1995</v>
      </c>
      <c r="E67" s="43" t="str">
        <f t="shared" ref="E67:E130" si="15">_xlfn.LET(_xlpm.x,C67,
SUBSTITUTE(SUBSTITUTE(SUBSTITUTE(SUBSTITUTE(SUBSTITUTE(
SUBSTITUTE(SUBSTITUTE(SUBSTITUTE(SUBSTITUTE(SUBSTITUTE(
_xlpm.x,"๐","0"),"๑","1"),"๒","2"),"๓","3"),"๔","4"),
"๕","5"),"๖","6"),"๗","7"),"๘","8"),"๙","9"))</f>
        <v>สำรวจที่ 003</v>
      </c>
      <c r="F67" s="50">
        <v>3</v>
      </c>
      <c r="G67" s="40" t="str">
        <f t="shared" ref="G67:G130" si="16">_xlfn.TEXTBEFORE(D67,CHAR(10))</f>
        <v>ที่พักสงฆ์พระธาตุท่าสมอ</v>
      </c>
      <c r="H67" s="44" t="str">
        <f>TRIM(_xlfn.TEXTBEFORE(MID(D67,SEARCH("พระค",D67),100),CHAR(10)))</f>
        <v>พระครูบรรพตวรกิจ (บุญมี ปิยธมฺโม) วัดบึงเขาหลวง</v>
      </c>
      <c r="I67" s="39">
        <f t="shared" si="5"/>
        <v>21</v>
      </c>
      <c r="J67" s="39">
        <f t="shared" si="6"/>
        <v>11</v>
      </c>
      <c r="K67" s="39" t="str">
        <f t="shared" si="7"/>
        <v>กรกฎาคม</v>
      </c>
      <c r="L67" s="39">
        <f t="shared" si="8"/>
        <v>2535</v>
      </c>
      <c r="M67" s="40" t="str">
        <f t="shared" si="2"/>
        <v>0621640856</v>
      </c>
      <c r="N67" s="44" t="str">
        <f t="shared" ref="N67:N130" si="17">_xlfn.TEXTBEFORE(_xlfn.TEXTAFTER(D67,CHAR(10)),CHAR(10)&amp;"พระ")</f>
        <v>ม.๔ บ้านท่าสมอ
ต.ม่วง อ.มหาชนชัย จ.ยโสธร ๓๕๑๓๐</v>
      </c>
      <c r="O67" s="39">
        <f t="shared" ca="1" si="9"/>
        <v>34</v>
      </c>
      <c r="P67" s="39" t="e">
        <f>VLOOKUP(T67,mapping!C:D,2,0)</f>
        <v>#N/A</v>
      </c>
      <c r="Q67" s="39" t="str">
        <f t="shared" si="10"/>
        <v>อ.มหาชนชัย</v>
      </c>
      <c r="R67" s="39" t="str">
        <f t="shared" si="11"/>
        <v>จ.ยโสธร</v>
      </c>
      <c r="S67" s="53" t="str">
        <f t="shared" si="13"/>
        <v>S</v>
      </c>
      <c r="T67" s="53" t="str">
        <f t="shared" si="14"/>
        <v>S3</v>
      </c>
    </row>
    <row r="68" spans="1:20" ht="145.15" x14ac:dyDescent="0.4">
      <c r="A68" s="39">
        <f t="shared" si="12"/>
        <v>66</v>
      </c>
      <c r="B68" s="56"/>
      <c r="C68" s="45" t="s">
        <v>1120</v>
      </c>
      <c r="D68" s="47" t="s">
        <v>1996</v>
      </c>
      <c r="E68" s="40" t="str">
        <f t="shared" si="15"/>
        <v>สาขาที่ 275</v>
      </c>
      <c r="F68" s="41">
        <v>275</v>
      </c>
      <c r="G68" s="40" t="str">
        <f t="shared" si="16"/>
        <v>วัดป่าทุ่งพญาหาญ</v>
      </c>
      <c r="H68" s="44" t="str">
        <f t="shared" ref="H68:H131" si="18">TRIM(_xlfn.TEXTBEFORE(MID(D68,SEARCH("พระ",D68),100),CHAR(10)))</f>
        <v>พระอธิการคำไพร อุชุจาโร</v>
      </c>
      <c r="I68" s="39">
        <f t="shared" ref="I68:I131" si="19">VALUE(SUBSTITUTE(SUBSTITUTE(SUBSTITUTE(SUBSTITUTE(SUBSTITUTE(SUBSTITUTE(SUBSTITUTE(SUBSTITUTE(SUBSTITUTE(SUBSTITUTE(_xlfn.TEXTBEFORE(_xlfn.TEXTAFTER(D68,"เมื่ออายุ "), " ปี"),"๐","0"),"๑","1"),"๒","2"),"๓","3"),"๔","4"),"๕","5"),"๖","6"),"๗","7"),"๘","8"),"๙","9"))</f>
        <v>20</v>
      </c>
      <c r="J68" s="39">
        <f t="shared" ref="J68:J131" si="20">VALUE(SUBSTITUTE(SUBSTITUTE(SUBSTITUTE(SUBSTITUTE(SUBSTITUTE(SUBSTITUTE(SUBSTITUTE(SUBSTITUTE(SUBSTITUTE(SUBSTITUTE(_xlfn.TEXTBEFORE(_xlfn.TEXTAFTER(D68,"วันที่ "), " "),"๐","0"),"๑","1"),"๒","2"),"๓","3"),"๔","4"),"๕","5"),"๖","6"),"๗","7"),"๘","8"),"๙","9"))</f>
        <v>6</v>
      </c>
      <c r="K68" s="39" t="str">
        <f t="shared" ref="K68:K131" si="21">_xlfn.TEXTBEFORE(_xlfn.TEXTAFTER(D68,"วันที่ "&amp;_xlfn.TEXTBEFORE(_xlfn.TEXTAFTER(D68,"วันที่ "), " ")&amp;" "), " ")</f>
        <v>กรกฎาคม</v>
      </c>
      <c r="L68" s="39">
        <f t="shared" ref="L68:L131" si="22">VALUE(SUBSTITUTE(SUBSTITUTE(SUBSTITUTE(SUBSTITUTE(SUBSTITUTE(SUBSTITUTE(SUBSTITUTE(SUBSTITUTE(SUBSTITUTE(SUBSTITUTE(_xlfn.TEXTBEFORE(_xlfn.TEXTAFTER(_xlfn.TEXTAFTER(D68,"วันที่ ")," "&amp;_xlfn.TEXTBEFORE(_xlfn.TEXTAFTER(D68,"วันที่ "&amp;_xlfn.TEXTBEFORE(_xlfn.TEXTAFTER(D68,"วันที่ "), " ")&amp;" "), " ")&amp;" "), " "),"๐","0"),"๑","1"),"๒","2"),"๓","3"),"๔","4"),"๕","5"),"๖","6"),"๗","7"),"๘","8"),"๙","9"))</f>
        <v>2538</v>
      </c>
      <c r="M68" s="40" t="str">
        <f>SUBSTITUTE(
_xlfn.TEXTBEFORE(
SUBSTITUTE(SUBSTITUTE(SUBSTITUTE(SUBSTITUTE(SUBSTITUTE(
SUBSTITUTE(SUBSTITUTE(SUBSTITUTE(SUBSTITUTE(SUBSTITUTE(
_xlfn.TEXTAFTER(D68,CHAR(10),-1),
"๐","0"),"๑","1"),"๒","2"),"๓","3"),"๔","4"),
"๕","5"),"๖","6"),"๗","7"),"๘","8"),"๙","9"),",",-1)," ","")</f>
        <v>0626525595,0863496904</v>
      </c>
      <c r="N68" s="44" t="str">
        <f t="shared" si="17"/>
        <v>๓ หมู่ที่ ๑๐
ต.หนองแก้ว อ.ประจันตคาม จ.ปราจีนบุรี ๒๕๑๓๐</v>
      </c>
      <c r="O68" s="39">
        <f t="shared" ref="O68:O131" ca="1" si="23">YEAR(TODAY())+543 - L68</f>
        <v>31</v>
      </c>
      <c r="P68" s="39" t="str">
        <f>VLOOKUP(T68,mapping!C:D,2,0)</f>
        <v>Y</v>
      </c>
      <c r="Q68" s="39" t="str">
        <f t="shared" ref="Q68:Q131" si="24">IFERROR("อ."&amp;_xlfn.TEXTBEFORE(_xlfn.TEXTAFTER(N68,"อ.")," "),"")</f>
        <v>อ.ประจันตคาม</v>
      </c>
      <c r="R68" s="39" t="str">
        <f t="shared" ref="R68:R131" si="25">IFERROR("จ."&amp;_xlfn.TEXTBEFORE(_xlfn.TEXTAFTER(N68,"จ.")," "),"")</f>
        <v>จ.ปราจีนบุรี</v>
      </c>
      <c r="S68" s="53" t="str">
        <f t="shared" si="13"/>
        <v>B</v>
      </c>
      <c r="T68" s="53" t="str">
        <f t="shared" si="14"/>
        <v>B275</v>
      </c>
    </row>
    <row r="69" spans="1:20" ht="169.5" x14ac:dyDescent="0.4">
      <c r="A69" s="39">
        <f t="shared" ref="A69:A132" si="26">+A68+1</f>
        <v>67</v>
      </c>
      <c r="B69" s="56"/>
      <c r="C69" s="45" t="s">
        <v>1200</v>
      </c>
      <c r="D69" s="47" t="s">
        <v>1997</v>
      </c>
      <c r="E69" s="48" t="str">
        <f t="shared" si="15"/>
        <v>สำรองที่ 019</v>
      </c>
      <c r="F69" s="49">
        <v>19</v>
      </c>
      <c r="G69" s="40" t="str">
        <f t="shared" si="16"/>
        <v>วัดป่าไผ่ทอง(บ้านไผ่)</v>
      </c>
      <c r="H69" s="44" t="str">
        <f t="shared" si="18"/>
        <v>พระครูเวฬุธรรมาลงกรณ์ (เฉลิม สิริปญฺโญ)</v>
      </c>
      <c r="I69" s="39">
        <f t="shared" si="19"/>
        <v>23</v>
      </c>
      <c r="J69" s="39">
        <f t="shared" si="20"/>
        <v>29</v>
      </c>
      <c r="K69" s="39" t="str">
        <f t="shared" si="21"/>
        <v>พฤษภาคม</v>
      </c>
      <c r="L69" s="39">
        <f t="shared" si="22"/>
        <v>2538</v>
      </c>
      <c r="M69" s="40" t="str">
        <f t="shared" ref="M69:M131" si="27">SUBSTITUTE(SUBSTITUTE(SUBSTITUTE(SUBSTITUTE(_xlfn.TEXTBEFORE(SUBSTITUTE(SUBSTITUTE(SUBSTITUTE(SUBSTITUTE(SUBSTITUTE(SUBSTITUTE(SUBSTITUTE(SUBSTITUTE(SUBSTITUTE(SUBSTITUTE(_xlfn.TEXTAFTER(D69,"- "),"๐","0"),"๑","1"),"๒","2"),"๓","3"),"๔","4"),"๕","5"),"๖","6"),"๗","7"),"๘","8"),"๙","9"),","),"(",""),")",""),"-","")," ","")</f>
        <v>0953010144</v>
      </c>
      <c r="N69" s="44" t="str">
        <f t="shared" si="17"/>
        <v>๑๖๗ หมู่ ๗ บ้านไผ่
ต.ตบหู อ.เดชอุดม จ.อุบลราชธานี ๓๔๑๖๐</v>
      </c>
      <c r="O69" s="39">
        <f t="shared" ca="1" si="23"/>
        <v>31</v>
      </c>
      <c r="P69" s="39" t="e">
        <f>VLOOKUP(T69,mapping!C:D,2,0)</f>
        <v>#N/A</v>
      </c>
      <c r="Q69" s="39" t="str">
        <f t="shared" si="24"/>
        <v>อ.เดชอุดม</v>
      </c>
      <c r="R69" s="39" t="str">
        <f t="shared" si="25"/>
        <v>จ.อุบลราชธานี</v>
      </c>
      <c r="S69" s="53" t="str">
        <f t="shared" ref="S69:S132" si="28">IF(LEFT(C69,4)="สาขา","B",
 IF(LEFT(C69,4)="สำรอ","R",
 IF(LEFT(C69,4)="สำรว","S",0)))</f>
        <v>R</v>
      </c>
      <c r="T69" s="53" t="str">
        <f t="shared" ref="T69:T132" si="29">S69&amp;F69</f>
        <v>R19</v>
      </c>
    </row>
    <row r="70" spans="1:20" ht="145.15" x14ac:dyDescent="0.4">
      <c r="A70" s="39">
        <f t="shared" si="26"/>
        <v>68</v>
      </c>
      <c r="B70" s="56"/>
      <c r="C70" s="45" t="s">
        <v>919</v>
      </c>
      <c r="D70" s="47" t="s">
        <v>1998</v>
      </c>
      <c r="E70" s="40" t="str">
        <f t="shared" si="15"/>
        <v>สาขาที่ 074</v>
      </c>
      <c r="F70" s="41">
        <v>74</v>
      </c>
      <c r="G70" s="40" t="str">
        <f t="shared" si="16"/>
        <v>วัดหนองอ้อ</v>
      </c>
      <c r="H70" s="44" t="str">
        <f t="shared" si="18"/>
        <v>พระอธิการสมฤทธิ์ ปภสฺสโร</v>
      </c>
      <c r="I70" s="39">
        <f t="shared" si="19"/>
        <v>23</v>
      </c>
      <c r="J70" s="39">
        <f t="shared" si="20"/>
        <v>25</v>
      </c>
      <c r="K70" s="39" t="str">
        <f t="shared" si="21"/>
        <v>กรกฎาคม</v>
      </c>
      <c r="L70" s="39">
        <f t="shared" si="22"/>
        <v>2539</v>
      </c>
      <c r="M70" s="40" t="str">
        <f t="shared" si="27"/>
        <v>0882083565</v>
      </c>
      <c r="N70" s="44" t="str">
        <f t="shared" si="17"/>
        <v>๙๒๕/๙ ม.๑ บ้านหนองอ้อ
ต.คลองกิ่ว อ.บ้านบึง จ.ชลบุรี ๒๐๒๒๐</v>
      </c>
      <c r="O70" s="39">
        <f t="shared" ca="1" si="23"/>
        <v>30</v>
      </c>
      <c r="P70" s="39" t="str">
        <f>VLOOKUP(T70,mapping!C:D,2,0)</f>
        <v>Y</v>
      </c>
      <c r="Q70" s="39" t="str">
        <f t="shared" si="24"/>
        <v>อ.บ้านบึง</v>
      </c>
      <c r="R70" s="39" t="str">
        <f t="shared" si="25"/>
        <v>จ.ชลบุรี</v>
      </c>
      <c r="S70" s="53" t="str">
        <f t="shared" si="28"/>
        <v>B</v>
      </c>
      <c r="T70" s="53" t="str">
        <f t="shared" si="29"/>
        <v>B74</v>
      </c>
    </row>
    <row r="71" spans="1:20" ht="145.15" x14ac:dyDescent="0.4">
      <c r="A71" s="39">
        <f t="shared" si="26"/>
        <v>69</v>
      </c>
      <c r="B71" s="56"/>
      <c r="C71" s="45" t="s">
        <v>1166</v>
      </c>
      <c r="D71" s="47" t="s">
        <v>1999</v>
      </c>
      <c r="E71" s="40" t="str">
        <f t="shared" si="15"/>
        <v>สาขาที่ 321</v>
      </c>
      <c r="F71" s="41">
        <v>321</v>
      </c>
      <c r="G71" s="40" t="str">
        <f t="shared" si="16"/>
        <v>วัดเขาหอม</v>
      </c>
      <c r="H71" s="44" t="str">
        <f t="shared" si="18"/>
        <v>พระอธิการมั่น มุนิวํโส</v>
      </c>
      <c r="I71" s="39">
        <f t="shared" si="19"/>
        <v>21</v>
      </c>
      <c r="J71" s="39">
        <f t="shared" si="20"/>
        <v>24</v>
      </c>
      <c r="K71" s="39" t="str">
        <f t="shared" si="21"/>
        <v>พฤษภาคม</v>
      </c>
      <c r="L71" s="39">
        <f t="shared" si="22"/>
        <v>2540</v>
      </c>
      <c r="M71" s="40" t="str">
        <f>SUBSTITUTE(
_xlfn.TEXTBEFORE(
SUBSTITUTE(SUBSTITUTE(SUBSTITUTE(SUBSTITUTE(SUBSTITUTE(
SUBSTITUTE(SUBSTITUTE(SUBSTITUTE(SUBSTITUTE(SUBSTITUTE(
_xlfn.TEXTAFTER(D71,CHAR(10),-1),
"๐","0"),"๑","1"),"๒","2"),"๓","3"),"๔","4"),
"๕","5"),"๖","6"),"๗","7"),"๘","8"),"๙","9"),",",-1)," ","")</f>
        <v>0612298966,0871371436</v>
      </c>
      <c r="N71" s="44" t="str">
        <f t="shared" si="17"/>
        <v>๑๐๐ หมู่ที่ ๕
ต.โป่งน้ำร้อน อ.โป่งน้ำร้อน จ.จันทบุรี ๒๒๑๔๐</v>
      </c>
      <c r="O71" s="39">
        <f t="shared" ca="1" si="23"/>
        <v>29</v>
      </c>
      <c r="P71" s="39" t="str">
        <f>VLOOKUP(T71,mapping!C:D,2,0)</f>
        <v>Y</v>
      </c>
      <c r="Q71" s="39" t="str">
        <f t="shared" si="24"/>
        <v>อ.โป่งน้ำร้อน</v>
      </c>
      <c r="R71" s="39" t="str">
        <f t="shared" si="25"/>
        <v>จ.จันทบุรี</v>
      </c>
      <c r="S71" s="53" t="str">
        <f t="shared" si="28"/>
        <v>B</v>
      </c>
      <c r="T71" s="53" t="str">
        <f t="shared" si="29"/>
        <v>B321</v>
      </c>
    </row>
    <row r="72" spans="1:20" ht="169.5" x14ac:dyDescent="0.4">
      <c r="A72" s="39">
        <f t="shared" si="26"/>
        <v>70</v>
      </c>
      <c r="B72" s="56"/>
      <c r="C72" s="45" t="s">
        <v>1184</v>
      </c>
      <c r="D72" s="47" t="s">
        <v>2000</v>
      </c>
      <c r="E72" s="48" t="str">
        <f t="shared" si="15"/>
        <v>สำรองที่ 003</v>
      </c>
      <c r="F72" s="49">
        <v>3</v>
      </c>
      <c r="G72" s="40" t="str">
        <f t="shared" si="16"/>
        <v>วัดป่าโนนสมบูรณ์</v>
      </c>
      <c r="H72" s="44" t="str">
        <f t="shared" si="18"/>
        <v>พระอธิการญาณเมธี อุตฺตมปญฺโญ</v>
      </c>
      <c r="I72" s="39">
        <f t="shared" si="19"/>
        <v>22</v>
      </c>
      <c r="J72" s="39">
        <f t="shared" si="20"/>
        <v>12</v>
      </c>
      <c r="K72" s="39" t="str">
        <f t="shared" si="21"/>
        <v>ธันวาคม</v>
      </c>
      <c r="L72" s="39">
        <f t="shared" si="22"/>
        <v>2540</v>
      </c>
      <c r="M72" s="40" t="str">
        <f t="shared" si="27"/>
        <v>0801514998</v>
      </c>
      <c r="N72" s="44" t="str">
        <f t="shared" si="17"/>
        <v>๙/๙ หมู่ที่ ๙ บ้านโนนสมบูรณ์
ต.วังโรงใหญ่ อ.สีคิ้ว จ.นครราชสีมา ๓๐๑๔๐</v>
      </c>
      <c r="O72" s="39">
        <f t="shared" ca="1" si="23"/>
        <v>29</v>
      </c>
      <c r="P72" s="39" t="e">
        <f>VLOOKUP(T72,mapping!C:D,2,0)</f>
        <v>#N/A</v>
      </c>
      <c r="Q72" s="39" t="str">
        <f t="shared" si="24"/>
        <v>อ.สีคิ้ว</v>
      </c>
      <c r="R72" s="39" t="str">
        <f t="shared" si="25"/>
        <v>จ.นครราชสีมา</v>
      </c>
      <c r="S72" s="53" t="str">
        <f t="shared" si="28"/>
        <v>R</v>
      </c>
      <c r="T72" s="53" t="str">
        <f t="shared" si="29"/>
        <v>R3</v>
      </c>
    </row>
    <row r="73" spans="1:20" ht="169.5" x14ac:dyDescent="0.4">
      <c r="A73" s="39">
        <f t="shared" si="26"/>
        <v>71</v>
      </c>
      <c r="B73" s="56"/>
      <c r="C73" s="45" t="s">
        <v>1234</v>
      </c>
      <c r="D73" s="47" t="s">
        <v>2001</v>
      </c>
      <c r="E73" s="43" t="str">
        <f t="shared" si="15"/>
        <v>สำรวจที่ 002</v>
      </c>
      <c r="F73" s="50">
        <v>2</v>
      </c>
      <c r="G73" s="40" t="str">
        <f t="shared" si="16"/>
        <v>วัดป่าเมธาวิเวก</v>
      </c>
      <c r="H73" s="44" t="str">
        <f t="shared" si="18"/>
        <v>พระครูวิเวกธีรากร (เชีย่วชาญ ธีรปญฺโญ)</v>
      </c>
      <c r="I73" s="39">
        <f t="shared" si="19"/>
        <v>26</v>
      </c>
      <c r="J73" s="39">
        <f t="shared" si="20"/>
        <v>7</v>
      </c>
      <c r="K73" s="39" t="str">
        <f t="shared" si="21"/>
        <v>กรกฎาคม</v>
      </c>
      <c r="L73" s="39">
        <f t="shared" si="22"/>
        <v>2541</v>
      </c>
      <c r="M73" s="40" t="str">
        <f t="shared" si="27"/>
        <v>0860157501</v>
      </c>
      <c r="N73" s="44" t="str">
        <f t="shared" si="17"/>
        <v>๑๓๐ ม.๑ บ้านหนองฮี
ต.หนองฮี อ.ปลาปาก จ.นครพนม ๔๘๑๖๐</v>
      </c>
      <c r="O73" s="39">
        <f t="shared" ca="1" si="23"/>
        <v>28</v>
      </c>
      <c r="P73" s="39" t="e">
        <f>VLOOKUP(T73,mapping!C:D,2,0)</f>
        <v>#N/A</v>
      </c>
      <c r="Q73" s="39" t="str">
        <f t="shared" si="24"/>
        <v>อ.ปลาปาก</v>
      </c>
      <c r="R73" s="39" t="str">
        <f t="shared" si="25"/>
        <v>จ.นครพนม</v>
      </c>
      <c r="S73" s="53" t="str">
        <f t="shared" si="28"/>
        <v>S</v>
      </c>
      <c r="T73" s="53" t="str">
        <f t="shared" si="29"/>
        <v>S2</v>
      </c>
    </row>
    <row r="74" spans="1:20" ht="145.15" x14ac:dyDescent="0.4">
      <c r="A74" s="39">
        <f t="shared" si="26"/>
        <v>72</v>
      </c>
      <c r="B74" s="56"/>
      <c r="C74" s="45" t="s">
        <v>863</v>
      </c>
      <c r="D74" s="47" t="s">
        <v>2002</v>
      </c>
      <c r="E74" s="40" t="str">
        <f t="shared" si="15"/>
        <v>สาขาที่ 019</v>
      </c>
      <c r="F74" s="41">
        <v>19</v>
      </c>
      <c r="G74" s="40" t="str">
        <f t="shared" si="16"/>
        <v>วัดป่านานาชาติ</v>
      </c>
      <c r="H74" s="44" t="str">
        <f t="shared" si="18"/>
        <v>พระภาวนาวัชราจารย์ (เฮ็นนิ่ง เกวลี)</v>
      </c>
      <c r="I74" s="39">
        <f t="shared" si="19"/>
        <v>29</v>
      </c>
      <c r="J74" s="39">
        <f t="shared" si="20"/>
        <v>4</v>
      </c>
      <c r="K74" s="39" t="str">
        <f t="shared" si="21"/>
        <v>กรกฎาคม</v>
      </c>
      <c r="L74" s="39">
        <f t="shared" si="22"/>
        <v>2541</v>
      </c>
      <c r="M74" s="40" t="str">
        <f t="shared" si="27"/>
        <v>0885820251</v>
      </c>
      <c r="N74" s="44" t="str">
        <f t="shared" si="17"/>
        <v>๑๘๑ หมู่ ๗ บ้านบุ่งหวาย
ต.บุ่งหวาย อ.วารินชำราบ จ.อุบลราชธานี ๓๔๓๑๐</v>
      </c>
      <c r="O74" s="39">
        <f t="shared" ca="1" si="23"/>
        <v>28</v>
      </c>
      <c r="P74" s="39" t="str">
        <f>VLOOKUP(T74,mapping!C:D,2,0)</f>
        <v>Y</v>
      </c>
      <c r="Q74" s="39" t="str">
        <f t="shared" si="24"/>
        <v>อ.วารินชำราบ</v>
      </c>
      <c r="R74" s="39" t="str">
        <f t="shared" si="25"/>
        <v>จ.อุบลราชธานี</v>
      </c>
      <c r="S74" s="53" t="str">
        <f t="shared" si="28"/>
        <v>B</v>
      </c>
      <c r="T74" s="53" t="str">
        <f t="shared" si="29"/>
        <v>B19</v>
      </c>
    </row>
    <row r="75" spans="1:20" ht="146.25" x14ac:dyDescent="0.4">
      <c r="A75" s="39">
        <f t="shared" si="26"/>
        <v>73</v>
      </c>
      <c r="B75" s="56"/>
      <c r="C75" s="45" t="s">
        <v>962</v>
      </c>
      <c r="D75" s="47" t="s">
        <v>2341</v>
      </c>
      <c r="E75" s="40" t="str">
        <f t="shared" si="15"/>
        <v>สาขาที่ 117</v>
      </c>
      <c r="F75" s="41">
        <v>117</v>
      </c>
      <c r="G75" s="40" t="str">
        <f t="shared" si="16"/>
        <v>วัดป่าสุนันทวนาราม</v>
      </c>
      <c r="H75" s="44" t="str">
        <f t="shared" si="18"/>
        <v>พระอธิการหนูพรม สุชาโต</v>
      </c>
      <c r="I75" s="39">
        <f t="shared" si="19"/>
        <v>29</v>
      </c>
      <c r="J75" s="39">
        <f t="shared" si="20"/>
        <v>19</v>
      </c>
      <c r="K75" s="39" t="str">
        <f t="shared" si="21"/>
        <v>กันยายน</v>
      </c>
      <c r="L75" s="39">
        <f t="shared" si="22"/>
        <v>2541</v>
      </c>
      <c r="M75" s="40" t="str">
        <f t="shared" si="27"/>
        <v>0870457232</v>
      </c>
      <c r="N75" s="44" t="str">
        <f t="shared" si="17"/>
        <v>๑๑๐ ม.๘ บ้านท่าเตียน
ต.ไทรโยค อ.ไทรโยค จ.กาญจนบุรี ๗๑๑๕๐</v>
      </c>
      <c r="O75" s="39">
        <f t="shared" ca="1" si="23"/>
        <v>28</v>
      </c>
      <c r="P75" s="39" t="str">
        <f>VLOOKUP(T75,mapping!C:D,2,0)</f>
        <v>Y</v>
      </c>
      <c r="Q75" s="39" t="str">
        <f t="shared" si="24"/>
        <v>อ.ไทรโยค</v>
      </c>
      <c r="R75" s="39" t="str">
        <f t="shared" si="25"/>
        <v>จ.กาญจนบุรี</v>
      </c>
      <c r="S75" s="53" t="str">
        <f t="shared" si="28"/>
        <v>B</v>
      </c>
      <c r="T75" s="53" t="str">
        <f t="shared" si="29"/>
        <v>B117</v>
      </c>
    </row>
    <row r="76" spans="1:20" ht="146.25" x14ac:dyDescent="0.4">
      <c r="A76" s="39">
        <f t="shared" si="26"/>
        <v>74</v>
      </c>
      <c r="B76" s="56"/>
      <c r="C76" s="45" t="s">
        <v>1034</v>
      </c>
      <c r="D76" s="47" t="s">
        <v>2342</v>
      </c>
      <c r="E76" s="40" t="str">
        <f t="shared" si="15"/>
        <v>สาขาที่ 189</v>
      </c>
      <c r="F76" s="41">
        <v>189</v>
      </c>
      <c r="G76" s="40" t="str">
        <f t="shared" si="16"/>
        <v>วัดกันตสิลาวาส</v>
      </c>
      <c r="H76" s="44" t="str">
        <f t="shared" si="18"/>
        <v>พระอธิการสุรศักดิ์ มหาวีโร</v>
      </c>
      <c r="I76" s="39">
        <f t="shared" si="19"/>
        <v>21</v>
      </c>
      <c r="J76" s="39">
        <f t="shared" si="20"/>
        <v>5</v>
      </c>
      <c r="K76" s="39" t="str">
        <f t="shared" si="21"/>
        <v>พฤษภาคม</v>
      </c>
      <c r="L76" s="39">
        <f t="shared" si="22"/>
        <v>2541</v>
      </c>
      <c r="M76" s="40" t="str">
        <f t="shared" si="27"/>
        <v>0955945546</v>
      </c>
      <c r="N76" s="44" t="str">
        <f t="shared" si="17"/>
        <v>๑๐๘ ม.๓ บ้านสองคอน
ต.ฝั่งแดง อ.ธาตุพนม จ.นครพนม ๔๘๑๑๐</v>
      </c>
      <c r="O76" s="39">
        <f t="shared" ca="1" si="23"/>
        <v>28</v>
      </c>
      <c r="P76" s="39" t="str">
        <f>VLOOKUP(T76,mapping!C:D,2,0)</f>
        <v>Y</v>
      </c>
      <c r="Q76" s="39" t="str">
        <f t="shared" si="24"/>
        <v>อ.ธาตุพนม</v>
      </c>
      <c r="R76" s="39" t="str">
        <f t="shared" si="25"/>
        <v>จ.นครพนม</v>
      </c>
      <c r="S76" s="53" t="str">
        <f t="shared" si="28"/>
        <v>B</v>
      </c>
      <c r="T76" s="53" t="str">
        <f t="shared" si="29"/>
        <v>B189</v>
      </c>
    </row>
    <row r="77" spans="1:20" ht="145.15" x14ac:dyDescent="0.4">
      <c r="A77" s="39">
        <f t="shared" si="26"/>
        <v>75</v>
      </c>
      <c r="B77" s="56"/>
      <c r="C77" s="45" t="s">
        <v>1167</v>
      </c>
      <c r="D77" s="47" t="s">
        <v>2003</v>
      </c>
      <c r="E77" s="40" t="str">
        <f t="shared" si="15"/>
        <v>สาขาที่ 322</v>
      </c>
      <c r="F77" s="41">
        <v>322</v>
      </c>
      <c r="G77" s="40" t="str">
        <f t="shared" si="16"/>
        <v>ที่พักสงฆ์ป่าวังปืน</v>
      </c>
      <c r="H77" s="44" t="str">
        <f t="shared" si="18"/>
        <v>พระอาจารย์ลำแพน ปญฺญาวโร</v>
      </c>
      <c r="I77" s="39">
        <f t="shared" si="19"/>
        <v>23</v>
      </c>
      <c r="J77" s="39">
        <f t="shared" si="20"/>
        <v>26</v>
      </c>
      <c r="K77" s="39" t="str">
        <f t="shared" si="21"/>
        <v>ธันวาคม</v>
      </c>
      <c r="L77" s="39">
        <f t="shared" si="22"/>
        <v>2541</v>
      </c>
      <c r="M77" s="40" t="str">
        <f>SUBSTITUTE(
_xlfn.TEXTBEFORE(
SUBSTITUTE(SUBSTITUTE(SUBSTITUTE(SUBSTITUTE(SUBSTITUTE(
SUBSTITUTE(SUBSTITUTE(SUBSTITUTE(SUBSTITUTE(SUBSTITUTE(
_xlfn.TEXTAFTER(D77,CHAR(10),-1),
"๐","0"),"๑","1"),"๒","2"),"๓","3"),"๔","4"),
"๕","5"),"๖","6"),"๗","7"),"๘","8"),"๙","9"),",",-1)," ","")</f>
        <v>0979349672,0899343321</v>
      </c>
      <c r="N77" s="44" t="str">
        <f t="shared" si="17"/>
        <v>๑๓๗ หมู่ที่ ๙ บ้านวังปืน
ต.ไทยอุดม อ.คลองหาด จ.สระแก้ว ๒๗๒๖๐</v>
      </c>
      <c r="O77" s="39">
        <f t="shared" ca="1" si="23"/>
        <v>28</v>
      </c>
      <c r="P77" s="39" t="str">
        <f>VLOOKUP(T77,mapping!C:D,2,0)</f>
        <v>Y</v>
      </c>
      <c r="Q77" s="39" t="str">
        <f t="shared" si="24"/>
        <v>อ.คลองหาด</v>
      </c>
      <c r="R77" s="39" t="str">
        <f t="shared" si="25"/>
        <v>จ.สระแก้ว</v>
      </c>
      <c r="S77" s="53" t="str">
        <f t="shared" si="28"/>
        <v>B</v>
      </c>
      <c r="T77" s="53" t="str">
        <f t="shared" si="29"/>
        <v>B322</v>
      </c>
    </row>
    <row r="78" spans="1:20" ht="169.5" x14ac:dyDescent="0.4">
      <c r="A78" s="39">
        <f t="shared" si="26"/>
        <v>76</v>
      </c>
      <c r="B78" s="56"/>
      <c r="C78" s="45" t="s">
        <v>1210</v>
      </c>
      <c r="D78" s="47" t="s">
        <v>2004</v>
      </c>
      <c r="E78" s="48" t="str">
        <f t="shared" si="15"/>
        <v>สำรองที่ 029</v>
      </c>
      <c r="F78" s="49">
        <v>29</v>
      </c>
      <c r="G78" s="40" t="str">
        <f t="shared" si="16"/>
        <v>วัดโพธิชัยเจริญสุข</v>
      </c>
      <c r="H78" s="44" t="str">
        <f t="shared" si="18"/>
        <v>พระอาจารย์ประถม อินฺทวิโร</v>
      </c>
      <c r="I78" s="39">
        <f t="shared" si="19"/>
        <v>24</v>
      </c>
      <c r="J78" s="39">
        <f t="shared" si="20"/>
        <v>2</v>
      </c>
      <c r="K78" s="39" t="str">
        <f t="shared" si="21"/>
        <v>มีนาคม</v>
      </c>
      <c r="L78" s="39">
        <f t="shared" si="22"/>
        <v>2541</v>
      </c>
      <c r="M78" s="40" t="str">
        <f>SUBSTITUTE(
_xlfn.TEXTBEFORE(
SUBSTITUTE(SUBSTITUTE(SUBSTITUTE(SUBSTITUTE(SUBSTITUTE(
SUBSTITUTE(SUBSTITUTE(SUBSTITUTE(SUBSTITUTE(SUBSTITUTE(
_xlfn.TEXTAFTER(D78,CHAR(10),-1),
"๐","0"),"๑","1"),"๒","2"),"๓","3"),"๔","4"),
"๕","5"),"๖","6"),"๗","7"),"๘","8"),"๙","9"),",",-1)," ","")</f>
        <v>0991703995</v>
      </c>
      <c r="N78" s="44" t="str">
        <f t="shared" si="17"/>
        <v>๑๙๑ หมู่ ๓ บ้านป่าเตี้ย
ต.โนนงาม อ.บุณฑริก จ.อุบลราชธานี ๓๔๒๓๐</v>
      </c>
      <c r="O78" s="39">
        <f t="shared" ca="1" si="23"/>
        <v>28</v>
      </c>
      <c r="P78" s="39" t="e">
        <f>VLOOKUP(T78,mapping!C:D,2,0)</f>
        <v>#N/A</v>
      </c>
      <c r="Q78" s="39" t="str">
        <f t="shared" si="24"/>
        <v>อ.บุณฑริก</v>
      </c>
      <c r="R78" s="39" t="str">
        <f t="shared" si="25"/>
        <v>จ.อุบลราชธานี</v>
      </c>
      <c r="S78" s="53" t="str">
        <f t="shared" si="28"/>
        <v>R</v>
      </c>
      <c r="T78" s="53" t="str">
        <f t="shared" si="29"/>
        <v>R29</v>
      </c>
    </row>
    <row r="79" spans="1:20" ht="169.5" x14ac:dyDescent="0.4">
      <c r="A79" s="39">
        <f t="shared" si="26"/>
        <v>77</v>
      </c>
      <c r="B79" s="56"/>
      <c r="C79" s="45" t="s">
        <v>1196</v>
      </c>
      <c r="D79" s="47" t="s">
        <v>2005</v>
      </c>
      <c r="E79" s="48" t="str">
        <f t="shared" si="15"/>
        <v>สำรองที่ 015</v>
      </c>
      <c r="F79" s="49">
        <v>15</v>
      </c>
      <c r="G79" s="40" t="str">
        <f t="shared" si="16"/>
        <v>วัดป่าธรรมสันติ</v>
      </c>
      <c r="H79" s="44" t="str">
        <f t="shared" si="18"/>
        <v>พระอธิการเตชินต์ เตชธมฺโม</v>
      </c>
      <c r="I79" s="39">
        <f t="shared" si="19"/>
        <v>23</v>
      </c>
      <c r="J79" s="39">
        <f t="shared" si="20"/>
        <v>17</v>
      </c>
      <c r="K79" s="39" t="str">
        <f t="shared" si="21"/>
        <v>กรกฎาคม</v>
      </c>
      <c r="L79" s="39">
        <f t="shared" si="22"/>
        <v>2542</v>
      </c>
      <c r="M79" s="40" t="str">
        <f>SUBSTITUTE(
_xlfn.TEXTBEFORE(
SUBSTITUTE(SUBSTITUTE(SUBSTITUTE(SUBSTITUTE(SUBSTITUTE(
SUBSTITUTE(SUBSTITUTE(SUBSTITUTE(SUBSTITUTE(SUBSTITUTE(
_xlfn.TEXTAFTER(D79,CHAR(10),-1),
"๐","0"),"๑","1"),"๒","2"),"๓","3"),"๔","4"),
"๕","5"),"๖","6"),"๗","7"),"๘","8"),"๙","9"),",",-1)," ","")</f>
        <v>0814683090</v>
      </c>
      <c r="N79" s="44" t="str">
        <f t="shared" si="17"/>
        <v>๑๐๘/๓ หมู่ที่ ๑๑ บ้านห้วยเสี้ยว ต.น้ำแพร่ อ.หางดง จ.เชียงใหม่ ๕๐๒๓๐</v>
      </c>
      <c r="O79" s="39">
        <f t="shared" ca="1" si="23"/>
        <v>27</v>
      </c>
      <c r="P79" s="39" t="e">
        <f>VLOOKUP(T79,mapping!C:D,2,0)</f>
        <v>#N/A</v>
      </c>
      <c r="Q79" s="39" t="str">
        <f t="shared" si="24"/>
        <v>อ.หางดง</v>
      </c>
      <c r="R79" s="39" t="str">
        <f t="shared" si="25"/>
        <v>จ.เชียงใหม่</v>
      </c>
      <c r="S79" s="53" t="str">
        <f t="shared" si="28"/>
        <v>R</v>
      </c>
      <c r="T79" s="53" t="str">
        <f t="shared" si="29"/>
        <v>R15</v>
      </c>
    </row>
    <row r="80" spans="1:20" ht="169.5" x14ac:dyDescent="0.4">
      <c r="A80" s="39">
        <f t="shared" si="26"/>
        <v>78</v>
      </c>
      <c r="B80" s="56"/>
      <c r="C80" s="45" t="s">
        <v>1206</v>
      </c>
      <c r="D80" s="47" t="s">
        <v>2006</v>
      </c>
      <c r="E80" s="48" t="str">
        <f t="shared" si="15"/>
        <v>สำรองที่ 025</v>
      </c>
      <c r="F80" s="49">
        <v>25</v>
      </c>
      <c r="G80" s="40" t="str">
        <f t="shared" si="16"/>
        <v>วัดป่าโนนน้ำผึ้ง</v>
      </c>
      <c r="H80" s="44" t="str">
        <f t="shared" si="18"/>
        <v>พระอธิการเทพนคร ฐานวโร</v>
      </c>
      <c r="I80" s="39">
        <f t="shared" si="19"/>
        <v>21</v>
      </c>
      <c r="J80" s="39">
        <f t="shared" si="20"/>
        <v>11</v>
      </c>
      <c r="K80" s="39" t="str">
        <f t="shared" si="21"/>
        <v>มีนาคม</v>
      </c>
      <c r="L80" s="39">
        <f t="shared" si="22"/>
        <v>2543</v>
      </c>
      <c r="M80" s="40" t="str">
        <f t="shared" si="27"/>
        <v>0862189634</v>
      </c>
      <c r="N80" s="44" t="str">
        <f t="shared" si="17"/>
        <v>๑๓๒ หมู่ ๒
ต.ดงเมืองแอม อ.เขาสวนกวาง จ.ขอนแก่น ๔๐๒๘๐</v>
      </c>
      <c r="O80" s="39">
        <f t="shared" ca="1" si="23"/>
        <v>26</v>
      </c>
      <c r="P80" s="39" t="e">
        <f>VLOOKUP(T80,mapping!C:D,2,0)</f>
        <v>#N/A</v>
      </c>
      <c r="Q80" s="39" t="str">
        <f t="shared" si="24"/>
        <v>อ.เขาสวนกวาง</v>
      </c>
      <c r="R80" s="39" t="str">
        <f t="shared" si="25"/>
        <v>จ.ขอนแก่น</v>
      </c>
      <c r="S80" s="53" t="str">
        <f t="shared" si="28"/>
        <v>R</v>
      </c>
      <c r="T80" s="53" t="str">
        <f t="shared" si="29"/>
        <v>R25</v>
      </c>
    </row>
    <row r="81" spans="1:20" ht="169.5" x14ac:dyDescent="0.4">
      <c r="A81" s="39">
        <f t="shared" si="26"/>
        <v>79</v>
      </c>
      <c r="B81" s="56"/>
      <c r="C81" s="45" t="s">
        <v>1190</v>
      </c>
      <c r="D81" s="47" t="s">
        <v>2007</v>
      </c>
      <c r="E81" s="48" t="str">
        <f t="shared" si="15"/>
        <v>สำรองที่ 009</v>
      </c>
      <c r="F81" s="49">
        <v>9</v>
      </c>
      <c r="G81" s="40" t="str">
        <f t="shared" si="16"/>
        <v>ที่พักสงฆ์ป่านาคีแลนด์</v>
      </c>
      <c r="H81" s="44" t="str">
        <f t="shared" si="18"/>
        <v>พระอาจารย์เจษฎา ติสฺโส</v>
      </c>
      <c r="I81" s="39">
        <f t="shared" si="19"/>
        <v>39</v>
      </c>
      <c r="J81" s="39">
        <f t="shared" si="20"/>
        <v>4</v>
      </c>
      <c r="K81" s="39" t="str">
        <f t="shared" si="21"/>
        <v>กรกฎาคม</v>
      </c>
      <c r="L81" s="39">
        <f t="shared" si="22"/>
        <v>2544</v>
      </c>
      <c r="M81" s="40" t="str">
        <f t="shared" si="27"/>
        <v>0848248415</v>
      </c>
      <c r="N81" s="44" t="str">
        <f t="shared" si="17"/>
        <v>หมู่ที่ ๗ บ้านนาคิแลน ถ. อุบล-ตระการ
ต.ขามเปี้ย อ.ตระการพืชผล จ.อุบลราชธานี ๓๔๑๓๐</v>
      </c>
      <c r="O81" s="39">
        <f t="shared" ca="1" si="23"/>
        <v>25</v>
      </c>
      <c r="P81" s="39" t="e">
        <f>VLOOKUP(T81,mapping!C:D,2,0)</f>
        <v>#N/A</v>
      </c>
      <c r="Q81" s="39" t="str">
        <f t="shared" si="24"/>
        <v>อ.ตระการพืชผล</v>
      </c>
      <c r="R81" s="39" t="str">
        <f t="shared" si="25"/>
        <v>จ.อุบลราชธานี</v>
      </c>
      <c r="S81" s="53" t="str">
        <f t="shared" si="28"/>
        <v>R</v>
      </c>
      <c r="T81" s="53" t="str">
        <f t="shared" si="29"/>
        <v>R9</v>
      </c>
    </row>
    <row r="82" spans="1:20" ht="169.5" x14ac:dyDescent="0.4">
      <c r="A82" s="39">
        <f t="shared" si="26"/>
        <v>80</v>
      </c>
      <c r="B82" s="56"/>
      <c r="C82" s="45" t="s">
        <v>1239</v>
      </c>
      <c r="D82" s="47" t="s">
        <v>2008</v>
      </c>
      <c r="E82" s="43" t="str">
        <f t="shared" si="15"/>
        <v>สำรวจที่ 007</v>
      </c>
      <c r="F82" s="50">
        <v>7</v>
      </c>
      <c r="G82" s="40" t="str">
        <f t="shared" si="16"/>
        <v>วัดป่าห้วแข้เจริญธรรม</v>
      </c>
      <c r="H82" s="44" t="str">
        <f t="shared" si="18"/>
        <v>พระอธิการบุญจันทร์ กิตฺติธโร</v>
      </c>
      <c r="I82" s="39">
        <f t="shared" si="19"/>
        <v>24</v>
      </c>
      <c r="J82" s="39">
        <f t="shared" si="20"/>
        <v>27</v>
      </c>
      <c r="K82" s="39" t="str">
        <f t="shared" si="21"/>
        <v>มิถุนายน</v>
      </c>
      <c r="L82" s="39">
        <f t="shared" si="22"/>
        <v>2544</v>
      </c>
      <c r="M82" s="40" t="str">
        <f t="shared" si="27"/>
        <v>0801666334</v>
      </c>
      <c r="N82" s="44" t="str">
        <f t="shared" si="17"/>
        <v>๒๔๙ ม.๔ บ้านห้วแข้
ต.บัวงาม อ.บุณฑริก จ.อุบลราชธานี ๓๔๒๓๐</v>
      </c>
      <c r="O82" s="39">
        <f t="shared" ca="1" si="23"/>
        <v>25</v>
      </c>
      <c r="P82" s="39" t="e">
        <f>VLOOKUP(T82,mapping!C:D,2,0)</f>
        <v>#N/A</v>
      </c>
      <c r="Q82" s="39" t="str">
        <f t="shared" si="24"/>
        <v>อ.บุณฑริก</v>
      </c>
      <c r="R82" s="39" t="str">
        <f t="shared" si="25"/>
        <v>จ.อุบลราชธานี</v>
      </c>
      <c r="S82" s="53" t="str">
        <f t="shared" si="28"/>
        <v>S</v>
      </c>
      <c r="T82" s="53" t="str">
        <f t="shared" si="29"/>
        <v>S7</v>
      </c>
    </row>
    <row r="83" spans="1:20" ht="169.5" x14ac:dyDescent="0.4">
      <c r="A83" s="39">
        <f t="shared" si="26"/>
        <v>81</v>
      </c>
      <c r="B83" s="56"/>
      <c r="C83" s="45" t="s">
        <v>1215</v>
      </c>
      <c r="D83" s="47" t="s">
        <v>2009</v>
      </c>
      <c r="E83" s="48" t="str">
        <f t="shared" si="15"/>
        <v>สำรองที่ 034</v>
      </c>
      <c r="F83" s="49">
        <v>34</v>
      </c>
      <c r="G83" s="40" t="str">
        <f t="shared" si="16"/>
        <v>วัดป่าหนองหวาย</v>
      </c>
      <c r="H83" s="44" t="str">
        <f t="shared" si="18"/>
        <v>พระอธิการพลายสมุทร กมฺมสุทฺโธ</v>
      </c>
      <c r="I83" s="39">
        <f t="shared" si="19"/>
        <v>28</v>
      </c>
      <c r="J83" s="39">
        <f t="shared" si="20"/>
        <v>12</v>
      </c>
      <c r="K83" s="39" t="str">
        <f t="shared" si="21"/>
        <v>มกราคม</v>
      </c>
      <c r="L83" s="39">
        <f t="shared" si="22"/>
        <v>2546</v>
      </c>
      <c r="M83" s="40" t="str">
        <f>SUBSTITUTE(
_xlfn.TEXTBEFORE(
SUBSTITUTE(SUBSTITUTE(SUBSTITUTE(SUBSTITUTE(SUBSTITUTE(
SUBSTITUTE(SUBSTITUTE(SUBSTITUTE(SUBSTITUTE(SUBSTITUTE(
_xlfn.TEXTAFTER(D83,CHAR(10),-1),
"๐","0"),"๑","1"),"๒","2"),"๓","3"),"๔","4"),
"๕","5"),"๖","6"),"๗","7"),"๘","8"),"๙","9"),",",-1)," ","")</f>
        <v>-(088)713-7609</v>
      </c>
      <c r="N83" s="44" t="str">
        <f t="shared" si="17"/>
        <v>๙๘ หมู่ที่ ๑๐ บ้านโคกจาน ถ.อุทุมพร - ปรางกู่ ต.โคกจาน อ.อุทุมพรพิสัย จ.ศรีสะเกษ ๓๓๑๒๐</v>
      </c>
      <c r="O83" s="39">
        <f t="shared" ca="1" si="23"/>
        <v>23</v>
      </c>
      <c r="P83" s="39" t="e">
        <f>VLOOKUP(T83,mapping!C:D,2,0)</f>
        <v>#N/A</v>
      </c>
      <c r="Q83" s="39" t="str">
        <f t="shared" si="24"/>
        <v>อ.อุทุมพรพิสัย</v>
      </c>
      <c r="R83" s="39" t="str">
        <f t="shared" si="25"/>
        <v>จ.ศรีสะเกษ</v>
      </c>
      <c r="S83" s="53" t="str">
        <f t="shared" si="28"/>
        <v>R</v>
      </c>
      <c r="T83" s="53" t="str">
        <f t="shared" si="29"/>
        <v>R34</v>
      </c>
    </row>
    <row r="84" spans="1:20" ht="169.5" x14ac:dyDescent="0.4">
      <c r="A84" s="39">
        <f t="shared" si="26"/>
        <v>82</v>
      </c>
      <c r="B84" s="56"/>
      <c r="C84" s="45" t="s">
        <v>1247</v>
      </c>
      <c r="D84" s="47" t="s">
        <v>2010</v>
      </c>
      <c r="E84" s="43" t="str">
        <f t="shared" si="15"/>
        <v>สำรวจที่ 015</v>
      </c>
      <c r="F84" s="50">
        <v>15</v>
      </c>
      <c r="G84" s="40" t="str">
        <f t="shared" si="16"/>
        <v>วัดศรีโพธิ์ชัย</v>
      </c>
      <c r="H84" s="44" t="str">
        <f t="shared" si="18"/>
        <v>พระอธิการเสกสรร วิสุทฺโธ</v>
      </c>
      <c r="I84" s="39">
        <f t="shared" si="19"/>
        <v>61</v>
      </c>
      <c r="J84" s="39">
        <f t="shared" si="20"/>
        <v>5</v>
      </c>
      <c r="K84" s="39" t="str">
        <f t="shared" si="21"/>
        <v>ธันวาคม</v>
      </c>
      <c r="L84" s="39">
        <f t="shared" si="22"/>
        <v>2547</v>
      </c>
      <c r="M84" s="40" t="str">
        <f t="shared" si="27"/>
        <v>0828647971</v>
      </c>
      <c r="N84" s="44" t="str">
        <f t="shared" si="17"/>
        <v>๔๘ ม.๓ บ้านหนองซองแมว
ต.เตย อ.ม่วงสามสิบ จ.อุบลราชธานี ๓๔๑๔๐</v>
      </c>
      <c r="O84" s="39">
        <f t="shared" ca="1" si="23"/>
        <v>22</v>
      </c>
      <c r="P84" s="39" t="e">
        <f>VLOOKUP(T84,mapping!C:D,2,0)</f>
        <v>#N/A</v>
      </c>
      <c r="Q84" s="39" t="str">
        <f t="shared" si="24"/>
        <v>อ.ม่วงสามสิบ</v>
      </c>
      <c r="R84" s="39" t="str">
        <f t="shared" si="25"/>
        <v>จ.อุบลราชธานี</v>
      </c>
      <c r="S84" s="53" t="str">
        <f t="shared" si="28"/>
        <v>S</v>
      </c>
      <c r="T84" s="53" t="str">
        <f t="shared" si="29"/>
        <v>S15</v>
      </c>
    </row>
    <row r="85" spans="1:20" ht="169.5" x14ac:dyDescent="0.4">
      <c r="A85" s="39">
        <f t="shared" si="26"/>
        <v>83</v>
      </c>
      <c r="B85" s="56"/>
      <c r="C85" s="45" t="s">
        <v>1193</v>
      </c>
      <c r="D85" s="47" t="s">
        <v>2011</v>
      </c>
      <c r="E85" s="48" t="str">
        <f t="shared" si="15"/>
        <v>สำรองที่ 012</v>
      </c>
      <c r="F85" s="49">
        <v>12</v>
      </c>
      <c r="G85" s="40" t="str">
        <f t="shared" si="16"/>
        <v>วัดป่าลัฏฐิวัน</v>
      </c>
      <c r="H85" s="44" t="str">
        <f t="shared" si="18"/>
        <v>พระอธิการรัตนเศรษฐ จตฺตมโล</v>
      </c>
      <c r="I85" s="39">
        <f t="shared" si="19"/>
        <v>30</v>
      </c>
      <c r="J85" s="39">
        <f t="shared" si="20"/>
        <v>17</v>
      </c>
      <c r="K85" s="39" t="str">
        <f t="shared" si="21"/>
        <v>กรกฎาคม</v>
      </c>
      <c r="L85" s="39">
        <f t="shared" si="22"/>
        <v>2548</v>
      </c>
      <c r="M85" s="40" t="str">
        <f t="shared" si="27"/>
        <v>0966019424</v>
      </c>
      <c r="N85" s="44" t="str">
        <f t="shared" si="17"/>
        <v>๑๗๒ หมู่ที่ ๔ บ้านเสลา
ต.พลสงคราม อ.โนนสง จ.นครราชสีมา ๓๐๑๖๐</v>
      </c>
      <c r="O85" s="39">
        <f t="shared" ca="1" si="23"/>
        <v>21</v>
      </c>
      <c r="P85" s="39" t="e">
        <f>VLOOKUP(T85,mapping!C:D,2,0)</f>
        <v>#N/A</v>
      </c>
      <c r="Q85" s="39" t="str">
        <f t="shared" si="24"/>
        <v>อ.โนนสง</v>
      </c>
      <c r="R85" s="39" t="str">
        <f t="shared" si="25"/>
        <v>จ.นครราชสีมา</v>
      </c>
      <c r="S85" s="53" t="str">
        <f t="shared" si="28"/>
        <v>R</v>
      </c>
      <c r="T85" s="53" t="str">
        <f t="shared" si="29"/>
        <v>R12</v>
      </c>
    </row>
    <row r="86" spans="1:20" ht="169.5" x14ac:dyDescent="0.4">
      <c r="A86" s="39">
        <f t="shared" si="26"/>
        <v>84</v>
      </c>
      <c r="B86" s="56"/>
      <c r="C86" s="45" t="s">
        <v>1212</v>
      </c>
      <c r="D86" s="47" t="s">
        <v>2012</v>
      </c>
      <c r="E86" s="48" t="str">
        <f t="shared" si="15"/>
        <v>สำรองที่ 031</v>
      </c>
      <c r="F86" s="49">
        <v>31</v>
      </c>
      <c r="G86" s="40" t="str">
        <f t="shared" si="16"/>
        <v>ที่พักสงฆ์ดอนปู่ตาโพธิ์ศิลา</v>
      </c>
      <c r="H86" s="44" t="str">
        <f t="shared" si="18"/>
        <v>พระอาจารย์สากล โสภโณ</v>
      </c>
      <c r="I86" s="39">
        <f t="shared" si="19"/>
        <v>39</v>
      </c>
      <c r="J86" s="39">
        <f t="shared" si="20"/>
        <v>4</v>
      </c>
      <c r="K86" s="39" t="str">
        <f t="shared" si="21"/>
        <v>ธันวาคม</v>
      </c>
      <c r="L86" s="39">
        <f t="shared" si="22"/>
        <v>2549</v>
      </c>
      <c r="M86" s="40" t="str">
        <f t="shared" si="27"/>
        <v>0896957681</v>
      </c>
      <c r="N86" s="44" t="str">
        <f t="shared" si="17"/>
        <v>หมู่ที่ ๑๑ บ้านโพธิ์ศิลา ถ.อรุณประเสริฐ ต.โนนโพธิ์ อ.เมือง จ.อำนาจเจริญ ๓๗๐๐๐</v>
      </c>
      <c r="O86" s="39">
        <f t="shared" ca="1" si="23"/>
        <v>20</v>
      </c>
      <c r="P86" s="39" t="e">
        <f>VLOOKUP(T86,mapping!C:D,2,0)</f>
        <v>#N/A</v>
      </c>
      <c r="Q86" s="39" t="str">
        <f t="shared" si="24"/>
        <v>อ.เมือง</v>
      </c>
      <c r="R86" s="39" t="str">
        <f t="shared" si="25"/>
        <v>จ.อำนาจเจริญ</v>
      </c>
      <c r="S86" s="53" t="str">
        <f t="shared" si="28"/>
        <v>R</v>
      </c>
      <c r="T86" s="53" t="str">
        <f t="shared" si="29"/>
        <v>R31</v>
      </c>
    </row>
    <row r="87" spans="1:20" ht="169.5" x14ac:dyDescent="0.4">
      <c r="A87" s="39">
        <f t="shared" si="26"/>
        <v>85</v>
      </c>
      <c r="B87" s="56"/>
      <c r="C87" s="45" t="s">
        <v>1262</v>
      </c>
      <c r="D87" s="47" t="s">
        <v>2013</v>
      </c>
      <c r="E87" s="43" t="str">
        <f t="shared" si="15"/>
        <v>สำรวจที่ 030</v>
      </c>
      <c r="F87" s="50">
        <v>30</v>
      </c>
      <c r="G87" s="40" t="str">
        <f t="shared" si="16"/>
        <v>วัดพระเชตวัน แคลิฟอร์เนีย</v>
      </c>
      <c r="H87" s="44" t="str">
        <f t="shared" si="18"/>
        <v>พระเชตวัน แคลิฟอร์เนีย</v>
      </c>
      <c r="I87" s="39">
        <f t="shared" si="19"/>
        <v>32</v>
      </c>
      <c r="J87" s="39">
        <f t="shared" si="20"/>
        <v>6</v>
      </c>
      <c r="K87" s="39" t="str">
        <f t="shared" si="21"/>
        <v>เมษายน</v>
      </c>
      <c r="L87" s="39">
        <f t="shared" si="22"/>
        <v>2549</v>
      </c>
      <c r="M87" s="40" t="str">
        <f t="shared" si="27"/>
        <v>8188959706</v>
      </c>
      <c r="N87" s="44" t="str">
        <f t="shared" si="17"/>
        <v>๘๖๑๙ ถนน ฮาสเคล อเวนิว เมืองนอร์ทฮิลล์ มลรัฐแคลิฟอร์เนีย ต.สหรัฐอเมริกา อ.CA จ.๙๑๓๔๓</v>
      </c>
      <c r="O87" s="39">
        <f t="shared" ca="1" si="23"/>
        <v>20</v>
      </c>
      <c r="P87" s="39" t="e">
        <f>VLOOKUP(T87,mapping!C:D,2,0)</f>
        <v>#N/A</v>
      </c>
      <c r="Q87" s="39" t="str">
        <f t="shared" si="24"/>
        <v>อ.CA</v>
      </c>
      <c r="R87" s="39" t="str">
        <f t="shared" si="25"/>
        <v/>
      </c>
      <c r="S87" s="53" t="str">
        <f t="shared" si="28"/>
        <v>S</v>
      </c>
      <c r="T87" s="53" t="str">
        <f t="shared" si="29"/>
        <v>S30</v>
      </c>
    </row>
    <row r="88" spans="1:20" ht="169.5" x14ac:dyDescent="0.4">
      <c r="A88" s="39">
        <f t="shared" si="26"/>
        <v>86</v>
      </c>
      <c r="B88" s="56"/>
      <c r="C88" s="45" t="s">
        <v>1252</v>
      </c>
      <c r="D88" s="47" t="s">
        <v>2014</v>
      </c>
      <c r="E88" s="43" t="str">
        <f t="shared" si="15"/>
        <v>สำรวจที่ 020</v>
      </c>
      <c r="F88" s="50">
        <v>20</v>
      </c>
      <c r="G88" s="40" t="str">
        <f t="shared" si="16"/>
        <v>ที่พักสงฆ์ป่าตะเคียนชุม</v>
      </c>
      <c r="H88" s="44" t="str">
        <f t="shared" si="18"/>
        <v>พระอาจารย์พจนารถ สุรปญฺโญ</v>
      </c>
      <c r="I88" s="39">
        <f t="shared" si="19"/>
        <v>50</v>
      </c>
      <c r="J88" s="39">
        <f t="shared" si="20"/>
        <v>23</v>
      </c>
      <c r="K88" s="39" t="str">
        <f t="shared" si="21"/>
        <v>มิถุนายน</v>
      </c>
      <c r="L88" s="39">
        <f t="shared" si="22"/>
        <v>2550</v>
      </c>
      <c r="M88" s="40" t="str">
        <f t="shared" si="27"/>
        <v>0894596567</v>
      </c>
      <c r="N88" s="44" t="str">
        <f t="shared" si="17"/>
        <v>๖๑/๒ หมู่ ๘ บ้านตะเคียนชุม
ต.กระแจะ อ.นายายอาม จ.จันทบุรี ๒๒๑๗๐</v>
      </c>
      <c r="O88" s="39">
        <f t="shared" ca="1" si="23"/>
        <v>19</v>
      </c>
      <c r="P88" s="39" t="e">
        <f>VLOOKUP(T88,mapping!C:D,2,0)</f>
        <v>#N/A</v>
      </c>
      <c r="Q88" s="39" t="str">
        <f t="shared" si="24"/>
        <v>อ.นายายอาม</v>
      </c>
      <c r="R88" s="39" t="str">
        <f t="shared" si="25"/>
        <v>จ.จันทบุรี</v>
      </c>
      <c r="S88" s="53" t="str">
        <f t="shared" si="28"/>
        <v>S</v>
      </c>
      <c r="T88" s="53" t="str">
        <f t="shared" si="29"/>
        <v>S20</v>
      </c>
    </row>
    <row r="89" spans="1:20" ht="169.5" x14ac:dyDescent="0.4">
      <c r="A89" s="39">
        <f t="shared" si="26"/>
        <v>87</v>
      </c>
      <c r="B89" s="56"/>
      <c r="C89" s="45" t="s">
        <v>1216</v>
      </c>
      <c r="D89" s="47" t="s">
        <v>2015</v>
      </c>
      <c r="E89" s="48" t="str">
        <f t="shared" si="15"/>
        <v>สำรองที่ 035</v>
      </c>
      <c r="F89" s="49">
        <v>35</v>
      </c>
      <c r="G89" s="40" t="str">
        <f t="shared" si="16"/>
        <v>วัดป่าสามัคคีธรรม</v>
      </c>
      <c r="H89" s="44" t="str">
        <f t="shared" si="18"/>
        <v>พระอาจารย์อนันต์ ชยานนฺโท</v>
      </c>
      <c r="I89" s="39">
        <f t="shared" si="19"/>
        <v>23</v>
      </c>
      <c r="J89" s="39">
        <f t="shared" si="20"/>
        <v>11</v>
      </c>
      <c r="K89" s="39" t="str">
        <f t="shared" si="21"/>
        <v>มิถุนายน</v>
      </c>
      <c r="L89" s="39">
        <f t="shared" si="22"/>
        <v>2551</v>
      </c>
      <c r="M89" s="40" t="str">
        <f t="shared" si="27"/>
        <v>0901597393</v>
      </c>
      <c r="N89" s="44" t="str">
        <f t="shared" si="17"/>
        <v>หมู่ที่ ๙ บ้านหัวคู-นางเลา
ต.บึงเกลือ อ.เสลภูมิ จ.ร้อยเอ็ด ๔๕๑๒๐</v>
      </c>
      <c r="O89" s="39">
        <f t="shared" ca="1" si="23"/>
        <v>18</v>
      </c>
      <c r="P89" s="39" t="e">
        <f>VLOOKUP(T89,mapping!C:D,2,0)</f>
        <v>#N/A</v>
      </c>
      <c r="Q89" s="39" t="str">
        <f t="shared" si="24"/>
        <v>อ.เสลภูมิ</v>
      </c>
      <c r="R89" s="39" t="str">
        <f t="shared" si="25"/>
        <v>จ.ร้อยเอ็ด</v>
      </c>
      <c r="S89" s="53" t="str">
        <f t="shared" si="28"/>
        <v>R</v>
      </c>
      <c r="T89" s="53" t="str">
        <f t="shared" si="29"/>
        <v>R35</v>
      </c>
    </row>
    <row r="90" spans="1:20" ht="169.5" x14ac:dyDescent="0.4">
      <c r="A90" s="39">
        <f t="shared" si="26"/>
        <v>88</v>
      </c>
      <c r="B90" s="56"/>
      <c r="C90" s="45" t="s">
        <v>1251</v>
      </c>
      <c r="D90" s="47" t="s">
        <v>2016</v>
      </c>
      <c r="E90" s="43" t="str">
        <f t="shared" si="15"/>
        <v>สำรวจที่ 019</v>
      </c>
      <c r="F90" s="50">
        <v>19</v>
      </c>
      <c r="G90" s="40" t="str">
        <f t="shared" si="16"/>
        <v>วัดป่าสิริพะลานทราย</v>
      </c>
      <c r="H90" s="44" t="str">
        <f t="shared" si="18"/>
        <v>พระอธิการทวี โอภาโส</v>
      </c>
      <c r="I90" s="39">
        <f t="shared" si="19"/>
        <v>41</v>
      </c>
      <c r="J90" s="39">
        <f t="shared" si="20"/>
        <v>28</v>
      </c>
      <c r="K90" s="39" t="str">
        <f t="shared" si="21"/>
        <v>มิถุนายน</v>
      </c>
      <c r="L90" s="39">
        <f t="shared" si="22"/>
        <v>2551</v>
      </c>
      <c r="M90" s="40" t="str">
        <f t="shared" si="27"/>
        <v>0839919174</v>
      </c>
      <c r="N90" s="44" t="str">
        <f t="shared" si="17"/>
        <v>บ้านหนองฆ้อง
ต.ห้วยไผ่ อ.โขงเจียม จ.อุบลราชธานี ๓๔๒๒๐</v>
      </c>
      <c r="O90" s="39">
        <f t="shared" ca="1" si="23"/>
        <v>18</v>
      </c>
      <c r="P90" s="39" t="e">
        <f>VLOOKUP(T90,mapping!C:D,2,0)</f>
        <v>#N/A</v>
      </c>
      <c r="Q90" s="39" t="str">
        <f t="shared" si="24"/>
        <v>อ.โขงเจียม</v>
      </c>
      <c r="R90" s="39" t="str">
        <f t="shared" si="25"/>
        <v>จ.อุบลราชธานี</v>
      </c>
      <c r="S90" s="53" t="str">
        <f t="shared" si="28"/>
        <v>S</v>
      </c>
      <c r="T90" s="53" t="str">
        <f t="shared" si="29"/>
        <v>S19</v>
      </c>
    </row>
    <row r="91" spans="1:20" ht="169.5" x14ac:dyDescent="0.4">
      <c r="A91" s="39">
        <f t="shared" si="26"/>
        <v>89</v>
      </c>
      <c r="B91" s="56"/>
      <c r="C91" s="45" t="s">
        <v>1241</v>
      </c>
      <c r="D91" s="47" t="s">
        <v>2017</v>
      </c>
      <c r="E91" s="43" t="str">
        <f t="shared" si="15"/>
        <v>สำรวจที่ 009</v>
      </c>
      <c r="F91" s="50">
        <v>9</v>
      </c>
      <c r="G91" s="40" t="str">
        <f t="shared" si="16"/>
        <v>ที่พักสงฆ์เขาแสงทองเจริญธรรม</v>
      </c>
      <c r="H91" s="44" t="str">
        <f t="shared" si="18"/>
        <v>พระอาจารย์จำนงค์ จิตฺตสํวโร</v>
      </c>
      <c r="I91" s="39">
        <f t="shared" si="19"/>
        <v>31</v>
      </c>
      <c r="J91" s="39">
        <f t="shared" si="20"/>
        <v>25</v>
      </c>
      <c r="K91" s="39" t="str">
        <f t="shared" si="21"/>
        <v>มิถุนายน</v>
      </c>
      <c r="L91" s="39">
        <f t="shared" si="22"/>
        <v>2552</v>
      </c>
      <c r="M91" s="40" t="str">
        <f t="shared" si="27"/>
        <v>0637702776</v>
      </c>
      <c r="N91" s="44" t="str">
        <f t="shared" si="17"/>
        <v>ม.๑ บ้านคอแลน
ต.คอแลน อ.บุณฑริก จ.อุบลราชธานี ๓๔๒๓๐</v>
      </c>
      <c r="O91" s="39">
        <f t="shared" ca="1" si="23"/>
        <v>17</v>
      </c>
      <c r="P91" s="39" t="e">
        <f>VLOOKUP(T91,mapping!C:D,2,0)</f>
        <v>#N/A</v>
      </c>
      <c r="Q91" s="39" t="str">
        <f t="shared" si="24"/>
        <v>อ.บุณฑริก</v>
      </c>
      <c r="R91" s="39" t="str">
        <f t="shared" si="25"/>
        <v>จ.อุบลราชธานี</v>
      </c>
      <c r="S91" s="53" t="str">
        <f t="shared" si="28"/>
        <v>S</v>
      </c>
      <c r="T91" s="53" t="str">
        <f t="shared" si="29"/>
        <v>S9</v>
      </c>
    </row>
    <row r="92" spans="1:20" ht="169.5" x14ac:dyDescent="0.4">
      <c r="A92" s="39">
        <f t="shared" si="26"/>
        <v>90</v>
      </c>
      <c r="B92" s="56"/>
      <c r="C92" s="45" t="s">
        <v>1244</v>
      </c>
      <c r="D92" s="47" t="s">
        <v>2018</v>
      </c>
      <c r="E92" s="43" t="str">
        <f t="shared" si="15"/>
        <v>สำรวจที่ 012</v>
      </c>
      <c r="F92" s="50">
        <v>12</v>
      </c>
      <c r="G92" s="40" t="str">
        <f t="shared" si="16"/>
        <v>ที่พักสงฆ์กวางดีดเจริญธรรม</v>
      </c>
      <c r="H92" s="44" t="str">
        <f t="shared" si="18"/>
        <v>พระอาจารย์ลือชัย ปสนฺนจิตฺโต</v>
      </c>
      <c r="I92" s="39">
        <f t="shared" si="19"/>
        <v>31</v>
      </c>
      <c r="J92" s="39">
        <f t="shared" si="20"/>
        <v>25</v>
      </c>
      <c r="K92" s="39" t="str">
        <f t="shared" si="21"/>
        <v>มิถุนายน</v>
      </c>
      <c r="L92" s="39">
        <f t="shared" si="22"/>
        <v>2552</v>
      </c>
      <c r="M92" s="40" t="str">
        <f t="shared" si="27"/>
        <v>0972577518</v>
      </c>
      <c r="N92" s="44" t="str">
        <f t="shared" si="17"/>
        <v>ม.๒ บ้านกวางดีด
ต.โนนสมบูรณ์ อ.นาจะหลวย จ.อุบลราชธานี ๓๔๒๓๐</v>
      </c>
      <c r="O92" s="39">
        <f t="shared" ca="1" si="23"/>
        <v>17</v>
      </c>
      <c r="P92" s="39" t="e">
        <f>VLOOKUP(T92,mapping!C:D,2,0)</f>
        <v>#N/A</v>
      </c>
      <c r="Q92" s="39" t="str">
        <f t="shared" si="24"/>
        <v>อ.นาจะหลวย</v>
      </c>
      <c r="R92" s="39" t="str">
        <f t="shared" si="25"/>
        <v>จ.อุบลราชธานี</v>
      </c>
      <c r="S92" s="53" t="str">
        <f t="shared" si="28"/>
        <v>S</v>
      </c>
      <c r="T92" s="53" t="str">
        <f t="shared" si="29"/>
        <v>S12</v>
      </c>
    </row>
    <row r="93" spans="1:20" ht="169.5" x14ac:dyDescent="0.4">
      <c r="A93" s="39">
        <f t="shared" si="26"/>
        <v>91</v>
      </c>
      <c r="B93" s="56"/>
      <c r="C93" s="45" t="s">
        <v>1263</v>
      </c>
      <c r="D93" s="47" t="s">
        <v>2019</v>
      </c>
      <c r="E93" s="43" t="str">
        <f t="shared" si="15"/>
        <v>สำรวจที่ 031</v>
      </c>
      <c r="F93" s="50">
        <v>31</v>
      </c>
      <c r="G93" s="40" t="str">
        <f t="shared" si="16"/>
        <v>ที่พักสงฆ์เกตุสิริเจริญธรรม</v>
      </c>
      <c r="H93" s="44" t="str">
        <f t="shared" si="18"/>
        <v>พระอาจารย์ประวิทย์ โชติโก</v>
      </c>
      <c r="I93" s="39">
        <f t="shared" si="19"/>
        <v>25</v>
      </c>
      <c r="J93" s="39">
        <f t="shared" si="20"/>
        <v>25</v>
      </c>
      <c r="K93" s="39" t="str">
        <f t="shared" si="21"/>
        <v>มิถุนายน</v>
      </c>
      <c r="L93" s="39">
        <f t="shared" si="22"/>
        <v>2552</v>
      </c>
      <c r="M93" s="40" t="str">
        <f t="shared" si="27"/>
        <v>0623514758</v>
      </c>
      <c r="N93" s="44" t="str">
        <f t="shared" si="17"/>
        <v>เลชที่ ๓๓๓ หมุ่ที่ ๘ บ้านเกตุสิริ
ต.โนนก่อ อ.สิรินธร จ.อุบลราชธานี ๓๔๓๕๐</v>
      </c>
      <c r="O93" s="39">
        <f t="shared" ca="1" si="23"/>
        <v>17</v>
      </c>
      <c r="P93" s="39" t="e">
        <f>VLOOKUP(T93,mapping!C:D,2,0)</f>
        <v>#N/A</v>
      </c>
      <c r="Q93" s="39" t="str">
        <f t="shared" si="24"/>
        <v>อ.สิรินธร</v>
      </c>
      <c r="R93" s="39" t="str">
        <f t="shared" si="25"/>
        <v>จ.อุบลราชธานี</v>
      </c>
      <c r="S93" s="53" t="str">
        <f t="shared" si="28"/>
        <v>S</v>
      </c>
      <c r="T93" s="53" t="str">
        <f t="shared" si="29"/>
        <v>S31</v>
      </c>
    </row>
    <row r="94" spans="1:20" ht="169.5" x14ac:dyDescent="0.4">
      <c r="A94" s="39">
        <f t="shared" si="26"/>
        <v>92</v>
      </c>
      <c r="B94" s="56"/>
      <c r="C94" s="45" t="s">
        <v>1258</v>
      </c>
      <c r="D94" s="47" t="s">
        <v>2020</v>
      </c>
      <c r="E94" s="43" t="str">
        <f t="shared" si="15"/>
        <v>สำรวจที่ 026</v>
      </c>
      <c r="F94" s="50">
        <v>26</v>
      </c>
      <c r="G94" s="40" t="str">
        <f t="shared" si="16"/>
        <v>ที่พักสงฆ์แก้งยางเจริญธรรม</v>
      </c>
      <c r="H94" s="44" t="str">
        <f t="shared" si="18"/>
        <v>พระอาจารย์เด่น ถิรธมฺโม</v>
      </c>
      <c r="I94" s="39">
        <f t="shared" si="19"/>
        <v>30</v>
      </c>
      <c r="J94" s="39">
        <f t="shared" si="20"/>
        <v>30</v>
      </c>
      <c r="K94" s="39" t="str">
        <f t="shared" si="21"/>
        <v>มีนาคม</v>
      </c>
      <c r="L94" s="39">
        <f t="shared" si="22"/>
        <v>2553</v>
      </c>
      <c r="M94" s="40" t="str">
        <f t="shared" si="27"/>
        <v>0837505448</v>
      </c>
      <c r="N94" s="44" t="str">
        <f t="shared" si="17"/>
        <v>หมู่๖ บ้านแก้งยาง
ต.คอแลน อ.บุณฑริก จ.อุบลราชธานี ๓๔๒๓๐</v>
      </c>
      <c r="O94" s="39">
        <f t="shared" ca="1" si="23"/>
        <v>16</v>
      </c>
      <c r="P94" s="39" t="e">
        <f>VLOOKUP(T94,mapping!C:D,2,0)</f>
        <v>#N/A</v>
      </c>
      <c r="Q94" s="39" t="str">
        <f t="shared" si="24"/>
        <v>อ.บุณฑริก</v>
      </c>
      <c r="R94" s="39" t="str">
        <f t="shared" si="25"/>
        <v>จ.อุบลราชธานี</v>
      </c>
      <c r="S94" s="53" t="str">
        <f t="shared" si="28"/>
        <v>S</v>
      </c>
      <c r="T94" s="53" t="str">
        <f t="shared" si="29"/>
        <v>S26</v>
      </c>
    </row>
    <row r="95" spans="1:20" ht="145.15" x14ac:dyDescent="0.4">
      <c r="A95" s="39">
        <f t="shared" si="26"/>
        <v>93</v>
      </c>
      <c r="B95" s="56"/>
      <c r="C95" s="45" t="s">
        <v>1147</v>
      </c>
      <c r="D95" s="47" t="s">
        <v>2021</v>
      </c>
      <c r="E95" s="40" t="str">
        <f t="shared" si="15"/>
        <v>สาขาที่ 302</v>
      </c>
      <c r="F95" s="41">
        <v>302</v>
      </c>
      <c r="G95" s="40" t="str">
        <f t="shared" si="16"/>
        <v>วัดฮ่องสอนวนาราม</v>
      </c>
      <c r="H95" s="44" t="str">
        <f t="shared" si="18"/>
        <v>พระอธิการภัทรวรรธน์ อาภาธโร</v>
      </c>
      <c r="I95" s="39">
        <f t="shared" si="19"/>
        <v>34</v>
      </c>
      <c r="J95" s="39">
        <f t="shared" si="20"/>
        <v>15</v>
      </c>
      <c r="K95" s="39" t="str">
        <f t="shared" si="21"/>
        <v>มิถุนายน</v>
      </c>
      <c r="L95" s="39">
        <f t="shared" si="22"/>
        <v>2554</v>
      </c>
      <c r="M95" s="40" t="str">
        <f>SUBSTITUTE(
_xlfn.TEXTBEFORE(
SUBSTITUTE(SUBSTITUTE(SUBSTITUTE(SUBSTITUTE(SUBSTITUTE(
SUBSTITUTE(SUBSTITUTE(SUBSTITUTE(SUBSTITUTE(SUBSTITUTE(
_xlfn.TEXTAFTER(D95,CHAR(10),-1),
"๐","0"),"๑","1"),"๒","2"),"๓","3"),"๔","4"),
"๕","5"),"๖","6"),"๗","7"),"๘","8"),"๙","9"),",",-1)," ","")</f>
        <v>0806060504,0871791033</v>
      </c>
      <c r="N95" s="44" t="str">
        <f t="shared" si="17"/>
        <v>๘๘ หมู่ที่ ๑๐ บ้านพะโข่โหล่
ต.ปางหมู อ.เมือง จ.แม่ฮ่องสอน ๕๘๐๐๐</v>
      </c>
      <c r="O95" s="39">
        <f t="shared" ca="1" si="23"/>
        <v>15</v>
      </c>
      <c r="P95" s="39" t="str">
        <f>VLOOKUP(T95,mapping!C:D,2,0)</f>
        <v>Y</v>
      </c>
      <c r="Q95" s="39" t="str">
        <f t="shared" si="24"/>
        <v>อ.เมือง</v>
      </c>
      <c r="R95" s="39" t="str">
        <f t="shared" si="25"/>
        <v>จ.แม่ฮ่องสอน</v>
      </c>
      <c r="S95" s="53" t="str">
        <f t="shared" si="28"/>
        <v>B</v>
      </c>
      <c r="T95" s="53" t="str">
        <f t="shared" si="29"/>
        <v>B302</v>
      </c>
    </row>
    <row r="96" spans="1:20" ht="169.5" x14ac:dyDescent="0.4">
      <c r="A96" s="39">
        <f t="shared" si="26"/>
        <v>94</v>
      </c>
      <c r="B96" s="56"/>
      <c r="C96" s="45" t="s">
        <v>1266</v>
      </c>
      <c r="D96" s="47" t="s">
        <v>2022</v>
      </c>
      <c r="E96" s="43" t="str">
        <f t="shared" si="15"/>
        <v>สำรวจที่ 034</v>
      </c>
      <c r="F96" s="50">
        <v>34</v>
      </c>
      <c r="G96" s="40" t="str">
        <f t="shared" si="16"/>
        <v>ที่พักสงฆ์ป่าป่าดอนบาก</v>
      </c>
      <c r="H96" s="44" t="str">
        <f t="shared" si="18"/>
        <v>พระอาจารย์ธีระพล อัตตทันโต</v>
      </c>
      <c r="I96" s="39">
        <f t="shared" si="19"/>
        <v>21</v>
      </c>
      <c r="J96" s="39">
        <f t="shared" si="20"/>
        <v>11</v>
      </c>
      <c r="K96" s="39" t="str">
        <f t="shared" si="21"/>
        <v>มีนาคม</v>
      </c>
      <c r="L96" s="39">
        <f t="shared" si="22"/>
        <v>2554</v>
      </c>
      <c r="M96" s="40" t="str">
        <f t="shared" si="27"/>
        <v>0876134316</v>
      </c>
      <c r="N96" s="44" t="str">
        <f t="shared" si="17"/>
        <v>หมุ่ที่ ๖ บ้านแก้งยาง
ต.นาเรือง อ.นาเยีย จ.อุบลราชธานี ๓๔๑๖๐</v>
      </c>
      <c r="O96" s="39">
        <f t="shared" ca="1" si="23"/>
        <v>15</v>
      </c>
      <c r="P96" s="39" t="e">
        <f>VLOOKUP(T96,mapping!C:D,2,0)</f>
        <v>#N/A</v>
      </c>
      <c r="Q96" s="39" t="str">
        <f t="shared" si="24"/>
        <v>อ.นาเยีย</v>
      </c>
      <c r="R96" s="39" t="str">
        <f t="shared" si="25"/>
        <v>จ.อุบลราชธานี</v>
      </c>
      <c r="S96" s="53" t="str">
        <f t="shared" si="28"/>
        <v>S</v>
      </c>
      <c r="T96" s="53" t="str">
        <f t="shared" si="29"/>
        <v>S34</v>
      </c>
    </row>
    <row r="97" spans="1:20" ht="169.5" x14ac:dyDescent="0.4">
      <c r="A97" s="39">
        <f t="shared" si="26"/>
        <v>95</v>
      </c>
      <c r="B97" s="56"/>
      <c r="C97" s="45" t="s">
        <v>1188</v>
      </c>
      <c r="D97" s="47" t="s">
        <v>2023</v>
      </c>
      <c r="E97" s="48" t="str">
        <f t="shared" si="15"/>
        <v>สำรองที่ 007</v>
      </c>
      <c r="F97" s="49">
        <v>7</v>
      </c>
      <c r="G97" s="40" t="str">
        <f t="shared" si="16"/>
        <v>ที่พักสงฆ์วังเกษมพูลงาม</v>
      </c>
      <c r="H97" s="44" t="str">
        <f t="shared" si="18"/>
        <v>พระอาจารย์ ประชาพร</v>
      </c>
      <c r="I97" s="39">
        <f t="shared" si="19"/>
        <v>67</v>
      </c>
      <c r="J97" s="39">
        <f t="shared" si="20"/>
        <v>25</v>
      </c>
      <c r="K97" s="39" t="str">
        <f t="shared" si="21"/>
        <v>มีนาคม</v>
      </c>
      <c r="L97" s="39">
        <f t="shared" si="22"/>
        <v>2555</v>
      </c>
      <c r="M97" s="40" t="str">
        <f t="shared" si="27"/>
        <v>0830547193</v>
      </c>
      <c r="N97" s="44" t="str">
        <f t="shared" si="17"/>
        <v>หมู่ที่ ๒ บ้านนาโพธิ์
ต.นาโพธิ์ อ.พิบูลมังสาหาร จ.อุบลราชธานี ๓๔๑๑๐</v>
      </c>
      <c r="O97" s="39">
        <f t="shared" ca="1" si="23"/>
        <v>14</v>
      </c>
      <c r="P97" s="39" t="e">
        <f>VLOOKUP(T97,mapping!C:D,2,0)</f>
        <v>#N/A</v>
      </c>
      <c r="Q97" s="39" t="str">
        <f t="shared" si="24"/>
        <v>อ.พิบูลมังสาหาร</v>
      </c>
      <c r="R97" s="39" t="str">
        <f t="shared" si="25"/>
        <v>จ.อุบลราชธานี</v>
      </c>
      <c r="S97" s="53" t="str">
        <f t="shared" si="28"/>
        <v>R</v>
      </c>
      <c r="T97" s="53" t="str">
        <f t="shared" si="29"/>
        <v>R7</v>
      </c>
    </row>
    <row r="98" spans="1:20" ht="169.5" x14ac:dyDescent="0.4">
      <c r="A98" s="39">
        <f t="shared" si="26"/>
        <v>96</v>
      </c>
      <c r="B98" s="56"/>
      <c r="C98" s="45" t="s">
        <v>1207</v>
      </c>
      <c r="D98" s="47" t="s">
        <v>2024</v>
      </c>
      <c r="E98" s="48" t="str">
        <f t="shared" si="15"/>
        <v>สำรองที่ 026</v>
      </c>
      <c r="F98" s="49">
        <v>26</v>
      </c>
      <c r="G98" s="40" t="str">
        <f t="shared" si="16"/>
        <v>วัดป่าดอยอภัยคีรีวงค์</v>
      </c>
      <c r="H98" s="44" t="str">
        <f t="shared" si="18"/>
        <v>พระอธิการสุดใจ โชติปญฺโญ</v>
      </c>
      <c r="I98" s="39">
        <f t="shared" si="19"/>
        <v>29</v>
      </c>
      <c r="J98" s="39">
        <f t="shared" si="20"/>
        <v>20</v>
      </c>
      <c r="K98" s="39" t="str">
        <f t="shared" si="21"/>
        <v>มิถุนายน</v>
      </c>
      <c r="L98" s="39">
        <f t="shared" si="22"/>
        <v>2555</v>
      </c>
      <c r="M98" s="40" t="str">
        <f>SUBSTITUTE(
_xlfn.TEXTBEFORE(
SUBSTITUTE(SUBSTITUTE(SUBSTITUTE(SUBSTITUTE(SUBSTITUTE(
SUBSTITUTE(SUBSTITUTE(SUBSTITUTE(SUBSTITUTE(SUBSTITUTE(
_xlfn.TEXTAFTER(D98,CHAR(10),-1),
"๐","0"),"๑","1"),"๒","2"),"๓","3"),"๔","4"),
"๕","5"),"๖","6"),"๗","7"),"๘","8"),"๙","9"),",",-1)," ","")</f>
        <v>0510762032</v>
      </c>
      <c r="N98" s="44" t="str">
        <f t="shared" si="17"/>
        <v>๘๘ หมู่ ๑๑ บ้านปางหมิ่นเหนือ ต.น้ำหมัน อ.ท่าปลา จ.อุตรดิตถ์ ๕๓๑๕๐</v>
      </c>
      <c r="O98" s="39">
        <f t="shared" ca="1" si="23"/>
        <v>14</v>
      </c>
      <c r="P98" s="39" t="e">
        <f>VLOOKUP(T98,mapping!C:D,2,0)</f>
        <v>#N/A</v>
      </c>
      <c r="Q98" s="39" t="str">
        <f t="shared" si="24"/>
        <v>อ.ท่าปลา</v>
      </c>
      <c r="R98" s="39" t="str">
        <f t="shared" si="25"/>
        <v>จ.อุตรดิตถ์</v>
      </c>
      <c r="S98" s="53" t="str">
        <f t="shared" si="28"/>
        <v>R</v>
      </c>
      <c r="T98" s="53" t="str">
        <f t="shared" si="29"/>
        <v>R26</v>
      </c>
    </row>
    <row r="99" spans="1:20" ht="193.9" x14ac:dyDescent="0.4">
      <c r="A99" s="39">
        <f t="shared" si="26"/>
        <v>97</v>
      </c>
      <c r="B99" s="56"/>
      <c r="C99" s="45" t="s">
        <v>1211</v>
      </c>
      <c r="D99" s="47" t="s">
        <v>2025</v>
      </c>
      <c r="E99" s="48" t="str">
        <f t="shared" si="15"/>
        <v>สำรองที่ 030</v>
      </c>
      <c r="F99" s="49">
        <v>30</v>
      </c>
      <c r="G99" s="40" t="str">
        <f t="shared" si="16"/>
        <v>วัดป่าเขาสัมฤทธิ์</v>
      </c>
      <c r="H99" s="44" t="str">
        <f t="shared" si="18"/>
        <v>พระอาจารย์อนุกุล อินฺทธมฺโม</v>
      </c>
      <c r="I99" s="39">
        <f t="shared" si="19"/>
        <v>28</v>
      </c>
      <c r="J99" s="39">
        <f t="shared" si="20"/>
        <v>1</v>
      </c>
      <c r="K99" s="39" t="str">
        <f t="shared" si="21"/>
        <v>พฤศจิกายน</v>
      </c>
      <c r="L99" s="39">
        <f t="shared" si="22"/>
        <v>2555</v>
      </c>
      <c r="M99" s="40" t="str">
        <f t="shared" si="27"/>
        <v>0963205310</v>
      </c>
      <c r="N99" s="44" t="str">
        <f t="shared" si="17"/>
        <v>๒๒๒ หมู่ที่ ๑๑ บ้านหนองไผ่พัฒนา ต.หนองหญ้าขาว อ.สีคิ้ว จ.นครราชสีมา ๓๐๑๔๐</v>
      </c>
      <c r="O99" s="39">
        <f t="shared" ca="1" si="23"/>
        <v>14</v>
      </c>
      <c r="P99" s="39" t="e">
        <f>VLOOKUP(T99,mapping!C:D,2,0)</f>
        <v>#N/A</v>
      </c>
      <c r="Q99" s="39" t="str">
        <f t="shared" si="24"/>
        <v>อ.สีคิ้ว</v>
      </c>
      <c r="R99" s="39" t="str">
        <f t="shared" si="25"/>
        <v>จ.นครราชสีมา</v>
      </c>
      <c r="S99" s="53" t="str">
        <f t="shared" si="28"/>
        <v>R</v>
      </c>
      <c r="T99" s="53" t="str">
        <f t="shared" si="29"/>
        <v>R30</v>
      </c>
    </row>
    <row r="100" spans="1:20" ht="169.5" x14ac:dyDescent="0.4">
      <c r="A100" s="39">
        <f t="shared" si="26"/>
        <v>98</v>
      </c>
      <c r="B100" s="56"/>
      <c r="C100" s="45" t="s">
        <v>1257</v>
      </c>
      <c r="D100" s="47" t="s">
        <v>2026</v>
      </c>
      <c r="E100" s="43" t="str">
        <f t="shared" si="15"/>
        <v>สำรวจที่ 025</v>
      </c>
      <c r="F100" s="50">
        <v>25</v>
      </c>
      <c r="G100" s="40" t="str">
        <f t="shared" si="16"/>
        <v>วัดสวนป่านาหันตรา</v>
      </c>
      <c r="H100" s="44" t="str">
        <f>TRIM(_xlfn.TEXTBEFORE(MID(D100,SEARCH("พระค",D100),100),CHAR(10)))</f>
        <v>พระครูโอภาสวุฒิกร (โสภณ โอภาโส) วัดบึงลัฏฐิวัน</v>
      </c>
      <c r="I100" s="39">
        <f t="shared" si="19"/>
        <v>52</v>
      </c>
      <c r="J100" s="39">
        <f t="shared" si="20"/>
        <v>17</v>
      </c>
      <c r="K100" s="39" t="str">
        <f t="shared" si="21"/>
        <v>พฤษภาคม</v>
      </c>
      <c r="L100" s="39">
        <f t="shared" si="22"/>
        <v>2555</v>
      </c>
      <c r="M100" s="40" t="str">
        <f t="shared" si="27"/>
        <v>0659933707</v>
      </c>
      <c r="N100" s="44" t="str">
        <f t="shared" si="17"/>
        <v>๗๐ หมู่๕ บ้านนาหันตรา
ต.กระจิว อ.ภาชี จ.พระนครศรีอยุธยา ๑๓๑๔๐</v>
      </c>
      <c r="O100" s="39">
        <f t="shared" ca="1" si="23"/>
        <v>14</v>
      </c>
      <c r="P100" s="39" t="e">
        <f>VLOOKUP(T100,mapping!C:D,2,0)</f>
        <v>#N/A</v>
      </c>
      <c r="Q100" s="39" t="str">
        <f t="shared" si="24"/>
        <v>อ.ภาชี</v>
      </c>
      <c r="R100" s="39" t="str">
        <f t="shared" si="25"/>
        <v>จ.พระนครศรีอยุธยา</v>
      </c>
      <c r="S100" s="53" t="str">
        <f t="shared" si="28"/>
        <v>S</v>
      </c>
      <c r="T100" s="53" t="str">
        <f t="shared" si="29"/>
        <v>S25</v>
      </c>
    </row>
    <row r="101" spans="1:20" ht="169.5" x14ac:dyDescent="0.4">
      <c r="A101" s="39">
        <f t="shared" si="26"/>
        <v>99</v>
      </c>
      <c r="B101" s="56"/>
      <c r="C101" s="45" t="s">
        <v>1242</v>
      </c>
      <c r="D101" s="47" t="s">
        <v>2027</v>
      </c>
      <c r="E101" s="43" t="str">
        <f t="shared" si="15"/>
        <v>สำรวจที่ 010</v>
      </c>
      <c r="F101" s="50">
        <v>10</v>
      </c>
      <c r="G101" s="40" t="str">
        <f t="shared" si="16"/>
        <v>ที่พักสงฆ์ห้วยไทรเจริญธรรม</v>
      </c>
      <c r="H101" s="44" t="str">
        <f t="shared" si="18"/>
        <v>พระอาจารย์เกรียงไกร กิตฺติสาโร</v>
      </c>
      <c r="I101" s="39">
        <f t="shared" si="19"/>
        <v>20</v>
      </c>
      <c r="J101" s="39">
        <f t="shared" si="20"/>
        <v>6</v>
      </c>
      <c r="K101" s="39" t="str">
        <f t="shared" si="21"/>
        <v>กรกฎาคม</v>
      </c>
      <c r="L101" s="39">
        <f t="shared" si="22"/>
        <v>2556</v>
      </c>
      <c r="M101" s="40" t="str">
        <f t="shared" si="27"/>
        <v>0645313458</v>
      </c>
      <c r="N101" s="44" t="str">
        <f t="shared" si="17"/>
        <v>ม.๑๑ บ้านดอนเจริญ
ต.นาโพธิ์ อ.บุณฑริก จ.อุบลราชธานี ๓๔๒๓๐</v>
      </c>
      <c r="O101" s="39">
        <f t="shared" ca="1" si="23"/>
        <v>13</v>
      </c>
      <c r="P101" s="39" t="e">
        <f>VLOOKUP(T101,mapping!C:D,2,0)</f>
        <v>#N/A</v>
      </c>
      <c r="Q101" s="39" t="str">
        <f t="shared" si="24"/>
        <v>อ.บุณฑริก</v>
      </c>
      <c r="R101" s="39" t="str">
        <f t="shared" si="25"/>
        <v>จ.อุบลราชธานี</v>
      </c>
      <c r="S101" s="53" t="str">
        <f t="shared" si="28"/>
        <v>S</v>
      </c>
      <c r="T101" s="53" t="str">
        <f t="shared" si="29"/>
        <v>S10</v>
      </c>
    </row>
    <row r="102" spans="1:20" ht="169.5" x14ac:dyDescent="0.4">
      <c r="A102" s="39">
        <f t="shared" si="26"/>
        <v>100</v>
      </c>
      <c r="B102" s="56"/>
      <c r="C102" s="45" t="s">
        <v>1261</v>
      </c>
      <c r="D102" s="47" t="s">
        <v>2028</v>
      </c>
      <c r="E102" s="43" t="str">
        <f t="shared" si="15"/>
        <v>สำรวจที่ 029</v>
      </c>
      <c r="F102" s="50">
        <v>29</v>
      </c>
      <c r="G102" s="40" t="str">
        <f t="shared" si="16"/>
        <v>วัดป่าศิลาเลข</v>
      </c>
      <c r="H102" s="44" t="str">
        <f t="shared" si="18"/>
        <v>พระอาจารย์กิตติพัฒน์ สิริวฑฺฒโน</v>
      </c>
      <c r="I102" s="39">
        <f t="shared" si="19"/>
        <v>25</v>
      </c>
      <c r="J102" s="39">
        <f t="shared" si="20"/>
        <v>15</v>
      </c>
      <c r="K102" s="39" t="str">
        <f t="shared" si="21"/>
        <v>ธันวาคม</v>
      </c>
      <c r="L102" s="39">
        <f t="shared" si="22"/>
        <v>2556</v>
      </c>
      <c r="M102" s="40" t="str">
        <f t="shared" si="27"/>
        <v>0934327521</v>
      </c>
      <c r="N102" s="44" t="str">
        <f t="shared" si="17"/>
        <v>เลขที่ ๒๔ หมู่ที่ ๘ บ้านศรีฐาน ต.ศรีฐาน ต.อ.ป่าติ้ว อ.จ.ยโสธร จ.๓๕๑๕๐</v>
      </c>
      <c r="O102" s="39">
        <f t="shared" ca="1" si="23"/>
        <v>13</v>
      </c>
      <c r="P102" s="39" t="e">
        <f>VLOOKUP(T102,mapping!C:D,2,0)</f>
        <v>#N/A</v>
      </c>
      <c r="Q102" s="39" t="str">
        <f t="shared" si="24"/>
        <v>อ.ป่าติ้ว</v>
      </c>
      <c r="R102" s="39" t="str">
        <f t="shared" si="25"/>
        <v>จ.ยโสธร</v>
      </c>
      <c r="S102" s="53" t="str">
        <f t="shared" si="28"/>
        <v>S</v>
      </c>
      <c r="T102" s="53" t="str">
        <f t="shared" si="29"/>
        <v>S29</v>
      </c>
    </row>
    <row r="103" spans="1:20" ht="169.5" x14ac:dyDescent="0.4">
      <c r="A103" s="39">
        <f t="shared" si="26"/>
        <v>101</v>
      </c>
      <c r="B103" s="56"/>
      <c r="C103" s="45" t="s">
        <v>1229</v>
      </c>
      <c r="D103" s="47" t="s">
        <v>2029</v>
      </c>
      <c r="E103" s="48" t="str">
        <f t="shared" si="15"/>
        <v>สำรองที่ 048</v>
      </c>
      <c r="F103" s="49">
        <v>48</v>
      </c>
      <c r="G103" s="40" t="str">
        <f t="shared" si="16"/>
        <v>วัดร้อยไร่โพธิญาณ</v>
      </c>
      <c r="H103" s="44" t="str">
        <f t="shared" si="18"/>
        <v>พระอธิการทานต์ชัย สุทนฺโต</v>
      </c>
      <c r="I103" s="39">
        <f t="shared" si="19"/>
        <v>32</v>
      </c>
      <c r="J103" s="39">
        <f t="shared" si="20"/>
        <v>11</v>
      </c>
      <c r="K103" s="39" t="str">
        <f t="shared" si="21"/>
        <v>มกราคม</v>
      </c>
      <c r="L103" s="39">
        <f t="shared" si="22"/>
        <v>2557</v>
      </c>
      <c r="M103" s="40" t="str">
        <f t="shared" si="27"/>
        <v>0952186781</v>
      </c>
      <c r="N103" s="44" t="str">
        <f t="shared" si="17"/>
        <v>๑๑ หมู่ ๑๙ บ้านวังหลวง
ต.ตาหลังใน อ.วังน้ำเย็น จ.สระแก้ว ๒๗๒๑๐</v>
      </c>
      <c r="O103" s="39">
        <f t="shared" ca="1" si="23"/>
        <v>12</v>
      </c>
      <c r="P103" s="39" t="e">
        <f>VLOOKUP(T103,mapping!C:D,2,0)</f>
        <v>#N/A</v>
      </c>
      <c r="Q103" s="39" t="str">
        <f t="shared" si="24"/>
        <v>อ.วังน้ำเย็น</v>
      </c>
      <c r="R103" s="39" t="str">
        <f t="shared" si="25"/>
        <v>จ.สระแก้ว</v>
      </c>
      <c r="S103" s="53" t="str">
        <f t="shared" si="28"/>
        <v>R</v>
      </c>
      <c r="T103" s="53" t="str">
        <f t="shared" si="29"/>
        <v>R48</v>
      </c>
    </row>
    <row r="104" spans="1:20" ht="145.15" x14ac:dyDescent="0.4">
      <c r="A104" s="39">
        <f t="shared" si="26"/>
        <v>102</v>
      </c>
      <c r="B104" s="56"/>
      <c r="C104" s="45" t="s">
        <v>1240</v>
      </c>
      <c r="D104" s="47" t="s">
        <v>2030</v>
      </c>
      <c r="E104" s="43" t="str">
        <f t="shared" si="15"/>
        <v>สำรวจที่ 008</v>
      </c>
      <c r="F104" s="50">
        <v>8</v>
      </c>
      <c r="G104" s="40" t="str">
        <f t="shared" si="16"/>
        <v>ที่พักสงฆ์หนองเฮือคำ</v>
      </c>
      <c r="H104" s="44" t="str">
        <f t="shared" si="18"/>
        <v>พระอาจารย์พรประเสริฐ ฐานวีโร</v>
      </c>
      <c r="I104" s="39">
        <f t="shared" si="19"/>
        <v>20</v>
      </c>
      <c r="J104" s="39">
        <f t="shared" si="20"/>
        <v>28</v>
      </c>
      <c r="K104" s="39" t="str">
        <f t="shared" si="21"/>
        <v>มิถุนายน</v>
      </c>
      <c r="L104" s="39">
        <f t="shared" si="22"/>
        <v>2558</v>
      </c>
      <c r="M104" s="40" t="str">
        <f t="shared" si="27"/>
        <v>0960651261</v>
      </c>
      <c r="N104" s="44" t="str">
        <f t="shared" si="17"/>
        <v>๓๐๐ ม.๔ บ้านบึงมาน  ต.คำทอง อ.คงเชโดน จ.สาละวัน</v>
      </c>
      <c r="O104" s="39">
        <f t="shared" ca="1" si="23"/>
        <v>11</v>
      </c>
      <c r="P104" s="39" t="e">
        <f>VLOOKUP(T104,mapping!C:D,2,0)</f>
        <v>#N/A</v>
      </c>
      <c r="Q104" s="39" t="str">
        <f t="shared" si="24"/>
        <v>อ.คงเชโดน</v>
      </c>
      <c r="R104" s="39" t="str">
        <f t="shared" si="25"/>
        <v/>
      </c>
      <c r="S104" s="53" t="str">
        <f t="shared" si="28"/>
        <v>S</v>
      </c>
      <c r="T104" s="53" t="str">
        <f t="shared" si="29"/>
        <v>S8</v>
      </c>
    </row>
    <row r="105" spans="1:20" ht="146.25" x14ac:dyDescent="0.4">
      <c r="A105" s="39">
        <f t="shared" si="26"/>
        <v>103</v>
      </c>
      <c r="B105" s="56"/>
      <c r="C105" s="45" t="s">
        <v>1221</v>
      </c>
      <c r="D105" s="47" t="s">
        <v>2343</v>
      </c>
      <c r="E105" s="48" t="str">
        <f t="shared" si="15"/>
        <v>สำรองที่ 040</v>
      </c>
      <c r="F105" s="49">
        <v>40</v>
      </c>
      <c r="G105" s="40" t="str">
        <f t="shared" si="16"/>
        <v>ที่พักสงฆ์โพธิพุทธานันท์ (ป่าแทนคุณ)</v>
      </c>
      <c r="H105" s="44" t="str">
        <f t="shared" si="18"/>
        <v>พระอาจารย์พฤหัส ปภสฺสโร (เวียงแก้ว)</v>
      </c>
      <c r="I105" s="39">
        <f t="shared" si="19"/>
        <v>52</v>
      </c>
      <c r="J105" s="39">
        <f t="shared" si="20"/>
        <v>6</v>
      </c>
      <c r="K105" s="39" t="str">
        <f t="shared" si="21"/>
        <v>ตุลาคม</v>
      </c>
      <c r="L105" s="39">
        <f t="shared" si="22"/>
        <v>2560</v>
      </c>
      <c r="M105" s="40" t="str">
        <f t="shared" si="27"/>
        <v>0805693126</v>
      </c>
      <c r="N105" s="44" t="str">
        <f t="shared" si="17"/>
        <v>๑๒๕ หมู่ที่ ๑ บ้านกอไม้งาม ต.ย่านซื่อ อ.กันตัง จ.ตรัง ๙๒๑๑๐</v>
      </c>
      <c r="O105" s="39">
        <f t="shared" ca="1" si="23"/>
        <v>9</v>
      </c>
      <c r="P105" s="39" t="e">
        <f>VLOOKUP(T105,mapping!C:D,2,0)</f>
        <v>#N/A</v>
      </c>
      <c r="Q105" s="39" t="str">
        <f t="shared" si="24"/>
        <v>อ.กันตัง</v>
      </c>
      <c r="R105" s="39" t="str">
        <f t="shared" si="25"/>
        <v>จ.ตรัง</v>
      </c>
      <c r="S105" s="53" t="str">
        <f t="shared" si="28"/>
        <v>R</v>
      </c>
      <c r="T105" s="53" t="str">
        <f t="shared" si="29"/>
        <v>R40</v>
      </c>
    </row>
    <row r="106" spans="1:20" ht="169.5" x14ac:dyDescent="0.4">
      <c r="A106" s="39">
        <f t="shared" si="26"/>
        <v>104</v>
      </c>
      <c r="B106" s="56"/>
      <c r="C106" s="45" t="s">
        <v>1191</v>
      </c>
      <c r="D106" s="47" t="s">
        <v>2031</v>
      </c>
      <c r="E106" s="48" t="str">
        <f t="shared" si="15"/>
        <v>สำรองที่ 010</v>
      </c>
      <c r="F106" s="49">
        <v>10</v>
      </c>
      <c r="G106" s="40" t="str">
        <f t="shared" si="16"/>
        <v>วัดโนนสวนตาล</v>
      </c>
      <c r="H106" s="44" t="str">
        <f t="shared" si="18"/>
        <v>พระอธิการเติม ฐิตธมฺโม</v>
      </c>
      <c r="I106" s="39">
        <f t="shared" si="19"/>
        <v>57</v>
      </c>
      <c r="J106" s="39">
        <f t="shared" si="20"/>
        <v>14</v>
      </c>
      <c r="K106" s="39" t="str">
        <f t="shared" si="21"/>
        <v>กรกฎาคม</v>
      </c>
      <c r="L106" s="39">
        <f t="shared" si="22"/>
        <v>2561</v>
      </c>
      <c r="M106" s="40" t="str">
        <f t="shared" si="27"/>
        <v>0903231223</v>
      </c>
      <c r="N106" s="44" t="str">
        <f t="shared" si="17"/>
        <v>หมู่ ๑๓
ต.โพนเมือง อ.เหล่าเสือโก๊ก จ.อุบลราชธานี ๓๔๐๐๐</v>
      </c>
      <c r="O106" s="39">
        <f t="shared" ca="1" si="23"/>
        <v>8</v>
      </c>
      <c r="P106" s="39" t="e">
        <f>VLOOKUP(T106,mapping!C:D,2,0)</f>
        <v>#N/A</v>
      </c>
      <c r="Q106" s="39" t="str">
        <f t="shared" si="24"/>
        <v>อ.เหล่าเสือโก๊ก</v>
      </c>
      <c r="R106" s="39" t="str">
        <f t="shared" si="25"/>
        <v>จ.อุบลราชธานี</v>
      </c>
      <c r="S106" s="53" t="str">
        <f t="shared" si="28"/>
        <v>R</v>
      </c>
      <c r="T106" s="53" t="str">
        <f t="shared" si="29"/>
        <v>R10</v>
      </c>
    </row>
    <row r="107" spans="1:20" ht="145.15" x14ac:dyDescent="0.4">
      <c r="A107" s="39">
        <f t="shared" si="26"/>
        <v>105</v>
      </c>
      <c r="B107" s="56"/>
      <c r="C107" s="45" t="s">
        <v>857</v>
      </c>
      <c r="D107" s="47" t="s">
        <v>2032</v>
      </c>
      <c r="E107" s="40" t="str">
        <f t="shared" si="15"/>
        <v>สาขาที่ 013</v>
      </c>
      <c r="F107" s="41">
        <v>13</v>
      </c>
      <c r="G107" s="40" t="str">
        <f t="shared" si="16"/>
        <v>วัดป่าศรีมงคล</v>
      </c>
      <c r="H107" s="44" t="str">
        <f t="shared" si="18"/>
        <v>พระราชวัชรสิริมงคล (สี สิริญาโณ)</v>
      </c>
      <c r="I107" s="39">
        <f t="shared" si="19"/>
        <v>21</v>
      </c>
      <c r="J107" s="39">
        <f t="shared" si="20"/>
        <v>19</v>
      </c>
      <c r="K107" s="39" t="str">
        <f t="shared" si="21"/>
        <v>กรกฎาคม</v>
      </c>
      <c r="L107" s="39">
        <f t="shared" si="22"/>
        <v>2488</v>
      </c>
      <c r="M107" s="40" t="str">
        <f t="shared" si="27"/>
        <v>0812651915</v>
      </c>
      <c r="N107" s="44" t="str">
        <f t="shared" si="17"/>
        <v>บ้านเปือย
ต.โนนกาเล็น อ.สำโรง จ.อุบลราชธานี ๓๔๓๖๐</v>
      </c>
      <c r="O107" s="39">
        <f t="shared" ca="1" si="23"/>
        <v>81</v>
      </c>
      <c r="P107" s="39" t="e">
        <f>VLOOKUP(T107,mapping!C:D,2,0)</f>
        <v>#N/A</v>
      </c>
      <c r="Q107" s="39" t="str">
        <f t="shared" si="24"/>
        <v>อ.สำโรง</v>
      </c>
      <c r="R107" s="39" t="str">
        <f t="shared" si="25"/>
        <v>จ.อุบลราชธานี</v>
      </c>
      <c r="S107" s="53" t="str">
        <f t="shared" si="28"/>
        <v>B</v>
      </c>
      <c r="T107" s="53" t="str">
        <f t="shared" si="29"/>
        <v>B13</v>
      </c>
    </row>
    <row r="108" spans="1:20" ht="145.15" x14ac:dyDescent="0.4">
      <c r="A108" s="39">
        <f t="shared" si="26"/>
        <v>106</v>
      </c>
      <c r="B108" s="56"/>
      <c r="C108" s="45" t="s">
        <v>849</v>
      </c>
      <c r="D108" s="47" t="s">
        <v>2033</v>
      </c>
      <c r="E108" s="40" t="str">
        <f t="shared" si="15"/>
        <v>สาขาที่ 005</v>
      </c>
      <c r="F108" s="41">
        <v>5</v>
      </c>
      <c r="G108" s="40" t="str">
        <f t="shared" si="16"/>
        <v>วัดสี่แยกแสงเพชร(บน)</v>
      </c>
      <c r="H108" s="44" t="str">
        <f t="shared" si="18"/>
        <v>พระครูวชิรธรรมรังษี (ทูล จตฺตสลฺโล)</v>
      </c>
      <c r="I108" s="39">
        <f t="shared" si="19"/>
        <v>21</v>
      </c>
      <c r="J108" s="39">
        <f t="shared" si="20"/>
        <v>22</v>
      </c>
      <c r="K108" s="39" t="str">
        <f t="shared" si="21"/>
        <v>กรกฎาคม</v>
      </c>
      <c r="L108" s="39">
        <f t="shared" si="22"/>
        <v>2507</v>
      </c>
      <c r="M108" s="40" t="str">
        <f t="shared" si="27"/>
        <v>0862460513</v>
      </c>
      <c r="N108" s="44" t="str">
        <f t="shared" si="17"/>
        <v>หมู่ที่ ๑๐ บ้านดงเจริญ
ต.หนองมะแซว อ.เมือง จ.อำนาจเจริญ ๓๗๐๐๐</v>
      </c>
      <c r="O108" s="39">
        <f t="shared" ca="1" si="23"/>
        <v>62</v>
      </c>
      <c r="P108" s="39" t="e">
        <f>VLOOKUP(T108,mapping!C:D,2,0)</f>
        <v>#N/A</v>
      </c>
      <c r="Q108" s="39" t="str">
        <f t="shared" si="24"/>
        <v>อ.เมือง</v>
      </c>
      <c r="R108" s="39" t="str">
        <f t="shared" si="25"/>
        <v>จ.อำนาจเจริญ</v>
      </c>
      <c r="S108" s="53" t="str">
        <f t="shared" si="28"/>
        <v>B</v>
      </c>
      <c r="T108" s="53" t="str">
        <f t="shared" si="29"/>
        <v>B5</v>
      </c>
    </row>
    <row r="109" spans="1:20" ht="145.15" x14ac:dyDescent="0.4">
      <c r="A109" s="39">
        <f t="shared" si="26"/>
        <v>107</v>
      </c>
      <c r="B109" s="56"/>
      <c r="C109" s="45" t="s">
        <v>881</v>
      </c>
      <c r="D109" s="47" t="s">
        <v>2034</v>
      </c>
      <c r="E109" s="40" t="str">
        <f t="shared" si="15"/>
        <v>สาขาที่ 037</v>
      </c>
      <c r="F109" s="41">
        <v>37</v>
      </c>
      <c r="G109" s="40" t="str">
        <f t="shared" si="16"/>
        <v>วัดป่าธรรมวิเวการาม</v>
      </c>
      <c r="H109" s="44" t="str">
        <f t="shared" si="18"/>
        <v>พระครูปัญญาธรรมโสภิต (สมใบ ปญฺญาธโร)</v>
      </c>
      <c r="I109" s="39">
        <f t="shared" si="19"/>
        <v>20</v>
      </c>
      <c r="J109" s="39">
        <f t="shared" si="20"/>
        <v>18</v>
      </c>
      <c r="K109" s="39" t="str">
        <f t="shared" si="21"/>
        <v>พฤษภาคม</v>
      </c>
      <c r="L109" s="39">
        <f t="shared" si="22"/>
        <v>2509</v>
      </c>
      <c r="M109" s="40" t="e">
        <f t="shared" si="27"/>
        <v>#N/A</v>
      </c>
      <c r="N109" s="44" t="str">
        <f t="shared" si="17"/>
        <v>๑๓๔ ม.๑๔ บ้านทรายมูล
ต.ทรายมูล อ.ทรายมูล จ.ยโสธร ๓๕๑๗๐</v>
      </c>
      <c r="O109" s="39">
        <f t="shared" ca="1" si="23"/>
        <v>60</v>
      </c>
      <c r="P109" s="39" t="e">
        <f>VLOOKUP(T109,mapping!C:D,2,0)</f>
        <v>#N/A</v>
      </c>
      <c r="Q109" s="39" t="str">
        <f t="shared" si="24"/>
        <v>อ.ทรายมูล</v>
      </c>
      <c r="R109" s="39" t="str">
        <f t="shared" si="25"/>
        <v>จ.ยโสธร</v>
      </c>
      <c r="S109" s="53" t="str">
        <f t="shared" si="28"/>
        <v>B</v>
      </c>
      <c r="T109" s="53" t="str">
        <f t="shared" si="29"/>
        <v>B37</v>
      </c>
    </row>
    <row r="110" spans="1:20" ht="145.15" x14ac:dyDescent="0.4">
      <c r="A110" s="39">
        <f t="shared" si="26"/>
        <v>108</v>
      </c>
      <c r="B110" s="56"/>
      <c r="C110" s="45" t="s">
        <v>908</v>
      </c>
      <c r="D110" s="47" t="s">
        <v>2035</v>
      </c>
      <c r="E110" s="40" t="str">
        <f t="shared" si="15"/>
        <v>สาขาที่ 063</v>
      </c>
      <c r="F110" s="41">
        <v>63</v>
      </c>
      <c r="G110" s="40" t="str">
        <f t="shared" si="16"/>
        <v>วัดหัวสะพาน</v>
      </c>
      <c r="H110" s="44" t="str">
        <f t="shared" si="18"/>
        <v>พระครูวุฒิธรรมถาวร (สุข ถาวโร)</v>
      </c>
      <c r="I110" s="39">
        <f t="shared" si="19"/>
        <v>20</v>
      </c>
      <c r="J110" s="39">
        <f t="shared" si="20"/>
        <v>26</v>
      </c>
      <c r="K110" s="39" t="str">
        <f t="shared" si="21"/>
        <v>กรกฎาคม</v>
      </c>
      <c r="L110" s="39">
        <f t="shared" si="22"/>
        <v>2512</v>
      </c>
      <c r="M110" s="40" t="str">
        <f t="shared" si="27"/>
        <v>0819665587</v>
      </c>
      <c r="N110" s="44" t="str">
        <f t="shared" si="17"/>
        <v>๙๓/๑ ม.๖ บ้านหัวสะพาน
ต.โนนสังข์ อ.กันทรารมย์ จ.ศรีสะเกษ ๓๓๑๓๐</v>
      </c>
      <c r="O110" s="39">
        <f t="shared" ca="1" si="23"/>
        <v>57</v>
      </c>
      <c r="P110" s="39" t="e">
        <f>VLOOKUP(T110,mapping!C:D,2,0)</f>
        <v>#N/A</v>
      </c>
      <c r="Q110" s="39" t="str">
        <f t="shared" si="24"/>
        <v>อ.กันทรารมย์</v>
      </c>
      <c r="R110" s="39" t="str">
        <f t="shared" si="25"/>
        <v>จ.ศรีสะเกษ</v>
      </c>
      <c r="S110" s="53" t="str">
        <f t="shared" si="28"/>
        <v>B</v>
      </c>
      <c r="T110" s="53" t="str">
        <f t="shared" si="29"/>
        <v>B63</v>
      </c>
    </row>
    <row r="111" spans="1:20" ht="145.15" x14ac:dyDescent="0.4">
      <c r="A111" s="39">
        <f t="shared" si="26"/>
        <v>109</v>
      </c>
      <c r="B111" s="56"/>
      <c r="C111" s="45" t="s">
        <v>1124</v>
      </c>
      <c r="D111" s="47" t="s">
        <v>2036</v>
      </c>
      <c r="E111" s="40" t="str">
        <f t="shared" si="15"/>
        <v>สาขาที่ 279</v>
      </c>
      <c r="F111" s="41">
        <v>279</v>
      </c>
      <c r="G111" s="40" t="str">
        <f t="shared" si="16"/>
        <v>วัดพระธาตุศรีสุมังคล์นววนาราม</v>
      </c>
      <c r="H111" s="44" t="str">
        <f>TRIM(_xlfn.TEXTBEFORE(MID(D111,SEARCH("พระอ",D111),100),CHAR(10)))</f>
        <v>พระอธิการสมบูรณ์ จิตฺตปัญฺโญ</v>
      </c>
      <c r="I111" s="39">
        <f t="shared" si="19"/>
        <v>21</v>
      </c>
      <c r="J111" s="39">
        <f t="shared" si="20"/>
        <v>2</v>
      </c>
      <c r="K111" s="39" t="str">
        <f t="shared" si="21"/>
        <v>เมษายน</v>
      </c>
      <c r="L111" s="39">
        <f t="shared" si="22"/>
        <v>2514</v>
      </c>
      <c r="M111" s="40" t="str">
        <f t="shared" si="27"/>
        <v>0872534226</v>
      </c>
      <c r="N111" s="44" t="str">
        <f t="shared" si="17"/>
        <v>๑๙ ม.๔ บ้านโนนหลักกี่
ต.ธารละหลอด อ.พิมาย จ.นครราชสีมา ๓๐๑๑๐</v>
      </c>
      <c r="O111" s="39">
        <f t="shared" ca="1" si="23"/>
        <v>55</v>
      </c>
      <c r="P111" s="39" t="e">
        <f>VLOOKUP(T111,mapping!C:D,2,0)</f>
        <v>#N/A</v>
      </c>
      <c r="Q111" s="39" t="str">
        <f t="shared" si="24"/>
        <v>อ.พิมาย</v>
      </c>
      <c r="R111" s="39" t="str">
        <f t="shared" si="25"/>
        <v>จ.นครราชสีมา</v>
      </c>
      <c r="S111" s="53" t="str">
        <f t="shared" si="28"/>
        <v>B</v>
      </c>
      <c r="T111" s="53" t="str">
        <f t="shared" si="29"/>
        <v>B279</v>
      </c>
    </row>
    <row r="112" spans="1:20" ht="146.25" x14ac:dyDescent="0.4">
      <c r="A112" s="39">
        <f t="shared" si="26"/>
        <v>110</v>
      </c>
      <c r="B112" s="56"/>
      <c r="C112" s="45" t="s">
        <v>906</v>
      </c>
      <c r="D112" s="47" t="s">
        <v>2344</v>
      </c>
      <c r="E112" s="40" t="str">
        <f t="shared" si="15"/>
        <v>สาขาที่ 061</v>
      </c>
      <c r="F112" s="41">
        <v>61</v>
      </c>
      <c r="G112" s="40" t="str">
        <f t="shared" si="16"/>
        <v>ที่พักสงฆ์โลกุตตรภูมิ</v>
      </c>
      <c r="H112" s="44" t="str">
        <f t="shared" si="18"/>
        <v>พระครูปลัดหนูสิน ญาณสํวโร</v>
      </c>
      <c r="I112" s="39">
        <f t="shared" si="19"/>
        <v>20</v>
      </c>
      <c r="J112" s="39">
        <f t="shared" si="20"/>
        <v>2</v>
      </c>
      <c r="K112" s="39" t="str">
        <f t="shared" si="21"/>
        <v>มิถุนายน</v>
      </c>
      <c r="L112" s="39">
        <f t="shared" si="22"/>
        <v>2517</v>
      </c>
      <c r="M112" s="40" t="str">
        <f t="shared" si="27"/>
        <v>0887616296</v>
      </c>
      <c r="N112" s="44" t="str">
        <f t="shared" si="17"/>
        <v>ม.๖ บ้านปะอาว
ต.ปะอาว อ.เมือง จ.อุบลราชธานี ๓๔๐๐๐</v>
      </c>
      <c r="O112" s="39">
        <f t="shared" ca="1" si="23"/>
        <v>52</v>
      </c>
      <c r="P112" s="39" t="e">
        <f>VLOOKUP(T112,mapping!C:D,2,0)</f>
        <v>#N/A</v>
      </c>
      <c r="Q112" s="39" t="str">
        <f t="shared" si="24"/>
        <v>อ.เมือง</v>
      </c>
      <c r="R112" s="39" t="str">
        <f t="shared" si="25"/>
        <v>จ.อุบลราชธานี</v>
      </c>
      <c r="S112" s="53" t="str">
        <f t="shared" si="28"/>
        <v>B</v>
      </c>
      <c r="T112" s="53" t="str">
        <f t="shared" si="29"/>
        <v>B61</v>
      </c>
    </row>
    <row r="113" spans="1:20" ht="145.15" x14ac:dyDescent="0.4">
      <c r="A113" s="39">
        <f t="shared" si="26"/>
        <v>111</v>
      </c>
      <c r="B113" s="56"/>
      <c r="C113" s="45" t="s">
        <v>978</v>
      </c>
      <c r="D113" s="47" t="s">
        <v>2037</v>
      </c>
      <c r="E113" s="40" t="str">
        <f t="shared" si="15"/>
        <v>สาขาที่ 133</v>
      </c>
      <c r="F113" s="41">
        <v>133</v>
      </c>
      <c r="G113" s="40" t="str">
        <f t="shared" si="16"/>
        <v>วัดป่าเนกขัมมาภิรมย์</v>
      </c>
      <c r="H113" s="44" t="str">
        <f t="shared" si="18"/>
        <v>พระอาจารย์กิตติวุฒิโฒ ธมฺมวํโส</v>
      </c>
      <c r="I113" s="39">
        <f t="shared" si="19"/>
        <v>20</v>
      </c>
      <c r="J113" s="39">
        <f t="shared" si="20"/>
        <v>10</v>
      </c>
      <c r="K113" s="39" t="str">
        <f t="shared" si="21"/>
        <v>มีนาคม</v>
      </c>
      <c r="L113" s="39">
        <f t="shared" si="22"/>
        <v>2517</v>
      </c>
      <c r="M113" s="40" t="e">
        <f t="shared" si="27"/>
        <v>#N/A</v>
      </c>
      <c r="N113" s="44" t="str">
        <f t="shared" si="17"/>
        <v>บ้านทุ่งนกเขียน
ต.โพนเมือง อ.เหล่าเสือโก้ก จ.อุบลราชธานี ๓๔๐๐๐</v>
      </c>
      <c r="O113" s="39">
        <f t="shared" ca="1" si="23"/>
        <v>52</v>
      </c>
      <c r="P113" s="39" t="e">
        <f>VLOOKUP(T113,mapping!C:D,2,0)</f>
        <v>#N/A</v>
      </c>
      <c r="Q113" s="39" t="str">
        <f t="shared" si="24"/>
        <v>อ.เหล่าเสือโก้ก</v>
      </c>
      <c r="R113" s="39" t="str">
        <f t="shared" si="25"/>
        <v>จ.อุบลราชธานี</v>
      </c>
      <c r="S113" s="53" t="str">
        <f t="shared" si="28"/>
        <v>B</v>
      </c>
      <c r="T113" s="53" t="str">
        <f t="shared" si="29"/>
        <v>B133</v>
      </c>
    </row>
    <row r="114" spans="1:20" ht="120.75" x14ac:dyDescent="0.4">
      <c r="A114" s="39">
        <f t="shared" si="26"/>
        <v>112</v>
      </c>
      <c r="B114" s="56"/>
      <c r="C114" s="45" t="s">
        <v>886</v>
      </c>
      <c r="D114" s="47" t="s">
        <v>2038</v>
      </c>
      <c r="E114" s="40" t="str">
        <f t="shared" si="15"/>
        <v>สาขาที่ 042</v>
      </c>
      <c r="F114" s="41">
        <v>42</v>
      </c>
      <c r="G114" s="40" t="str">
        <f t="shared" si="16"/>
        <v>วัดป่าอัมพวัน</v>
      </c>
      <c r="H114" s="44" t="str">
        <f t="shared" si="18"/>
        <v>พระอธิการจันดี กนฺตสาโร</v>
      </c>
      <c r="I114" s="39">
        <f t="shared" si="19"/>
        <v>22</v>
      </c>
      <c r="J114" s="39">
        <f t="shared" si="20"/>
        <v>2</v>
      </c>
      <c r="K114" s="39" t="str">
        <f t="shared" si="21"/>
        <v>มิถุนายน</v>
      </c>
      <c r="L114" s="39">
        <f t="shared" si="22"/>
        <v>2518</v>
      </c>
      <c r="M114" s="40" t="str">
        <f t="shared" si="27"/>
        <v>0651565549</v>
      </c>
      <c r="N114" s="44" t="str">
        <f t="shared" si="17"/>
        <v>๕๓ ม.๑๒ บ้านห้วยดินดำ ต.หนองรี อ.เมือง จ.ชลบุรี ๒๐๐๐๐</v>
      </c>
      <c r="O114" s="39">
        <f t="shared" ca="1" si="23"/>
        <v>51</v>
      </c>
      <c r="P114" s="39" t="e">
        <f>VLOOKUP(T114,mapping!C:D,2,0)</f>
        <v>#N/A</v>
      </c>
      <c r="Q114" s="39" t="str">
        <f t="shared" si="24"/>
        <v>อ.เมือง</v>
      </c>
      <c r="R114" s="39" t="str">
        <f t="shared" si="25"/>
        <v>จ.ชลบุรี</v>
      </c>
      <c r="S114" s="53" t="str">
        <f t="shared" si="28"/>
        <v>B</v>
      </c>
      <c r="T114" s="53" t="str">
        <f t="shared" si="29"/>
        <v>B42</v>
      </c>
    </row>
    <row r="115" spans="1:20" ht="145.15" x14ac:dyDescent="0.4">
      <c r="A115" s="39">
        <f t="shared" si="26"/>
        <v>113</v>
      </c>
      <c r="B115" s="56"/>
      <c r="C115" s="45" t="s">
        <v>1131</v>
      </c>
      <c r="D115" s="47" t="s">
        <v>2039</v>
      </c>
      <c r="E115" s="40" t="str">
        <f t="shared" si="15"/>
        <v>สาขาที่ 286</v>
      </c>
      <c r="F115" s="41">
        <v>286</v>
      </c>
      <c r="G115" s="40" t="str">
        <f t="shared" si="16"/>
        <v>วัดพระธาตุศรีโสภณ</v>
      </c>
      <c r="H115" s="44" t="str">
        <f>TRIM(_xlfn.TEXTBEFORE(MID(D115,SEARCH("พระค",D115),100),CHAR(10)))</f>
        <v>พระครูโสภณปัญญาวิกรม (สุนทร เตชปญฺโญ)</v>
      </c>
      <c r="I115" s="39">
        <f t="shared" si="19"/>
        <v>23</v>
      </c>
      <c r="J115" s="39">
        <f t="shared" si="20"/>
        <v>29</v>
      </c>
      <c r="K115" s="39" t="str">
        <f t="shared" si="21"/>
        <v>พฤษภาคม</v>
      </c>
      <c r="L115" s="39">
        <f t="shared" si="22"/>
        <v>2518</v>
      </c>
      <c r="M115" s="40" t="str">
        <f t="shared" si="27"/>
        <v>0812786057</v>
      </c>
      <c r="N115" s="44" t="str">
        <f t="shared" si="17"/>
        <v>๙๑ ม.๑๒ บ้านผือ ถ.ศรีสะเกษ-รัตนบุรี ต.ผือใหญ่ อ.โพธิ์ศรีสุวรรณ จ.ศรีสะเกษ ๓๓๑๒๐</v>
      </c>
      <c r="O115" s="39">
        <f t="shared" ca="1" si="23"/>
        <v>51</v>
      </c>
      <c r="P115" s="39" t="e">
        <f>VLOOKUP(T115,mapping!C:D,2,0)</f>
        <v>#N/A</v>
      </c>
      <c r="Q115" s="39" t="str">
        <f t="shared" si="24"/>
        <v>อ.โพธิ์ศรีสุวรรณ</v>
      </c>
      <c r="R115" s="39" t="str">
        <f t="shared" si="25"/>
        <v>จ.ศรีสะเกษ</v>
      </c>
      <c r="S115" s="53" t="str">
        <f t="shared" si="28"/>
        <v>B</v>
      </c>
      <c r="T115" s="53" t="str">
        <f t="shared" si="29"/>
        <v>B286</v>
      </c>
    </row>
    <row r="116" spans="1:20" ht="145.15" x14ac:dyDescent="0.4">
      <c r="A116" s="39">
        <f t="shared" si="26"/>
        <v>114</v>
      </c>
      <c r="B116" s="56"/>
      <c r="C116" s="45" t="s">
        <v>936</v>
      </c>
      <c r="D116" s="47" t="s">
        <v>2040</v>
      </c>
      <c r="E116" s="40" t="str">
        <f t="shared" si="15"/>
        <v>สาขาที่ 091</v>
      </c>
      <c r="F116" s="41">
        <v>91</v>
      </c>
      <c r="G116" s="40" t="str">
        <f t="shared" si="16"/>
        <v>วัดป่าห้วยแก้วสันติธรรม</v>
      </c>
      <c r="H116" s="44" t="str">
        <f t="shared" si="18"/>
        <v>พระครูประภัศร์ธรรมสถิต (พนม สนฺตจิตฺโต)</v>
      </c>
      <c r="I116" s="39">
        <f t="shared" si="19"/>
        <v>23</v>
      </c>
      <c r="J116" s="39">
        <f t="shared" si="20"/>
        <v>12</v>
      </c>
      <c r="K116" s="39" t="str">
        <f t="shared" si="21"/>
        <v>มิถุนายน</v>
      </c>
      <c r="L116" s="39">
        <f t="shared" si="22"/>
        <v>2519</v>
      </c>
      <c r="M116" s="40" t="str">
        <f t="shared" si="27"/>
        <v>0807333515</v>
      </c>
      <c r="N116" s="44" t="str">
        <f t="shared" si="17"/>
        <v>๙ ม.๑ บ้านห้วยแก้ว
ต.ลำนางแก้ว อ.ปักธงชัย จ.นครราชสีมา ๓๐๑๕๐</v>
      </c>
      <c r="O116" s="39">
        <f t="shared" ca="1" si="23"/>
        <v>50</v>
      </c>
      <c r="P116" s="39" t="e">
        <f>VLOOKUP(T116,mapping!C:D,2,0)</f>
        <v>#N/A</v>
      </c>
      <c r="Q116" s="39" t="str">
        <f t="shared" si="24"/>
        <v>อ.ปักธงชัย</v>
      </c>
      <c r="R116" s="39" t="str">
        <f t="shared" si="25"/>
        <v>จ.นครราชสีมา</v>
      </c>
      <c r="S116" s="53" t="str">
        <f t="shared" si="28"/>
        <v>B</v>
      </c>
      <c r="T116" s="53" t="str">
        <f t="shared" si="29"/>
        <v>B91</v>
      </c>
    </row>
    <row r="117" spans="1:20" ht="145.15" x14ac:dyDescent="0.4">
      <c r="A117" s="39">
        <f t="shared" si="26"/>
        <v>115</v>
      </c>
      <c r="B117" s="57" t="s">
        <v>891</v>
      </c>
      <c r="C117" s="45" t="s">
        <v>955</v>
      </c>
      <c r="D117" s="47" t="s">
        <v>2041</v>
      </c>
      <c r="E117" s="40" t="str">
        <f t="shared" si="15"/>
        <v>สาขาที่ 110</v>
      </c>
      <c r="F117" s="41">
        <v>110</v>
      </c>
      <c r="G117" s="40" t="str">
        <f t="shared" si="16"/>
        <v>วัดพระพุทธบาทดอยโล้น</v>
      </c>
      <c r="H117" s="44" t="str">
        <f>TRIM(_xlfn.TEXTBEFORE(MID(D117,SEARCH("พระอ",D117),100),CHAR(10)))</f>
        <v>พระอธิการละมาย ลาภสมฺปนฺโน</v>
      </c>
      <c r="I117" s="39">
        <f t="shared" si="19"/>
        <v>39</v>
      </c>
      <c r="J117" s="39">
        <f t="shared" si="20"/>
        <v>7</v>
      </c>
      <c r="K117" s="39" t="str">
        <f t="shared" si="21"/>
        <v>กรกฎาคม</v>
      </c>
      <c r="L117" s="39">
        <f t="shared" si="22"/>
        <v>2520</v>
      </c>
      <c r="M117" s="40" t="str">
        <f t="shared" si="27"/>
        <v>0818874391</v>
      </c>
      <c r="N117" s="44" t="str">
        <f t="shared" si="17"/>
        <v>ม.๓ บ้านฉลอมใต้
ต.ท้องฟ้า อ.บ้านตาก จ.ตาก ๖๓๑๒๐</v>
      </c>
      <c r="O117" s="39">
        <f t="shared" ca="1" si="23"/>
        <v>49</v>
      </c>
      <c r="P117" s="39" t="e">
        <f>VLOOKUP(T117,mapping!C:D,2,0)</f>
        <v>#N/A</v>
      </c>
      <c r="Q117" s="39" t="str">
        <f t="shared" si="24"/>
        <v>อ.บ้านตาก</v>
      </c>
      <c r="R117" s="39" t="str">
        <f t="shared" si="25"/>
        <v>จ.ตาก</v>
      </c>
      <c r="S117" s="53" t="str">
        <f t="shared" si="28"/>
        <v>B</v>
      </c>
      <c r="T117" s="53" t="str">
        <f t="shared" si="29"/>
        <v>B110</v>
      </c>
    </row>
    <row r="118" spans="1:20" ht="145.15" x14ac:dyDescent="0.4">
      <c r="A118" s="39">
        <f t="shared" si="26"/>
        <v>116</v>
      </c>
      <c r="B118" s="56"/>
      <c r="C118" s="45" t="s">
        <v>971</v>
      </c>
      <c r="D118" s="47" t="s">
        <v>2042</v>
      </c>
      <c r="E118" s="40" t="str">
        <f t="shared" si="15"/>
        <v>สาขาที่ 126</v>
      </c>
      <c r="F118" s="41">
        <v>126</v>
      </c>
      <c r="G118" s="40" t="str">
        <f t="shared" si="16"/>
        <v>วัดป่าไตรสรณคมน์</v>
      </c>
      <c r="H118" s="44" t="str">
        <f t="shared" si="18"/>
        <v>พระอาจารย์สุพร ฐิติโก</v>
      </c>
      <c r="I118" s="39">
        <f t="shared" si="19"/>
        <v>20</v>
      </c>
      <c r="J118" s="39">
        <f t="shared" si="20"/>
        <v>21</v>
      </c>
      <c r="K118" s="39" t="str">
        <f t="shared" si="21"/>
        <v>กรกฎาคม</v>
      </c>
      <c r="L118" s="39">
        <f t="shared" si="22"/>
        <v>2520</v>
      </c>
      <c r="M118" s="40" t="str">
        <f t="shared" si="27"/>
        <v>0887705089</v>
      </c>
      <c r="N118" s="44" t="str">
        <f t="shared" si="17"/>
        <v>ม.๒ บ้านดินนา
ต.คลองพน อ.คลองท่อม จ.กระบี่ ๘๑๑๗๐</v>
      </c>
      <c r="O118" s="39">
        <f t="shared" ca="1" si="23"/>
        <v>49</v>
      </c>
      <c r="P118" s="39" t="e">
        <f>VLOOKUP(T118,mapping!C:D,2,0)</f>
        <v>#N/A</v>
      </c>
      <c r="Q118" s="39" t="str">
        <f t="shared" si="24"/>
        <v>อ.คลองท่อม</v>
      </c>
      <c r="R118" s="39" t="str">
        <f t="shared" si="25"/>
        <v>จ.กระบี่</v>
      </c>
      <c r="S118" s="53" t="str">
        <f t="shared" si="28"/>
        <v>B</v>
      </c>
      <c r="T118" s="53" t="str">
        <f t="shared" si="29"/>
        <v>B126</v>
      </c>
    </row>
    <row r="119" spans="1:20" ht="145.15" x14ac:dyDescent="0.4">
      <c r="A119" s="39">
        <f t="shared" si="26"/>
        <v>117</v>
      </c>
      <c r="B119" s="56"/>
      <c r="C119" s="45" t="s">
        <v>877</v>
      </c>
      <c r="D119" s="47" t="s">
        <v>2043</v>
      </c>
      <c r="E119" s="40" t="str">
        <f t="shared" si="15"/>
        <v>สาขาที่ 033</v>
      </c>
      <c r="F119" s="41">
        <v>33</v>
      </c>
      <c r="G119" s="40" t="str">
        <f t="shared" si="16"/>
        <v>วัดป่าทุ่งศรีอุดม</v>
      </c>
      <c r="H119" s="44" t="str">
        <f t="shared" si="18"/>
        <v>พระอธิการสาลี ขนฺติพโล</v>
      </c>
      <c r="I119" s="39">
        <f t="shared" si="19"/>
        <v>21</v>
      </c>
      <c r="J119" s="39">
        <f t="shared" si="20"/>
        <v>23</v>
      </c>
      <c r="K119" s="39" t="str">
        <f t="shared" si="21"/>
        <v>พฤษภาคม</v>
      </c>
      <c r="L119" s="39">
        <f t="shared" si="22"/>
        <v>2521</v>
      </c>
      <c r="M119" s="40" t="str">
        <f t="shared" si="27"/>
        <v>0816601537</v>
      </c>
      <c r="N119" s="44" t="str">
        <f t="shared" si="17"/>
        <v>๓๙ หมู่ ๑๐ บ้านศรีอรุณ
ต.นาเกษม อ.ทุ่งศรีอุดม จ.อุบลราชธานี ๓๔๑๖๐</v>
      </c>
      <c r="O119" s="39">
        <f t="shared" ca="1" si="23"/>
        <v>48</v>
      </c>
      <c r="P119" s="39" t="e">
        <f>VLOOKUP(T119,mapping!C:D,2,0)</f>
        <v>#N/A</v>
      </c>
      <c r="Q119" s="39" t="str">
        <f t="shared" si="24"/>
        <v>อ.ทุ่งศรีอุดม</v>
      </c>
      <c r="R119" s="39" t="str">
        <f t="shared" si="25"/>
        <v>จ.อุบลราชธานี</v>
      </c>
      <c r="S119" s="53" t="str">
        <f t="shared" si="28"/>
        <v>B</v>
      </c>
      <c r="T119" s="53" t="str">
        <f t="shared" si="29"/>
        <v>B33</v>
      </c>
    </row>
    <row r="120" spans="1:20" ht="145.15" x14ac:dyDescent="0.4">
      <c r="A120" s="39">
        <f t="shared" si="26"/>
        <v>118</v>
      </c>
      <c r="B120" s="56"/>
      <c r="C120" s="45" t="s">
        <v>1049</v>
      </c>
      <c r="D120" s="47" t="s">
        <v>2044</v>
      </c>
      <c r="E120" s="40" t="str">
        <f t="shared" si="15"/>
        <v>สาขาที่ 204</v>
      </c>
      <c r="F120" s="41">
        <v>204</v>
      </c>
      <c r="G120" s="40" t="str">
        <f t="shared" si="16"/>
        <v>ที่พักสงฆ์ป่าเขาลานวัว</v>
      </c>
      <c r="H120" s="44" t="str">
        <f t="shared" si="18"/>
        <v>พระอาจารย์ปรีชา ถิรญาโณ</v>
      </c>
      <c r="I120" s="39">
        <f t="shared" si="19"/>
        <v>20</v>
      </c>
      <c r="J120" s="39">
        <f t="shared" si="20"/>
        <v>16</v>
      </c>
      <c r="K120" s="39" t="str">
        <f t="shared" si="21"/>
        <v>กรกฎาคม</v>
      </c>
      <c r="L120" s="39">
        <f t="shared" si="22"/>
        <v>2521</v>
      </c>
      <c r="M120" s="40" t="str">
        <f t="shared" si="27"/>
        <v>0895660843</v>
      </c>
      <c r="N120" s="44" t="str">
        <f t="shared" si="17"/>
        <v>๘ ม.๒๐
ต.หนองบัว อ.หนองบัว จ.นครสวรรค์ ๖๐๑๑๐</v>
      </c>
      <c r="O120" s="39">
        <f t="shared" ca="1" si="23"/>
        <v>48</v>
      </c>
      <c r="P120" s="39" t="e">
        <f>VLOOKUP(T120,mapping!C:D,2,0)</f>
        <v>#N/A</v>
      </c>
      <c r="Q120" s="39" t="str">
        <f t="shared" si="24"/>
        <v>อ.หนองบัว</v>
      </c>
      <c r="R120" s="39" t="str">
        <f t="shared" si="25"/>
        <v>จ.นครสวรรค์</v>
      </c>
      <c r="S120" s="53" t="str">
        <f t="shared" si="28"/>
        <v>B</v>
      </c>
      <c r="T120" s="53" t="str">
        <f t="shared" si="29"/>
        <v>B204</v>
      </c>
    </row>
    <row r="121" spans="1:20" ht="145.15" x14ac:dyDescent="0.4">
      <c r="A121" s="39">
        <f t="shared" si="26"/>
        <v>119</v>
      </c>
      <c r="B121" s="56"/>
      <c r="C121" s="45" t="s">
        <v>925</v>
      </c>
      <c r="D121" s="47" t="s">
        <v>2045</v>
      </c>
      <c r="E121" s="40" t="str">
        <f t="shared" si="15"/>
        <v>สาขาที่ 080</v>
      </c>
      <c r="F121" s="41">
        <v>80</v>
      </c>
      <c r="G121" s="40" t="str">
        <f t="shared" si="16"/>
        <v>วัดหนองหญ้าปล้อง</v>
      </c>
      <c r="H121" s="44" t="str">
        <f t="shared" si="18"/>
        <v>พระครูกิตติธรรมาทร (บุญตา ธมฺมธโร)</v>
      </c>
      <c r="I121" s="39">
        <f t="shared" si="19"/>
        <v>22</v>
      </c>
      <c r="J121" s="39">
        <f t="shared" si="20"/>
        <v>21</v>
      </c>
      <c r="K121" s="39" t="str">
        <f t="shared" si="21"/>
        <v>มีนาคม</v>
      </c>
      <c r="L121" s="39">
        <f t="shared" si="22"/>
        <v>2522</v>
      </c>
      <c r="M121" s="40" t="e">
        <f t="shared" si="27"/>
        <v>#N/A</v>
      </c>
      <c r="N121" s="44" t="str">
        <f t="shared" si="17"/>
        <v>ม.๕ บ้านหนองหญ้าปล้อง
ต.ทะเมนชัย อ.ลำปลายมาศ จ.บุรีรัมย์ ๓๑๑๓๐</v>
      </c>
      <c r="O121" s="39">
        <f t="shared" ca="1" si="23"/>
        <v>47</v>
      </c>
      <c r="P121" s="39" t="e">
        <f>VLOOKUP(T121,mapping!C:D,2,0)</f>
        <v>#N/A</v>
      </c>
      <c r="Q121" s="39" t="str">
        <f t="shared" si="24"/>
        <v>อ.ลำปลายมาศ</v>
      </c>
      <c r="R121" s="39" t="str">
        <f t="shared" si="25"/>
        <v>จ.บุรีรัมย์</v>
      </c>
      <c r="S121" s="53" t="str">
        <f t="shared" si="28"/>
        <v>B</v>
      </c>
      <c r="T121" s="53" t="str">
        <f t="shared" si="29"/>
        <v>B80</v>
      </c>
    </row>
    <row r="122" spans="1:20" ht="120.75" x14ac:dyDescent="0.4">
      <c r="A122" s="39">
        <f t="shared" si="26"/>
        <v>120</v>
      </c>
      <c r="B122" s="57" t="s">
        <v>891</v>
      </c>
      <c r="C122" s="45" t="s">
        <v>973</v>
      </c>
      <c r="D122" s="47" t="s">
        <v>2046</v>
      </c>
      <c r="E122" s="40" t="str">
        <f t="shared" si="15"/>
        <v>สาขาที่ 128</v>
      </c>
      <c r="F122" s="41">
        <v>128</v>
      </c>
      <c r="G122" s="40" t="str">
        <f t="shared" si="16"/>
        <v>ที่พักสงฆ์เขารักษ์</v>
      </c>
      <c r="H122" s="44" t="str">
        <f t="shared" si="18"/>
        <v>พระอาจารย์พงษา มนุญฺโญ</v>
      </c>
      <c r="I122" s="39">
        <f t="shared" si="19"/>
        <v>25</v>
      </c>
      <c r="J122" s="39">
        <f t="shared" si="20"/>
        <v>8</v>
      </c>
      <c r="K122" s="39" t="str">
        <f t="shared" si="21"/>
        <v>กรกฎาคม</v>
      </c>
      <c r="L122" s="39">
        <f t="shared" si="22"/>
        <v>2522</v>
      </c>
      <c r="M122" s="40" t="e">
        <f t="shared" si="27"/>
        <v>#N/A</v>
      </c>
      <c r="N122" s="44" t="str">
        <f t="shared" si="17"/>
        <v>ม.๔ บ้านสามเรือน
ต.ท่าตะคล้อ อ.หนองหญ้าปล้อง จ.เพชรบุรี ๗๖๑๖๐</v>
      </c>
      <c r="O122" s="39">
        <f t="shared" ca="1" si="23"/>
        <v>47</v>
      </c>
      <c r="P122" s="39" t="e">
        <f>VLOOKUP(T122,mapping!C:D,2,0)</f>
        <v>#N/A</v>
      </c>
      <c r="Q122" s="39" t="str">
        <f t="shared" si="24"/>
        <v>อ.หนองหญ้าปล้อง</v>
      </c>
      <c r="R122" s="39" t="str">
        <f t="shared" si="25"/>
        <v>จ.เพชรบุรี</v>
      </c>
      <c r="S122" s="53" t="str">
        <f t="shared" si="28"/>
        <v>B</v>
      </c>
      <c r="T122" s="53" t="str">
        <f t="shared" si="29"/>
        <v>B128</v>
      </c>
    </row>
    <row r="123" spans="1:20" ht="145.15" x14ac:dyDescent="0.4">
      <c r="A123" s="39">
        <f t="shared" si="26"/>
        <v>121</v>
      </c>
      <c r="B123" s="57" t="s">
        <v>891</v>
      </c>
      <c r="C123" s="45" t="s">
        <v>987</v>
      </c>
      <c r="D123" s="47" t="s">
        <v>2047</v>
      </c>
      <c r="E123" s="40" t="str">
        <f t="shared" si="15"/>
        <v>สาขาที่ 142</v>
      </c>
      <c r="F123" s="41">
        <v>142</v>
      </c>
      <c r="G123" s="40" t="str">
        <f t="shared" si="16"/>
        <v>วัดบ้านม่วง</v>
      </c>
      <c r="H123" s="44" t="str">
        <f t="shared" si="18"/>
        <v>พระครูถาวรสันติธรรม (ประเสริฐ ถาวโร)</v>
      </c>
      <c r="I123" s="39">
        <f t="shared" si="19"/>
        <v>22</v>
      </c>
      <c r="J123" s="39">
        <f t="shared" si="20"/>
        <v>14</v>
      </c>
      <c r="K123" s="39" t="str">
        <f t="shared" si="21"/>
        <v>เมษายน</v>
      </c>
      <c r="L123" s="39">
        <f t="shared" si="22"/>
        <v>2522</v>
      </c>
      <c r="M123" s="40" t="str">
        <f t="shared" si="27"/>
        <v>0862655387</v>
      </c>
      <c r="N123" s="44" t="str">
        <f t="shared" si="17"/>
        <v>ม.๗ บ้านม่วง
ต.โคกกลาง อ.ลืออำนาจ จ.อำนาจเจริญ ๓๗๐๐๐</v>
      </c>
      <c r="O123" s="39">
        <f t="shared" ca="1" si="23"/>
        <v>47</v>
      </c>
      <c r="P123" s="39" t="e">
        <f>VLOOKUP(T123,mapping!C:D,2,0)</f>
        <v>#N/A</v>
      </c>
      <c r="Q123" s="39" t="str">
        <f t="shared" si="24"/>
        <v>อ.ลืออำนาจ</v>
      </c>
      <c r="R123" s="39" t="str">
        <f t="shared" si="25"/>
        <v>จ.อำนาจเจริญ</v>
      </c>
      <c r="S123" s="53" t="str">
        <f t="shared" si="28"/>
        <v>B</v>
      </c>
      <c r="T123" s="53" t="str">
        <f t="shared" si="29"/>
        <v>B142</v>
      </c>
    </row>
    <row r="124" spans="1:20" ht="145.15" x14ac:dyDescent="0.4">
      <c r="A124" s="39">
        <f t="shared" si="26"/>
        <v>122</v>
      </c>
      <c r="B124" s="56"/>
      <c r="C124" s="45" t="s">
        <v>1081</v>
      </c>
      <c r="D124" s="47" t="s">
        <v>2048</v>
      </c>
      <c r="E124" s="40" t="str">
        <f t="shared" si="15"/>
        <v>สาขาที่ 236</v>
      </c>
      <c r="F124" s="41">
        <v>236</v>
      </c>
      <c r="G124" s="40" t="str">
        <f t="shared" si="16"/>
        <v>ที่พักสงฆ์คอกช้าง</v>
      </c>
      <c r="H124" s="44" t="str">
        <f t="shared" si="18"/>
        <v>พระครูปลัดสุวัฒน์ปริยัติคุณ (บุญชู สุขิโต)</v>
      </c>
      <c r="I124" s="39">
        <f t="shared" si="19"/>
        <v>20</v>
      </c>
      <c r="J124" s="39">
        <f t="shared" si="20"/>
        <v>8</v>
      </c>
      <c r="K124" s="39" t="str">
        <f t="shared" si="21"/>
        <v>กรกฎาคม</v>
      </c>
      <c r="L124" s="39">
        <f t="shared" si="22"/>
        <v>2522</v>
      </c>
      <c r="M124" s="40" t="str">
        <f t="shared" si="27"/>
        <v>0858195798</v>
      </c>
      <c r="N124" s="44" t="str">
        <f t="shared" si="17"/>
        <v>ม.๑๑ บ้านคอกช้าง
ต.ครบุรีใต้ อ.ครบุรี จ.นครราชสีมา ๓๐๒๕๐</v>
      </c>
      <c r="O124" s="39">
        <f t="shared" ca="1" si="23"/>
        <v>47</v>
      </c>
      <c r="P124" s="39" t="e">
        <f>VLOOKUP(T124,mapping!C:D,2,0)</f>
        <v>#N/A</v>
      </c>
      <c r="Q124" s="39" t="str">
        <f t="shared" si="24"/>
        <v>อ.ครบุรี</v>
      </c>
      <c r="R124" s="39" t="str">
        <f t="shared" si="25"/>
        <v>จ.นครราชสีมา</v>
      </c>
      <c r="S124" s="53" t="str">
        <f t="shared" si="28"/>
        <v>B</v>
      </c>
      <c r="T124" s="53" t="str">
        <f t="shared" si="29"/>
        <v>B236</v>
      </c>
    </row>
    <row r="125" spans="1:20" ht="145.15" x14ac:dyDescent="0.4">
      <c r="A125" s="39">
        <f t="shared" si="26"/>
        <v>123</v>
      </c>
      <c r="B125" s="56"/>
      <c r="C125" s="45" t="s">
        <v>1110</v>
      </c>
      <c r="D125" s="47" t="s">
        <v>2049</v>
      </c>
      <c r="E125" s="40" t="str">
        <f t="shared" si="15"/>
        <v>สาขาที่ 265</v>
      </c>
      <c r="F125" s="41">
        <v>265</v>
      </c>
      <c r="G125" s="40" t="str">
        <f t="shared" si="16"/>
        <v>ที่พักสงฆ์ภูสามสวรรค์</v>
      </c>
      <c r="H125" s="44" t="str">
        <f t="shared" si="18"/>
        <v>พระอาจารย์ฉกรรจ์ ปริสุทฺโธ</v>
      </c>
      <c r="I125" s="39">
        <f t="shared" si="19"/>
        <v>26</v>
      </c>
      <c r="J125" s="39">
        <f t="shared" si="20"/>
        <v>11</v>
      </c>
      <c r="K125" s="39" t="str">
        <f t="shared" si="21"/>
        <v>ธันวาคม</v>
      </c>
      <c r="L125" s="39">
        <f t="shared" si="22"/>
        <v>2522</v>
      </c>
      <c r="M125" s="40" t="str">
        <f t="shared" si="27"/>
        <v>0985032748</v>
      </c>
      <c r="N125" s="44" t="str">
        <f t="shared" si="17"/>
        <v>ม.๑ บ้านเสาธงชัย
ต.เสาธงชัย อ.กันทรลักษ์ จ.ศรีสะเกษ ๓๓๑๑๐</v>
      </c>
      <c r="O125" s="39">
        <f t="shared" ca="1" si="23"/>
        <v>47</v>
      </c>
      <c r="P125" s="39" t="e">
        <f>VLOOKUP(T125,mapping!C:D,2,0)</f>
        <v>#N/A</v>
      </c>
      <c r="Q125" s="39" t="str">
        <f t="shared" si="24"/>
        <v>อ.กันทรลักษ์</v>
      </c>
      <c r="R125" s="39" t="str">
        <f t="shared" si="25"/>
        <v>จ.ศรีสะเกษ</v>
      </c>
      <c r="S125" s="53" t="str">
        <f t="shared" si="28"/>
        <v>B</v>
      </c>
      <c r="T125" s="53" t="str">
        <f t="shared" si="29"/>
        <v>B265</v>
      </c>
    </row>
    <row r="126" spans="1:20" ht="145.15" x14ac:dyDescent="0.4">
      <c r="A126" s="39">
        <f t="shared" si="26"/>
        <v>124</v>
      </c>
      <c r="B126" s="56"/>
      <c r="C126" s="45" t="s">
        <v>887</v>
      </c>
      <c r="D126" s="47" t="s">
        <v>2050</v>
      </c>
      <c r="E126" s="40" t="str">
        <f t="shared" si="15"/>
        <v>สาขาที่ 043</v>
      </c>
      <c r="F126" s="41">
        <v>43</v>
      </c>
      <c r="G126" s="40" t="str">
        <f t="shared" si="16"/>
        <v>วัดป่าน้ำบุ้น</v>
      </c>
      <c r="H126" s="44" t="str">
        <f t="shared" si="18"/>
        <v>พระอธิการเฉลิมชัย ฉนฺทโก</v>
      </c>
      <c r="I126" s="39">
        <f t="shared" si="19"/>
        <v>20</v>
      </c>
      <c r="J126" s="39">
        <f t="shared" si="20"/>
        <v>28</v>
      </c>
      <c r="K126" s="39" t="str">
        <f t="shared" si="21"/>
        <v>กุมภาพันธ์</v>
      </c>
      <c r="L126" s="39">
        <f t="shared" si="22"/>
        <v>2523</v>
      </c>
      <c r="M126" s="40" t="e">
        <f t="shared" si="27"/>
        <v>#N/A</v>
      </c>
      <c r="N126" s="44" t="str">
        <f t="shared" si="17"/>
        <v>๒๒๓ หมู่ ๑ บ้านคำเขื่อนแก้ว
ต.คำเขื่อนแก้ว อ.สิรินธร จ.อุบลราชธานี ๓๔๓๕๐</v>
      </c>
      <c r="O126" s="39">
        <f t="shared" ca="1" si="23"/>
        <v>46</v>
      </c>
      <c r="P126" s="39" t="e">
        <f>VLOOKUP(T126,mapping!C:D,2,0)</f>
        <v>#N/A</v>
      </c>
      <c r="Q126" s="39" t="str">
        <f t="shared" si="24"/>
        <v>อ.สิรินธร</v>
      </c>
      <c r="R126" s="39" t="str">
        <f t="shared" si="25"/>
        <v>จ.อุบลราชธานี</v>
      </c>
      <c r="S126" s="53" t="str">
        <f t="shared" si="28"/>
        <v>B</v>
      </c>
      <c r="T126" s="53" t="str">
        <f t="shared" si="29"/>
        <v>B43</v>
      </c>
    </row>
    <row r="127" spans="1:20" ht="145.15" x14ac:dyDescent="0.4">
      <c r="A127" s="39">
        <f t="shared" si="26"/>
        <v>125</v>
      </c>
      <c r="B127" s="57" t="s">
        <v>891</v>
      </c>
      <c r="C127" s="45" t="s">
        <v>964</v>
      </c>
      <c r="D127" s="47" t="s">
        <v>2051</v>
      </c>
      <c r="E127" s="40" t="str">
        <f t="shared" si="15"/>
        <v>สาขาที่ 119</v>
      </c>
      <c r="F127" s="41">
        <v>119</v>
      </c>
      <c r="G127" s="40" t="str">
        <f t="shared" si="16"/>
        <v>ที่พักสงฆ์หนองไผ่</v>
      </c>
      <c r="H127" s="44" t="str">
        <f t="shared" si="18"/>
        <v>พระอาจารย์ถาวร ถาวโร</v>
      </c>
      <c r="I127" s="39">
        <f t="shared" si="19"/>
        <v>29</v>
      </c>
      <c r="J127" s="39">
        <f t="shared" si="20"/>
        <v>29</v>
      </c>
      <c r="K127" s="39" t="str">
        <f t="shared" si="21"/>
        <v>มีนาคม</v>
      </c>
      <c r="L127" s="39">
        <f t="shared" si="22"/>
        <v>2523</v>
      </c>
      <c r="M127" s="40" t="str">
        <f t="shared" si="27"/>
        <v>0810693642</v>
      </c>
      <c r="N127" s="44" t="str">
        <f t="shared" si="17"/>
        <v>๑๘๙ ม.๑ บ้านห้องแซง
ต.ห้องแซง อ.เลิงนกทา จ.ยโสธร ๓๕๑๒๐</v>
      </c>
      <c r="O127" s="39">
        <f t="shared" ca="1" si="23"/>
        <v>46</v>
      </c>
      <c r="P127" s="39" t="e">
        <f>VLOOKUP(T127,mapping!C:D,2,0)</f>
        <v>#N/A</v>
      </c>
      <c r="Q127" s="39" t="str">
        <f t="shared" si="24"/>
        <v>อ.เลิงนกทา</v>
      </c>
      <c r="R127" s="39" t="str">
        <f t="shared" si="25"/>
        <v>จ.ยโสธร</v>
      </c>
      <c r="S127" s="53" t="str">
        <f t="shared" si="28"/>
        <v>B</v>
      </c>
      <c r="T127" s="53" t="str">
        <f t="shared" si="29"/>
        <v>B119</v>
      </c>
    </row>
    <row r="128" spans="1:20" ht="145.15" x14ac:dyDescent="0.4">
      <c r="A128" s="39">
        <f t="shared" si="26"/>
        <v>126</v>
      </c>
      <c r="B128" s="56"/>
      <c r="C128" s="45" t="s">
        <v>1027</v>
      </c>
      <c r="D128" s="47" t="s">
        <v>2052</v>
      </c>
      <c r="E128" s="40" t="str">
        <f t="shared" si="15"/>
        <v>สาขาที่ 182</v>
      </c>
      <c r="F128" s="41">
        <v>182</v>
      </c>
      <c r="G128" s="40" t="str">
        <f t="shared" si="16"/>
        <v>วัดแก่งหวาย</v>
      </c>
      <c r="H128" s="44" t="str">
        <f t="shared" si="18"/>
        <v>พระอธิการเสวีพล จนฺทโชโต</v>
      </c>
      <c r="I128" s="39">
        <f t="shared" si="19"/>
        <v>20</v>
      </c>
      <c r="J128" s="39">
        <f t="shared" si="20"/>
        <v>22</v>
      </c>
      <c r="K128" s="39" t="str">
        <f t="shared" si="21"/>
        <v>ธันวาคม</v>
      </c>
      <c r="L128" s="39">
        <f t="shared" si="22"/>
        <v>2523</v>
      </c>
      <c r="M128" s="40" t="str">
        <f t="shared" si="27"/>
        <v>0819295233</v>
      </c>
      <c r="N128" s="44" t="str">
        <f t="shared" si="17"/>
        <v>๑ ม.๖
ต.ชุมแสง อ.วังจันทร์ จ.ระยอง ๒๑๒๑๐</v>
      </c>
      <c r="O128" s="39">
        <f t="shared" ca="1" si="23"/>
        <v>46</v>
      </c>
      <c r="P128" s="39" t="e">
        <f>VLOOKUP(T128,mapping!C:D,2,0)</f>
        <v>#N/A</v>
      </c>
      <c r="Q128" s="39" t="str">
        <f t="shared" si="24"/>
        <v>อ.วังจันทร์</v>
      </c>
      <c r="R128" s="39" t="str">
        <f t="shared" si="25"/>
        <v>จ.ระยอง</v>
      </c>
      <c r="S128" s="53" t="str">
        <f t="shared" si="28"/>
        <v>B</v>
      </c>
      <c r="T128" s="53" t="str">
        <f t="shared" si="29"/>
        <v>B182</v>
      </c>
    </row>
    <row r="129" spans="1:20" ht="145.15" x14ac:dyDescent="0.4">
      <c r="A129" s="39">
        <f t="shared" si="26"/>
        <v>127</v>
      </c>
      <c r="B129" s="56"/>
      <c r="C129" s="45" t="s">
        <v>1103</v>
      </c>
      <c r="D129" s="47" t="s">
        <v>2053</v>
      </c>
      <c r="E129" s="40" t="str">
        <f t="shared" si="15"/>
        <v>สาขาที่ 258</v>
      </c>
      <c r="F129" s="41">
        <v>258</v>
      </c>
      <c r="G129" s="40" t="str">
        <f t="shared" si="16"/>
        <v>วัดถ้ำพรหมประดิษฐ์</v>
      </c>
      <c r="H129" s="44" t="str">
        <f t="shared" si="18"/>
        <v>พระอธิการอำนวย ชาครธมฺโม</v>
      </c>
      <c r="I129" s="39">
        <f t="shared" si="19"/>
        <v>22</v>
      </c>
      <c r="J129" s="39">
        <f t="shared" si="20"/>
        <v>20</v>
      </c>
      <c r="K129" s="39" t="str">
        <f t="shared" si="21"/>
        <v>กรกฎาคม</v>
      </c>
      <c r="L129" s="39">
        <f t="shared" si="22"/>
        <v>2523</v>
      </c>
      <c r="M129" s="40" t="str">
        <f t="shared" si="27"/>
        <v>0894251184</v>
      </c>
      <c r="N129" s="44" t="str">
        <f t="shared" si="17"/>
        <v>๑๕๒ ม.๑๔ บ้านพรหมประดิษฐ์
ต.จันทึก อ.ปากช่อง จ.นครราชสีมา ๓๐๑๓๐</v>
      </c>
      <c r="O129" s="39">
        <f t="shared" ca="1" si="23"/>
        <v>46</v>
      </c>
      <c r="P129" s="39" t="e">
        <f>VLOOKUP(T129,mapping!C:D,2,0)</f>
        <v>#N/A</v>
      </c>
      <c r="Q129" s="39" t="str">
        <f t="shared" si="24"/>
        <v>อ.ปากช่อง</v>
      </c>
      <c r="R129" s="39" t="str">
        <f t="shared" si="25"/>
        <v>จ.นครราชสีมา</v>
      </c>
      <c r="S129" s="53" t="str">
        <f t="shared" si="28"/>
        <v>B</v>
      </c>
      <c r="T129" s="53" t="str">
        <f t="shared" si="29"/>
        <v>B258</v>
      </c>
    </row>
    <row r="130" spans="1:20" ht="145.15" x14ac:dyDescent="0.4">
      <c r="A130" s="39">
        <f t="shared" si="26"/>
        <v>128</v>
      </c>
      <c r="B130" s="56"/>
      <c r="C130" s="45" t="s">
        <v>890</v>
      </c>
      <c r="D130" s="47" t="s">
        <v>2054</v>
      </c>
      <c r="E130" s="40" t="str">
        <f t="shared" si="15"/>
        <v>สาขาที่ 046</v>
      </c>
      <c r="F130" s="41">
        <v>46</v>
      </c>
      <c r="G130" s="40" t="str">
        <f t="shared" si="16"/>
        <v>วัดป่าเกษตร</v>
      </c>
      <c r="H130" s="44" t="str">
        <f t="shared" si="18"/>
        <v>พระครูสังวรธรรมนิมิต (สุบิน จิตฺตสํวโร)</v>
      </c>
      <c r="I130" s="39">
        <f t="shared" si="19"/>
        <v>23</v>
      </c>
      <c r="J130" s="39">
        <f t="shared" si="20"/>
        <v>24</v>
      </c>
      <c r="K130" s="39" t="str">
        <f t="shared" si="21"/>
        <v>เมษายน</v>
      </c>
      <c r="L130" s="39">
        <f t="shared" si="22"/>
        <v>2524</v>
      </c>
      <c r="M130" s="40" t="str">
        <f t="shared" si="27"/>
        <v>0640412682</v>
      </c>
      <c r="N130" s="44" t="str">
        <f t="shared" si="17"/>
        <v>ม.๗ บ้านเกษตรพัฒนา
ต.คำขวาง อ.วารินชำราบ จ.อุบลราชธานี ๓๔๑๙๐</v>
      </c>
      <c r="O130" s="39">
        <f t="shared" ca="1" si="23"/>
        <v>45</v>
      </c>
      <c r="P130" s="39" t="e">
        <f>VLOOKUP(T130,mapping!C:D,2,0)</f>
        <v>#N/A</v>
      </c>
      <c r="Q130" s="39" t="str">
        <f t="shared" si="24"/>
        <v>อ.วารินชำราบ</v>
      </c>
      <c r="R130" s="39" t="str">
        <f t="shared" si="25"/>
        <v>จ.อุบลราชธานี</v>
      </c>
      <c r="S130" s="53" t="str">
        <f t="shared" si="28"/>
        <v>B</v>
      </c>
      <c r="T130" s="53" t="str">
        <f t="shared" si="29"/>
        <v>B46</v>
      </c>
    </row>
    <row r="131" spans="1:20" ht="146.25" x14ac:dyDescent="0.4">
      <c r="A131" s="39">
        <f t="shared" si="26"/>
        <v>129</v>
      </c>
      <c r="B131" s="56"/>
      <c r="C131" s="45" t="s">
        <v>916</v>
      </c>
      <c r="D131" s="47" t="s">
        <v>2345</v>
      </c>
      <c r="E131" s="40" t="str">
        <f t="shared" ref="E131:E194" si="30">_xlfn.LET(_xlpm.x,C131,
SUBSTITUTE(SUBSTITUTE(SUBSTITUTE(SUBSTITUTE(SUBSTITUTE(
SUBSTITUTE(SUBSTITUTE(SUBSTITUTE(SUBSTITUTE(SUBSTITUTE(
_xlpm.x,"๐","0"),"๑","1"),"๒","2"),"๓","3"),"๔","4"),
"๕","5"),"๖","6"),"๗","7"),"๘","8"),"๙","9"))</f>
        <v>สาขาที่ 071</v>
      </c>
      <c r="F131" s="41">
        <v>71</v>
      </c>
      <c r="G131" s="40" t="str">
        <f t="shared" ref="G131:G194" si="31">_xlfn.TEXTBEFORE(D131,CHAR(10))</f>
        <v>วัดป่าสามัคคีธรรม</v>
      </c>
      <c r="H131" s="44" t="str">
        <f t="shared" si="18"/>
        <v>พระครูอรัญธรรมคุณ (หนูเจียม อหิงฺสโก)</v>
      </c>
      <c r="I131" s="39">
        <f t="shared" si="19"/>
        <v>28</v>
      </c>
      <c r="J131" s="39">
        <f t="shared" si="20"/>
        <v>24</v>
      </c>
      <c r="K131" s="39" t="str">
        <f t="shared" si="21"/>
        <v>มีนาคม</v>
      </c>
      <c r="L131" s="39">
        <f t="shared" si="22"/>
        <v>2524</v>
      </c>
      <c r="M131" s="40" t="str">
        <f t="shared" si="27"/>
        <v>0892109144</v>
      </c>
      <c r="N131" s="44" t="str">
        <f t="shared" ref="N131:N194" si="32">_xlfn.TEXTBEFORE(_xlfn.TEXTAFTER(D131,CHAR(10)),CHAR(10)&amp;"พระ")</f>
        <v>๔๙ ม.๘ บ้านปลาอีด
ต.นาแก อ.คำเขื่อนแก้ว จ.ยโสธร ๓๕๑๘๐</v>
      </c>
      <c r="O131" s="39">
        <f t="shared" ca="1" si="23"/>
        <v>45</v>
      </c>
      <c r="P131" s="39" t="e">
        <f>VLOOKUP(T131,mapping!C:D,2,0)</f>
        <v>#N/A</v>
      </c>
      <c r="Q131" s="39" t="str">
        <f t="shared" si="24"/>
        <v>อ.คำเขื่อนแก้ว</v>
      </c>
      <c r="R131" s="39" t="str">
        <f t="shared" si="25"/>
        <v>จ.ยโสธร</v>
      </c>
      <c r="S131" s="53" t="str">
        <f t="shared" si="28"/>
        <v>B</v>
      </c>
      <c r="T131" s="53" t="str">
        <f t="shared" si="29"/>
        <v>B71</v>
      </c>
    </row>
    <row r="132" spans="1:20" ht="146.25" x14ac:dyDescent="0.4">
      <c r="A132" s="39">
        <f t="shared" si="26"/>
        <v>130</v>
      </c>
      <c r="B132" s="56"/>
      <c r="C132" s="45" t="s">
        <v>991</v>
      </c>
      <c r="D132" s="47" t="s">
        <v>2346</v>
      </c>
      <c r="E132" s="40" t="str">
        <f t="shared" si="30"/>
        <v>สาขาที่ 146</v>
      </c>
      <c r="F132" s="41">
        <v>146</v>
      </c>
      <c r="G132" s="40" t="str">
        <f t="shared" si="31"/>
        <v>วัดป่านาหว้า</v>
      </c>
      <c r="H132" s="44" t="str">
        <f t="shared" ref="H132:H195" si="33">TRIM(_xlfn.TEXTBEFORE(MID(D132,SEARCH("พระ",D132),100),CHAR(10)))</f>
        <v>พระครูปทุมเขตวิมล (สายทอง เหมโก)</v>
      </c>
      <c r="I132" s="39">
        <f t="shared" ref="I132:I195" si="34">VALUE(SUBSTITUTE(SUBSTITUTE(SUBSTITUTE(SUBSTITUTE(SUBSTITUTE(SUBSTITUTE(SUBSTITUTE(SUBSTITUTE(SUBSTITUTE(SUBSTITUTE(_xlfn.TEXTBEFORE(_xlfn.TEXTAFTER(D132,"เมื่ออายุ "), " ปี"),"๐","0"),"๑","1"),"๒","2"),"๓","3"),"๔","4"),"๕","5"),"๖","6"),"๗","7"),"๘","8"),"๙","9"))</f>
        <v>21</v>
      </c>
      <c r="J132" s="39">
        <f t="shared" ref="J132:J195" si="35">VALUE(SUBSTITUTE(SUBSTITUTE(SUBSTITUTE(SUBSTITUTE(SUBSTITUTE(SUBSTITUTE(SUBSTITUTE(SUBSTITUTE(SUBSTITUTE(SUBSTITUTE(_xlfn.TEXTBEFORE(_xlfn.TEXTAFTER(D132,"วันที่ "), " "),"๐","0"),"๑","1"),"๒","2"),"๓","3"),"๔","4"),"๕","5"),"๖","6"),"๗","7"),"๘","8"),"๙","9"))</f>
        <v>26</v>
      </c>
      <c r="K132" s="39" t="str">
        <f t="shared" ref="K132:K195" si="36">_xlfn.TEXTBEFORE(_xlfn.TEXTAFTER(D132,"วันที่ "&amp;_xlfn.TEXTBEFORE(_xlfn.TEXTAFTER(D132,"วันที่ "), " ")&amp;" "), " ")</f>
        <v>มีนาคม</v>
      </c>
      <c r="L132" s="39">
        <f t="shared" ref="L132:L195" si="37">VALUE(SUBSTITUTE(SUBSTITUTE(SUBSTITUTE(SUBSTITUTE(SUBSTITUTE(SUBSTITUTE(SUBSTITUTE(SUBSTITUTE(SUBSTITUTE(SUBSTITUTE(_xlfn.TEXTBEFORE(_xlfn.TEXTAFTER(_xlfn.TEXTAFTER(D132,"วันที่ ")," "&amp;_xlfn.TEXTBEFORE(_xlfn.TEXTAFTER(D132,"วันที่ "&amp;_xlfn.TEXTBEFORE(_xlfn.TEXTAFTER(D132,"วันที่ "), " ")&amp;" "), " ")&amp;" "), " "),"๐","0"),"๑","1"),"๒","2"),"๓","3"),"๔","4"),"๕","5"),"๖","6"),"๗","7"),"๘","8"),"๙","9"))</f>
        <v>2524</v>
      </c>
      <c r="M132" s="40" t="str">
        <f t="shared" ref="M132:M195" si="38">SUBSTITUTE(SUBSTITUTE(SUBSTITUTE(SUBSTITUTE(_xlfn.TEXTBEFORE(SUBSTITUTE(SUBSTITUTE(SUBSTITUTE(SUBSTITUTE(SUBSTITUTE(SUBSTITUTE(SUBSTITUTE(SUBSTITUTE(SUBSTITUTE(SUBSTITUTE(_xlfn.TEXTAFTER(D132,"- "),"๐","0"),"๑","1"),"๒","2"),"๓","3"),"๔","4"),"๕","5"),"๖","6"),"๗","7"),"๘","8"),"๙","9"),","),"(",""),")",""),"-","")," ","")</f>
        <v>0851098766</v>
      </c>
      <c r="N132" s="44" t="str">
        <f t="shared" si="32"/>
        <v>๑๔๖ ม.๑๕ บ้านนาหว้า
ต.หนองบัวฮี อ.พิบูลมังสาหาร จ.อุบลราชธานี ๓๔๑๑๐</v>
      </c>
      <c r="O132" s="39">
        <f t="shared" ref="O132:O195" ca="1" si="39">YEAR(TODAY())+543 - L132</f>
        <v>45</v>
      </c>
      <c r="P132" s="39" t="e">
        <f>VLOOKUP(T132,mapping!C:D,2,0)</f>
        <v>#N/A</v>
      </c>
      <c r="Q132" s="39" t="str">
        <f t="shared" ref="Q132:Q195" si="40">IFERROR("อ."&amp;_xlfn.TEXTBEFORE(_xlfn.TEXTAFTER(N132,"อ.")," "),"")</f>
        <v>อ.พิบูลมังสาหาร</v>
      </c>
      <c r="R132" s="39" t="str">
        <f t="shared" ref="R132:R195" si="41">IFERROR("จ."&amp;_xlfn.TEXTBEFORE(_xlfn.TEXTAFTER(N132,"จ.")," "),"")</f>
        <v>จ.อุบลราชธานี</v>
      </c>
      <c r="S132" s="53" t="str">
        <f t="shared" si="28"/>
        <v>B</v>
      </c>
      <c r="T132" s="53" t="str">
        <f t="shared" si="29"/>
        <v>B146</v>
      </c>
    </row>
    <row r="133" spans="1:20" ht="145.15" x14ac:dyDescent="0.4">
      <c r="A133" s="39">
        <f t="shared" ref="A133:A196" si="42">+A132+1</f>
        <v>131</v>
      </c>
      <c r="B133" s="56"/>
      <c r="C133" s="45" t="s">
        <v>867</v>
      </c>
      <c r="D133" s="47" t="s">
        <v>2055</v>
      </c>
      <c r="E133" s="40" t="str">
        <f t="shared" si="30"/>
        <v>สาขาที่ 023</v>
      </c>
      <c r="F133" s="41">
        <v>23</v>
      </c>
      <c r="G133" s="40" t="str">
        <f t="shared" si="31"/>
        <v>วัดจังกาจิตต์</v>
      </c>
      <c r="H133" s="44" t="str">
        <f t="shared" si="33"/>
        <v>พระครูสุวรรณกิจสโมธาน (ประมวล สุวณฺโณ)</v>
      </c>
      <c r="I133" s="39">
        <f t="shared" si="34"/>
        <v>21</v>
      </c>
      <c r="J133" s="39">
        <f t="shared" si="35"/>
        <v>25</v>
      </c>
      <c r="K133" s="39" t="str">
        <f t="shared" si="36"/>
        <v>กุมภาพันธ์</v>
      </c>
      <c r="L133" s="39">
        <f t="shared" si="37"/>
        <v>2525</v>
      </c>
      <c r="M133" s="40" t="str">
        <f t="shared" si="38"/>
        <v>0848676205</v>
      </c>
      <c r="N133" s="44" t="str">
        <f t="shared" si="32"/>
        <v>๒๒๓ ม.๖ บ้านทุ่งเดิ่น
ต.ธาตุ อ.วารินชำราบ จ.อุบลราชธานี ๓๔๑๙๐</v>
      </c>
      <c r="O133" s="39">
        <f t="shared" ca="1" si="39"/>
        <v>44</v>
      </c>
      <c r="P133" s="39" t="e">
        <f>VLOOKUP(T133,mapping!C:D,2,0)</f>
        <v>#N/A</v>
      </c>
      <c r="Q133" s="39" t="str">
        <f t="shared" si="40"/>
        <v>อ.วารินชำราบ</v>
      </c>
      <c r="R133" s="39" t="str">
        <f t="shared" si="41"/>
        <v>จ.อุบลราชธานี</v>
      </c>
      <c r="S133" s="53" t="str">
        <f t="shared" ref="S133:S196" si="43">IF(LEFT(C133,4)="สาขา","B",
 IF(LEFT(C133,4)="สำรอ","R",
 IF(LEFT(C133,4)="สำรว","S",0)))</f>
        <v>B</v>
      </c>
      <c r="T133" s="53" t="str">
        <f t="shared" ref="T133:T196" si="44">S133&amp;F133</f>
        <v>B23</v>
      </c>
    </row>
    <row r="134" spans="1:20" ht="145.15" x14ac:dyDescent="0.4">
      <c r="A134" s="39">
        <f t="shared" si="42"/>
        <v>132</v>
      </c>
      <c r="B134" s="56"/>
      <c r="C134" s="45" t="s">
        <v>953</v>
      </c>
      <c r="D134" s="47" t="s">
        <v>2056</v>
      </c>
      <c r="E134" s="40" t="str">
        <f t="shared" si="30"/>
        <v>สาขาที่ 108</v>
      </c>
      <c r="F134" s="41">
        <v>108</v>
      </c>
      <c r="G134" s="40" t="str">
        <f t="shared" si="31"/>
        <v>วัดป่ากันตพงษ์</v>
      </c>
      <c r="H134" s="44" t="str">
        <f t="shared" si="33"/>
        <v>พระครูภาวนากันตธรรม (สมศักดิ์ ตุลิตธมฺโม)</v>
      </c>
      <c r="I134" s="39">
        <f t="shared" si="34"/>
        <v>27</v>
      </c>
      <c r="J134" s="39">
        <f t="shared" si="35"/>
        <v>28</v>
      </c>
      <c r="K134" s="39" t="str">
        <f t="shared" si="36"/>
        <v>กุมภาพันธ์</v>
      </c>
      <c r="L134" s="39">
        <f t="shared" si="37"/>
        <v>2525</v>
      </c>
      <c r="M134" s="40" t="str">
        <f t="shared" si="38"/>
        <v>0895953672</v>
      </c>
      <c r="N134" s="44" t="str">
        <f t="shared" si="32"/>
        <v>๑๔๘ ม.๖ บ้านเกาะใหญ่
ต.บางเหรียง อ.ควนเนียง จ.สงขลา ๙๐๒๒๐</v>
      </c>
      <c r="O134" s="39">
        <f t="shared" ca="1" si="39"/>
        <v>44</v>
      </c>
      <c r="P134" s="39" t="e">
        <f>VLOOKUP(T134,mapping!C:D,2,0)</f>
        <v>#N/A</v>
      </c>
      <c r="Q134" s="39" t="str">
        <f t="shared" si="40"/>
        <v>อ.ควนเนียง</v>
      </c>
      <c r="R134" s="39" t="str">
        <f t="shared" si="41"/>
        <v>จ.สงขลา</v>
      </c>
      <c r="S134" s="53" t="str">
        <f t="shared" si="43"/>
        <v>B</v>
      </c>
      <c r="T134" s="53" t="str">
        <f t="shared" si="44"/>
        <v>B108</v>
      </c>
    </row>
    <row r="135" spans="1:20" ht="145.15" x14ac:dyDescent="0.4">
      <c r="A135" s="39">
        <f t="shared" si="42"/>
        <v>133</v>
      </c>
      <c r="B135" s="56"/>
      <c r="C135" s="45" t="s">
        <v>981</v>
      </c>
      <c r="D135" s="47" t="s">
        <v>2057</v>
      </c>
      <c r="E135" s="40" t="str">
        <f t="shared" si="30"/>
        <v>สาขาที่ 136</v>
      </c>
      <c r="F135" s="41">
        <v>136</v>
      </c>
      <c r="G135" s="40" t="str">
        <f t="shared" si="31"/>
        <v>วัดเขาสามหลั่น</v>
      </c>
      <c r="H135" s="44" t="str">
        <f t="shared" si="33"/>
        <v>พระครูปลัดอิศรา อุตฺตมจิตฺโต</v>
      </c>
      <c r="I135" s="39">
        <f t="shared" si="34"/>
        <v>26</v>
      </c>
      <c r="J135" s="39">
        <f t="shared" si="35"/>
        <v>3</v>
      </c>
      <c r="K135" s="39" t="str">
        <f t="shared" si="36"/>
        <v>มิถุนายน</v>
      </c>
      <c r="L135" s="39">
        <f t="shared" si="37"/>
        <v>2525</v>
      </c>
      <c r="M135" s="40" t="str">
        <f t="shared" si="38"/>
        <v>0818226785</v>
      </c>
      <c r="N135" s="44" t="str">
        <f t="shared" si="32"/>
        <v>๒๑ ม.๗ บ้านเขาเพิ่ม
ต.เขาเพิ่ม อ.บ้านนา จ.นครนายก ๒๖๑๑๐</v>
      </c>
      <c r="O135" s="39">
        <f t="shared" ca="1" si="39"/>
        <v>44</v>
      </c>
      <c r="P135" s="39" t="e">
        <f>VLOOKUP(T135,mapping!C:D,2,0)</f>
        <v>#N/A</v>
      </c>
      <c r="Q135" s="39" t="str">
        <f t="shared" si="40"/>
        <v>อ.บ้านนา</v>
      </c>
      <c r="R135" s="39" t="str">
        <f t="shared" si="41"/>
        <v>จ.นครนายก</v>
      </c>
      <c r="S135" s="53" t="str">
        <f t="shared" si="43"/>
        <v>B</v>
      </c>
      <c r="T135" s="53" t="str">
        <f t="shared" si="44"/>
        <v>B136</v>
      </c>
    </row>
    <row r="136" spans="1:20" ht="145.15" x14ac:dyDescent="0.4">
      <c r="A136" s="39">
        <f t="shared" si="42"/>
        <v>134</v>
      </c>
      <c r="B136" s="56"/>
      <c r="C136" s="45" t="s">
        <v>1007</v>
      </c>
      <c r="D136" s="47" t="s">
        <v>2058</v>
      </c>
      <c r="E136" s="40" t="str">
        <f t="shared" si="30"/>
        <v>สาขาที่ 162</v>
      </c>
      <c r="F136" s="41">
        <v>162</v>
      </c>
      <c r="G136" s="40" t="str">
        <f t="shared" si="31"/>
        <v>วัดดงเจริญ</v>
      </c>
      <c r="H136" s="44" t="str">
        <f t="shared" si="33"/>
        <v>พระอธิการแสวง ปภสฺสโร</v>
      </c>
      <c r="I136" s="39">
        <f t="shared" si="34"/>
        <v>44</v>
      </c>
      <c r="J136" s="39">
        <f t="shared" si="35"/>
        <v>27</v>
      </c>
      <c r="K136" s="39" t="str">
        <f t="shared" si="36"/>
        <v>กุมภาพันธ์</v>
      </c>
      <c r="L136" s="39">
        <f t="shared" si="37"/>
        <v>2525</v>
      </c>
      <c r="M136" s="40" t="e">
        <f t="shared" si="38"/>
        <v>#N/A</v>
      </c>
      <c r="N136" s="44" t="str">
        <f t="shared" si="32"/>
        <v>๑๕๖ หมู่ที่ ๑๖ บ้านดงเจริญ
ต.สระสมิง อ.วารินชำราบ จ.อุบลราชธานี ๓๔๑๙๐</v>
      </c>
      <c r="O136" s="39">
        <f t="shared" ca="1" si="39"/>
        <v>44</v>
      </c>
      <c r="P136" s="39" t="e">
        <f>VLOOKUP(T136,mapping!C:D,2,0)</f>
        <v>#N/A</v>
      </c>
      <c r="Q136" s="39" t="str">
        <f t="shared" si="40"/>
        <v>อ.วารินชำราบ</v>
      </c>
      <c r="R136" s="39" t="str">
        <f t="shared" si="41"/>
        <v>จ.อุบลราชธานี</v>
      </c>
      <c r="S136" s="53" t="str">
        <f t="shared" si="43"/>
        <v>B</v>
      </c>
      <c r="T136" s="53" t="str">
        <f t="shared" si="44"/>
        <v>B162</v>
      </c>
    </row>
    <row r="137" spans="1:20" ht="145.15" x14ac:dyDescent="0.4">
      <c r="A137" s="39">
        <f t="shared" si="42"/>
        <v>135</v>
      </c>
      <c r="B137" s="56"/>
      <c r="C137" s="45" t="s">
        <v>1170</v>
      </c>
      <c r="D137" s="47" t="s">
        <v>2059</v>
      </c>
      <c r="E137" s="40" t="str">
        <f t="shared" si="30"/>
        <v>สาขาที่ 325</v>
      </c>
      <c r="F137" s="41">
        <v>325</v>
      </c>
      <c r="G137" s="40" t="str">
        <f t="shared" si="31"/>
        <v>ที่พักสงฆ์พุทธสถานสุสานธรรม</v>
      </c>
      <c r="H137" s="44" t="str">
        <f t="shared" si="33"/>
        <v>พระอาจารย์สุทัศน์ จิตฺตปาโล</v>
      </c>
      <c r="I137" s="39">
        <f t="shared" si="34"/>
        <v>40</v>
      </c>
      <c r="J137" s="39">
        <f t="shared" si="35"/>
        <v>19</v>
      </c>
      <c r="K137" s="39" t="str">
        <f t="shared" si="36"/>
        <v>มิถุนายน</v>
      </c>
      <c r="L137" s="39">
        <f t="shared" si="37"/>
        <v>2525</v>
      </c>
      <c r="M137" s="40" t="str">
        <f t="shared" si="38"/>
        <v>0833425909</v>
      </c>
      <c r="N137" s="44" t="str">
        <f t="shared" si="32"/>
        <v>๒๕๗ หมู่ที่ ๗ บ้านคำกลาง
ต.โนนหนามแท่ง อ.เมือง จ.อำนาจเจริญ ๓๗๐๐๐</v>
      </c>
      <c r="O137" s="39">
        <f t="shared" ca="1" si="39"/>
        <v>44</v>
      </c>
      <c r="P137" s="39" t="e">
        <f>VLOOKUP(T137,mapping!C:D,2,0)</f>
        <v>#N/A</v>
      </c>
      <c r="Q137" s="39" t="str">
        <f t="shared" si="40"/>
        <v>อ.เมือง</v>
      </c>
      <c r="R137" s="39" t="str">
        <f t="shared" si="41"/>
        <v>จ.อำนาจเจริญ</v>
      </c>
      <c r="S137" s="53" t="str">
        <f t="shared" si="43"/>
        <v>B</v>
      </c>
      <c r="T137" s="53" t="str">
        <f t="shared" si="44"/>
        <v>B325</v>
      </c>
    </row>
    <row r="138" spans="1:20" ht="145.15" x14ac:dyDescent="0.4">
      <c r="A138" s="39">
        <f t="shared" si="42"/>
        <v>136</v>
      </c>
      <c r="B138" s="56"/>
      <c r="C138" s="45" t="s">
        <v>929</v>
      </c>
      <c r="D138" s="47" t="s">
        <v>2060</v>
      </c>
      <c r="E138" s="40" t="str">
        <f t="shared" si="30"/>
        <v>สาขาที่ 084</v>
      </c>
      <c r="F138" s="41">
        <v>84</v>
      </c>
      <c r="G138" s="40" t="str">
        <f t="shared" si="31"/>
        <v>วัดป่าบ้านโนนเยาะ</v>
      </c>
      <c r="H138" s="44" t="str">
        <f t="shared" si="33"/>
        <v>พระครูสุนทรธรรมพิสุทธิ์ (สำราญ ธมฺมสุนฺทโร)</v>
      </c>
      <c r="I138" s="39">
        <f t="shared" si="34"/>
        <v>20</v>
      </c>
      <c r="J138" s="39">
        <f t="shared" si="35"/>
        <v>4</v>
      </c>
      <c r="K138" s="39" t="str">
        <f t="shared" si="36"/>
        <v>พฤษภาคม</v>
      </c>
      <c r="L138" s="39">
        <f t="shared" si="37"/>
        <v>2526</v>
      </c>
      <c r="M138" s="40" t="str">
        <f t="shared" si="38"/>
        <v>0897176545</v>
      </c>
      <c r="N138" s="44" t="str">
        <f t="shared" si="32"/>
        <v>๒๙๙ ม.๖ บ้านโนนเยาะ
ต.บึงมะลู อ.กันทรลักษ์ จ.ศรีสะเกษ ๓๓๑๑๐</v>
      </c>
      <c r="O138" s="39">
        <f t="shared" ca="1" si="39"/>
        <v>43</v>
      </c>
      <c r="P138" s="39" t="e">
        <f>VLOOKUP(T138,mapping!C:D,2,0)</f>
        <v>#N/A</v>
      </c>
      <c r="Q138" s="39" t="str">
        <f t="shared" si="40"/>
        <v>อ.กันทรลักษ์</v>
      </c>
      <c r="R138" s="39" t="str">
        <f t="shared" si="41"/>
        <v>จ.ศรีสะเกษ</v>
      </c>
      <c r="S138" s="53" t="str">
        <f t="shared" si="43"/>
        <v>B</v>
      </c>
      <c r="T138" s="53" t="str">
        <f t="shared" si="44"/>
        <v>B84</v>
      </c>
    </row>
    <row r="139" spans="1:20" ht="145.15" x14ac:dyDescent="0.4">
      <c r="A139" s="39">
        <f t="shared" si="42"/>
        <v>137</v>
      </c>
      <c r="B139" s="57" t="s">
        <v>891</v>
      </c>
      <c r="C139" s="45" t="s">
        <v>947</v>
      </c>
      <c r="D139" s="47" t="s">
        <v>2061</v>
      </c>
      <c r="E139" s="40" t="str">
        <f t="shared" si="30"/>
        <v>สาขาที่ 102</v>
      </c>
      <c r="F139" s="41">
        <v>102</v>
      </c>
      <c r="G139" s="40" t="str">
        <f t="shared" si="31"/>
        <v>วัดป่าศรีโพธิญาณ(เขื่อนลำพระเพลิง)</v>
      </c>
      <c r="H139" s="44" t="str">
        <f>TRIM(_xlfn.TEXTBEFORE(MID(D139,SEARCH("พระอ",D139),100),CHAR(10)))</f>
        <v>พระอธิการธีระวิทย์ ธีรปญฺโญ</v>
      </c>
      <c r="I139" s="39">
        <f t="shared" si="34"/>
        <v>20</v>
      </c>
      <c r="J139" s="39">
        <f t="shared" si="35"/>
        <v>26</v>
      </c>
      <c r="K139" s="39" t="str">
        <f t="shared" si="36"/>
        <v>พฤษภาคม</v>
      </c>
      <c r="L139" s="39">
        <f t="shared" si="37"/>
        <v>2526</v>
      </c>
      <c r="M139" s="40" t="str">
        <f t="shared" si="38"/>
        <v>0817909746</v>
      </c>
      <c r="N139" s="44" t="str">
        <f t="shared" si="32"/>
        <v>๙๙ ม.๙ บ้านบุหัวช้าง
ต.ตะขบ อ.ปักธงชัย จ.นครราชสีมา ๓๐๑๕๐</v>
      </c>
      <c r="O139" s="39">
        <f t="shared" ca="1" si="39"/>
        <v>43</v>
      </c>
      <c r="P139" s="39" t="e">
        <f>VLOOKUP(T139,mapping!C:D,2,0)</f>
        <v>#N/A</v>
      </c>
      <c r="Q139" s="39" t="str">
        <f t="shared" si="40"/>
        <v>อ.ปักธงชัย</v>
      </c>
      <c r="R139" s="39" t="str">
        <f t="shared" si="41"/>
        <v>จ.นครราชสีมา</v>
      </c>
      <c r="S139" s="53" t="str">
        <f t="shared" si="43"/>
        <v>B</v>
      </c>
      <c r="T139" s="53" t="str">
        <f t="shared" si="44"/>
        <v>B102</v>
      </c>
    </row>
    <row r="140" spans="1:20" ht="146.25" x14ac:dyDescent="0.4">
      <c r="A140" s="39">
        <f t="shared" si="42"/>
        <v>138</v>
      </c>
      <c r="B140" s="56"/>
      <c r="C140" s="45" t="s">
        <v>958</v>
      </c>
      <c r="D140" s="47" t="s">
        <v>2347</v>
      </c>
      <c r="E140" s="40" t="str">
        <f t="shared" si="30"/>
        <v>สาขาที่ 113</v>
      </c>
      <c r="F140" s="41">
        <v>113</v>
      </c>
      <c r="G140" s="40" t="str">
        <f t="shared" si="31"/>
        <v>วัดศรีตาลอย</v>
      </c>
      <c r="H140" s="44" t="str">
        <f t="shared" si="33"/>
        <v>พระครูเมตตาธรรมสิริ (ถาวร อหิงฺสโก)</v>
      </c>
      <c r="I140" s="39">
        <f t="shared" si="34"/>
        <v>22</v>
      </c>
      <c r="J140" s="39">
        <f t="shared" si="35"/>
        <v>4</v>
      </c>
      <c r="K140" s="39" t="str">
        <f t="shared" si="36"/>
        <v>พฤษภาคม</v>
      </c>
      <c r="L140" s="39">
        <f t="shared" si="37"/>
        <v>2526</v>
      </c>
      <c r="M140" s="40" t="str">
        <f t="shared" si="38"/>
        <v>0862624794</v>
      </c>
      <c r="N140" s="44" t="str">
        <f t="shared" si="32"/>
        <v>บ้านตาลอย
ต.จานใหญ่ อ.กันทรลักษ์ จ.ศรีสะเกษ ๓๓๑๑๐</v>
      </c>
      <c r="O140" s="39">
        <f t="shared" ca="1" si="39"/>
        <v>43</v>
      </c>
      <c r="P140" s="39" t="e">
        <f>VLOOKUP(T140,mapping!C:D,2,0)</f>
        <v>#N/A</v>
      </c>
      <c r="Q140" s="39" t="str">
        <f t="shared" si="40"/>
        <v>อ.กันทรลักษ์</v>
      </c>
      <c r="R140" s="39" t="str">
        <f t="shared" si="41"/>
        <v>จ.ศรีสะเกษ</v>
      </c>
      <c r="S140" s="53" t="str">
        <f t="shared" si="43"/>
        <v>B</v>
      </c>
      <c r="T140" s="53" t="str">
        <f t="shared" si="44"/>
        <v>B113</v>
      </c>
    </row>
    <row r="141" spans="1:20" ht="145.15" x14ac:dyDescent="0.4">
      <c r="A141" s="39">
        <f t="shared" si="42"/>
        <v>139</v>
      </c>
      <c r="B141" s="56"/>
      <c r="C141" s="45" t="s">
        <v>977</v>
      </c>
      <c r="D141" s="47" t="s">
        <v>2062</v>
      </c>
      <c r="E141" s="40" t="str">
        <f t="shared" si="30"/>
        <v>สาขาที่ 132</v>
      </c>
      <c r="F141" s="41">
        <v>132</v>
      </c>
      <c r="G141" s="40" t="str">
        <f t="shared" si="31"/>
        <v>วัดเวฬุวันบรรพต (เขาบังเหย)</v>
      </c>
      <c r="H141" s="44" t="str">
        <f t="shared" si="33"/>
        <v>พระครูธรรมธร โสภณ โสภิโต</v>
      </c>
      <c r="I141" s="39">
        <f t="shared" si="34"/>
        <v>23</v>
      </c>
      <c r="J141" s="39">
        <f t="shared" si="35"/>
        <v>2</v>
      </c>
      <c r="K141" s="39" t="str">
        <f t="shared" si="36"/>
        <v>กรกฎาคม</v>
      </c>
      <c r="L141" s="39">
        <f t="shared" si="37"/>
        <v>2526</v>
      </c>
      <c r="M141" s="40" t="str">
        <f t="shared" si="38"/>
        <v>0810045989</v>
      </c>
      <c r="N141" s="44" t="str">
        <f t="shared" si="32"/>
        <v>๒๐๙ ม.๖ บ้านหนองหอยปัง
ต.ถ้ำวัวแดง อ.หนองบัวแดง จ.ชัยภูมิ ๓๖๒๑๐</v>
      </c>
      <c r="O141" s="39">
        <f t="shared" ca="1" si="39"/>
        <v>43</v>
      </c>
      <c r="P141" s="39" t="e">
        <f>VLOOKUP(T141,mapping!C:D,2,0)</f>
        <v>#N/A</v>
      </c>
      <c r="Q141" s="39" t="str">
        <f t="shared" si="40"/>
        <v>อ.หนองบัวแดง</v>
      </c>
      <c r="R141" s="39" t="str">
        <f t="shared" si="41"/>
        <v>จ.ชัยภูมิ</v>
      </c>
      <c r="S141" s="53" t="str">
        <f t="shared" si="43"/>
        <v>B</v>
      </c>
      <c r="T141" s="53" t="str">
        <f t="shared" si="44"/>
        <v>B132</v>
      </c>
    </row>
    <row r="142" spans="1:20" ht="145.15" x14ac:dyDescent="0.4">
      <c r="A142" s="39">
        <f t="shared" si="42"/>
        <v>140</v>
      </c>
      <c r="B142" s="56"/>
      <c r="C142" s="45" t="s">
        <v>1017</v>
      </c>
      <c r="D142" s="47" t="s">
        <v>2063</v>
      </c>
      <c r="E142" s="40" t="str">
        <f t="shared" si="30"/>
        <v>สาขาที่ 172</v>
      </c>
      <c r="F142" s="41">
        <v>172</v>
      </c>
      <c r="G142" s="40" t="str">
        <f t="shared" si="31"/>
        <v>วัดป่าสันติมงคล</v>
      </c>
      <c r="H142" s="44" t="str">
        <f t="shared" si="33"/>
        <v>พระอธิการอัมพร ปญฺญาวโร</v>
      </c>
      <c r="I142" s="39">
        <f t="shared" si="34"/>
        <v>25</v>
      </c>
      <c r="J142" s="39">
        <f t="shared" si="35"/>
        <v>3</v>
      </c>
      <c r="K142" s="39" t="str">
        <f t="shared" si="36"/>
        <v>มิถุนายน</v>
      </c>
      <c r="L142" s="39">
        <f t="shared" si="37"/>
        <v>2526</v>
      </c>
      <c r="M142" s="40" t="str">
        <f t="shared" si="38"/>
        <v>0932362743</v>
      </c>
      <c r="N142" s="44" t="str">
        <f t="shared" si="32"/>
        <v>๑๒๕ ม.๑๐ บ้านพอก
ต.เป้า อ.ตระการพืชผล จ.อุบลราชธานี ๓๔๑๓๐</v>
      </c>
      <c r="O142" s="39">
        <f t="shared" ca="1" si="39"/>
        <v>43</v>
      </c>
      <c r="P142" s="39" t="e">
        <f>VLOOKUP(T142,mapping!C:D,2,0)</f>
        <v>#N/A</v>
      </c>
      <c r="Q142" s="39" t="str">
        <f t="shared" si="40"/>
        <v>อ.ตระการพืชผล</v>
      </c>
      <c r="R142" s="39" t="str">
        <f t="shared" si="41"/>
        <v>จ.อุบลราชธานี</v>
      </c>
      <c r="S142" s="53" t="str">
        <f t="shared" si="43"/>
        <v>B</v>
      </c>
      <c r="T142" s="53" t="str">
        <f t="shared" si="44"/>
        <v>B172</v>
      </c>
    </row>
    <row r="143" spans="1:20" ht="120.75" x14ac:dyDescent="0.4">
      <c r="A143" s="39">
        <f t="shared" si="42"/>
        <v>141</v>
      </c>
      <c r="B143" s="56"/>
      <c r="C143" s="45" t="s">
        <v>1083</v>
      </c>
      <c r="D143" s="47" t="s">
        <v>2064</v>
      </c>
      <c r="E143" s="40" t="str">
        <f t="shared" si="30"/>
        <v>สาขาที่ 238</v>
      </c>
      <c r="F143" s="41">
        <v>238</v>
      </c>
      <c r="G143" s="40" t="str">
        <f t="shared" si="31"/>
        <v>ที่พักสงฆ์เขาหลักสามัคคีธรรม</v>
      </c>
      <c r="H143" s="44" t="str">
        <f t="shared" si="33"/>
        <v>พระอาจารย์สำราญ ธมฺมทีโป</v>
      </c>
      <c r="I143" s="39">
        <f t="shared" si="34"/>
        <v>28</v>
      </c>
      <c r="J143" s="39">
        <f t="shared" si="35"/>
        <v>21</v>
      </c>
      <c r="K143" s="39" t="str">
        <f t="shared" si="36"/>
        <v>มีนาคม</v>
      </c>
      <c r="L143" s="39">
        <f t="shared" si="37"/>
        <v>2526</v>
      </c>
      <c r="M143" s="40" t="str">
        <f t="shared" si="38"/>
        <v>0872823851</v>
      </c>
      <c r="N143" s="44" t="str">
        <f t="shared" si="32"/>
        <v>๑๓๑/๔ ม.๙ บ้านเขาหลัก ต.วิสัยใต้ อ.สวี จ.ชุมพร ๘๖๑๓๐</v>
      </c>
      <c r="O143" s="39">
        <f t="shared" ca="1" si="39"/>
        <v>43</v>
      </c>
      <c r="P143" s="39" t="e">
        <f>VLOOKUP(T143,mapping!C:D,2,0)</f>
        <v>#N/A</v>
      </c>
      <c r="Q143" s="39" t="str">
        <f t="shared" si="40"/>
        <v>อ.สวี</v>
      </c>
      <c r="R143" s="39" t="str">
        <f t="shared" si="41"/>
        <v>จ.ชุมพร</v>
      </c>
      <c r="S143" s="53" t="str">
        <f t="shared" si="43"/>
        <v>B</v>
      </c>
      <c r="T143" s="53" t="str">
        <f t="shared" si="44"/>
        <v>B238</v>
      </c>
    </row>
    <row r="144" spans="1:20" ht="146.25" x14ac:dyDescent="0.4">
      <c r="A144" s="39">
        <f t="shared" si="42"/>
        <v>142</v>
      </c>
      <c r="B144" s="56"/>
      <c r="C144" s="45" t="s">
        <v>1084</v>
      </c>
      <c r="D144" s="47" t="s">
        <v>2348</v>
      </c>
      <c r="E144" s="40" t="str">
        <f t="shared" si="30"/>
        <v>สาขาที่ 239</v>
      </c>
      <c r="F144" s="41">
        <v>239</v>
      </c>
      <c r="G144" s="40" t="str">
        <f t="shared" si="31"/>
        <v>วัดท่าพง</v>
      </c>
      <c r="H144" s="44" t="str">
        <f t="shared" si="33"/>
        <v>พระครูปภาตวนคุณ (ประหยัด โอภาโส)</v>
      </c>
      <c r="I144" s="39">
        <f t="shared" si="34"/>
        <v>21</v>
      </c>
      <c r="J144" s="39">
        <f t="shared" si="35"/>
        <v>12</v>
      </c>
      <c r="K144" s="39" t="str">
        <f t="shared" si="36"/>
        <v>กรกฎาคม</v>
      </c>
      <c r="L144" s="39">
        <f t="shared" si="37"/>
        <v>2527</v>
      </c>
      <c r="M144" s="40" t="str">
        <f t="shared" si="38"/>
        <v>0958291495</v>
      </c>
      <c r="N144" s="44" t="str">
        <f t="shared" si="32"/>
        <v>๕๑ ม.๕ บ้านกล้วย
ต.ตะกุด อ.เมือง จ.สระบุรี ๑๘๐๐๐</v>
      </c>
      <c r="O144" s="39">
        <f t="shared" ca="1" si="39"/>
        <v>42</v>
      </c>
      <c r="P144" s="39" t="e">
        <f>VLOOKUP(T144,mapping!C:D,2,0)</f>
        <v>#N/A</v>
      </c>
      <c r="Q144" s="39" t="str">
        <f t="shared" si="40"/>
        <v>อ.เมือง</v>
      </c>
      <c r="R144" s="39" t="str">
        <f t="shared" si="41"/>
        <v>จ.สระบุรี</v>
      </c>
      <c r="S144" s="53" t="str">
        <f t="shared" si="43"/>
        <v>B</v>
      </c>
      <c r="T144" s="53" t="str">
        <f t="shared" si="44"/>
        <v>B239</v>
      </c>
    </row>
    <row r="145" spans="1:20" ht="145.15" x14ac:dyDescent="0.4">
      <c r="A145" s="39">
        <f t="shared" si="42"/>
        <v>143</v>
      </c>
      <c r="B145" s="56"/>
      <c r="C145" s="45" t="s">
        <v>1154</v>
      </c>
      <c r="D145" s="47" t="s">
        <v>2065</v>
      </c>
      <c r="E145" s="40" t="str">
        <f t="shared" si="30"/>
        <v>สาขาที่ 309</v>
      </c>
      <c r="F145" s="41">
        <v>309</v>
      </c>
      <c r="G145" s="40" t="str">
        <f t="shared" si="31"/>
        <v>วัดป่าเขาสักวนาราม</v>
      </c>
      <c r="H145" s="44" t="str">
        <f t="shared" si="33"/>
        <v>พระอธิการสุฤทธิ์ ติกฺขปัญโญ</v>
      </c>
      <c r="I145" s="39">
        <f t="shared" si="34"/>
        <v>20</v>
      </c>
      <c r="J145" s="39">
        <f t="shared" si="35"/>
        <v>27</v>
      </c>
      <c r="K145" s="39" t="str">
        <f t="shared" si="36"/>
        <v>มีนาคม</v>
      </c>
      <c r="L145" s="39">
        <f t="shared" si="37"/>
        <v>2527</v>
      </c>
      <c r="M145" s="40" t="e">
        <f t="shared" si="38"/>
        <v>#N/A</v>
      </c>
      <c r="N145" s="44" t="str">
        <f t="shared" si="32"/>
        <v>๔๔๔/๑ หมู่ที่ ๔ บ้านเขาสัก
ต.ตะกุดไร อ.ชนแดน จ.เพชรบูรณ์ ๖๗๑๙๐</v>
      </c>
      <c r="O145" s="39">
        <f t="shared" ca="1" si="39"/>
        <v>42</v>
      </c>
      <c r="P145" s="39" t="e">
        <f>VLOOKUP(T145,mapping!C:D,2,0)</f>
        <v>#N/A</v>
      </c>
      <c r="Q145" s="39" t="str">
        <f t="shared" si="40"/>
        <v>อ.ชนแดน</v>
      </c>
      <c r="R145" s="39" t="str">
        <f t="shared" si="41"/>
        <v>จ.เพชรบูรณ์</v>
      </c>
      <c r="S145" s="53" t="str">
        <f t="shared" si="43"/>
        <v>B</v>
      </c>
      <c r="T145" s="53" t="str">
        <f t="shared" si="44"/>
        <v>B309</v>
      </c>
    </row>
    <row r="146" spans="1:20" ht="145.15" x14ac:dyDescent="0.4">
      <c r="A146" s="39">
        <f t="shared" si="42"/>
        <v>144</v>
      </c>
      <c r="B146" s="56"/>
      <c r="C146" s="45" t="s">
        <v>935</v>
      </c>
      <c r="D146" s="47" t="s">
        <v>2066</v>
      </c>
      <c r="E146" s="40" t="str">
        <f t="shared" si="30"/>
        <v>สาขาที่ 090</v>
      </c>
      <c r="F146" s="41">
        <v>90</v>
      </c>
      <c r="G146" s="40" t="str">
        <f t="shared" si="31"/>
        <v>วัดป่าคำเกิ่งใน</v>
      </c>
      <c r="H146" s="44" t="str">
        <f t="shared" si="33"/>
        <v>พระครูสุวรรณวีราภรณ์ (พร ติกฺขวีโร)</v>
      </c>
      <c r="I146" s="39">
        <f t="shared" si="34"/>
        <v>21</v>
      </c>
      <c r="J146" s="39">
        <f t="shared" si="35"/>
        <v>19</v>
      </c>
      <c r="K146" s="39" t="str">
        <f t="shared" si="36"/>
        <v>มิถุนายน</v>
      </c>
      <c r="L146" s="39">
        <f t="shared" si="37"/>
        <v>2528</v>
      </c>
      <c r="M146" s="40" t="str">
        <f t="shared" si="38"/>
        <v>0968720126</v>
      </c>
      <c r="N146" s="44" t="str">
        <f t="shared" si="32"/>
        <v>๑๘๐ ม.๙ บ้านคำเกิ่ง
ต.เตย อ.ม่วงสามสิบ จ.อุบลราชธานี ๓๔๑๔๐</v>
      </c>
      <c r="O146" s="39">
        <f t="shared" ca="1" si="39"/>
        <v>41</v>
      </c>
      <c r="P146" s="39" t="e">
        <f>VLOOKUP(T146,mapping!C:D,2,0)</f>
        <v>#N/A</v>
      </c>
      <c r="Q146" s="39" t="str">
        <f t="shared" si="40"/>
        <v>อ.ม่วงสามสิบ</v>
      </c>
      <c r="R146" s="39" t="str">
        <f t="shared" si="41"/>
        <v>จ.อุบลราชธานี</v>
      </c>
      <c r="S146" s="53" t="str">
        <f t="shared" si="43"/>
        <v>B</v>
      </c>
      <c r="T146" s="53" t="str">
        <f t="shared" si="44"/>
        <v>B90</v>
      </c>
    </row>
    <row r="147" spans="1:20" ht="145.15" x14ac:dyDescent="0.4">
      <c r="A147" s="39">
        <f t="shared" si="42"/>
        <v>145</v>
      </c>
      <c r="B147" s="56"/>
      <c r="C147" s="45" t="s">
        <v>1092</v>
      </c>
      <c r="D147" s="47" t="s">
        <v>2067</v>
      </c>
      <c r="E147" s="40" t="str">
        <f t="shared" si="30"/>
        <v>สาขาที่ 247</v>
      </c>
      <c r="F147" s="41">
        <v>247</v>
      </c>
      <c r="G147" s="40" t="str">
        <f t="shared" si="31"/>
        <v>วัดป่าธรรมแสงทอง</v>
      </c>
      <c r="H147" s="44" t="str">
        <f t="shared" si="33"/>
        <v>พระครูวินัยธรรักศักดิ์ ฐิโตภาโส</v>
      </c>
      <c r="I147" s="39">
        <f t="shared" si="34"/>
        <v>36</v>
      </c>
      <c r="J147" s="39">
        <f t="shared" si="35"/>
        <v>20</v>
      </c>
      <c r="K147" s="39" t="str">
        <f t="shared" si="36"/>
        <v>มีนาคม</v>
      </c>
      <c r="L147" s="39">
        <f t="shared" si="37"/>
        <v>2528</v>
      </c>
      <c r="M147" s="40" t="str">
        <f t="shared" si="38"/>
        <v>0895259999</v>
      </c>
      <c r="N147" s="44" t="str">
        <f t="shared" si="32"/>
        <v>๒๑๖ ม.๒ บ้านป่าธรรมแสงทอง ต.ป่าแป๋ อ.แม่แตง จ.เชียงใหม่ ๕๐๑๕๐</v>
      </c>
      <c r="O147" s="39">
        <f t="shared" ca="1" si="39"/>
        <v>41</v>
      </c>
      <c r="P147" s="39" t="e">
        <f>VLOOKUP(T147,mapping!C:D,2,0)</f>
        <v>#N/A</v>
      </c>
      <c r="Q147" s="39" t="str">
        <f t="shared" si="40"/>
        <v>อ.แม่แตง</v>
      </c>
      <c r="R147" s="39" t="str">
        <f t="shared" si="41"/>
        <v>จ.เชียงใหม่</v>
      </c>
      <c r="S147" s="53" t="str">
        <f t="shared" si="43"/>
        <v>B</v>
      </c>
      <c r="T147" s="53" t="str">
        <f t="shared" si="44"/>
        <v>B247</v>
      </c>
    </row>
    <row r="148" spans="1:20" ht="145.15" x14ac:dyDescent="0.4">
      <c r="A148" s="39">
        <f t="shared" si="42"/>
        <v>146</v>
      </c>
      <c r="B148" s="56"/>
      <c r="C148" s="45" t="s">
        <v>1108</v>
      </c>
      <c r="D148" s="47" t="s">
        <v>2068</v>
      </c>
      <c r="E148" s="40" t="str">
        <f t="shared" si="30"/>
        <v>สาขาที่ 263</v>
      </c>
      <c r="F148" s="41">
        <v>263</v>
      </c>
      <c r="G148" s="40" t="str">
        <f t="shared" si="31"/>
        <v>วัดป่าพุทธธรรม</v>
      </c>
      <c r="H148" s="44" t="str">
        <f t="shared" si="33"/>
        <v>พระอธิการชอบสวย ธมฺมธโร</v>
      </c>
      <c r="I148" s="39">
        <f t="shared" si="34"/>
        <v>22</v>
      </c>
      <c r="J148" s="39">
        <f t="shared" si="35"/>
        <v>4</v>
      </c>
      <c r="K148" s="39" t="str">
        <f t="shared" si="36"/>
        <v>พฤษภาคม</v>
      </c>
      <c r="L148" s="39">
        <f t="shared" si="37"/>
        <v>2528</v>
      </c>
      <c r="M148" s="40" t="str">
        <f t="shared" si="38"/>
        <v>0898646452</v>
      </c>
      <c r="N148" s="44" t="str">
        <f t="shared" si="32"/>
        <v>๒๒๒ ม.๓
ต.บึงอ้อ อ.ขามทะเลสอ จ.นครราชสีมา ๓๐๒๘๐</v>
      </c>
      <c r="O148" s="39">
        <f t="shared" ca="1" si="39"/>
        <v>41</v>
      </c>
      <c r="P148" s="39" t="e">
        <f>VLOOKUP(T148,mapping!C:D,2,0)</f>
        <v>#N/A</v>
      </c>
      <c r="Q148" s="39" t="str">
        <f t="shared" si="40"/>
        <v>อ.ขามทะเลสอ</v>
      </c>
      <c r="R148" s="39" t="str">
        <f t="shared" si="41"/>
        <v>จ.นครราชสีมา</v>
      </c>
      <c r="S148" s="53" t="str">
        <f t="shared" si="43"/>
        <v>B</v>
      </c>
      <c r="T148" s="53" t="str">
        <f t="shared" si="44"/>
        <v>B263</v>
      </c>
    </row>
    <row r="149" spans="1:20" ht="145.15" x14ac:dyDescent="0.4">
      <c r="A149" s="39">
        <f t="shared" si="42"/>
        <v>147</v>
      </c>
      <c r="B149" s="56"/>
      <c r="C149" s="45" t="s">
        <v>909</v>
      </c>
      <c r="D149" s="47" t="s">
        <v>2069</v>
      </c>
      <c r="E149" s="40" t="str">
        <f t="shared" si="30"/>
        <v>สาขาที่ 064</v>
      </c>
      <c r="F149" s="41">
        <v>64</v>
      </c>
      <c r="G149" s="40" t="str">
        <f t="shared" si="31"/>
        <v>วัดบึงแสนสุข</v>
      </c>
      <c r="H149" s="44" t="str">
        <f t="shared" si="33"/>
        <v>พระอธิการสุพจน์ เตชธมฺโม</v>
      </c>
      <c r="I149" s="39">
        <f t="shared" si="34"/>
        <v>23</v>
      </c>
      <c r="J149" s="39">
        <f t="shared" si="35"/>
        <v>13</v>
      </c>
      <c r="K149" s="39" t="str">
        <f t="shared" si="36"/>
        <v>กรกฎาคม</v>
      </c>
      <c r="L149" s="39">
        <f t="shared" si="37"/>
        <v>2529</v>
      </c>
      <c r="M149" s="40" t="str">
        <f t="shared" si="38"/>
        <v>0818784129</v>
      </c>
      <c r="N149" s="44" t="str">
        <f t="shared" si="32"/>
        <v>๔๙๔ ม.๘ บ้านศรีสมบูรณ์
ต.โพธิ์กลาง อ.เมือง จ.นครราชสีมา ๓๐๐๐๐</v>
      </c>
      <c r="O149" s="39">
        <f t="shared" ca="1" si="39"/>
        <v>40</v>
      </c>
      <c r="P149" s="39" t="e">
        <f>VLOOKUP(T149,mapping!C:D,2,0)</f>
        <v>#N/A</v>
      </c>
      <c r="Q149" s="39" t="str">
        <f t="shared" si="40"/>
        <v>อ.เมือง</v>
      </c>
      <c r="R149" s="39" t="str">
        <f t="shared" si="41"/>
        <v>จ.นครราชสีมา</v>
      </c>
      <c r="S149" s="53" t="str">
        <f t="shared" si="43"/>
        <v>B</v>
      </c>
      <c r="T149" s="53" t="str">
        <f t="shared" si="44"/>
        <v>B64</v>
      </c>
    </row>
    <row r="150" spans="1:20" ht="145.15" x14ac:dyDescent="0.4">
      <c r="A150" s="39">
        <f t="shared" si="42"/>
        <v>148</v>
      </c>
      <c r="B150" s="56"/>
      <c r="C150" s="45" t="s">
        <v>942</v>
      </c>
      <c r="D150" s="47" t="s">
        <v>2070</v>
      </c>
      <c r="E150" s="40" t="str">
        <f t="shared" si="30"/>
        <v>สาขาที่ 097</v>
      </c>
      <c r="F150" s="41">
        <v>97</v>
      </c>
      <c r="G150" s="40" t="str">
        <f t="shared" si="31"/>
        <v>วัดป่าโนนสูงสุปัฏนาราม</v>
      </c>
      <c r="H150" s="44" t="str">
        <f t="shared" si="33"/>
        <v>พระครูสันติคุณาธร (สงัด สิริธโร)</v>
      </c>
      <c r="I150" s="39">
        <f t="shared" si="34"/>
        <v>21</v>
      </c>
      <c r="J150" s="39">
        <f t="shared" si="35"/>
        <v>26</v>
      </c>
      <c r="K150" s="39" t="str">
        <f t="shared" si="36"/>
        <v>มิถุนายน</v>
      </c>
      <c r="L150" s="39">
        <f t="shared" si="37"/>
        <v>2529</v>
      </c>
      <c r="M150" s="40" t="str">
        <f t="shared" si="38"/>
        <v>0850237049</v>
      </c>
      <c r="N150" s="44" t="str">
        <f t="shared" si="32"/>
        <v>๙๖ ม.๒ บ้านนาโพธิ์
ต.ค้อทอง อ.เขื่องใน จ.อุบลราชธานี ๓๔๑๕๐</v>
      </c>
      <c r="O150" s="39">
        <f t="shared" ca="1" si="39"/>
        <v>40</v>
      </c>
      <c r="P150" s="39" t="e">
        <f>VLOOKUP(T150,mapping!C:D,2,0)</f>
        <v>#N/A</v>
      </c>
      <c r="Q150" s="39" t="str">
        <f t="shared" si="40"/>
        <v>อ.เขื่องใน</v>
      </c>
      <c r="R150" s="39" t="str">
        <f t="shared" si="41"/>
        <v>จ.อุบลราชธานี</v>
      </c>
      <c r="S150" s="53" t="str">
        <f t="shared" si="43"/>
        <v>B</v>
      </c>
      <c r="T150" s="53" t="str">
        <f t="shared" si="44"/>
        <v>B97</v>
      </c>
    </row>
    <row r="151" spans="1:20" ht="145.15" x14ac:dyDescent="0.4">
      <c r="A151" s="39">
        <f t="shared" si="42"/>
        <v>149</v>
      </c>
      <c r="B151" s="56"/>
      <c r="C151" s="45" t="s">
        <v>943</v>
      </c>
      <c r="D151" s="47" t="s">
        <v>2071</v>
      </c>
      <c r="E151" s="40" t="str">
        <f t="shared" si="30"/>
        <v>สาขาที่ 098</v>
      </c>
      <c r="F151" s="41">
        <v>98</v>
      </c>
      <c r="G151" s="40" t="str">
        <f t="shared" si="31"/>
        <v>วัดป่าธรรมานุสารี</v>
      </c>
      <c r="H151" s="44" t="str">
        <f t="shared" si="33"/>
        <v>พระอธิการบุญเรือง ทสฺสนีโย</v>
      </c>
      <c r="I151" s="39">
        <f t="shared" si="34"/>
        <v>22</v>
      </c>
      <c r="J151" s="39">
        <f t="shared" si="35"/>
        <v>12</v>
      </c>
      <c r="K151" s="39" t="str">
        <f t="shared" si="36"/>
        <v>กรกฎาคม</v>
      </c>
      <c r="L151" s="39">
        <f t="shared" si="37"/>
        <v>2529</v>
      </c>
      <c r="M151" s="40" t="str">
        <f t="shared" si="38"/>
        <v>0862636629</v>
      </c>
      <c r="N151" s="44" t="str">
        <f t="shared" si="32"/>
        <v>๘๒ ม.๑๒ บ้านแจ้งน้อย
ต.ค้อเหนือ อ.เมือง จ.ยโสธร ๓๕๐๐๐</v>
      </c>
      <c r="O151" s="39">
        <f t="shared" ca="1" si="39"/>
        <v>40</v>
      </c>
      <c r="P151" s="39" t="e">
        <f>VLOOKUP(T151,mapping!C:D,2,0)</f>
        <v>#N/A</v>
      </c>
      <c r="Q151" s="39" t="str">
        <f t="shared" si="40"/>
        <v>อ.เมือง</v>
      </c>
      <c r="R151" s="39" t="str">
        <f t="shared" si="41"/>
        <v>จ.ยโสธร</v>
      </c>
      <c r="S151" s="53" t="str">
        <f t="shared" si="43"/>
        <v>B</v>
      </c>
      <c r="T151" s="53" t="str">
        <f t="shared" si="44"/>
        <v>B98</v>
      </c>
    </row>
    <row r="152" spans="1:20" ht="145.15" x14ac:dyDescent="0.4">
      <c r="A152" s="39">
        <f t="shared" si="42"/>
        <v>150</v>
      </c>
      <c r="B152" s="56"/>
      <c r="C152" s="45" t="s">
        <v>961</v>
      </c>
      <c r="D152" s="47" t="s">
        <v>2072</v>
      </c>
      <c r="E152" s="40" t="str">
        <f t="shared" si="30"/>
        <v>สาขาที่ 116</v>
      </c>
      <c r="F152" s="41">
        <v>116</v>
      </c>
      <c r="G152" s="40" t="str">
        <f t="shared" si="31"/>
        <v>วัดป่าหนองสองพี่น้อง</v>
      </c>
      <c r="H152" s="44" t="str">
        <f t="shared" si="33"/>
        <v>พระอธิการไพ ปสนฺโน</v>
      </c>
      <c r="I152" s="39">
        <f t="shared" si="34"/>
        <v>50</v>
      </c>
      <c r="J152" s="39">
        <f t="shared" si="35"/>
        <v>19</v>
      </c>
      <c r="K152" s="39" t="str">
        <f t="shared" si="36"/>
        <v>กรกฎาคม</v>
      </c>
      <c r="L152" s="39">
        <f t="shared" si="37"/>
        <v>2529</v>
      </c>
      <c r="M152" s="40" t="str">
        <f t="shared" si="38"/>
        <v>0878251633</v>
      </c>
      <c r="N152" s="44" t="str">
        <f t="shared" si="32"/>
        <v>๙๐ ม.๑ บ้านยางขี้นก
ต.ยางขี้นก อ.เขื่องใน จ.อุบลราชธานี ๓๔๑๕๐</v>
      </c>
      <c r="O152" s="39">
        <f t="shared" ca="1" si="39"/>
        <v>40</v>
      </c>
      <c r="P152" s="39" t="e">
        <f>VLOOKUP(T152,mapping!C:D,2,0)</f>
        <v>#N/A</v>
      </c>
      <c r="Q152" s="39" t="str">
        <f t="shared" si="40"/>
        <v>อ.เขื่องใน</v>
      </c>
      <c r="R152" s="39" t="str">
        <f t="shared" si="41"/>
        <v>จ.อุบลราชธานี</v>
      </c>
      <c r="S152" s="53" t="str">
        <f t="shared" si="43"/>
        <v>B</v>
      </c>
      <c r="T152" s="53" t="str">
        <f t="shared" si="44"/>
        <v>B116</v>
      </c>
    </row>
    <row r="153" spans="1:20" ht="146.25" x14ac:dyDescent="0.4">
      <c r="A153" s="39">
        <f t="shared" si="42"/>
        <v>151</v>
      </c>
      <c r="B153" s="56"/>
      <c r="C153" s="45" t="s">
        <v>995</v>
      </c>
      <c r="D153" s="47" t="s">
        <v>2349</v>
      </c>
      <c r="E153" s="40" t="str">
        <f t="shared" si="30"/>
        <v>สาขาที่ 150</v>
      </c>
      <c r="F153" s="41">
        <v>150</v>
      </c>
      <c r="G153" s="40" t="str">
        <f t="shared" si="31"/>
        <v>วัดท่าเสา</v>
      </c>
      <c r="H153" s="44" t="str">
        <f t="shared" si="33"/>
        <v>พระอธิการสมหวัง ปญฺญาวุฑฺโฒ</v>
      </c>
      <c r="I153" s="39">
        <f t="shared" si="34"/>
        <v>20</v>
      </c>
      <c r="J153" s="39">
        <f t="shared" si="35"/>
        <v>8</v>
      </c>
      <c r="K153" s="39" t="str">
        <f t="shared" si="36"/>
        <v>มิถุนายน</v>
      </c>
      <c r="L153" s="39">
        <f t="shared" si="37"/>
        <v>2529</v>
      </c>
      <c r="M153" s="40" t="str">
        <f t="shared" si="38"/>
        <v>0895059573</v>
      </c>
      <c r="N153" s="44" t="str">
        <f t="shared" si="32"/>
        <v>๑๙๐/๑ ม.๓ ถ.แสงชูโต น้ำตกไทรโยคน้อยซอย ๗ บ้านท่าเสา ต.ท่าเสา อ.ไทรโยค จ.กาญจนบุรี ๗๑๑๕๐</v>
      </c>
      <c r="O153" s="39">
        <f t="shared" ca="1" si="39"/>
        <v>40</v>
      </c>
      <c r="P153" s="39" t="e">
        <f>VLOOKUP(T153,mapping!C:D,2,0)</f>
        <v>#N/A</v>
      </c>
      <c r="Q153" s="39" t="str">
        <f t="shared" si="40"/>
        <v>อ.ไทรโยค</v>
      </c>
      <c r="R153" s="39" t="str">
        <f t="shared" si="41"/>
        <v>จ.กาญจนบุรี</v>
      </c>
      <c r="S153" s="53" t="str">
        <f t="shared" si="43"/>
        <v>B</v>
      </c>
      <c r="T153" s="53" t="str">
        <f t="shared" si="44"/>
        <v>B150</v>
      </c>
    </row>
    <row r="154" spans="1:20" ht="145.15" x14ac:dyDescent="0.4">
      <c r="A154" s="39">
        <f t="shared" si="42"/>
        <v>152</v>
      </c>
      <c r="B154" s="56"/>
      <c r="C154" s="45" t="s">
        <v>1006</v>
      </c>
      <c r="D154" s="47" t="s">
        <v>2073</v>
      </c>
      <c r="E154" s="40" t="str">
        <f t="shared" si="30"/>
        <v>สาขาที่ 161</v>
      </c>
      <c r="F154" s="41">
        <v>161</v>
      </c>
      <c r="G154" s="40" t="str">
        <f t="shared" si="31"/>
        <v>ที่พักสงฆ์หนองป่ากุง</v>
      </c>
      <c r="H154" s="44" t="str">
        <f t="shared" si="33"/>
        <v>พระอาจารย์สกล สนฺตจิตฺโต</v>
      </c>
      <c r="I154" s="39">
        <f t="shared" si="34"/>
        <v>21</v>
      </c>
      <c r="J154" s="39">
        <f t="shared" si="35"/>
        <v>4</v>
      </c>
      <c r="K154" s="39" t="str">
        <f t="shared" si="36"/>
        <v>กรกฎาคม</v>
      </c>
      <c r="L154" s="39">
        <f t="shared" si="37"/>
        <v>2529</v>
      </c>
      <c r="M154" s="40" t="str">
        <f t="shared" si="38"/>
        <v>0929895986</v>
      </c>
      <c r="N154" s="44" t="str">
        <f t="shared" si="32"/>
        <v>ม.๗ บ้านไทรงาม
ต.ดอนจิก อ.พิบูลมังสาหาร จ.อุบลราชธานี ๓๔๑๑๐</v>
      </c>
      <c r="O154" s="39">
        <f t="shared" ca="1" si="39"/>
        <v>40</v>
      </c>
      <c r="P154" s="39" t="e">
        <f>VLOOKUP(T154,mapping!C:D,2,0)</f>
        <v>#N/A</v>
      </c>
      <c r="Q154" s="39" t="str">
        <f t="shared" si="40"/>
        <v>อ.พิบูลมังสาหาร</v>
      </c>
      <c r="R154" s="39" t="str">
        <f t="shared" si="41"/>
        <v>จ.อุบลราชธานี</v>
      </c>
      <c r="S154" s="53" t="str">
        <f t="shared" si="43"/>
        <v>B</v>
      </c>
      <c r="T154" s="53" t="str">
        <f t="shared" si="44"/>
        <v>B161</v>
      </c>
    </row>
    <row r="155" spans="1:20" ht="145.15" x14ac:dyDescent="0.4">
      <c r="A155" s="39">
        <f t="shared" si="42"/>
        <v>153</v>
      </c>
      <c r="B155" s="56"/>
      <c r="C155" s="45" t="s">
        <v>1008</v>
      </c>
      <c r="D155" s="47" t="s">
        <v>2074</v>
      </c>
      <c r="E155" s="40" t="str">
        <f t="shared" si="30"/>
        <v>สาขาที่ 163</v>
      </c>
      <c r="F155" s="41">
        <v>163</v>
      </c>
      <c r="G155" s="40" t="str">
        <f t="shared" si="31"/>
        <v>วัดป่าภูเม็งทอง</v>
      </c>
      <c r="H155" s="44" t="str">
        <f t="shared" si="33"/>
        <v>พระอธิการสาคร อริโย</v>
      </c>
      <c r="I155" s="39">
        <f t="shared" si="34"/>
        <v>22</v>
      </c>
      <c r="J155" s="39">
        <f t="shared" si="35"/>
        <v>10</v>
      </c>
      <c r="K155" s="39" t="str">
        <f t="shared" si="36"/>
        <v>กรกฎาคม</v>
      </c>
      <c r="L155" s="39">
        <f t="shared" si="37"/>
        <v>2529</v>
      </c>
      <c r="M155" s="40" t="str">
        <f t="shared" si="38"/>
        <v>0902439212</v>
      </c>
      <c r="N155" s="44" t="str">
        <f t="shared" si="32"/>
        <v>๒๐๖ ม.๑๖ บ้านเหมือดแอ่
ต.บ้านเม็ง อ.หนองเรือ จ.ขอนแก่น ๔๐๒๔๐</v>
      </c>
      <c r="O155" s="39">
        <f t="shared" ca="1" si="39"/>
        <v>40</v>
      </c>
      <c r="P155" s="39" t="e">
        <f>VLOOKUP(T155,mapping!C:D,2,0)</f>
        <v>#N/A</v>
      </c>
      <c r="Q155" s="39" t="str">
        <f t="shared" si="40"/>
        <v>อ.หนองเรือ</v>
      </c>
      <c r="R155" s="39" t="str">
        <f t="shared" si="41"/>
        <v>จ.ขอนแก่น</v>
      </c>
      <c r="S155" s="53" t="str">
        <f t="shared" si="43"/>
        <v>B</v>
      </c>
      <c r="T155" s="53" t="str">
        <f t="shared" si="44"/>
        <v>B163</v>
      </c>
    </row>
    <row r="156" spans="1:20" ht="145.15" x14ac:dyDescent="0.4">
      <c r="A156" s="39">
        <f t="shared" si="42"/>
        <v>154</v>
      </c>
      <c r="B156" s="56"/>
      <c r="C156" s="45" t="s">
        <v>1019</v>
      </c>
      <c r="D156" s="47" t="s">
        <v>2075</v>
      </c>
      <c r="E156" s="40" t="str">
        <f t="shared" si="30"/>
        <v>สาขาที่ 174</v>
      </c>
      <c r="F156" s="41">
        <v>174</v>
      </c>
      <c r="G156" s="40" t="str">
        <f t="shared" si="31"/>
        <v>วัดป่านาทม</v>
      </c>
      <c r="H156" s="44" t="str">
        <f t="shared" si="33"/>
        <v>พระอธิการสีมาตย์ โชติโย</v>
      </c>
      <c r="I156" s="39">
        <f t="shared" si="34"/>
        <v>32</v>
      </c>
      <c r="J156" s="39">
        <f t="shared" si="35"/>
        <v>20</v>
      </c>
      <c r="K156" s="39" t="str">
        <f t="shared" si="36"/>
        <v>กันยายน</v>
      </c>
      <c r="L156" s="39">
        <f t="shared" si="37"/>
        <v>2529</v>
      </c>
      <c r="M156" s="40" t="str">
        <f t="shared" si="38"/>
        <v>0812625558</v>
      </c>
      <c r="N156" s="44" t="str">
        <f t="shared" si="32"/>
        <v>ม.๘ บ้านนาทม
ต.นาทม อ.นาทม จ.นครพนม ๔๘๑๔๐</v>
      </c>
      <c r="O156" s="39">
        <f t="shared" ca="1" si="39"/>
        <v>40</v>
      </c>
      <c r="P156" s="39" t="e">
        <f>VLOOKUP(T156,mapping!C:D,2,0)</f>
        <v>#N/A</v>
      </c>
      <c r="Q156" s="39" t="str">
        <f t="shared" si="40"/>
        <v>อ.นาทม</v>
      </c>
      <c r="R156" s="39" t="str">
        <f t="shared" si="41"/>
        <v>จ.นครพนม</v>
      </c>
      <c r="S156" s="53" t="str">
        <f t="shared" si="43"/>
        <v>B</v>
      </c>
      <c r="T156" s="53" t="str">
        <f t="shared" si="44"/>
        <v>B174</v>
      </c>
    </row>
    <row r="157" spans="1:20" ht="145.15" x14ac:dyDescent="0.4">
      <c r="A157" s="39">
        <f t="shared" si="42"/>
        <v>155</v>
      </c>
      <c r="B157" s="56"/>
      <c r="C157" s="45" t="s">
        <v>1086</v>
      </c>
      <c r="D157" s="47" t="s">
        <v>2076</v>
      </c>
      <c r="E157" s="40" t="str">
        <f t="shared" si="30"/>
        <v>สาขาที่ 241</v>
      </c>
      <c r="F157" s="41">
        <v>241</v>
      </c>
      <c r="G157" s="40" t="str">
        <f t="shared" si="31"/>
        <v>วัดป่าเจ้าพระยา</v>
      </c>
      <c r="H157" s="44" t="str">
        <f>TRIM(_xlfn.TEXTBEFORE(MID(D157,SEARCH("พระค",D157),100),CHAR(10)))</f>
        <v>พระครูสังฆรักษ์ชูเกียรติโฆสะธัมโม</v>
      </c>
      <c r="I157" s="39">
        <f t="shared" si="34"/>
        <v>20</v>
      </c>
      <c r="J157" s="39">
        <f t="shared" si="35"/>
        <v>6</v>
      </c>
      <c r="K157" s="39" t="str">
        <f t="shared" si="36"/>
        <v>กรกฎาคม</v>
      </c>
      <c r="L157" s="39">
        <f t="shared" si="37"/>
        <v>2529</v>
      </c>
      <c r="M157" s="40" t="str">
        <f t="shared" si="38"/>
        <v>0871153794</v>
      </c>
      <c r="N157" s="44" t="str">
        <f t="shared" si="32"/>
        <v>๙ ม.๒ บ้านแหลมยาง ถ.เขื่อนเจ้าพระยา ต.บ้านกล้วย อ.เมือง จ.ชัยนาท ๑๗๐๐๐</v>
      </c>
      <c r="O157" s="39">
        <f t="shared" ca="1" si="39"/>
        <v>40</v>
      </c>
      <c r="P157" s="39" t="e">
        <f>VLOOKUP(T157,mapping!C:D,2,0)</f>
        <v>#N/A</v>
      </c>
      <c r="Q157" s="39" t="str">
        <f t="shared" si="40"/>
        <v>อ.เมือง</v>
      </c>
      <c r="R157" s="39" t="str">
        <f t="shared" si="41"/>
        <v>จ.ชัยนาท</v>
      </c>
      <c r="S157" s="53" t="str">
        <f t="shared" si="43"/>
        <v>B</v>
      </c>
      <c r="T157" s="53" t="str">
        <f t="shared" si="44"/>
        <v>B241</v>
      </c>
    </row>
    <row r="158" spans="1:20" ht="145.15" x14ac:dyDescent="0.4">
      <c r="A158" s="39">
        <f t="shared" si="42"/>
        <v>156</v>
      </c>
      <c r="B158" s="56"/>
      <c r="C158" s="45" t="s">
        <v>855</v>
      </c>
      <c r="D158" s="47" t="s">
        <v>2077</v>
      </c>
      <c r="E158" s="40" t="str">
        <f t="shared" si="30"/>
        <v>สาขาที่ 011</v>
      </c>
      <c r="F158" s="41">
        <v>11</v>
      </c>
      <c r="G158" s="40" t="str">
        <f t="shared" si="31"/>
        <v>วัดไทยพัฒนา</v>
      </c>
      <c r="H158" s="44" t="str">
        <f t="shared" si="33"/>
        <v>พระครูอุบลกาญจนวัฒน์ (ทองลา รตนปุตฺโต)</v>
      </c>
      <c r="I158" s="39">
        <f t="shared" si="34"/>
        <v>20</v>
      </c>
      <c r="J158" s="39">
        <f t="shared" si="35"/>
        <v>9</v>
      </c>
      <c r="K158" s="39" t="str">
        <f t="shared" si="36"/>
        <v>กันยายน</v>
      </c>
      <c r="L158" s="39">
        <f t="shared" si="37"/>
        <v>2530</v>
      </c>
      <c r="M158" s="40" t="str">
        <f t="shared" si="38"/>
        <v>0833355755</v>
      </c>
      <c r="N158" s="44" t="str">
        <f t="shared" si="32"/>
        <v>๒๙๑ หมู่ที่ ๓ บ้านไทยพัฒนา
ต.นากระแซง อ.เดชอุดม จ.อุบลราชธานี ๓๔๑๖๐</v>
      </c>
      <c r="O158" s="39">
        <f t="shared" ca="1" si="39"/>
        <v>39</v>
      </c>
      <c r="P158" s="39" t="e">
        <f>VLOOKUP(T158,mapping!C:D,2,0)</f>
        <v>#N/A</v>
      </c>
      <c r="Q158" s="39" t="str">
        <f t="shared" si="40"/>
        <v>อ.เดชอุดม</v>
      </c>
      <c r="R158" s="39" t="str">
        <f t="shared" si="41"/>
        <v>จ.อุบลราชธานี</v>
      </c>
      <c r="S158" s="53" t="str">
        <f t="shared" si="43"/>
        <v>B</v>
      </c>
      <c r="T158" s="53" t="str">
        <f t="shared" si="44"/>
        <v>B11</v>
      </c>
    </row>
    <row r="159" spans="1:20" ht="145.15" x14ac:dyDescent="0.4">
      <c r="A159" s="39">
        <f t="shared" si="42"/>
        <v>157</v>
      </c>
      <c r="B159" s="56"/>
      <c r="C159" s="45" t="s">
        <v>928</v>
      </c>
      <c r="D159" s="47" t="s">
        <v>2078</v>
      </c>
      <c r="E159" s="40" t="str">
        <f t="shared" si="30"/>
        <v>สาขาที่ 083</v>
      </c>
      <c r="F159" s="41">
        <v>83</v>
      </c>
      <c r="G159" s="40" t="str">
        <f t="shared" si="31"/>
        <v>วัดป่าสันติสุข</v>
      </c>
      <c r="H159" s="44" t="str">
        <f t="shared" si="33"/>
        <v>พระครูสันติธรรมานุศาสก์ (คำสอน ธมฺมทินฺโน)</v>
      </c>
      <c r="I159" s="39">
        <f t="shared" si="34"/>
        <v>23</v>
      </c>
      <c r="J159" s="39">
        <f t="shared" si="35"/>
        <v>2</v>
      </c>
      <c r="K159" s="39" t="str">
        <f t="shared" si="36"/>
        <v>มิถุนายน</v>
      </c>
      <c r="L159" s="39">
        <f t="shared" si="37"/>
        <v>2530</v>
      </c>
      <c r="M159" s="40" t="str">
        <f t="shared" si="38"/>
        <v>0837321664</v>
      </c>
      <c r="N159" s="44" t="str">
        <f t="shared" si="32"/>
        <v>๒๗ ม. ๑๗ บ้านสันติสุข
ต.หนองกุง อ.โนนคูณ จ.ศรีสะเกษ ๓๓๒๕๐</v>
      </c>
      <c r="O159" s="39">
        <f t="shared" ca="1" si="39"/>
        <v>39</v>
      </c>
      <c r="P159" s="39" t="e">
        <f>VLOOKUP(T159,mapping!C:D,2,0)</f>
        <v>#N/A</v>
      </c>
      <c r="Q159" s="39" t="str">
        <f t="shared" si="40"/>
        <v>อ.โนนคูณ</v>
      </c>
      <c r="R159" s="39" t="str">
        <f t="shared" si="41"/>
        <v>จ.ศรีสะเกษ</v>
      </c>
      <c r="S159" s="53" t="str">
        <f t="shared" si="43"/>
        <v>B</v>
      </c>
      <c r="T159" s="53" t="str">
        <f t="shared" si="44"/>
        <v>B83</v>
      </c>
    </row>
    <row r="160" spans="1:20" ht="145.15" x14ac:dyDescent="0.4">
      <c r="A160" s="39">
        <f t="shared" si="42"/>
        <v>158</v>
      </c>
      <c r="B160" s="56"/>
      <c r="C160" s="45" t="s">
        <v>986</v>
      </c>
      <c r="D160" s="47" t="s">
        <v>2079</v>
      </c>
      <c r="E160" s="40" t="str">
        <f t="shared" si="30"/>
        <v>สาขาที่ 141</v>
      </c>
      <c r="F160" s="41">
        <v>141</v>
      </c>
      <c r="G160" s="40" t="str">
        <f t="shared" si="31"/>
        <v>วัดป่าไทยเจริญ</v>
      </c>
      <c r="H160" s="44" t="str">
        <f t="shared" si="33"/>
        <v>พระอธิการจิตรกร สนฺตจิตฺโต</v>
      </c>
      <c r="I160" s="39">
        <f t="shared" si="34"/>
        <v>21</v>
      </c>
      <c r="J160" s="39">
        <f t="shared" si="35"/>
        <v>28</v>
      </c>
      <c r="K160" s="39" t="str">
        <f t="shared" si="36"/>
        <v>มิถุนายน</v>
      </c>
      <c r="L160" s="39">
        <f t="shared" si="37"/>
        <v>2530</v>
      </c>
      <c r="M160" s="40" t="str">
        <f t="shared" si="38"/>
        <v>0818770654</v>
      </c>
      <c r="N160" s="44" t="str">
        <f t="shared" si="32"/>
        <v>๓๘ ม.๔ บ้านไทยเจริญ
ต.อิสาณ อ.เมือง จ.บุรีรัมย์ ๓๑๐๐๐</v>
      </c>
      <c r="O160" s="39">
        <f t="shared" ca="1" si="39"/>
        <v>39</v>
      </c>
      <c r="P160" s="39" t="e">
        <f>VLOOKUP(T160,mapping!C:D,2,0)</f>
        <v>#N/A</v>
      </c>
      <c r="Q160" s="39" t="str">
        <f t="shared" si="40"/>
        <v>อ.เมือง</v>
      </c>
      <c r="R160" s="39" t="str">
        <f t="shared" si="41"/>
        <v>จ.บุรีรัมย์</v>
      </c>
      <c r="S160" s="53" t="str">
        <f t="shared" si="43"/>
        <v>B</v>
      </c>
      <c r="T160" s="53" t="str">
        <f t="shared" si="44"/>
        <v>B141</v>
      </c>
    </row>
    <row r="161" spans="1:20" ht="145.15" x14ac:dyDescent="0.4">
      <c r="A161" s="39">
        <f t="shared" si="42"/>
        <v>159</v>
      </c>
      <c r="B161" s="56"/>
      <c r="C161" s="45" t="s">
        <v>988</v>
      </c>
      <c r="D161" s="47" t="s">
        <v>2080</v>
      </c>
      <c r="E161" s="40" t="str">
        <f t="shared" si="30"/>
        <v>สาขาที่ 143</v>
      </c>
      <c r="F161" s="41">
        <v>143</v>
      </c>
      <c r="G161" s="40" t="str">
        <f t="shared" si="31"/>
        <v>วัดป่าเบญจลักษ์</v>
      </c>
      <c r="H161" s="44" t="str">
        <f t="shared" si="33"/>
        <v>พระครูปิยธรรมพิสุทธิ์ (เพลิน ปิยธมฺโม)</v>
      </c>
      <c r="I161" s="39">
        <f t="shared" si="34"/>
        <v>21</v>
      </c>
      <c r="J161" s="39">
        <f t="shared" si="35"/>
        <v>4</v>
      </c>
      <c r="K161" s="39" t="str">
        <f t="shared" si="36"/>
        <v>กุมภาพันธ์</v>
      </c>
      <c r="L161" s="39">
        <f t="shared" si="37"/>
        <v>2530</v>
      </c>
      <c r="M161" s="40" t="str">
        <f t="shared" si="38"/>
        <v>0852012742</v>
      </c>
      <c r="N161" s="44" t="str">
        <f t="shared" si="32"/>
        <v>๑๕๑ ม.๗ บ้านเสียว
ต.เสียว อ.เบญจลักษ์ จ.ศรีสะเกษ ๓๓๑๑๐</v>
      </c>
      <c r="O161" s="39">
        <f t="shared" ca="1" si="39"/>
        <v>39</v>
      </c>
      <c r="P161" s="39" t="e">
        <f>VLOOKUP(T161,mapping!C:D,2,0)</f>
        <v>#N/A</v>
      </c>
      <c r="Q161" s="39" t="str">
        <f t="shared" si="40"/>
        <v>อ.เบญจลักษ์</v>
      </c>
      <c r="R161" s="39" t="str">
        <f t="shared" si="41"/>
        <v>จ.ศรีสะเกษ</v>
      </c>
      <c r="S161" s="53" t="str">
        <f t="shared" si="43"/>
        <v>B</v>
      </c>
      <c r="T161" s="53" t="str">
        <f t="shared" si="44"/>
        <v>B143</v>
      </c>
    </row>
    <row r="162" spans="1:20" ht="145.15" x14ac:dyDescent="0.4">
      <c r="A162" s="39">
        <f t="shared" si="42"/>
        <v>160</v>
      </c>
      <c r="B162" s="56"/>
      <c r="C162" s="45" t="s">
        <v>1010</v>
      </c>
      <c r="D162" s="47" t="s">
        <v>2081</v>
      </c>
      <c r="E162" s="40" t="str">
        <f t="shared" si="30"/>
        <v>สาขาที่ 165</v>
      </c>
      <c r="F162" s="41">
        <v>165</v>
      </c>
      <c r="G162" s="40" t="str">
        <f t="shared" si="31"/>
        <v>วัดป่าโพธิธรรม</v>
      </c>
      <c r="H162" s="44" t="str">
        <f t="shared" si="33"/>
        <v>พระครูสุวัฒน์โพธิธรรม (อุทัย ขนฺติโก)</v>
      </c>
      <c r="I162" s="39">
        <f t="shared" si="34"/>
        <v>20</v>
      </c>
      <c r="J162" s="39">
        <f t="shared" si="35"/>
        <v>1</v>
      </c>
      <c r="K162" s="39" t="str">
        <f t="shared" si="36"/>
        <v>พฤษภาคม</v>
      </c>
      <c r="L162" s="39">
        <f t="shared" si="37"/>
        <v>2530</v>
      </c>
      <c r="M162" s="40" t="e">
        <f t="shared" si="38"/>
        <v>#N/A</v>
      </c>
      <c r="N162" s="44" t="str">
        <f t="shared" si="32"/>
        <v>๒๐๗ ม.๔ บ้านนาเยีย
ต.นายม อ.เมือง จ.อำนาจเจริญ ๓๗๐๐๐</v>
      </c>
      <c r="O162" s="39">
        <f t="shared" ca="1" si="39"/>
        <v>39</v>
      </c>
      <c r="P162" s="39" t="e">
        <f>VLOOKUP(T162,mapping!C:D,2,0)</f>
        <v>#N/A</v>
      </c>
      <c r="Q162" s="39" t="str">
        <f t="shared" si="40"/>
        <v>อ.เมือง</v>
      </c>
      <c r="R162" s="39" t="str">
        <f t="shared" si="41"/>
        <v>จ.อำนาจเจริญ</v>
      </c>
      <c r="S162" s="53" t="str">
        <f t="shared" si="43"/>
        <v>B</v>
      </c>
      <c r="T162" s="53" t="str">
        <f t="shared" si="44"/>
        <v>B165</v>
      </c>
    </row>
    <row r="163" spans="1:20" ht="145.15" x14ac:dyDescent="0.4">
      <c r="A163" s="39">
        <f t="shared" si="42"/>
        <v>161</v>
      </c>
      <c r="B163" s="56"/>
      <c r="C163" s="45" t="s">
        <v>1014</v>
      </c>
      <c r="D163" s="47" t="s">
        <v>2082</v>
      </c>
      <c r="E163" s="40" t="str">
        <f t="shared" si="30"/>
        <v>สาขาที่ 169</v>
      </c>
      <c r="F163" s="41">
        <v>169</v>
      </c>
      <c r="G163" s="40" t="str">
        <f t="shared" si="31"/>
        <v>วัดป่าเชือกธรรม</v>
      </c>
      <c r="H163" s="44" t="str">
        <f t="shared" si="33"/>
        <v>พระอธิการเก่ง ปคุโณ</v>
      </c>
      <c r="I163" s="39">
        <f t="shared" si="34"/>
        <v>26</v>
      </c>
      <c r="J163" s="39">
        <f t="shared" si="35"/>
        <v>24</v>
      </c>
      <c r="K163" s="39" t="str">
        <f t="shared" si="36"/>
        <v>มิถุนายน</v>
      </c>
      <c r="L163" s="39">
        <f t="shared" si="37"/>
        <v>2530</v>
      </c>
      <c r="M163" s="40" t="str">
        <f t="shared" si="38"/>
        <v>0810731340</v>
      </c>
      <c r="N163" s="44" t="str">
        <f t="shared" si="32"/>
        <v>ม.๙ บ้านดอนตะมุน
ต.ขามเปี้ย อ.ตระการพืชผล จ.อุบลราชธานี ๓๔๑๓๐</v>
      </c>
      <c r="O163" s="39">
        <f t="shared" ca="1" si="39"/>
        <v>39</v>
      </c>
      <c r="P163" s="39" t="e">
        <f>VLOOKUP(T163,mapping!C:D,2,0)</f>
        <v>#N/A</v>
      </c>
      <c r="Q163" s="39" t="str">
        <f t="shared" si="40"/>
        <v>อ.ตระการพืชผล</v>
      </c>
      <c r="R163" s="39" t="str">
        <f t="shared" si="41"/>
        <v>จ.อุบลราชธานี</v>
      </c>
      <c r="S163" s="53" t="str">
        <f t="shared" si="43"/>
        <v>B</v>
      </c>
      <c r="T163" s="53" t="str">
        <f t="shared" si="44"/>
        <v>B169</v>
      </c>
    </row>
    <row r="164" spans="1:20" ht="145.15" x14ac:dyDescent="0.4">
      <c r="A164" s="39">
        <f t="shared" si="42"/>
        <v>162</v>
      </c>
      <c r="B164" s="56"/>
      <c r="C164" s="45" t="s">
        <v>1035</v>
      </c>
      <c r="D164" s="47" t="s">
        <v>2083</v>
      </c>
      <c r="E164" s="40" t="str">
        <f t="shared" si="30"/>
        <v>สาขาที่ 190</v>
      </c>
      <c r="F164" s="41">
        <v>190</v>
      </c>
      <c r="G164" s="40" t="str">
        <f t="shared" si="31"/>
        <v>วัดถ้ำน้ำทิพย์</v>
      </c>
      <c r="H164" s="44" t="str">
        <f t="shared" si="33"/>
        <v>พระครูอุบลวรบรรพต (สำราญ วทฺฒโน)</v>
      </c>
      <c r="I164" s="39">
        <f t="shared" si="34"/>
        <v>21</v>
      </c>
      <c r="J164" s="39">
        <f t="shared" si="35"/>
        <v>5</v>
      </c>
      <c r="K164" s="39" t="str">
        <f t="shared" si="36"/>
        <v>กรกฎาคม</v>
      </c>
      <c r="L164" s="39">
        <f t="shared" si="37"/>
        <v>2530</v>
      </c>
      <c r="M164" s="40" t="str">
        <f t="shared" si="38"/>
        <v>0898472593</v>
      </c>
      <c r="N164" s="44" t="str">
        <f t="shared" si="32"/>
        <v>๒๔ ม.๔ บ้านโนนเจริญ
ต.สีวิเชียร อ.น้ำยืน จ.อุบลราชธานี ๓๔๒๖๐</v>
      </c>
      <c r="O164" s="39">
        <f t="shared" ca="1" si="39"/>
        <v>39</v>
      </c>
      <c r="P164" s="39" t="e">
        <f>VLOOKUP(T164,mapping!C:D,2,0)</f>
        <v>#N/A</v>
      </c>
      <c r="Q164" s="39" t="str">
        <f t="shared" si="40"/>
        <v>อ.น้ำยืน</v>
      </c>
      <c r="R164" s="39" t="str">
        <f t="shared" si="41"/>
        <v>จ.อุบลราชธานี</v>
      </c>
      <c r="S164" s="53" t="str">
        <f t="shared" si="43"/>
        <v>B</v>
      </c>
      <c r="T164" s="53" t="str">
        <f t="shared" si="44"/>
        <v>B190</v>
      </c>
    </row>
    <row r="165" spans="1:20" ht="145.15" x14ac:dyDescent="0.4">
      <c r="A165" s="39">
        <f t="shared" si="42"/>
        <v>163</v>
      </c>
      <c r="B165" s="56"/>
      <c r="C165" s="45" t="s">
        <v>1043</v>
      </c>
      <c r="D165" s="47" t="s">
        <v>2084</v>
      </c>
      <c r="E165" s="40" t="str">
        <f t="shared" si="30"/>
        <v>สาขาที่ 198</v>
      </c>
      <c r="F165" s="41">
        <v>198</v>
      </c>
      <c r="G165" s="40" t="str">
        <f t="shared" si="31"/>
        <v>วัดป่าบึงระนาม</v>
      </c>
      <c r="H165" s="44" t="str">
        <f t="shared" si="33"/>
        <v>พระอธิการวิชิต เขมวีโร</v>
      </c>
      <c r="I165" s="39">
        <f t="shared" si="34"/>
        <v>32</v>
      </c>
      <c r="J165" s="39">
        <f t="shared" si="35"/>
        <v>9</v>
      </c>
      <c r="K165" s="39" t="str">
        <f t="shared" si="36"/>
        <v>กันยายน</v>
      </c>
      <c r="L165" s="39">
        <f t="shared" si="37"/>
        <v>2530</v>
      </c>
      <c r="M165" s="40" t="str">
        <f t="shared" si="38"/>
        <v>0854697756</v>
      </c>
      <c r="N165" s="44" t="str">
        <f t="shared" si="32"/>
        <v>๑๐๙ ม.๑๔ บ้านโนนคูณ
ต.กุดเสลา อ.กันทรลักษ์ จ.ศรีสะเกษ ๓๓๑๑๐</v>
      </c>
      <c r="O165" s="39">
        <f t="shared" ca="1" si="39"/>
        <v>39</v>
      </c>
      <c r="P165" s="39" t="e">
        <f>VLOOKUP(T165,mapping!C:D,2,0)</f>
        <v>#N/A</v>
      </c>
      <c r="Q165" s="39" t="str">
        <f t="shared" si="40"/>
        <v>อ.กันทรลักษ์</v>
      </c>
      <c r="R165" s="39" t="str">
        <f t="shared" si="41"/>
        <v>จ.ศรีสะเกษ</v>
      </c>
      <c r="S165" s="53" t="str">
        <f t="shared" si="43"/>
        <v>B</v>
      </c>
      <c r="T165" s="53" t="str">
        <f t="shared" si="44"/>
        <v>B198</v>
      </c>
    </row>
    <row r="166" spans="1:20" ht="145.15" x14ac:dyDescent="0.4">
      <c r="A166" s="39">
        <f t="shared" si="42"/>
        <v>164</v>
      </c>
      <c r="B166" s="57" t="s">
        <v>891</v>
      </c>
      <c r="C166" s="45" t="s">
        <v>1045</v>
      </c>
      <c r="D166" s="47" t="s">
        <v>2085</v>
      </c>
      <c r="E166" s="40" t="str">
        <f t="shared" si="30"/>
        <v>สาขาที่ 200</v>
      </c>
      <c r="F166" s="41">
        <v>200</v>
      </c>
      <c r="G166" s="40" t="str">
        <f t="shared" si="31"/>
        <v>วัดดอนทอง</v>
      </c>
      <c r="H166" s="44" t="str">
        <f t="shared" si="33"/>
        <v>พระอธิการเอกชัย อิสฺสโร</v>
      </c>
      <c r="I166" s="39">
        <f t="shared" si="34"/>
        <v>39</v>
      </c>
      <c r="J166" s="39">
        <f t="shared" si="35"/>
        <v>30</v>
      </c>
      <c r="K166" s="39" t="str">
        <f t="shared" si="36"/>
        <v>กรกฎาคม</v>
      </c>
      <c r="L166" s="39">
        <f t="shared" si="37"/>
        <v>2530</v>
      </c>
      <c r="M166" s="40" t="str">
        <f t="shared" si="38"/>
        <v>0866176550</v>
      </c>
      <c r="N166" s="44" t="str">
        <f t="shared" si="32"/>
        <v>๑๑๒ ม.๑ บ้านดอนทอง
ต.ดอนข่อย อ.กำแพงแสน จ.นครปฐม ๗๓๑๔๐</v>
      </c>
      <c r="O166" s="39">
        <f t="shared" ca="1" si="39"/>
        <v>39</v>
      </c>
      <c r="P166" s="39" t="e">
        <f>VLOOKUP(T166,mapping!C:D,2,0)</f>
        <v>#N/A</v>
      </c>
      <c r="Q166" s="39" t="str">
        <f t="shared" si="40"/>
        <v>อ.กำแพงแสน</v>
      </c>
      <c r="R166" s="39" t="str">
        <f t="shared" si="41"/>
        <v>จ.นครปฐม</v>
      </c>
      <c r="S166" s="53" t="str">
        <f t="shared" si="43"/>
        <v>B</v>
      </c>
      <c r="T166" s="53" t="str">
        <f t="shared" si="44"/>
        <v>B200</v>
      </c>
    </row>
    <row r="167" spans="1:20" ht="145.15" x14ac:dyDescent="0.4">
      <c r="A167" s="39">
        <f t="shared" si="42"/>
        <v>165</v>
      </c>
      <c r="B167" s="56"/>
      <c r="C167" s="45" t="s">
        <v>1052</v>
      </c>
      <c r="D167" s="47" t="s">
        <v>2086</v>
      </c>
      <c r="E167" s="40" t="str">
        <f t="shared" si="30"/>
        <v>สาขาที่ 207</v>
      </c>
      <c r="F167" s="41">
        <v>207</v>
      </c>
      <c r="G167" s="40" t="str">
        <f t="shared" si="31"/>
        <v>วัดรุ่งแสงจันทร์</v>
      </c>
      <c r="H167" s="44" t="str">
        <f t="shared" si="33"/>
        <v>พระครูอรุณจันทาภรณ์ (พิทยา จนฺทวํโส)</v>
      </c>
      <c r="I167" s="39">
        <f t="shared" si="34"/>
        <v>21</v>
      </c>
      <c r="J167" s="39">
        <f t="shared" si="35"/>
        <v>7</v>
      </c>
      <c r="K167" s="39" t="str">
        <f t="shared" si="36"/>
        <v>พฤษภาคม</v>
      </c>
      <c r="L167" s="39">
        <f t="shared" si="37"/>
        <v>2530</v>
      </c>
      <c r="M167" s="40" t="str">
        <f t="shared" si="38"/>
        <v>0803205258</v>
      </c>
      <c r="N167" s="44" t="str">
        <f t="shared" si="32"/>
        <v>๘๒ ม. ๖ บ้านรุ่งแสงจันทร์
ต.ตาเกา อ.น้ำขุ่น จ.อุบลราชธานี ๓๔๒๖๐</v>
      </c>
      <c r="O167" s="39">
        <f t="shared" ca="1" si="39"/>
        <v>39</v>
      </c>
      <c r="P167" s="39" t="e">
        <f>VLOOKUP(T167,mapping!C:D,2,0)</f>
        <v>#N/A</v>
      </c>
      <c r="Q167" s="39" t="str">
        <f t="shared" si="40"/>
        <v>อ.น้ำขุ่น</v>
      </c>
      <c r="R167" s="39" t="str">
        <f t="shared" si="41"/>
        <v>จ.อุบลราชธานี</v>
      </c>
      <c r="S167" s="53" t="str">
        <f t="shared" si="43"/>
        <v>B</v>
      </c>
      <c r="T167" s="53" t="str">
        <f t="shared" si="44"/>
        <v>B207</v>
      </c>
    </row>
    <row r="168" spans="1:20" ht="145.15" x14ac:dyDescent="0.4">
      <c r="A168" s="39">
        <f t="shared" si="42"/>
        <v>166</v>
      </c>
      <c r="B168" s="56"/>
      <c r="C168" s="45" t="s">
        <v>1077</v>
      </c>
      <c r="D168" s="47" t="s">
        <v>2087</v>
      </c>
      <c r="E168" s="40" t="str">
        <f t="shared" si="30"/>
        <v>สาขาที่ 232</v>
      </c>
      <c r="F168" s="41">
        <v>232</v>
      </c>
      <c r="G168" s="40" t="str">
        <f t="shared" si="31"/>
        <v>วัดป่าบ้านโพธิ์</v>
      </c>
      <c r="H168" s="44" t="str">
        <f t="shared" si="33"/>
        <v>พระครูภาวนาโพธิธรรม (บุญกอง อภิปุญฺโญ)</v>
      </c>
      <c r="I168" s="39">
        <f t="shared" si="34"/>
        <v>20</v>
      </c>
      <c r="J168" s="39">
        <f t="shared" si="35"/>
        <v>5</v>
      </c>
      <c r="K168" s="39" t="str">
        <f t="shared" si="36"/>
        <v>มกราคม</v>
      </c>
      <c r="L168" s="39">
        <f t="shared" si="37"/>
        <v>2530</v>
      </c>
      <c r="M168" s="40" t="str">
        <f t="shared" si="38"/>
        <v>0858610270</v>
      </c>
      <c r="N168" s="44" t="str">
        <f t="shared" si="32"/>
        <v>๑๙๐ ม.๑ บ้านโพธิ์ ถ.โนนสวรรค์ ต.นาชุมแสง อ.ทุ่งฝน จ.อุดรธานี ๔๑๓๑๐</v>
      </c>
      <c r="O168" s="39">
        <f t="shared" ca="1" si="39"/>
        <v>39</v>
      </c>
      <c r="P168" s="39" t="e">
        <f>VLOOKUP(T168,mapping!C:D,2,0)</f>
        <v>#N/A</v>
      </c>
      <c r="Q168" s="39" t="str">
        <f t="shared" si="40"/>
        <v>อ.ทุ่งฝน</v>
      </c>
      <c r="R168" s="39" t="str">
        <f t="shared" si="41"/>
        <v>จ.อุดรธานี</v>
      </c>
      <c r="S168" s="53" t="str">
        <f t="shared" si="43"/>
        <v>B</v>
      </c>
      <c r="T168" s="53" t="str">
        <f t="shared" si="44"/>
        <v>B232</v>
      </c>
    </row>
    <row r="169" spans="1:20" ht="145.15" x14ac:dyDescent="0.4">
      <c r="A169" s="39">
        <f t="shared" si="42"/>
        <v>167</v>
      </c>
      <c r="B169" s="56"/>
      <c r="C169" s="45" t="s">
        <v>1079</v>
      </c>
      <c r="D169" s="47" t="s">
        <v>2088</v>
      </c>
      <c r="E169" s="40" t="str">
        <f t="shared" si="30"/>
        <v>สาขาที่ 234</v>
      </c>
      <c r="F169" s="41">
        <v>234</v>
      </c>
      <c r="G169" s="40" t="str">
        <f t="shared" si="31"/>
        <v>วัดป่าศิริสมบูรณ์</v>
      </c>
      <c r="H169" s="44" t="str">
        <f t="shared" si="33"/>
        <v>พระครูภาวนาประภัสสร (วิศวาธาร ปภสฺสโร)</v>
      </c>
      <c r="I169" s="39">
        <f t="shared" si="34"/>
        <v>20</v>
      </c>
      <c r="J169" s="39">
        <f t="shared" si="35"/>
        <v>8</v>
      </c>
      <c r="K169" s="39" t="str">
        <f t="shared" si="36"/>
        <v>พฤษภาคม</v>
      </c>
      <c r="L169" s="39">
        <f t="shared" si="37"/>
        <v>2530</v>
      </c>
      <c r="M169" s="40" t="str">
        <f t="shared" si="38"/>
        <v>0995159591</v>
      </c>
      <c r="N169" s="44" t="str">
        <f t="shared" si="32"/>
        <v>๒๓๔ ม.๑๐ บ้านไร่สมบูรณ์ ถ.โนนสุวรรณ-ปะคำ ต.โนนสุวรรณ อ.โนนสุวรรณ จ.บุรีรัมย์ ๓๑๑๑๐</v>
      </c>
      <c r="O169" s="39">
        <f t="shared" ca="1" si="39"/>
        <v>39</v>
      </c>
      <c r="P169" s="39" t="e">
        <f>VLOOKUP(T169,mapping!C:D,2,0)</f>
        <v>#N/A</v>
      </c>
      <c r="Q169" s="39" t="str">
        <f t="shared" si="40"/>
        <v>อ.โนนสุวรรณ</v>
      </c>
      <c r="R169" s="39" t="str">
        <f t="shared" si="41"/>
        <v>จ.บุรีรัมย์</v>
      </c>
      <c r="S169" s="53" t="str">
        <f t="shared" si="43"/>
        <v>B</v>
      </c>
      <c r="T169" s="53" t="str">
        <f t="shared" si="44"/>
        <v>B234</v>
      </c>
    </row>
    <row r="170" spans="1:20" ht="145.15" x14ac:dyDescent="0.4">
      <c r="A170" s="39">
        <f t="shared" si="42"/>
        <v>168</v>
      </c>
      <c r="B170" s="56"/>
      <c r="C170" s="45" t="s">
        <v>1109</v>
      </c>
      <c r="D170" s="47" t="s">
        <v>2089</v>
      </c>
      <c r="E170" s="40" t="str">
        <f t="shared" si="30"/>
        <v>สาขาที่ 264</v>
      </c>
      <c r="F170" s="41">
        <v>264</v>
      </c>
      <c r="G170" s="40" t="str">
        <f t="shared" si="31"/>
        <v>วัดพระธาตุขุนบง</v>
      </c>
      <c r="H170" s="44" t="str">
        <f>TRIM(_xlfn.TEXTBEFORE(MID(D170,SEARCH("พระอ",D170),100),CHAR(10)))</f>
        <v>พระอาจารย์ธงชัย วิจกฺขโณ</v>
      </c>
      <c r="I170" s="39">
        <f t="shared" si="34"/>
        <v>29</v>
      </c>
      <c r="J170" s="39">
        <f t="shared" si="35"/>
        <v>1</v>
      </c>
      <c r="K170" s="39" t="str">
        <f t="shared" si="36"/>
        <v>กรกฎาคม</v>
      </c>
      <c r="L170" s="39">
        <f t="shared" si="37"/>
        <v>2530</v>
      </c>
      <c r="M170" s="40" t="str">
        <f t="shared" si="38"/>
        <v>0871892790</v>
      </c>
      <c r="N170" s="44" t="str">
        <f t="shared" si="32"/>
        <v>ม. ๖ บ้านสา
ต.ทุ่งกล้วย อ.ภูซาง จ.พะเยา ๕๖๑๑๐</v>
      </c>
      <c r="O170" s="39">
        <f t="shared" ca="1" si="39"/>
        <v>39</v>
      </c>
      <c r="P170" s="39" t="e">
        <f>VLOOKUP(T170,mapping!C:D,2,0)</f>
        <v>#N/A</v>
      </c>
      <c r="Q170" s="39" t="str">
        <f t="shared" si="40"/>
        <v>อ.ภูซาง</v>
      </c>
      <c r="R170" s="39" t="str">
        <f t="shared" si="41"/>
        <v>จ.พะเยา</v>
      </c>
      <c r="S170" s="53" t="str">
        <f t="shared" si="43"/>
        <v>B</v>
      </c>
      <c r="T170" s="53" t="str">
        <f t="shared" si="44"/>
        <v>B264</v>
      </c>
    </row>
    <row r="171" spans="1:20" ht="145.15" x14ac:dyDescent="0.4">
      <c r="A171" s="39">
        <f t="shared" si="42"/>
        <v>169</v>
      </c>
      <c r="B171" s="56"/>
      <c r="C171" s="45" t="s">
        <v>1133</v>
      </c>
      <c r="D171" s="47" t="s">
        <v>2090</v>
      </c>
      <c r="E171" s="40" t="str">
        <f t="shared" si="30"/>
        <v>สาขาที่ 288</v>
      </c>
      <c r="F171" s="41">
        <v>288</v>
      </c>
      <c r="G171" s="40" t="str">
        <f t="shared" si="31"/>
        <v>ที่พักสงฆ์เขากันตสีโล</v>
      </c>
      <c r="H171" s="44" t="str">
        <f t="shared" si="33"/>
        <v>พระครูสังฆรักษ์สุโชค ธมฺมเตโช</v>
      </c>
      <c r="I171" s="39">
        <f t="shared" si="34"/>
        <v>27</v>
      </c>
      <c r="J171" s="39">
        <f t="shared" si="35"/>
        <v>8</v>
      </c>
      <c r="K171" s="39" t="str">
        <f t="shared" si="36"/>
        <v>มิถุนายน</v>
      </c>
      <c r="L171" s="39">
        <f t="shared" si="37"/>
        <v>2530</v>
      </c>
      <c r="M171" s="40" t="str">
        <f t="shared" si="38"/>
        <v>0957959795</v>
      </c>
      <c r="N171" s="44" t="str">
        <f t="shared" si="32"/>
        <v>๗๗ ม.๒ บ้านชะอม
ต.ชะอม อ.แก่งคอย จ.สระบุรี ๑๘๑๑๐</v>
      </c>
      <c r="O171" s="39">
        <f t="shared" ca="1" si="39"/>
        <v>39</v>
      </c>
      <c r="P171" s="39" t="e">
        <f>VLOOKUP(T171,mapping!C:D,2,0)</f>
        <v>#N/A</v>
      </c>
      <c r="Q171" s="39" t="str">
        <f t="shared" si="40"/>
        <v>อ.แก่งคอย</v>
      </c>
      <c r="R171" s="39" t="str">
        <f t="shared" si="41"/>
        <v>จ.สระบุรี</v>
      </c>
      <c r="S171" s="53" t="str">
        <f t="shared" si="43"/>
        <v>B</v>
      </c>
      <c r="T171" s="53" t="str">
        <f t="shared" si="44"/>
        <v>B288</v>
      </c>
    </row>
    <row r="172" spans="1:20" ht="145.15" x14ac:dyDescent="0.4">
      <c r="A172" s="39">
        <f t="shared" si="42"/>
        <v>170</v>
      </c>
      <c r="B172" s="56"/>
      <c r="C172" s="45" t="s">
        <v>862</v>
      </c>
      <c r="D172" s="47" t="s">
        <v>2091</v>
      </c>
      <c r="E172" s="40" t="str">
        <f t="shared" si="30"/>
        <v>สาขาที่ 018</v>
      </c>
      <c r="F172" s="41">
        <v>18</v>
      </c>
      <c r="G172" s="40" t="str">
        <f t="shared" si="31"/>
        <v>วัดป่าหนองแก้ว</v>
      </c>
      <c r="H172" s="44" t="str">
        <f t="shared" si="33"/>
        <v>พระอธิการบุญร่วม ปภากโร</v>
      </c>
      <c r="I172" s="39">
        <f t="shared" si="34"/>
        <v>21</v>
      </c>
      <c r="J172" s="39">
        <f t="shared" si="35"/>
        <v>19</v>
      </c>
      <c r="K172" s="39" t="str">
        <f t="shared" si="36"/>
        <v>มิถุนายน</v>
      </c>
      <c r="L172" s="39">
        <f t="shared" si="37"/>
        <v>2531</v>
      </c>
      <c r="M172" s="40" t="e">
        <f t="shared" si="38"/>
        <v>#N/A</v>
      </c>
      <c r="N172" s="44" t="str">
        <f t="shared" si="32"/>
        <v>๑๔๑ หมู่ ๑ บ้านหนองแก้ว
ต.หนองแก้ว อ.กันทรารมย์ จ.ศรีสะเกษ ๓๓๑๓๐</v>
      </c>
      <c r="O172" s="39">
        <f t="shared" ca="1" si="39"/>
        <v>38</v>
      </c>
      <c r="P172" s="39" t="e">
        <f>VLOOKUP(T172,mapping!C:D,2,0)</f>
        <v>#N/A</v>
      </c>
      <c r="Q172" s="39" t="str">
        <f t="shared" si="40"/>
        <v>อ.กันทรารมย์</v>
      </c>
      <c r="R172" s="39" t="str">
        <f t="shared" si="41"/>
        <v>จ.ศรีสะเกษ</v>
      </c>
      <c r="S172" s="53" t="str">
        <f t="shared" si="43"/>
        <v>B</v>
      </c>
      <c r="T172" s="53" t="str">
        <f t="shared" si="44"/>
        <v>B18</v>
      </c>
    </row>
    <row r="173" spans="1:20" ht="120.75" x14ac:dyDescent="0.4">
      <c r="A173" s="39">
        <f t="shared" si="42"/>
        <v>171</v>
      </c>
      <c r="B173" s="56"/>
      <c r="C173" s="45" t="s">
        <v>1001</v>
      </c>
      <c r="D173" s="47" t="s">
        <v>2092</v>
      </c>
      <c r="E173" s="40" t="str">
        <f t="shared" si="30"/>
        <v>สาขาที่ 156</v>
      </c>
      <c r="F173" s="41">
        <v>156</v>
      </c>
      <c r="G173" s="40" t="str">
        <f t="shared" si="31"/>
        <v>วัดป่าธรรมวิเวก</v>
      </c>
      <c r="H173" s="44" t="str">
        <f t="shared" si="33"/>
        <v>พระครูภาวนากิจโสภณ (สุริยา สุริยทโย)</v>
      </c>
      <c r="I173" s="39">
        <f t="shared" si="34"/>
        <v>23</v>
      </c>
      <c r="J173" s="39">
        <f t="shared" si="35"/>
        <v>25</v>
      </c>
      <c r="K173" s="39" t="str">
        <f t="shared" si="36"/>
        <v>เมษายน</v>
      </c>
      <c r="L173" s="39">
        <f t="shared" si="37"/>
        <v>2531</v>
      </c>
      <c r="M173" s="40" t="str">
        <f t="shared" si="38"/>
        <v>0871764084</v>
      </c>
      <c r="N173" s="44" t="str">
        <f t="shared" si="32"/>
        <v>๑๐ ม.๑๕ บ้านสว่างวงศ์พัฒนา ต.แม่ตืน อ.ลี้ จ.ลำพูน ๕๑๑๑๐</v>
      </c>
      <c r="O173" s="39">
        <f t="shared" ca="1" si="39"/>
        <v>38</v>
      </c>
      <c r="P173" s="39" t="e">
        <f>VLOOKUP(T173,mapping!C:D,2,0)</f>
        <v>#N/A</v>
      </c>
      <c r="Q173" s="39" t="str">
        <f t="shared" si="40"/>
        <v>อ.ลี้</v>
      </c>
      <c r="R173" s="39" t="str">
        <f t="shared" si="41"/>
        <v>จ.ลำพูน</v>
      </c>
      <c r="S173" s="53" t="str">
        <f t="shared" si="43"/>
        <v>B</v>
      </c>
      <c r="T173" s="53" t="str">
        <f t="shared" si="44"/>
        <v>B156</v>
      </c>
    </row>
    <row r="174" spans="1:20" ht="145.15" x14ac:dyDescent="0.4">
      <c r="A174" s="39">
        <f t="shared" si="42"/>
        <v>172</v>
      </c>
      <c r="B174" s="56"/>
      <c r="C174" s="45" t="s">
        <v>1015</v>
      </c>
      <c r="D174" s="47" t="s">
        <v>2093</v>
      </c>
      <c r="E174" s="40" t="str">
        <f t="shared" si="30"/>
        <v>สาขาที่ 170</v>
      </c>
      <c r="F174" s="41">
        <v>170</v>
      </c>
      <c r="G174" s="40" t="str">
        <f t="shared" si="31"/>
        <v>วัดโพธิ์ศรี</v>
      </c>
      <c r="H174" s="44" t="str">
        <f t="shared" si="33"/>
        <v>พระครูโพธิสิริวัตร (พยนต์ พุทฺธสีโล)</v>
      </c>
      <c r="I174" s="39">
        <f t="shared" si="34"/>
        <v>23</v>
      </c>
      <c r="J174" s="39">
        <f t="shared" si="35"/>
        <v>23</v>
      </c>
      <c r="K174" s="39" t="str">
        <f t="shared" si="36"/>
        <v>กรกฎาคม</v>
      </c>
      <c r="L174" s="39">
        <f t="shared" si="37"/>
        <v>2531</v>
      </c>
      <c r="M174" s="40" t="str">
        <f t="shared" si="38"/>
        <v>0811731694</v>
      </c>
      <c r="N174" s="44" t="str">
        <f t="shared" si="32"/>
        <v>ม.๗ บ้านโพธิ์ศรี
ต.แนงมุด อ.กาบเชิง จ.สุรินทร์ ๓๒๒๑๐</v>
      </c>
      <c r="O174" s="39">
        <f t="shared" ca="1" si="39"/>
        <v>38</v>
      </c>
      <c r="P174" s="39" t="e">
        <f>VLOOKUP(T174,mapping!C:D,2,0)</f>
        <v>#N/A</v>
      </c>
      <c r="Q174" s="39" t="str">
        <f t="shared" si="40"/>
        <v>อ.กาบเชิง</v>
      </c>
      <c r="R174" s="39" t="str">
        <f t="shared" si="41"/>
        <v>จ.สุรินทร์</v>
      </c>
      <c r="S174" s="53" t="str">
        <f t="shared" si="43"/>
        <v>B</v>
      </c>
      <c r="T174" s="53" t="str">
        <f t="shared" si="44"/>
        <v>B170</v>
      </c>
    </row>
    <row r="175" spans="1:20" ht="145.15" x14ac:dyDescent="0.4">
      <c r="A175" s="39">
        <f t="shared" si="42"/>
        <v>173</v>
      </c>
      <c r="B175" s="56"/>
      <c r="C175" s="45" t="s">
        <v>1021</v>
      </c>
      <c r="D175" s="47" t="s">
        <v>2094</v>
      </c>
      <c r="E175" s="40" t="str">
        <f t="shared" si="30"/>
        <v>สาขาที่ 176</v>
      </c>
      <c r="F175" s="41">
        <v>176</v>
      </c>
      <c r="G175" s="40" t="str">
        <f t="shared" si="31"/>
        <v>วัดป่าห่องเตย</v>
      </c>
      <c r="H175" s="44" t="str">
        <f t="shared" si="33"/>
        <v>พระครูสุภัทรปุณณธาดา (บุญมา ปุญฺญสิริ)</v>
      </c>
      <c r="I175" s="39">
        <f t="shared" si="34"/>
        <v>20</v>
      </c>
      <c r="J175" s="39">
        <f t="shared" si="35"/>
        <v>28</v>
      </c>
      <c r="K175" s="39" t="str">
        <f t="shared" si="36"/>
        <v>กุมภาพันธ์</v>
      </c>
      <c r="L175" s="39">
        <f t="shared" si="37"/>
        <v>2531</v>
      </c>
      <c r="M175" s="40" t="str">
        <f t="shared" si="38"/>
        <v>0819557592</v>
      </c>
      <c r="N175" s="44" t="str">
        <f t="shared" si="32"/>
        <v>๑๔๙ ม.๖ บ้านห่องเตย
ต.นาเจริญ อ.เดชอุดม จ.อุบลราชธานี ๓๔๑๖๐</v>
      </c>
      <c r="O175" s="39">
        <f t="shared" ca="1" si="39"/>
        <v>38</v>
      </c>
      <c r="P175" s="39" t="e">
        <f>VLOOKUP(T175,mapping!C:D,2,0)</f>
        <v>#N/A</v>
      </c>
      <c r="Q175" s="39" t="str">
        <f t="shared" si="40"/>
        <v>อ.เดชอุดม</v>
      </c>
      <c r="R175" s="39" t="str">
        <f t="shared" si="41"/>
        <v>จ.อุบลราชธานี</v>
      </c>
      <c r="S175" s="53" t="str">
        <f t="shared" si="43"/>
        <v>B</v>
      </c>
      <c r="T175" s="53" t="str">
        <f t="shared" si="44"/>
        <v>B176</v>
      </c>
    </row>
    <row r="176" spans="1:20" ht="145.15" x14ac:dyDescent="0.4">
      <c r="A176" s="39">
        <f t="shared" si="42"/>
        <v>174</v>
      </c>
      <c r="B176" s="56"/>
      <c r="C176" s="45" t="s">
        <v>1053</v>
      </c>
      <c r="D176" s="47" t="s">
        <v>2095</v>
      </c>
      <c r="E176" s="40" t="str">
        <f t="shared" si="30"/>
        <v>สาขาที่ 208</v>
      </c>
      <c r="F176" s="41">
        <v>208</v>
      </c>
      <c r="G176" s="40" t="str">
        <f t="shared" si="31"/>
        <v>วัดป่าชาปฐม</v>
      </c>
      <c r="H176" s="44" t="str">
        <f t="shared" si="33"/>
        <v>พระครูปฐมวนาภิบาล (คำพวน อนุตฺตโร)</v>
      </c>
      <c r="I176" s="39">
        <f t="shared" si="34"/>
        <v>21</v>
      </c>
      <c r="J176" s="39">
        <f t="shared" si="35"/>
        <v>25</v>
      </c>
      <c r="K176" s="39" t="str">
        <f t="shared" si="36"/>
        <v>มิถุนายน</v>
      </c>
      <c r="L176" s="39">
        <f t="shared" si="37"/>
        <v>2531</v>
      </c>
      <c r="M176" s="40" t="str">
        <f t="shared" si="38"/>
        <v>0646863203</v>
      </c>
      <c r="N176" s="44" t="str">
        <f t="shared" si="32"/>
        <v>๘๒ ม.๓ บ้านป่าตาว ถนน อ.เลิง-จ.ยโสธร ต.ไทยเจริญ อ.ไทยเจริญ จ.ยโสธร ๓๕๑๒๐</v>
      </c>
      <c r="O176" s="39">
        <f t="shared" ca="1" si="39"/>
        <v>38</v>
      </c>
      <c r="P176" s="39" t="e">
        <f>VLOOKUP(T176,mapping!C:D,2,0)</f>
        <v>#N/A</v>
      </c>
      <c r="Q176" s="39" t="str">
        <f t="shared" si="40"/>
        <v>อ.เลิง-จ.ยโสธร</v>
      </c>
      <c r="R176" s="39" t="str">
        <f t="shared" si="41"/>
        <v>จ.ยโสธร</v>
      </c>
      <c r="S176" s="53" t="str">
        <f t="shared" si="43"/>
        <v>B</v>
      </c>
      <c r="T176" s="53" t="str">
        <f t="shared" si="44"/>
        <v>B208</v>
      </c>
    </row>
    <row r="177" spans="1:20" ht="145.15" x14ac:dyDescent="0.4">
      <c r="A177" s="39">
        <f t="shared" si="42"/>
        <v>175</v>
      </c>
      <c r="B177" s="56"/>
      <c r="C177" s="45" t="s">
        <v>1142</v>
      </c>
      <c r="D177" s="47" t="s">
        <v>2096</v>
      </c>
      <c r="E177" s="40" t="str">
        <f t="shared" si="30"/>
        <v>สาขาที่ 297</v>
      </c>
      <c r="F177" s="41">
        <v>297</v>
      </c>
      <c r="G177" s="40" t="str">
        <f t="shared" si="31"/>
        <v>วัดป่าหนองไฮ</v>
      </c>
      <c r="H177" s="44" t="str">
        <f t="shared" si="33"/>
        <v>พระครูสุภัทรธรรโมภาส (สัมพันธ์ สุภทฺโท)</v>
      </c>
      <c r="I177" s="39">
        <f t="shared" si="34"/>
        <v>22</v>
      </c>
      <c r="J177" s="39">
        <f t="shared" si="35"/>
        <v>1</v>
      </c>
      <c r="K177" s="39" t="str">
        <f t="shared" si="36"/>
        <v>กรกฎาคม</v>
      </c>
      <c r="L177" s="39">
        <f t="shared" si="37"/>
        <v>2531</v>
      </c>
      <c r="M177" s="40" t="str">
        <f t="shared" si="38"/>
        <v>0613089299</v>
      </c>
      <c r="N177" s="44" t="str">
        <f t="shared" si="32"/>
        <v>๙๙ ม.๙ บ้านท่าเมือง
ต.ท่าเมือง อ.ดอนมดแดง จ.อุบลราชธานี ๓๔๐๐๐</v>
      </c>
      <c r="O177" s="39">
        <f t="shared" ca="1" si="39"/>
        <v>38</v>
      </c>
      <c r="P177" s="39" t="e">
        <f>VLOOKUP(T177,mapping!C:D,2,0)</f>
        <v>#N/A</v>
      </c>
      <c r="Q177" s="39" t="str">
        <f t="shared" si="40"/>
        <v>อ.ดอนมดแดง</v>
      </c>
      <c r="R177" s="39" t="str">
        <f t="shared" si="41"/>
        <v>จ.อุบลราชธานี</v>
      </c>
      <c r="S177" s="53" t="str">
        <f t="shared" si="43"/>
        <v>B</v>
      </c>
      <c r="T177" s="53" t="str">
        <f t="shared" si="44"/>
        <v>B297</v>
      </c>
    </row>
    <row r="178" spans="1:20" ht="145.15" x14ac:dyDescent="0.4">
      <c r="A178" s="39">
        <f t="shared" si="42"/>
        <v>176</v>
      </c>
      <c r="B178" s="56"/>
      <c r="C178" s="45" t="s">
        <v>898</v>
      </c>
      <c r="D178" s="47" t="s">
        <v>2097</v>
      </c>
      <c r="E178" s="40" t="str">
        <f t="shared" si="30"/>
        <v>สาขาที่ 053</v>
      </c>
      <c r="F178" s="41">
        <v>53</v>
      </c>
      <c r="G178" s="40" t="str">
        <f t="shared" si="31"/>
        <v>วัดป่าขี้เหล็ก</v>
      </c>
      <c r="H178" s="44" t="str">
        <f t="shared" si="33"/>
        <v>พระครูวิจิตรชยาภรณ์ วิชัย อธิจิตฺโต</v>
      </c>
      <c r="I178" s="39">
        <f t="shared" si="34"/>
        <v>26</v>
      </c>
      <c r="J178" s="39">
        <f t="shared" si="35"/>
        <v>9</v>
      </c>
      <c r="K178" s="39" t="str">
        <f t="shared" si="36"/>
        <v>กรกฎาคม</v>
      </c>
      <c r="L178" s="39">
        <f t="shared" si="37"/>
        <v>2532</v>
      </c>
      <c r="M178" s="40" t="str">
        <f t="shared" si="38"/>
        <v>0862657473</v>
      </c>
      <c r="N178" s="44" t="str">
        <f t="shared" si="32"/>
        <v>๕๔ ม.๗ บ้านขี้เหล็ก
ต.โนนสังข์ อ.กันทรารมย์ จ.ศรีสะเกษ ๓๓๑๓๐</v>
      </c>
      <c r="O178" s="39">
        <f t="shared" ca="1" si="39"/>
        <v>37</v>
      </c>
      <c r="P178" s="39" t="e">
        <f>VLOOKUP(T178,mapping!C:D,2,0)</f>
        <v>#N/A</v>
      </c>
      <c r="Q178" s="39" t="str">
        <f t="shared" si="40"/>
        <v>อ.กันทรารมย์</v>
      </c>
      <c r="R178" s="39" t="str">
        <f t="shared" si="41"/>
        <v>จ.ศรีสะเกษ</v>
      </c>
      <c r="S178" s="53" t="str">
        <f t="shared" si="43"/>
        <v>B</v>
      </c>
      <c r="T178" s="53" t="str">
        <f t="shared" si="44"/>
        <v>B53</v>
      </c>
    </row>
    <row r="179" spans="1:20" ht="145.15" x14ac:dyDescent="0.4">
      <c r="A179" s="39">
        <f t="shared" si="42"/>
        <v>177</v>
      </c>
      <c r="B179" s="56"/>
      <c r="C179" s="45" t="s">
        <v>970</v>
      </c>
      <c r="D179" s="47" t="s">
        <v>2098</v>
      </c>
      <c r="E179" s="40" t="str">
        <f t="shared" si="30"/>
        <v>สาขาที่ 125</v>
      </c>
      <c r="F179" s="41">
        <v>125</v>
      </c>
      <c r="G179" s="40" t="str">
        <f t="shared" si="31"/>
        <v>วัดป่านาสีดา</v>
      </c>
      <c r="H179" s="44" t="str">
        <f t="shared" si="33"/>
        <v>พระอธิการทองคำ ถาวโร</v>
      </c>
      <c r="I179" s="39">
        <f t="shared" si="34"/>
        <v>20</v>
      </c>
      <c r="J179" s="39">
        <f t="shared" si="35"/>
        <v>31</v>
      </c>
      <c r="K179" s="39" t="str">
        <f t="shared" si="36"/>
        <v>ตุลาคม</v>
      </c>
      <c r="L179" s="39">
        <f t="shared" si="37"/>
        <v>2532</v>
      </c>
      <c r="M179" s="40" t="str">
        <f t="shared" si="38"/>
        <v>0828727658</v>
      </c>
      <c r="N179" s="44" t="str">
        <f t="shared" si="32"/>
        <v>ม.๒ บ้านนาสีดา
ต.ข้าวปุ้น อ.กุดข้าวปุ้น จ.อุบลราชธานี ๓๔๒๗๐</v>
      </c>
      <c r="O179" s="39">
        <f t="shared" ca="1" si="39"/>
        <v>37</v>
      </c>
      <c r="P179" s="39" t="e">
        <f>VLOOKUP(T179,mapping!C:D,2,0)</f>
        <v>#N/A</v>
      </c>
      <c r="Q179" s="39" t="str">
        <f t="shared" si="40"/>
        <v>อ.กุดข้าวปุ้น</v>
      </c>
      <c r="R179" s="39" t="str">
        <f t="shared" si="41"/>
        <v>จ.อุบลราชธานี</v>
      </c>
      <c r="S179" s="53" t="str">
        <f t="shared" si="43"/>
        <v>B</v>
      </c>
      <c r="T179" s="53" t="str">
        <f t="shared" si="44"/>
        <v>B125</v>
      </c>
    </row>
    <row r="180" spans="1:20" ht="145.15" x14ac:dyDescent="0.4">
      <c r="A180" s="39">
        <f t="shared" si="42"/>
        <v>178</v>
      </c>
      <c r="B180" s="56"/>
      <c r="C180" s="45" t="s">
        <v>982</v>
      </c>
      <c r="D180" s="47" t="s">
        <v>2099</v>
      </c>
      <c r="E180" s="40" t="str">
        <f t="shared" si="30"/>
        <v>สาขาที่ 137</v>
      </c>
      <c r="F180" s="41">
        <v>137</v>
      </c>
      <c r="G180" s="40" t="str">
        <f t="shared" si="31"/>
        <v>วัดนาหนาด</v>
      </c>
      <c r="H180" s="44" t="str">
        <f t="shared" si="33"/>
        <v>พระอธิการไมตรี จกฺกวโร</v>
      </c>
      <c r="I180" s="39">
        <f t="shared" si="34"/>
        <v>28</v>
      </c>
      <c r="J180" s="39">
        <f t="shared" si="35"/>
        <v>17</v>
      </c>
      <c r="K180" s="39" t="str">
        <f t="shared" si="36"/>
        <v>พฤษภาคม</v>
      </c>
      <c r="L180" s="39">
        <f t="shared" si="37"/>
        <v>2532</v>
      </c>
      <c r="M180" s="40" t="str">
        <f t="shared" si="38"/>
        <v>0988987837</v>
      </c>
      <c r="N180" s="44" t="str">
        <f t="shared" si="32"/>
        <v>๑๘๗ ม.๓ บ้านนาหนาด
ต.นาหนาด อ.ธาตุพนม จ.นครพนม ๔๘๑๑๐</v>
      </c>
      <c r="O180" s="39">
        <f t="shared" ca="1" si="39"/>
        <v>37</v>
      </c>
      <c r="P180" s="39" t="e">
        <f>VLOOKUP(T180,mapping!C:D,2,0)</f>
        <v>#N/A</v>
      </c>
      <c r="Q180" s="39" t="str">
        <f t="shared" si="40"/>
        <v>อ.ธาตุพนม</v>
      </c>
      <c r="R180" s="39" t="str">
        <f t="shared" si="41"/>
        <v>จ.นครพนม</v>
      </c>
      <c r="S180" s="53" t="str">
        <f t="shared" si="43"/>
        <v>B</v>
      </c>
      <c r="T180" s="53" t="str">
        <f t="shared" si="44"/>
        <v>B137</v>
      </c>
    </row>
    <row r="181" spans="1:20" ht="145.15" x14ac:dyDescent="0.4">
      <c r="A181" s="39">
        <f t="shared" si="42"/>
        <v>179</v>
      </c>
      <c r="B181" s="56"/>
      <c r="C181" s="45" t="s">
        <v>1020</v>
      </c>
      <c r="D181" s="47" t="s">
        <v>2100</v>
      </c>
      <c r="E181" s="40" t="str">
        <f t="shared" si="30"/>
        <v>สาขาที่ 175</v>
      </c>
      <c r="F181" s="41">
        <v>175</v>
      </c>
      <c r="G181" s="40" t="str">
        <f t="shared" si="31"/>
        <v>วัดดงน้อยนาสนาม</v>
      </c>
      <c r="H181" s="44" t="str">
        <f t="shared" si="33"/>
        <v>พระครูสุธรรมปทุมมาลัย (ณรงค์ สุธมฺโม)</v>
      </c>
      <c r="I181" s="39">
        <f t="shared" si="34"/>
        <v>22</v>
      </c>
      <c r="J181" s="39">
        <f t="shared" si="35"/>
        <v>8</v>
      </c>
      <c r="K181" s="39" t="str">
        <f t="shared" si="36"/>
        <v>กุมภาพันธ์</v>
      </c>
      <c r="L181" s="39">
        <f t="shared" si="37"/>
        <v>2532</v>
      </c>
      <c r="M181" s="40" t="str">
        <f t="shared" si="38"/>
        <v>0921561409</v>
      </c>
      <c r="N181" s="44" t="str">
        <f t="shared" si="32"/>
        <v>๑๗๖ ม.๓ บ้านนาสนาม
ต.เขมราฐ อ.เขมราฐ จ.อุบลราชธานี ๓๔๑๗๐</v>
      </c>
      <c r="O181" s="39">
        <f t="shared" ca="1" si="39"/>
        <v>37</v>
      </c>
      <c r="P181" s="39" t="e">
        <f>VLOOKUP(T181,mapping!C:D,2,0)</f>
        <v>#N/A</v>
      </c>
      <c r="Q181" s="39" t="str">
        <f t="shared" si="40"/>
        <v>อ.เขมราฐ</v>
      </c>
      <c r="R181" s="39" t="str">
        <f t="shared" si="41"/>
        <v>จ.อุบลราชธานี</v>
      </c>
      <c r="S181" s="53" t="str">
        <f t="shared" si="43"/>
        <v>B</v>
      </c>
      <c r="T181" s="53" t="str">
        <f t="shared" si="44"/>
        <v>B175</v>
      </c>
    </row>
    <row r="182" spans="1:20" ht="145.15" x14ac:dyDescent="0.4">
      <c r="A182" s="39">
        <f t="shared" si="42"/>
        <v>180</v>
      </c>
      <c r="B182" s="56"/>
      <c r="C182" s="45" t="s">
        <v>1048</v>
      </c>
      <c r="D182" s="47" t="s">
        <v>2101</v>
      </c>
      <c r="E182" s="40" t="str">
        <f t="shared" si="30"/>
        <v>สาขาที่ 203</v>
      </c>
      <c r="F182" s="41">
        <v>203</v>
      </c>
      <c r="G182" s="40" t="str">
        <f t="shared" si="31"/>
        <v>วัดป่าแสงอรุณ</v>
      </c>
      <c r="H182" s="44" t="str">
        <f t="shared" si="33"/>
        <v>พระอธิการแสง รกฺขิโต</v>
      </c>
      <c r="I182" s="39">
        <f t="shared" si="34"/>
        <v>20</v>
      </c>
      <c r="J182" s="39">
        <f t="shared" si="35"/>
        <v>14</v>
      </c>
      <c r="K182" s="39" t="str">
        <f t="shared" si="36"/>
        <v>กรกฎาคม</v>
      </c>
      <c r="L182" s="39">
        <f t="shared" si="37"/>
        <v>2532</v>
      </c>
      <c r="M182" s="40" t="str">
        <f t="shared" si="38"/>
        <v>0813655077</v>
      </c>
      <c r="N182" s="44" t="str">
        <f t="shared" si="32"/>
        <v>ม.๑๑ บ้านศรีพะเนาใต้
ต.ตูม อ.ศรีรัตนะ จ.ศรีสะเกษ ๓๓๒๔๐</v>
      </c>
      <c r="O182" s="39">
        <f t="shared" ca="1" si="39"/>
        <v>37</v>
      </c>
      <c r="P182" s="39" t="e">
        <f>VLOOKUP(T182,mapping!C:D,2,0)</f>
        <v>#N/A</v>
      </c>
      <c r="Q182" s="39" t="str">
        <f t="shared" si="40"/>
        <v>อ.ศรีรัตนะ</v>
      </c>
      <c r="R182" s="39" t="str">
        <f t="shared" si="41"/>
        <v>จ.ศรีสะเกษ</v>
      </c>
      <c r="S182" s="53" t="str">
        <f t="shared" si="43"/>
        <v>B</v>
      </c>
      <c r="T182" s="53" t="str">
        <f t="shared" si="44"/>
        <v>B203</v>
      </c>
    </row>
    <row r="183" spans="1:20" ht="145.15" x14ac:dyDescent="0.4">
      <c r="A183" s="39">
        <f t="shared" si="42"/>
        <v>181</v>
      </c>
      <c r="B183" s="56"/>
      <c r="C183" s="45" t="s">
        <v>1055</v>
      </c>
      <c r="D183" s="47" t="s">
        <v>2102</v>
      </c>
      <c r="E183" s="40" t="str">
        <f t="shared" si="30"/>
        <v>สาขาที่ 210</v>
      </c>
      <c r="F183" s="41">
        <v>210</v>
      </c>
      <c r="G183" s="40" t="str">
        <f t="shared" si="31"/>
        <v>ที่พักสงฆ์ผาสวรรค์กาญจนานุสรณ์</v>
      </c>
      <c r="H183" s="44" t="str">
        <f t="shared" si="33"/>
        <v>พระอาจารย์วิเชียร ติกฺขญาโณ</v>
      </c>
      <c r="I183" s="39">
        <f t="shared" si="34"/>
        <v>20</v>
      </c>
      <c r="J183" s="39">
        <f t="shared" si="35"/>
        <v>20</v>
      </c>
      <c r="K183" s="39" t="str">
        <f t="shared" si="36"/>
        <v>ตุลาคม</v>
      </c>
      <c r="L183" s="39">
        <f t="shared" si="37"/>
        <v>2532</v>
      </c>
      <c r="M183" s="40" t="e">
        <f t="shared" si="38"/>
        <v>#N/A</v>
      </c>
      <c r="N183" s="44" t="str">
        <f t="shared" si="32"/>
        <v>ม.๓ บ้านผาสวรรค์
ต.บ้านเพิ่ม อ.ผาขาว จ.เลย ๔๒๒๔๐</v>
      </c>
      <c r="O183" s="39">
        <f t="shared" ca="1" si="39"/>
        <v>37</v>
      </c>
      <c r="P183" s="39" t="e">
        <f>VLOOKUP(T183,mapping!C:D,2,0)</f>
        <v>#N/A</v>
      </c>
      <c r="Q183" s="39" t="str">
        <f t="shared" si="40"/>
        <v>อ.ผาขาว</v>
      </c>
      <c r="R183" s="39" t="str">
        <f t="shared" si="41"/>
        <v>จ.เลย</v>
      </c>
      <c r="S183" s="53" t="str">
        <f t="shared" si="43"/>
        <v>B</v>
      </c>
      <c r="T183" s="53" t="str">
        <f t="shared" si="44"/>
        <v>B210</v>
      </c>
    </row>
    <row r="184" spans="1:20" ht="145.15" x14ac:dyDescent="0.4">
      <c r="A184" s="39">
        <f t="shared" si="42"/>
        <v>182</v>
      </c>
      <c r="B184" s="56"/>
      <c r="C184" s="45" t="s">
        <v>1093</v>
      </c>
      <c r="D184" s="47" t="s">
        <v>2103</v>
      </c>
      <c r="E184" s="40" t="str">
        <f t="shared" si="30"/>
        <v>สาขาที่ 248</v>
      </c>
      <c r="F184" s="41">
        <v>248</v>
      </c>
      <c r="G184" s="40" t="str">
        <f t="shared" si="31"/>
        <v>ที่พักสงฆ์ดอยอกิญจโน</v>
      </c>
      <c r="H184" s="44" t="str">
        <f t="shared" si="33"/>
        <v>พระอาจารย์สมบูรณ์ อริญฺชโย</v>
      </c>
      <c r="I184" s="39">
        <f t="shared" si="34"/>
        <v>23</v>
      </c>
      <c r="J184" s="39">
        <f t="shared" si="35"/>
        <v>14</v>
      </c>
      <c r="K184" s="39" t="str">
        <f t="shared" si="36"/>
        <v>กรกฎาคม</v>
      </c>
      <c r="L184" s="39">
        <f t="shared" si="37"/>
        <v>2532</v>
      </c>
      <c r="M184" s="40" t="str">
        <f t="shared" si="38"/>
        <v>0861913434</v>
      </c>
      <c r="N184" s="44" t="str">
        <f t="shared" si="32"/>
        <v>หมู่ที่ ๓ บ้านสบเปิง
ต.สบเปิง อ.แม่แตง จ.เชียงใหม่ ๕๐๓๓๐</v>
      </c>
      <c r="O184" s="39">
        <f t="shared" ca="1" si="39"/>
        <v>37</v>
      </c>
      <c r="P184" s="39" t="e">
        <f>VLOOKUP(T184,mapping!C:D,2,0)</f>
        <v>#N/A</v>
      </c>
      <c r="Q184" s="39" t="str">
        <f t="shared" si="40"/>
        <v>อ.แม่แตง</v>
      </c>
      <c r="R184" s="39" t="str">
        <f t="shared" si="41"/>
        <v>จ.เชียงใหม่</v>
      </c>
      <c r="S184" s="53" t="str">
        <f t="shared" si="43"/>
        <v>B</v>
      </c>
      <c r="T184" s="53" t="str">
        <f t="shared" si="44"/>
        <v>B248</v>
      </c>
    </row>
    <row r="185" spans="1:20" ht="145.15" x14ac:dyDescent="0.4">
      <c r="A185" s="39">
        <f t="shared" si="42"/>
        <v>183</v>
      </c>
      <c r="B185" s="56"/>
      <c r="C185" s="45" t="s">
        <v>1111</v>
      </c>
      <c r="D185" s="47" t="s">
        <v>2104</v>
      </c>
      <c r="E185" s="40" t="str">
        <f t="shared" si="30"/>
        <v>สาขาที่ 266</v>
      </c>
      <c r="F185" s="41">
        <v>266</v>
      </c>
      <c r="G185" s="40" t="str">
        <f t="shared" si="31"/>
        <v>ที่พักสงฆ์บ้านท่าจูด</v>
      </c>
      <c r="H185" s="44" t="str">
        <f t="shared" si="33"/>
        <v>พระอาจารย์สุดถวิล อริยวํโส</v>
      </c>
      <c r="I185" s="39">
        <f t="shared" si="34"/>
        <v>33</v>
      </c>
      <c r="J185" s="39">
        <f t="shared" si="35"/>
        <v>20</v>
      </c>
      <c r="K185" s="39" t="str">
        <f t="shared" si="36"/>
        <v>ตุลาคม</v>
      </c>
      <c r="L185" s="39">
        <f t="shared" si="37"/>
        <v>2532</v>
      </c>
      <c r="M185" s="40" t="str">
        <f t="shared" si="38"/>
        <v>0897240477</v>
      </c>
      <c r="N185" s="44" t="str">
        <f t="shared" si="32"/>
        <v>ม.๓ บ้านท่าจูด
ต.บางนายสี อ.ตะกั่วป่า จ.พังงา ๘๒๑๑๐</v>
      </c>
      <c r="O185" s="39">
        <f t="shared" ca="1" si="39"/>
        <v>37</v>
      </c>
      <c r="P185" s="39" t="e">
        <f>VLOOKUP(T185,mapping!C:D,2,0)</f>
        <v>#N/A</v>
      </c>
      <c r="Q185" s="39" t="str">
        <f t="shared" si="40"/>
        <v>อ.ตะกั่วป่า</v>
      </c>
      <c r="R185" s="39" t="str">
        <f t="shared" si="41"/>
        <v>จ.พังงา</v>
      </c>
      <c r="S185" s="53" t="str">
        <f t="shared" si="43"/>
        <v>B</v>
      </c>
      <c r="T185" s="53" t="str">
        <f t="shared" si="44"/>
        <v>B266</v>
      </c>
    </row>
    <row r="186" spans="1:20" ht="145.15" x14ac:dyDescent="0.4">
      <c r="A186" s="39">
        <f t="shared" si="42"/>
        <v>184</v>
      </c>
      <c r="B186" s="56"/>
      <c r="C186" s="45" t="s">
        <v>1164</v>
      </c>
      <c r="D186" s="47" t="s">
        <v>2105</v>
      </c>
      <c r="E186" s="40" t="str">
        <f t="shared" si="30"/>
        <v>สาขาที่ 319</v>
      </c>
      <c r="F186" s="41">
        <v>319</v>
      </c>
      <c r="G186" s="40" t="str">
        <f t="shared" si="31"/>
        <v>วัดโป่งนครทิพย์วรธรรม</v>
      </c>
      <c r="H186" s="44" t="str">
        <f t="shared" si="33"/>
        <v>พระครูวรธรรมพิทักษ์ สมเกียรติ กตกิจฺโจ</v>
      </c>
      <c r="I186" s="39">
        <f t="shared" si="34"/>
        <v>22</v>
      </c>
      <c r="J186" s="39">
        <f t="shared" si="35"/>
        <v>15</v>
      </c>
      <c r="K186" s="39" t="str">
        <f t="shared" si="36"/>
        <v>กุมภาพันธ์</v>
      </c>
      <c r="L186" s="39">
        <f t="shared" si="37"/>
        <v>2532</v>
      </c>
      <c r="M186" s="40" t="str">
        <f t="shared" si="38"/>
        <v>0987636269</v>
      </c>
      <c r="N186" s="44" t="str">
        <f t="shared" si="32"/>
        <v>หมู่ที่ ๑๗ บ้านโป่งนคร
ต.วังตะเฆ่ อ.หนองบัวระเหว จ.ชัยภูมิ ๓๖๒๕๐</v>
      </c>
      <c r="O186" s="39">
        <f t="shared" ca="1" si="39"/>
        <v>37</v>
      </c>
      <c r="P186" s="39" t="e">
        <f>VLOOKUP(T186,mapping!C:D,2,0)</f>
        <v>#N/A</v>
      </c>
      <c r="Q186" s="39" t="str">
        <f t="shared" si="40"/>
        <v>อ.หนองบัวระเหว</v>
      </c>
      <c r="R186" s="39" t="str">
        <f t="shared" si="41"/>
        <v>จ.ชัยภูมิ</v>
      </c>
      <c r="S186" s="53" t="str">
        <f t="shared" si="43"/>
        <v>B</v>
      </c>
      <c r="T186" s="53" t="str">
        <f t="shared" si="44"/>
        <v>B319</v>
      </c>
    </row>
    <row r="187" spans="1:20" ht="170.65" x14ac:dyDescent="0.4">
      <c r="A187" s="39">
        <f t="shared" si="42"/>
        <v>185</v>
      </c>
      <c r="B187" s="56"/>
      <c r="C187" s="45" t="s">
        <v>1195</v>
      </c>
      <c r="D187" s="47" t="s">
        <v>2350</v>
      </c>
      <c r="E187" s="48" t="str">
        <f t="shared" si="30"/>
        <v>สำรองที่ 014</v>
      </c>
      <c r="F187" s="49">
        <v>14</v>
      </c>
      <c r="G187" s="40" t="str">
        <f t="shared" si="31"/>
        <v>วัดเก่าหนองบัว</v>
      </c>
      <c r="H187" s="44" t="str">
        <f t="shared" si="33"/>
        <v>พระครูมงคลพรหมาจารย์ (ดำรงค์ พรหมสโร)</v>
      </c>
      <c r="I187" s="39">
        <f t="shared" si="34"/>
        <v>60</v>
      </c>
      <c r="J187" s="39">
        <f t="shared" si="35"/>
        <v>8</v>
      </c>
      <c r="K187" s="39" t="str">
        <f t="shared" si="36"/>
        <v>มิถุนายน</v>
      </c>
      <c r="L187" s="39">
        <f t="shared" si="37"/>
        <v>2532</v>
      </c>
      <c r="M187" s="40" t="str">
        <f t="shared" si="38"/>
        <v>0800032817</v>
      </c>
      <c r="N187" s="44" t="str">
        <f t="shared" si="32"/>
        <v>๑๗๕ หมู่ที่ ๓ บ้านโพนทราย
ต.บ้านไทย อ.เขื่องใน จ.อุบลราชธานี ๓๔๓๒๐</v>
      </c>
      <c r="O187" s="39">
        <f t="shared" ca="1" si="39"/>
        <v>37</v>
      </c>
      <c r="P187" s="39" t="e">
        <f>VLOOKUP(T187,mapping!C:D,2,0)</f>
        <v>#N/A</v>
      </c>
      <c r="Q187" s="39" t="str">
        <f t="shared" si="40"/>
        <v>อ.เขื่องใน</v>
      </c>
      <c r="R187" s="39" t="str">
        <f t="shared" si="41"/>
        <v>จ.อุบลราชธานี</v>
      </c>
      <c r="S187" s="53" t="str">
        <f t="shared" si="43"/>
        <v>R</v>
      </c>
      <c r="T187" s="53" t="str">
        <f t="shared" si="44"/>
        <v>R14</v>
      </c>
    </row>
    <row r="188" spans="1:20" ht="145.15" x14ac:dyDescent="0.4">
      <c r="A188" s="39">
        <f t="shared" si="42"/>
        <v>186</v>
      </c>
      <c r="B188" s="56"/>
      <c r="C188" s="45" t="s">
        <v>899</v>
      </c>
      <c r="D188" s="47" t="s">
        <v>2106</v>
      </c>
      <c r="E188" s="40" t="str">
        <f t="shared" si="30"/>
        <v>สาขาที่ 054</v>
      </c>
      <c r="F188" s="41">
        <v>54</v>
      </c>
      <c r="G188" s="40" t="str">
        <f t="shared" si="31"/>
        <v>ที่พักสงฆ์หนองม่วง</v>
      </c>
      <c r="H188" s="44" t="str">
        <f t="shared" si="33"/>
        <v>พระอาจารย์บุญมี เตชธมฺโม</v>
      </c>
      <c r="I188" s="39">
        <f t="shared" si="34"/>
        <v>21</v>
      </c>
      <c r="J188" s="39">
        <f t="shared" si="35"/>
        <v>28</v>
      </c>
      <c r="K188" s="39" t="str">
        <f t="shared" si="36"/>
        <v>มิถุนายน</v>
      </c>
      <c r="L188" s="39">
        <f t="shared" si="37"/>
        <v>2533</v>
      </c>
      <c r="M188" s="40" t="str">
        <f t="shared" si="38"/>
        <v>0640952725</v>
      </c>
      <c r="N188" s="44" t="str">
        <f t="shared" si="32"/>
        <v>ม.๘ บ้านหนองม่วง
ต.หนองครก อ.เมือง จ.ศรีสะเกษ ๓๓๐๐๐</v>
      </c>
      <c r="O188" s="39">
        <f t="shared" ca="1" si="39"/>
        <v>36</v>
      </c>
      <c r="P188" s="39" t="e">
        <f>VLOOKUP(T188,mapping!C:D,2,0)</f>
        <v>#N/A</v>
      </c>
      <c r="Q188" s="39" t="str">
        <f t="shared" si="40"/>
        <v>อ.เมือง</v>
      </c>
      <c r="R188" s="39" t="str">
        <f t="shared" si="41"/>
        <v>จ.ศรีสะเกษ</v>
      </c>
      <c r="S188" s="53" t="str">
        <f t="shared" si="43"/>
        <v>B</v>
      </c>
      <c r="T188" s="53" t="str">
        <f t="shared" si="44"/>
        <v>B54</v>
      </c>
    </row>
    <row r="189" spans="1:20" ht="145.15" x14ac:dyDescent="0.4">
      <c r="A189" s="39">
        <f t="shared" si="42"/>
        <v>187</v>
      </c>
      <c r="B189" s="56"/>
      <c r="C189" s="45" t="s">
        <v>1005</v>
      </c>
      <c r="D189" s="47" t="s">
        <v>2107</v>
      </c>
      <c r="E189" s="40" t="str">
        <f t="shared" si="30"/>
        <v>สาขาที่ 160</v>
      </c>
      <c r="F189" s="41">
        <v>160</v>
      </c>
      <c r="G189" s="40" t="str">
        <f t="shared" si="31"/>
        <v>วัดป่าคำข่าธรรมาราม</v>
      </c>
      <c r="H189" s="44" t="str">
        <f t="shared" si="33"/>
        <v>พระอธิการศรีศักดิ์ อนาลโย</v>
      </c>
      <c r="I189" s="39">
        <f t="shared" si="34"/>
        <v>25</v>
      </c>
      <c r="J189" s="39">
        <f t="shared" si="35"/>
        <v>5</v>
      </c>
      <c r="K189" s="39" t="str">
        <f t="shared" si="36"/>
        <v>กรกฎาคม</v>
      </c>
      <c r="L189" s="39">
        <f t="shared" si="37"/>
        <v>2533</v>
      </c>
      <c r="M189" s="40" t="str">
        <f t="shared" si="38"/>
        <v>0851046418</v>
      </c>
      <c r="N189" s="44" t="str">
        <f t="shared" si="32"/>
        <v>๑๑๙ ม.๑๑ บ้านคำข่า
ต.สีวิเชียร อ.น้ำยืน จ.อุบลราชธานี ๓๔๒๖๐</v>
      </c>
      <c r="O189" s="39">
        <f t="shared" ca="1" si="39"/>
        <v>36</v>
      </c>
      <c r="P189" s="39" t="e">
        <f>VLOOKUP(T189,mapping!C:D,2,0)</f>
        <v>#N/A</v>
      </c>
      <c r="Q189" s="39" t="str">
        <f t="shared" si="40"/>
        <v>อ.น้ำยืน</v>
      </c>
      <c r="R189" s="39" t="str">
        <f t="shared" si="41"/>
        <v>จ.อุบลราชธานี</v>
      </c>
      <c r="S189" s="53" t="str">
        <f t="shared" si="43"/>
        <v>B</v>
      </c>
      <c r="T189" s="53" t="str">
        <f t="shared" si="44"/>
        <v>B160</v>
      </c>
    </row>
    <row r="190" spans="1:20" ht="145.15" x14ac:dyDescent="0.4">
      <c r="A190" s="39">
        <f t="shared" si="42"/>
        <v>188</v>
      </c>
      <c r="B190" s="56"/>
      <c r="C190" s="45" t="s">
        <v>1058</v>
      </c>
      <c r="D190" s="47" t="s">
        <v>2108</v>
      </c>
      <c r="E190" s="40" t="str">
        <f t="shared" si="30"/>
        <v>สาขาที่ 213</v>
      </c>
      <c r="F190" s="41">
        <v>213</v>
      </c>
      <c r="G190" s="40" t="str">
        <f t="shared" si="31"/>
        <v>วัดพฤกษาศิลาอาสน์</v>
      </c>
      <c r="H190" s="44" t="str">
        <f t="shared" si="33"/>
        <v>พระอธิการประเสริฐ ชุตินฺธโร</v>
      </c>
      <c r="I190" s="39">
        <f t="shared" si="34"/>
        <v>22</v>
      </c>
      <c r="J190" s="39">
        <f t="shared" si="35"/>
        <v>10</v>
      </c>
      <c r="K190" s="39" t="str">
        <f t="shared" si="36"/>
        <v>เมษายน</v>
      </c>
      <c r="L190" s="39">
        <f t="shared" si="37"/>
        <v>2533</v>
      </c>
      <c r="M190" s="40" t="str">
        <f t="shared" si="38"/>
        <v>0817301353</v>
      </c>
      <c r="N190" s="44" t="str">
        <f t="shared" si="32"/>
        <v>๘๘/๑ ม.๙ บ้านโพนทอง
ต.โพนทอง อ.สีดา จ.นครราชสีมา ๓๐๔๓๐</v>
      </c>
      <c r="O190" s="39">
        <f t="shared" ca="1" si="39"/>
        <v>36</v>
      </c>
      <c r="P190" s="39" t="e">
        <f>VLOOKUP(T190,mapping!C:D,2,0)</f>
        <v>#N/A</v>
      </c>
      <c r="Q190" s="39" t="str">
        <f t="shared" si="40"/>
        <v>อ.สีดา</v>
      </c>
      <c r="R190" s="39" t="str">
        <f t="shared" si="41"/>
        <v>จ.นครราชสีมา</v>
      </c>
      <c r="S190" s="53" t="str">
        <f t="shared" si="43"/>
        <v>B</v>
      </c>
      <c r="T190" s="53" t="str">
        <f t="shared" si="44"/>
        <v>B213</v>
      </c>
    </row>
    <row r="191" spans="1:20" ht="169.5" x14ac:dyDescent="0.4">
      <c r="A191" s="39">
        <f t="shared" si="42"/>
        <v>189</v>
      </c>
      <c r="B191" s="56"/>
      <c r="C191" s="45" t="s">
        <v>1187</v>
      </c>
      <c r="D191" s="47" t="s">
        <v>2109</v>
      </c>
      <c r="E191" s="48" t="str">
        <f t="shared" si="30"/>
        <v>สำรองที่ 006</v>
      </c>
      <c r="F191" s="49">
        <v>6</v>
      </c>
      <c r="G191" s="40" t="str">
        <f t="shared" si="31"/>
        <v>วัดป่าหนองไฮเจริญธรรม</v>
      </c>
      <c r="H191" s="44" t="str">
        <f t="shared" si="33"/>
        <v>พระอธิการวินัย ปสุโต</v>
      </c>
      <c r="I191" s="39">
        <f t="shared" si="34"/>
        <v>23</v>
      </c>
      <c r="J191" s="39">
        <f t="shared" si="35"/>
        <v>12</v>
      </c>
      <c r="K191" s="39" t="str">
        <f t="shared" si="36"/>
        <v>มีนาคม</v>
      </c>
      <c r="L191" s="39">
        <f t="shared" si="37"/>
        <v>2533</v>
      </c>
      <c r="M191" s="40" t="str">
        <f t="shared" si="38"/>
        <v>0899959385</v>
      </c>
      <c r="N191" s="44" t="str">
        <f t="shared" si="32"/>
        <v>๕๔ บ้านหนองไฮ
ต.โนนกลาง อ.พิบูลมังสาหาร จ.อุบลราชธานี ๓๔๑๑๐</v>
      </c>
      <c r="O191" s="39">
        <f t="shared" ca="1" si="39"/>
        <v>36</v>
      </c>
      <c r="P191" s="39" t="e">
        <f>VLOOKUP(T191,mapping!C:D,2,0)</f>
        <v>#N/A</v>
      </c>
      <c r="Q191" s="39" t="str">
        <f t="shared" si="40"/>
        <v>อ.พิบูลมังสาหาร</v>
      </c>
      <c r="R191" s="39" t="str">
        <f t="shared" si="41"/>
        <v>จ.อุบลราชธานี</v>
      </c>
      <c r="S191" s="53" t="str">
        <f t="shared" si="43"/>
        <v>R</v>
      </c>
      <c r="T191" s="53" t="str">
        <f t="shared" si="44"/>
        <v>R6</v>
      </c>
    </row>
    <row r="192" spans="1:20" ht="145.15" x14ac:dyDescent="0.4">
      <c r="A192" s="39">
        <f t="shared" si="42"/>
        <v>190</v>
      </c>
      <c r="B192" s="56"/>
      <c r="C192" s="45" t="s">
        <v>902</v>
      </c>
      <c r="D192" s="47" t="s">
        <v>2110</v>
      </c>
      <c r="E192" s="40" t="str">
        <f t="shared" si="30"/>
        <v>สาขาที่ 057</v>
      </c>
      <c r="F192" s="41">
        <v>57</v>
      </c>
      <c r="G192" s="40" t="str">
        <f t="shared" si="31"/>
        <v>วัดเขาถ้ำสหกรณ์นิคม</v>
      </c>
      <c r="H192" s="44" t="str">
        <f t="shared" si="33"/>
        <v>พระอธิการประเทือง ญาณวีโร</v>
      </c>
      <c r="I192" s="39">
        <f t="shared" si="34"/>
        <v>20</v>
      </c>
      <c r="J192" s="39">
        <f t="shared" si="35"/>
        <v>25</v>
      </c>
      <c r="K192" s="39" t="str">
        <f t="shared" si="36"/>
        <v>ธันวาคม</v>
      </c>
      <c r="L192" s="39">
        <f t="shared" si="37"/>
        <v>2534</v>
      </c>
      <c r="M192" s="40" t="str">
        <f t="shared" si="38"/>
        <v>0899127772</v>
      </c>
      <c r="N192" s="44" t="str">
        <f t="shared" si="32"/>
        <v>๗/๒๗ หมู่ ๑ บ้านดินโส
ต.สหกรณ์นิคม อ.ทองผาภูมิ จ.กาญจนบุรี ๗๑๑๘๐</v>
      </c>
      <c r="O192" s="39">
        <f t="shared" ca="1" si="39"/>
        <v>35</v>
      </c>
      <c r="P192" s="39" t="e">
        <f>VLOOKUP(T192,mapping!C:D,2,0)</f>
        <v>#N/A</v>
      </c>
      <c r="Q192" s="39" t="str">
        <f t="shared" si="40"/>
        <v>อ.ทองผาภูมิ</v>
      </c>
      <c r="R192" s="39" t="str">
        <f t="shared" si="41"/>
        <v>จ.กาญจนบุรี</v>
      </c>
      <c r="S192" s="53" t="str">
        <f t="shared" si="43"/>
        <v>B</v>
      </c>
      <c r="T192" s="53" t="str">
        <f t="shared" si="44"/>
        <v>B57</v>
      </c>
    </row>
    <row r="193" spans="1:20" ht="146.25" x14ac:dyDescent="0.4">
      <c r="A193" s="39">
        <f t="shared" si="42"/>
        <v>191</v>
      </c>
      <c r="B193" s="56"/>
      <c r="C193" s="45" t="s">
        <v>938</v>
      </c>
      <c r="D193" s="47" t="s">
        <v>2351</v>
      </c>
      <c r="E193" s="40" t="str">
        <f t="shared" si="30"/>
        <v>สาขาที่ 093</v>
      </c>
      <c r="F193" s="41">
        <v>93</v>
      </c>
      <c r="G193" s="40" t="str">
        <f t="shared" si="31"/>
        <v>วัดป่าจิตตพัฒนา</v>
      </c>
      <c r="H193" s="44" t="str">
        <f t="shared" si="33"/>
        <v>พระอาจารย์สมบัติ มหาปญฺโญ</v>
      </c>
      <c r="I193" s="39">
        <f t="shared" si="34"/>
        <v>20</v>
      </c>
      <c r="J193" s="39">
        <f t="shared" si="35"/>
        <v>12</v>
      </c>
      <c r="K193" s="39" t="str">
        <f t="shared" si="36"/>
        <v>มิถุนายน</v>
      </c>
      <c r="L193" s="39">
        <f t="shared" si="37"/>
        <v>2534</v>
      </c>
      <c r="M193" s="40" t="str">
        <f t="shared" si="38"/>
        <v>0625396959</v>
      </c>
      <c r="N193" s="44" t="str">
        <f t="shared" si="32"/>
        <v>บ้านโคกวัวนอน
ต.สระตะเคียน อ.เสิงสาง จ.นครราชสีมา ๓๐๓๓๐</v>
      </c>
      <c r="O193" s="39">
        <f t="shared" ca="1" si="39"/>
        <v>35</v>
      </c>
      <c r="P193" s="39" t="e">
        <f>VLOOKUP(T193,mapping!C:D,2,0)</f>
        <v>#N/A</v>
      </c>
      <c r="Q193" s="39" t="str">
        <f t="shared" si="40"/>
        <v>อ.เสิงสาง</v>
      </c>
      <c r="R193" s="39" t="str">
        <f t="shared" si="41"/>
        <v>จ.นครราชสีมา</v>
      </c>
      <c r="S193" s="53" t="str">
        <f t="shared" si="43"/>
        <v>B</v>
      </c>
      <c r="T193" s="53" t="str">
        <f t="shared" si="44"/>
        <v>B93</v>
      </c>
    </row>
    <row r="194" spans="1:20" ht="145.15" x14ac:dyDescent="0.4">
      <c r="A194" s="39">
        <f t="shared" si="42"/>
        <v>192</v>
      </c>
      <c r="B194" s="56"/>
      <c r="C194" s="45" t="s">
        <v>940</v>
      </c>
      <c r="D194" s="47" t="s">
        <v>2111</v>
      </c>
      <c r="E194" s="40" t="str">
        <f t="shared" si="30"/>
        <v>สาขาที่ 095</v>
      </c>
      <c r="F194" s="41">
        <v>95</v>
      </c>
      <c r="G194" s="40" t="str">
        <f t="shared" si="31"/>
        <v>วัดภูถ้ำช้าง</v>
      </c>
      <c r="H194" s="44" t="str">
        <f t="shared" si="33"/>
        <v>พระอาจารย์ศิริศักดิ์ วรธมฺโม</v>
      </c>
      <c r="I194" s="39">
        <f t="shared" si="34"/>
        <v>26</v>
      </c>
      <c r="J194" s="39">
        <f t="shared" si="35"/>
        <v>30</v>
      </c>
      <c r="K194" s="39" t="str">
        <f t="shared" si="36"/>
        <v>มิถุนายน</v>
      </c>
      <c r="L194" s="39">
        <f t="shared" si="37"/>
        <v>2534</v>
      </c>
      <c r="M194" s="40" t="str">
        <f t="shared" si="38"/>
        <v>0879100936</v>
      </c>
      <c r="N194" s="44" t="str">
        <f t="shared" si="32"/>
        <v>๑๙๔ ม.๔ บ้านเหล่าปาเป้ด
ต.นาโสก อ.เมือง จ.มุกดาหาร ๔๙๐๐๐</v>
      </c>
      <c r="O194" s="39">
        <f t="shared" ca="1" si="39"/>
        <v>35</v>
      </c>
      <c r="P194" s="39" t="e">
        <f>VLOOKUP(T194,mapping!C:D,2,0)</f>
        <v>#N/A</v>
      </c>
      <c r="Q194" s="39" t="str">
        <f t="shared" si="40"/>
        <v>อ.เมือง</v>
      </c>
      <c r="R194" s="39" t="str">
        <f t="shared" si="41"/>
        <v>จ.มุกดาหาร</v>
      </c>
      <c r="S194" s="53" t="str">
        <f t="shared" si="43"/>
        <v>B</v>
      </c>
      <c r="T194" s="53" t="str">
        <f t="shared" si="44"/>
        <v>B95</v>
      </c>
    </row>
    <row r="195" spans="1:20" ht="145.15" x14ac:dyDescent="0.4">
      <c r="A195" s="39">
        <f t="shared" si="42"/>
        <v>193</v>
      </c>
      <c r="B195" s="56"/>
      <c r="C195" s="45" t="s">
        <v>941</v>
      </c>
      <c r="D195" s="47" t="s">
        <v>2112</v>
      </c>
      <c r="E195" s="40" t="str">
        <f t="shared" ref="E195:E258" si="45">_xlfn.LET(_xlpm.x,C195,
SUBSTITUTE(SUBSTITUTE(SUBSTITUTE(SUBSTITUTE(SUBSTITUTE(
SUBSTITUTE(SUBSTITUTE(SUBSTITUTE(SUBSTITUTE(SUBSTITUTE(
_xlpm.x,"๐","0"),"๑","1"),"๒","2"),"๓","3"),"๔","4"),
"๕","5"),"๖","6"),"๗","7"),"๘","8"),"๙","9"))</f>
        <v>สาขาที่ 096</v>
      </c>
      <c r="F195" s="41">
        <v>96</v>
      </c>
      <c r="G195" s="40" t="str">
        <f t="shared" ref="G195:G258" si="46">_xlfn.TEXTBEFORE(D195,CHAR(10))</f>
        <v>วัดศรีประดู่วนาราม</v>
      </c>
      <c r="H195" s="44" t="str">
        <f t="shared" si="33"/>
        <v>พระครูวินิตธรรมโสภณ (พา กิตฺติโสภโณ)</v>
      </c>
      <c r="I195" s="39">
        <f t="shared" si="34"/>
        <v>21</v>
      </c>
      <c r="J195" s="39">
        <f t="shared" si="35"/>
        <v>11</v>
      </c>
      <c r="K195" s="39" t="str">
        <f t="shared" si="36"/>
        <v>พฤษภาคม</v>
      </c>
      <c r="L195" s="39">
        <f t="shared" si="37"/>
        <v>2534</v>
      </c>
      <c r="M195" s="40" t="str">
        <f t="shared" si="38"/>
        <v>0850154062</v>
      </c>
      <c r="N195" s="44" t="str">
        <f t="shared" ref="N195:N258" si="47">_xlfn.TEXTBEFORE(_xlfn.TEXTAFTER(D195,CHAR(10)),CHAR(10)&amp;"พระ")</f>
        <v>๑๐๗ ม.๙ บ้านบัว
ต.ธาตุ อ.วารินชำราบ จ.อุบลราชธานี ๓๔๑๙๐</v>
      </c>
      <c r="O195" s="39">
        <f t="shared" ca="1" si="39"/>
        <v>35</v>
      </c>
      <c r="P195" s="39" t="e">
        <f>VLOOKUP(T195,mapping!C:D,2,0)</f>
        <v>#N/A</v>
      </c>
      <c r="Q195" s="39" t="str">
        <f t="shared" si="40"/>
        <v>อ.วารินชำราบ</v>
      </c>
      <c r="R195" s="39" t="str">
        <f t="shared" si="41"/>
        <v>จ.อุบลราชธานี</v>
      </c>
      <c r="S195" s="53" t="str">
        <f t="shared" si="43"/>
        <v>B</v>
      </c>
      <c r="T195" s="53" t="str">
        <f t="shared" si="44"/>
        <v>B96</v>
      </c>
    </row>
    <row r="196" spans="1:20" ht="145.15" x14ac:dyDescent="0.4">
      <c r="A196" s="39">
        <f t="shared" si="42"/>
        <v>194</v>
      </c>
      <c r="B196" s="56"/>
      <c r="C196" s="45" t="s">
        <v>945</v>
      </c>
      <c r="D196" s="47" t="s">
        <v>2113</v>
      </c>
      <c r="E196" s="40" t="str">
        <f t="shared" si="45"/>
        <v>สาขาที่ 100</v>
      </c>
      <c r="F196" s="41">
        <v>100</v>
      </c>
      <c r="G196" s="40" t="str">
        <f t="shared" si="46"/>
        <v>วัดป่าบ้านสระหลวง</v>
      </c>
      <c r="H196" s="44" t="str">
        <f t="shared" ref="H196:H259" si="48">TRIM(_xlfn.TEXTBEFORE(MID(D196,SEARCH("พระ",D196),100),CHAR(10)))</f>
        <v>พระอธิการแผน ฐิตาจาโร</v>
      </c>
      <c r="I196" s="39">
        <f t="shared" ref="I196:I259" si="49">VALUE(SUBSTITUTE(SUBSTITUTE(SUBSTITUTE(SUBSTITUTE(SUBSTITUTE(SUBSTITUTE(SUBSTITUTE(SUBSTITUTE(SUBSTITUTE(SUBSTITUTE(_xlfn.TEXTBEFORE(_xlfn.TEXTAFTER(D196,"เมื่ออายุ "), " ปี"),"๐","0"),"๑","1"),"๒","2"),"๓","3"),"๔","4"),"๕","5"),"๖","6"),"๗","7"),"๘","8"),"๙","9"))</f>
        <v>24</v>
      </c>
      <c r="J196" s="39">
        <f t="shared" ref="J196:J259" si="50">VALUE(SUBSTITUTE(SUBSTITUTE(SUBSTITUTE(SUBSTITUTE(SUBSTITUTE(SUBSTITUTE(SUBSTITUTE(SUBSTITUTE(SUBSTITUTE(SUBSTITUTE(_xlfn.TEXTBEFORE(_xlfn.TEXTAFTER(D196,"วันที่ "), " "),"๐","0"),"๑","1"),"๒","2"),"๓","3"),"๔","4"),"๕","5"),"๖","6"),"๗","7"),"๘","8"),"๙","9"))</f>
        <v>27</v>
      </c>
      <c r="K196" s="39" t="str">
        <f t="shared" ref="K196:K259" si="51">_xlfn.TEXTBEFORE(_xlfn.TEXTAFTER(D196,"วันที่ "&amp;_xlfn.TEXTBEFORE(_xlfn.TEXTAFTER(D196,"วันที่ "), " ")&amp;" "), " ")</f>
        <v>กรกฎาคม</v>
      </c>
      <c r="L196" s="39">
        <f t="shared" ref="L196:L259" si="52">VALUE(SUBSTITUTE(SUBSTITUTE(SUBSTITUTE(SUBSTITUTE(SUBSTITUTE(SUBSTITUTE(SUBSTITUTE(SUBSTITUTE(SUBSTITUTE(SUBSTITUTE(_xlfn.TEXTBEFORE(_xlfn.TEXTAFTER(_xlfn.TEXTAFTER(D196,"วันที่ ")," "&amp;_xlfn.TEXTBEFORE(_xlfn.TEXTAFTER(D196,"วันที่ "&amp;_xlfn.TEXTBEFORE(_xlfn.TEXTAFTER(D196,"วันที่ "), " ")&amp;" "), " ")&amp;" "), " "),"๐","0"),"๑","1"),"๒","2"),"๓","3"),"๔","4"),"๕","5"),"๖","6"),"๗","7"),"๘","8"),"๙","9"))</f>
        <v>2534</v>
      </c>
      <c r="M196" s="40" t="str">
        <f t="shared" ref="M196:M259" si="53">SUBSTITUTE(SUBSTITUTE(SUBSTITUTE(SUBSTITUTE(_xlfn.TEXTBEFORE(SUBSTITUTE(SUBSTITUTE(SUBSTITUTE(SUBSTITUTE(SUBSTITUTE(SUBSTITUTE(SUBSTITUTE(SUBSTITUTE(SUBSTITUTE(SUBSTITUTE(_xlfn.TEXTAFTER(D196,"- "),"๐","0"),"๑","1"),"๒","2"),"๓","3"),"๔","4"),"๕","5"),"๖","6"),"๗","7"),"๘","8"),"๙","9"),","),"(",""),")",""),"-","")," ","")</f>
        <v>0861434006</v>
      </c>
      <c r="N196" s="44" t="str">
        <f t="shared" si="47"/>
        <v>ม.๑ บ้านสระหลวง
ต.ไทรเดี่ยว อ.คลองหาด จ.สระแก้ว ๒๗๒๖๐</v>
      </c>
      <c r="O196" s="39">
        <f t="shared" ref="O196:O259" ca="1" si="54">YEAR(TODAY())+543 - L196</f>
        <v>35</v>
      </c>
      <c r="P196" s="39" t="e">
        <f>VLOOKUP(T196,mapping!C:D,2,0)</f>
        <v>#N/A</v>
      </c>
      <c r="Q196" s="39" t="str">
        <f t="shared" ref="Q196:Q259" si="55">IFERROR("อ."&amp;_xlfn.TEXTBEFORE(_xlfn.TEXTAFTER(N196,"อ.")," "),"")</f>
        <v>อ.คลองหาด</v>
      </c>
      <c r="R196" s="39" t="str">
        <f t="shared" ref="R196:R259" si="56">IFERROR("จ."&amp;_xlfn.TEXTBEFORE(_xlfn.TEXTAFTER(N196,"จ.")," "),"")</f>
        <v>จ.สระแก้ว</v>
      </c>
      <c r="S196" s="53" t="str">
        <f t="shared" si="43"/>
        <v>B</v>
      </c>
      <c r="T196" s="53" t="str">
        <f t="shared" si="44"/>
        <v>B100</v>
      </c>
    </row>
    <row r="197" spans="1:20" ht="145.15" x14ac:dyDescent="0.4">
      <c r="A197" s="39">
        <f t="shared" ref="A197:A260" si="57">+A196+1</f>
        <v>195</v>
      </c>
      <c r="B197" s="56"/>
      <c r="C197" s="45" t="s">
        <v>948</v>
      </c>
      <c r="D197" s="47" t="s">
        <v>2114</v>
      </c>
      <c r="E197" s="40" t="str">
        <f t="shared" si="45"/>
        <v>สาขาที่ 103</v>
      </c>
      <c r="F197" s="41">
        <v>103</v>
      </c>
      <c r="G197" s="40" t="str">
        <f t="shared" si="46"/>
        <v>วัดป่าบ้านโนนเก่า</v>
      </c>
      <c r="H197" s="44" t="str">
        <f t="shared" si="48"/>
        <v>พระครูสิริวรรณคุณ (นิยม สิริวณฺโณ)</v>
      </c>
      <c r="I197" s="39">
        <f t="shared" si="49"/>
        <v>27</v>
      </c>
      <c r="J197" s="39">
        <f t="shared" si="50"/>
        <v>22</v>
      </c>
      <c r="K197" s="39" t="str">
        <f t="shared" si="51"/>
        <v>มิถุนายน</v>
      </c>
      <c r="L197" s="39">
        <f t="shared" si="52"/>
        <v>2534</v>
      </c>
      <c r="M197" s="40" t="str">
        <f t="shared" si="53"/>
        <v>0803796688</v>
      </c>
      <c r="N197" s="44" t="str">
        <f t="shared" si="47"/>
        <v>๑๒๖ ม.๓ บ้านโนนใหญ่
ต.ก่อเอ้ อ.เขื่องใน จ.อุบลราชธานี ๓๔๑๕๐</v>
      </c>
      <c r="O197" s="39">
        <f t="shared" ca="1" si="54"/>
        <v>35</v>
      </c>
      <c r="P197" s="39" t="e">
        <f>VLOOKUP(T197,mapping!C:D,2,0)</f>
        <v>#N/A</v>
      </c>
      <c r="Q197" s="39" t="str">
        <f t="shared" si="55"/>
        <v>อ.เขื่องใน</v>
      </c>
      <c r="R197" s="39" t="str">
        <f t="shared" si="56"/>
        <v>จ.อุบลราชธานี</v>
      </c>
      <c r="S197" s="53" t="str">
        <f t="shared" ref="S197:S260" si="58">IF(LEFT(C197,4)="สาขา","B",
 IF(LEFT(C197,4)="สำรอ","R",
 IF(LEFT(C197,4)="สำรว","S",0)))</f>
        <v>B</v>
      </c>
      <c r="T197" s="53" t="str">
        <f t="shared" ref="T197:T260" si="59">S197&amp;F197</f>
        <v>B103</v>
      </c>
    </row>
    <row r="198" spans="1:20" ht="145.15" x14ac:dyDescent="0.4">
      <c r="A198" s="39">
        <f t="shared" si="57"/>
        <v>196</v>
      </c>
      <c r="B198" s="56"/>
      <c r="C198" s="45" t="s">
        <v>969</v>
      </c>
      <c r="D198" s="47" t="s">
        <v>2115</v>
      </c>
      <c r="E198" s="40" t="str">
        <f t="shared" si="45"/>
        <v>สาขาที่ 124</v>
      </c>
      <c r="F198" s="41">
        <v>124</v>
      </c>
      <c r="G198" s="40" t="str">
        <f t="shared" si="46"/>
        <v>วัดป่าหนองคู</v>
      </c>
      <c r="H198" s="44" t="str">
        <f t="shared" si="48"/>
        <v>พระอธิการสมบัติ รกฺขิตวณฺโณ</v>
      </c>
      <c r="I198" s="39">
        <f t="shared" si="49"/>
        <v>25</v>
      </c>
      <c r="J198" s="39">
        <f t="shared" si="50"/>
        <v>7</v>
      </c>
      <c r="K198" s="39" t="str">
        <f t="shared" si="51"/>
        <v>กรกฎาคม</v>
      </c>
      <c r="L198" s="39">
        <f t="shared" si="52"/>
        <v>2534</v>
      </c>
      <c r="M198" s="40" t="str">
        <f t="shared" si="53"/>
        <v>0872535523</v>
      </c>
      <c r="N198" s="44" t="str">
        <f t="shared" si="47"/>
        <v>ม.๔ บ้านหนองคู
ต.โนนโหนน อ.วารินชำราบ จ.อุบลราชธานี ๓๔๑๙๐</v>
      </c>
      <c r="O198" s="39">
        <f t="shared" ca="1" si="54"/>
        <v>35</v>
      </c>
      <c r="P198" s="39" t="e">
        <f>VLOOKUP(T198,mapping!C:D,2,0)</f>
        <v>#N/A</v>
      </c>
      <c r="Q198" s="39" t="str">
        <f t="shared" si="55"/>
        <v>อ.วารินชำราบ</v>
      </c>
      <c r="R198" s="39" t="str">
        <f t="shared" si="56"/>
        <v>จ.อุบลราชธานี</v>
      </c>
      <c r="S198" s="53" t="str">
        <f t="shared" si="58"/>
        <v>B</v>
      </c>
      <c r="T198" s="53" t="str">
        <f t="shared" si="59"/>
        <v>B124</v>
      </c>
    </row>
    <row r="199" spans="1:20" ht="145.15" x14ac:dyDescent="0.4">
      <c r="A199" s="39">
        <f t="shared" si="57"/>
        <v>197</v>
      </c>
      <c r="B199" s="56"/>
      <c r="C199" s="45" t="s">
        <v>1011</v>
      </c>
      <c r="D199" s="47" t="s">
        <v>2116</v>
      </c>
      <c r="E199" s="40" t="str">
        <f t="shared" si="45"/>
        <v>สาขาที่ 166</v>
      </c>
      <c r="F199" s="41">
        <v>166</v>
      </c>
      <c r="G199" s="40" t="str">
        <f t="shared" si="46"/>
        <v>วัดป่าโพธิ์ศรีสุวรรณ</v>
      </c>
      <c r="H199" s="44" t="str">
        <f t="shared" si="48"/>
        <v>พระครูโสตถิธรรมวงศ์ (สวัสดิ์ ติสฺสวํโส)</v>
      </c>
      <c r="I199" s="39">
        <f t="shared" si="49"/>
        <v>22</v>
      </c>
      <c r="J199" s="39">
        <f t="shared" si="50"/>
        <v>28</v>
      </c>
      <c r="K199" s="39" t="str">
        <f t="shared" si="51"/>
        <v>มิถุนายน</v>
      </c>
      <c r="L199" s="39">
        <f t="shared" si="52"/>
        <v>2534</v>
      </c>
      <c r="M199" s="40" t="str">
        <f t="shared" si="53"/>
        <v>0982144699</v>
      </c>
      <c r="N199" s="44" t="str">
        <f t="shared" si="47"/>
        <v>๙๕ ม. ๖ บ้านสามขา
ต.เสียว อ.โพธิ์ศรีสุวรรณ จ.ศรีสะเกษ ๓๓๑๒๐</v>
      </c>
      <c r="O199" s="39">
        <f t="shared" ca="1" si="54"/>
        <v>35</v>
      </c>
      <c r="P199" s="39" t="e">
        <f>VLOOKUP(T199,mapping!C:D,2,0)</f>
        <v>#N/A</v>
      </c>
      <c r="Q199" s="39" t="str">
        <f t="shared" si="55"/>
        <v>อ.โพธิ์ศรีสุวรรณ</v>
      </c>
      <c r="R199" s="39" t="str">
        <f t="shared" si="56"/>
        <v>จ.ศรีสะเกษ</v>
      </c>
      <c r="S199" s="53" t="str">
        <f t="shared" si="58"/>
        <v>B</v>
      </c>
      <c r="T199" s="53" t="str">
        <f t="shared" si="59"/>
        <v>B166</v>
      </c>
    </row>
    <row r="200" spans="1:20" ht="145.15" x14ac:dyDescent="0.4">
      <c r="A200" s="39">
        <f t="shared" si="57"/>
        <v>198</v>
      </c>
      <c r="B200" s="56"/>
      <c r="C200" s="45" t="s">
        <v>1025</v>
      </c>
      <c r="D200" s="47" t="s">
        <v>2117</v>
      </c>
      <c r="E200" s="40" t="str">
        <f t="shared" si="45"/>
        <v>สาขาที่ 180</v>
      </c>
      <c r="F200" s="41">
        <v>180</v>
      </c>
      <c r="G200" s="40" t="str">
        <f t="shared" si="46"/>
        <v>วัดป่าท่าโพธิ์เจริญธรรม</v>
      </c>
      <c r="H200" s="44" t="str">
        <f t="shared" si="48"/>
        <v>พระอาจารย์ทวี อาภาธโร</v>
      </c>
      <c r="I200" s="39">
        <f t="shared" si="49"/>
        <v>20</v>
      </c>
      <c r="J200" s="39">
        <f t="shared" si="50"/>
        <v>23</v>
      </c>
      <c r="K200" s="39" t="str">
        <f t="shared" si="51"/>
        <v>กรกฎาคม</v>
      </c>
      <c r="L200" s="39">
        <f t="shared" si="52"/>
        <v>2534</v>
      </c>
      <c r="M200" s="40" t="e">
        <f t="shared" si="53"/>
        <v>#N/A</v>
      </c>
      <c r="N200" s="44" t="str">
        <f t="shared" si="47"/>
        <v>หมู่ที่ ๔ บ้านหนองโพด
ต.โดมประดิษฐ์ อ.น้ำยืน จ.อุบลราชธานี ๓๔๒๖๐</v>
      </c>
      <c r="O200" s="39">
        <f t="shared" ca="1" si="54"/>
        <v>35</v>
      </c>
      <c r="P200" s="39" t="e">
        <f>VLOOKUP(T200,mapping!C:D,2,0)</f>
        <v>#N/A</v>
      </c>
      <c r="Q200" s="39" t="str">
        <f t="shared" si="55"/>
        <v>อ.น้ำยืน</v>
      </c>
      <c r="R200" s="39" t="str">
        <f t="shared" si="56"/>
        <v>จ.อุบลราชธานี</v>
      </c>
      <c r="S200" s="53" t="str">
        <f t="shared" si="58"/>
        <v>B</v>
      </c>
      <c r="T200" s="53" t="str">
        <f t="shared" si="59"/>
        <v>B180</v>
      </c>
    </row>
    <row r="201" spans="1:20" ht="145.15" x14ac:dyDescent="0.4">
      <c r="A201" s="39">
        <f t="shared" si="57"/>
        <v>199</v>
      </c>
      <c r="B201" s="56"/>
      <c r="C201" s="45" t="s">
        <v>1069</v>
      </c>
      <c r="D201" s="47" t="s">
        <v>2118</v>
      </c>
      <c r="E201" s="40" t="str">
        <f t="shared" si="45"/>
        <v>สาขาที่ 224</v>
      </c>
      <c r="F201" s="41">
        <v>224</v>
      </c>
      <c r="G201" s="40" t="str">
        <f t="shared" si="46"/>
        <v>วัดโนนหนองไฮ</v>
      </c>
      <c r="H201" s="44" t="str">
        <f t="shared" si="48"/>
        <v>พระครูอุบลวรประโชติ (แสง โชติวโร)</v>
      </c>
      <c r="I201" s="39">
        <f t="shared" si="49"/>
        <v>27</v>
      </c>
      <c r="J201" s="39">
        <f t="shared" si="50"/>
        <v>7</v>
      </c>
      <c r="K201" s="39" t="str">
        <f t="shared" si="51"/>
        <v>เมษายน</v>
      </c>
      <c r="L201" s="39">
        <f t="shared" si="52"/>
        <v>2534</v>
      </c>
      <c r="M201" s="40" t="str">
        <f t="shared" si="53"/>
        <v>0904744015</v>
      </c>
      <c r="N201" s="44" t="str">
        <f t="shared" si="47"/>
        <v>๘๗ ม.๑๑
ต.โคกสะอาด อ.น้ำขุ่น จ.อุบลราชธานี ๓๔๒๖๐</v>
      </c>
      <c r="O201" s="39">
        <f t="shared" ca="1" si="54"/>
        <v>35</v>
      </c>
      <c r="P201" s="39" t="e">
        <f>VLOOKUP(T201,mapping!C:D,2,0)</f>
        <v>#N/A</v>
      </c>
      <c r="Q201" s="39" t="str">
        <f t="shared" si="55"/>
        <v>อ.น้ำขุ่น</v>
      </c>
      <c r="R201" s="39" t="str">
        <f t="shared" si="56"/>
        <v>จ.อุบลราชธานี</v>
      </c>
      <c r="S201" s="53" t="str">
        <f t="shared" si="58"/>
        <v>B</v>
      </c>
      <c r="T201" s="53" t="str">
        <f t="shared" si="59"/>
        <v>B224</v>
      </c>
    </row>
    <row r="202" spans="1:20" ht="145.15" x14ac:dyDescent="0.4">
      <c r="A202" s="39">
        <f t="shared" si="57"/>
        <v>200</v>
      </c>
      <c r="B202" s="56"/>
      <c r="C202" s="45" t="s">
        <v>1076</v>
      </c>
      <c r="D202" s="47" t="s">
        <v>2119</v>
      </c>
      <c r="E202" s="40" t="str">
        <f t="shared" si="45"/>
        <v>สาขาที่ 231</v>
      </c>
      <c r="F202" s="41">
        <v>231</v>
      </c>
      <c r="G202" s="40" t="str">
        <f t="shared" si="46"/>
        <v>ที่พักสงฆ์ภูใหญ่</v>
      </c>
      <c r="H202" s="44" t="str">
        <f t="shared" si="48"/>
        <v>พระอาจารย์สมยศ อนุตฺตโร</v>
      </c>
      <c r="I202" s="39">
        <f t="shared" si="49"/>
        <v>21</v>
      </c>
      <c r="J202" s="39">
        <f t="shared" si="50"/>
        <v>21</v>
      </c>
      <c r="K202" s="39" t="str">
        <f t="shared" si="51"/>
        <v>มิถุนายน</v>
      </c>
      <c r="L202" s="39">
        <f t="shared" si="52"/>
        <v>2534</v>
      </c>
      <c r="M202" s="40" t="str">
        <f t="shared" si="53"/>
        <v>0894261084</v>
      </c>
      <c r="N202" s="44" t="str">
        <f t="shared" si="47"/>
        <v>๑๘๖ หมู่ ๔ บ้านหนองชาด
ต.คำเขื่อนแก้ว อ.สิรินธร จ.อุบลราชธานี ๓๔๓๕๐</v>
      </c>
      <c r="O202" s="39">
        <f t="shared" ca="1" si="54"/>
        <v>35</v>
      </c>
      <c r="P202" s="39" t="e">
        <f>VLOOKUP(T202,mapping!C:D,2,0)</f>
        <v>#N/A</v>
      </c>
      <c r="Q202" s="39" t="str">
        <f t="shared" si="55"/>
        <v>อ.สิรินธร</v>
      </c>
      <c r="R202" s="39" t="str">
        <f t="shared" si="56"/>
        <v>จ.อุบลราชธานี</v>
      </c>
      <c r="S202" s="53" t="str">
        <f t="shared" si="58"/>
        <v>B</v>
      </c>
      <c r="T202" s="53" t="str">
        <f t="shared" si="59"/>
        <v>B231</v>
      </c>
    </row>
    <row r="203" spans="1:20" ht="146.25" x14ac:dyDescent="0.4">
      <c r="A203" s="39">
        <f t="shared" si="57"/>
        <v>201</v>
      </c>
      <c r="B203" s="56"/>
      <c r="C203" s="45" t="s">
        <v>1118</v>
      </c>
      <c r="D203" s="47" t="s">
        <v>2352</v>
      </c>
      <c r="E203" s="40" t="str">
        <f t="shared" si="45"/>
        <v>สาขาที่ 273</v>
      </c>
      <c r="F203" s="41">
        <v>273</v>
      </c>
      <c r="G203" s="40" t="str">
        <f t="shared" si="46"/>
        <v>วัดป่าโนนเจริญ</v>
      </c>
      <c r="H203" s="44" t="str">
        <f t="shared" si="48"/>
        <v>พระอธิการวิทวัฒน์ มหาวีโร</v>
      </c>
      <c r="I203" s="39">
        <f t="shared" si="49"/>
        <v>23</v>
      </c>
      <c r="J203" s="39">
        <f t="shared" si="50"/>
        <v>6</v>
      </c>
      <c r="K203" s="39" t="str">
        <f t="shared" si="51"/>
        <v>มีนาคม</v>
      </c>
      <c r="L203" s="39">
        <f t="shared" si="52"/>
        <v>2534</v>
      </c>
      <c r="M203" s="40" t="str">
        <f t="shared" si="53"/>
        <v>0899464933</v>
      </c>
      <c r="N203" s="44" t="str">
        <f t="shared" si="47"/>
        <v>๑๕๐ ม.๑๐ บ้านโนนเจริญ
ต.ตูมใหญ่ อ.คูเมือง จ.บุรีรัมย์ ๓๑๑๙๐</v>
      </c>
      <c r="O203" s="39">
        <f t="shared" ca="1" si="54"/>
        <v>35</v>
      </c>
      <c r="P203" s="39" t="e">
        <f>VLOOKUP(T203,mapping!C:D,2,0)</f>
        <v>#N/A</v>
      </c>
      <c r="Q203" s="39" t="str">
        <f t="shared" si="55"/>
        <v>อ.คูเมือง</v>
      </c>
      <c r="R203" s="39" t="str">
        <f t="shared" si="56"/>
        <v>จ.บุรีรัมย์</v>
      </c>
      <c r="S203" s="53" t="str">
        <f t="shared" si="58"/>
        <v>B</v>
      </c>
      <c r="T203" s="53" t="str">
        <f t="shared" si="59"/>
        <v>B273</v>
      </c>
    </row>
    <row r="204" spans="1:20" ht="145.15" x14ac:dyDescent="0.4">
      <c r="A204" s="39">
        <f t="shared" si="57"/>
        <v>202</v>
      </c>
      <c r="B204" s="56"/>
      <c r="C204" s="45" t="s">
        <v>1119</v>
      </c>
      <c r="D204" s="47" t="s">
        <v>2120</v>
      </c>
      <c r="E204" s="40" t="str">
        <f t="shared" si="45"/>
        <v>สาขาที่ 274</v>
      </c>
      <c r="F204" s="41">
        <v>274</v>
      </c>
      <c r="G204" s="40" t="str">
        <f t="shared" si="46"/>
        <v>วัดป่าเจริญสันติธรรม</v>
      </c>
      <c r="H204" s="44" t="str">
        <f t="shared" si="48"/>
        <v>พระอธิการวันทา รกฺขิตธมฺโม</v>
      </c>
      <c r="I204" s="39">
        <f t="shared" si="49"/>
        <v>20</v>
      </c>
      <c r="J204" s="39">
        <f t="shared" si="50"/>
        <v>2</v>
      </c>
      <c r="K204" s="39" t="str">
        <f t="shared" si="51"/>
        <v>เมษายน</v>
      </c>
      <c r="L204" s="39">
        <f t="shared" si="52"/>
        <v>2534</v>
      </c>
      <c r="M204" s="40" t="str">
        <f t="shared" si="53"/>
        <v>0876464877</v>
      </c>
      <c r="N204" s="44" t="str">
        <f t="shared" si="47"/>
        <v>๑๐๐ หมู่ ๓
ต.นาห่อม อ.ทุ่งศรีอุดม จ.อุบลราชธานี ๓๔๑๖๐</v>
      </c>
      <c r="O204" s="39">
        <f t="shared" ca="1" si="54"/>
        <v>35</v>
      </c>
      <c r="P204" s="39" t="e">
        <f>VLOOKUP(T204,mapping!C:D,2,0)</f>
        <v>#N/A</v>
      </c>
      <c r="Q204" s="39" t="str">
        <f t="shared" si="55"/>
        <v>อ.ทุ่งศรีอุดม</v>
      </c>
      <c r="R204" s="39" t="str">
        <f t="shared" si="56"/>
        <v>จ.อุบลราชธานี</v>
      </c>
      <c r="S204" s="53" t="str">
        <f t="shared" si="58"/>
        <v>B</v>
      </c>
      <c r="T204" s="53" t="str">
        <f t="shared" si="59"/>
        <v>B274</v>
      </c>
    </row>
    <row r="205" spans="1:20" ht="145.15" x14ac:dyDescent="0.4">
      <c r="A205" s="39">
        <f t="shared" si="57"/>
        <v>203</v>
      </c>
      <c r="B205" s="56"/>
      <c r="C205" s="45" t="s">
        <v>1173</v>
      </c>
      <c r="D205" s="47" t="s">
        <v>2121</v>
      </c>
      <c r="E205" s="40" t="str">
        <f t="shared" si="45"/>
        <v>สาขาที่ 328</v>
      </c>
      <c r="F205" s="41">
        <v>328</v>
      </c>
      <c r="G205" s="40" t="str">
        <f t="shared" si="46"/>
        <v>ที่พักสงฆ์วังเดือนห้า</v>
      </c>
      <c r="H205" s="44" t="str">
        <f t="shared" si="48"/>
        <v>พระอาจารย์ไพฑูรย์ ธมฺมทินฺโน</v>
      </c>
      <c r="I205" s="39">
        <f t="shared" si="49"/>
        <v>25</v>
      </c>
      <c r="J205" s="39">
        <f t="shared" si="50"/>
        <v>27</v>
      </c>
      <c r="K205" s="39" t="str">
        <f t="shared" si="51"/>
        <v>มิถุนายน</v>
      </c>
      <c r="L205" s="39">
        <f t="shared" si="52"/>
        <v>2534</v>
      </c>
      <c r="M205" s="40" t="str">
        <f t="shared" si="53"/>
        <v>0876546480</v>
      </c>
      <c r="N205" s="44" t="str">
        <f t="shared" si="47"/>
        <v>หมู่ที่ ๕ บ้านน้ำคำแดง
ต.เตย อ.ม่วงสามสิบ จ.อุบลราชธานี ๓๔๑๔๐</v>
      </c>
      <c r="O205" s="39">
        <f t="shared" ca="1" si="54"/>
        <v>35</v>
      </c>
      <c r="P205" s="39" t="e">
        <f>VLOOKUP(T205,mapping!C:D,2,0)</f>
        <v>#N/A</v>
      </c>
      <c r="Q205" s="39" t="str">
        <f t="shared" si="55"/>
        <v>อ.ม่วงสามสิบ</v>
      </c>
      <c r="R205" s="39" t="str">
        <f t="shared" si="56"/>
        <v>จ.อุบลราชธานี</v>
      </c>
      <c r="S205" s="53" t="str">
        <f t="shared" si="58"/>
        <v>B</v>
      </c>
      <c r="T205" s="53" t="str">
        <f t="shared" si="59"/>
        <v>B328</v>
      </c>
    </row>
    <row r="206" spans="1:20" ht="146.25" x14ac:dyDescent="0.4">
      <c r="A206" s="39">
        <f t="shared" si="57"/>
        <v>204</v>
      </c>
      <c r="B206" s="56"/>
      <c r="C206" s="45" t="s">
        <v>872</v>
      </c>
      <c r="D206" s="47" t="s">
        <v>2353</v>
      </c>
      <c r="E206" s="40" t="str">
        <f t="shared" si="45"/>
        <v>สาขาที่ 028</v>
      </c>
      <c r="F206" s="41">
        <v>28</v>
      </c>
      <c r="G206" s="40" t="str">
        <f t="shared" si="46"/>
        <v>วัดป่าพรหมประทาน</v>
      </c>
      <c r="H206" s="44" t="str">
        <f t="shared" si="48"/>
        <v>พระอาจารย์หัสคม ปภสฺสโร</v>
      </c>
      <c r="I206" s="39">
        <f t="shared" si="49"/>
        <v>21</v>
      </c>
      <c r="J206" s="39">
        <f t="shared" si="50"/>
        <v>11</v>
      </c>
      <c r="K206" s="39" t="str">
        <f t="shared" si="51"/>
        <v>กรกฎาคม</v>
      </c>
      <c r="L206" s="39">
        <f t="shared" si="52"/>
        <v>2535</v>
      </c>
      <c r="M206" s="40" t="str">
        <f t="shared" si="53"/>
        <v>0901901505</v>
      </c>
      <c r="N206" s="44" t="str">
        <f t="shared" si="47"/>
        <v>๑๕๗ บ้านน้ำคำ
ต.โนนชัยศรี อ.โพนทอง จ.ร้อยเอ็ด ๔๕๑๑๐</v>
      </c>
      <c r="O206" s="39">
        <f t="shared" ca="1" si="54"/>
        <v>34</v>
      </c>
      <c r="P206" s="39" t="e">
        <f>VLOOKUP(T206,mapping!C:D,2,0)</f>
        <v>#N/A</v>
      </c>
      <c r="Q206" s="39" t="str">
        <f t="shared" si="55"/>
        <v>อ.โพนทอง</v>
      </c>
      <c r="R206" s="39" t="str">
        <f t="shared" si="56"/>
        <v>จ.ร้อยเอ็ด</v>
      </c>
      <c r="S206" s="53" t="str">
        <f t="shared" si="58"/>
        <v>B</v>
      </c>
      <c r="T206" s="53" t="str">
        <f t="shared" si="59"/>
        <v>B28</v>
      </c>
    </row>
    <row r="207" spans="1:20" ht="145.15" x14ac:dyDescent="0.4">
      <c r="A207" s="39">
        <f t="shared" si="57"/>
        <v>205</v>
      </c>
      <c r="B207" s="56"/>
      <c r="C207" s="45" t="s">
        <v>883</v>
      </c>
      <c r="D207" s="47" t="s">
        <v>2122</v>
      </c>
      <c r="E207" s="40" t="str">
        <f t="shared" si="45"/>
        <v>สาขาที่ 039</v>
      </c>
      <c r="F207" s="41">
        <v>39</v>
      </c>
      <c r="G207" s="40" t="str">
        <f t="shared" si="46"/>
        <v>วัดป่าบ้านดง</v>
      </c>
      <c r="H207" s="44" t="str">
        <f t="shared" si="48"/>
        <v>พระอธิการเสรี ฐานวุฒฺโท</v>
      </c>
      <c r="I207" s="39">
        <f t="shared" si="49"/>
        <v>21</v>
      </c>
      <c r="J207" s="39">
        <f t="shared" si="50"/>
        <v>6</v>
      </c>
      <c r="K207" s="39" t="str">
        <f t="shared" si="51"/>
        <v>กรกฎาคม</v>
      </c>
      <c r="L207" s="39">
        <f t="shared" si="52"/>
        <v>2535</v>
      </c>
      <c r="M207" s="40" t="str">
        <f t="shared" si="53"/>
        <v>0873029803</v>
      </c>
      <c r="N207" s="44" t="str">
        <f t="shared" si="47"/>
        <v>๓๑/๑ หมู่ ๓ บ้านคำไหล
ต.โพนเมือง อ.เหล่าเสือโก้ก จ.อุบลราชธานี ๓๔๐๐๐</v>
      </c>
      <c r="O207" s="39">
        <f t="shared" ca="1" si="54"/>
        <v>34</v>
      </c>
      <c r="P207" s="39" t="e">
        <f>VLOOKUP(T207,mapping!C:D,2,0)</f>
        <v>#N/A</v>
      </c>
      <c r="Q207" s="39" t="str">
        <f t="shared" si="55"/>
        <v>อ.เหล่าเสือโก้ก</v>
      </c>
      <c r="R207" s="39" t="str">
        <f t="shared" si="56"/>
        <v>จ.อุบลราชธานี</v>
      </c>
      <c r="S207" s="53" t="str">
        <f t="shared" si="58"/>
        <v>B</v>
      </c>
      <c r="T207" s="53" t="str">
        <f t="shared" si="59"/>
        <v>B39</v>
      </c>
    </row>
    <row r="208" spans="1:20" ht="145.15" x14ac:dyDescent="0.4">
      <c r="A208" s="39">
        <f t="shared" si="57"/>
        <v>206</v>
      </c>
      <c r="B208" s="56"/>
      <c r="C208" s="45" t="s">
        <v>885</v>
      </c>
      <c r="D208" s="47" t="s">
        <v>2123</v>
      </c>
      <c r="E208" s="40" t="str">
        <f t="shared" si="45"/>
        <v>สาขาที่ 041</v>
      </c>
      <c r="F208" s="41">
        <v>41</v>
      </c>
      <c r="G208" s="40" t="str">
        <f t="shared" si="46"/>
        <v>วัดศรีโพธิ์</v>
      </c>
      <c r="H208" s="44" t="str">
        <f t="shared" si="48"/>
        <v>พระครูโพธิสิริธรรมธาดา (ประชา ถาวโร)</v>
      </c>
      <c r="I208" s="39">
        <f t="shared" si="49"/>
        <v>24</v>
      </c>
      <c r="J208" s="39">
        <f t="shared" si="50"/>
        <v>12</v>
      </c>
      <c r="K208" s="39" t="str">
        <f t="shared" si="51"/>
        <v>กรกฎาคม</v>
      </c>
      <c r="L208" s="39">
        <f t="shared" si="52"/>
        <v>2535</v>
      </c>
      <c r="M208" s="40" t="str">
        <f t="shared" si="53"/>
        <v>0896815181</v>
      </c>
      <c r="N208" s="44" t="str">
        <f t="shared" si="47"/>
        <v>๑๕๐ ม.๑๓ บ้านศรีสวาท
ต.ยางโยภาพ อ.ม่วงสามสิบ จ.อุบลราชธานี ๓๔๑๔๐</v>
      </c>
      <c r="O208" s="39">
        <f t="shared" ca="1" si="54"/>
        <v>34</v>
      </c>
      <c r="P208" s="39" t="e">
        <f>VLOOKUP(T208,mapping!C:D,2,0)</f>
        <v>#N/A</v>
      </c>
      <c r="Q208" s="39" t="str">
        <f t="shared" si="55"/>
        <v>อ.ม่วงสามสิบ</v>
      </c>
      <c r="R208" s="39" t="str">
        <f t="shared" si="56"/>
        <v>จ.อุบลราชธานี</v>
      </c>
      <c r="S208" s="53" t="str">
        <f t="shared" si="58"/>
        <v>B</v>
      </c>
      <c r="T208" s="53" t="str">
        <f t="shared" si="59"/>
        <v>B41</v>
      </c>
    </row>
    <row r="209" spans="1:20" ht="145.15" x14ac:dyDescent="0.4">
      <c r="A209" s="39">
        <f t="shared" si="57"/>
        <v>207</v>
      </c>
      <c r="B209" s="56"/>
      <c r="C209" s="45" t="s">
        <v>901</v>
      </c>
      <c r="D209" s="47" t="s">
        <v>2124</v>
      </c>
      <c r="E209" s="40" t="str">
        <f t="shared" si="45"/>
        <v>สาขาที่ 056</v>
      </c>
      <c r="F209" s="41">
        <v>56</v>
      </c>
      <c r="G209" s="40" t="str">
        <f t="shared" si="46"/>
        <v>วัดป่านาเกษม</v>
      </c>
      <c r="H209" s="44" t="str">
        <f t="shared" si="48"/>
        <v>พระราชมงคลวชิรากร (ปา สุธมฺโม)</v>
      </c>
      <c r="I209" s="39">
        <f t="shared" si="49"/>
        <v>61</v>
      </c>
      <c r="J209" s="39">
        <f t="shared" si="50"/>
        <v>12</v>
      </c>
      <c r="K209" s="39" t="str">
        <f t="shared" si="51"/>
        <v>กรกฎาคม</v>
      </c>
      <c r="L209" s="39">
        <f t="shared" si="52"/>
        <v>2535</v>
      </c>
      <c r="M209" s="40" t="e">
        <f t="shared" si="53"/>
        <v>#N/A</v>
      </c>
      <c r="N209" s="44" t="str">
        <f t="shared" si="47"/>
        <v>๑๔๔ หมู่ที่ ๙ บ้านนาเกษม
ต.นาเกษม อ.ทุ่งศรีอุดม จ.อุบลราชธานี ๓๔๑๖๐</v>
      </c>
      <c r="O209" s="39">
        <f t="shared" ca="1" si="54"/>
        <v>34</v>
      </c>
      <c r="P209" s="39" t="e">
        <f>VLOOKUP(T209,mapping!C:D,2,0)</f>
        <v>#N/A</v>
      </c>
      <c r="Q209" s="39" t="str">
        <f t="shared" si="55"/>
        <v>อ.ทุ่งศรีอุดม</v>
      </c>
      <c r="R209" s="39" t="str">
        <f t="shared" si="56"/>
        <v>จ.อุบลราชธานี</v>
      </c>
      <c r="S209" s="53" t="str">
        <f t="shared" si="58"/>
        <v>B</v>
      </c>
      <c r="T209" s="53" t="str">
        <f t="shared" si="59"/>
        <v>B56</v>
      </c>
    </row>
    <row r="210" spans="1:20" ht="145.15" x14ac:dyDescent="0.4">
      <c r="A210" s="39">
        <f t="shared" si="57"/>
        <v>208</v>
      </c>
      <c r="B210" s="56"/>
      <c r="C210" s="45" t="s">
        <v>937</v>
      </c>
      <c r="D210" s="47" t="s">
        <v>2125</v>
      </c>
      <c r="E210" s="40" t="str">
        <f t="shared" si="45"/>
        <v>สาขาที่ 092</v>
      </c>
      <c r="F210" s="41">
        <v>92</v>
      </c>
      <c r="G210" s="40" t="str">
        <f t="shared" si="46"/>
        <v>วัดป่าหนองไหล</v>
      </c>
      <c r="H210" s="44" t="str">
        <f t="shared" si="48"/>
        <v>พระอธิการประกอบ ธมฺมทีโป</v>
      </c>
      <c r="I210" s="39">
        <f t="shared" si="49"/>
        <v>22</v>
      </c>
      <c r="J210" s="39">
        <f t="shared" si="50"/>
        <v>29</v>
      </c>
      <c r="K210" s="39" t="str">
        <f t="shared" si="51"/>
        <v>มีนาคม</v>
      </c>
      <c r="L210" s="39">
        <f t="shared" si="52"/>
        <v>2535</v>
      </c>
      <c r="M210" s="40" t="str">
        <f t="shared" si="53"/>
        <v>0871309817</v>
      </c>
      <c r="N210" s="44" t="str">
        <f t="shared" si="47"/>
        <v>๙๒ ม.๘ บ้านหนองไหล
ต.สร้างถ่อน้อย อ.หัวตะพาน จ.อำนาจเจริญ ๓๗๒๔๐</v>
      </c>
      <c r="O210" s="39">
        <f t="shared" ca="1" si="54"/>
        <v>34</v>
      </c>
      <c r="P210" s="39" t="e">
        <f>VLOOKUP(T210,mapping!C:D,2,0)</f>
        <v>#N/A</v>
      </c>
      <c r="Q210" s="39" t="str">
        <f t="shared" si="55"/>
        <v>อ.หัวตะพาน</v>
      </c>
      <c r="R210" s="39" t="str">
        <f t="shared" si="56"/>
        <v>จ.อำนาจเจริญ</v>
      </c>
      <c r="S210" s="53" t="str">
        <f t="shared" si="58"/>
        <v>B</v>
      </c>
      <c r="T210" s="53" t="str">
        <f t="shared" si="59"/>
        <v>B92</v>
      </c>
    </row>
    <row r="211" spans="1:20" ht="145.15" x14ac:dyDescent="0.4">
      <c r="A211" s="39">
        <f t="shared" si="57"/>
        <v>209</v>
      </c>
      <c r="B211" s="57" t="s">
        <v>891</v>
      </c>
      <c r="C211" s="45" t="s">
        <v>1018</v>
      </c>
      <c r="D211" s="47" t="s">
        <v>2126</v>
      </c>
      <c r="E211" s="40" t="str">
        <f t="shared" si="45"/>
        <v>สาขาที่ 173</v>
      </c>
      <c r="F211" s="41">
        <v>173</v>
      </c>
      <c r="G211" s="40" t="str">
        <f t="shared" si="46"/>
        <v>วัดหนองบัวใหญ่</v>
      </c>
      <c r="H211" s="44" t="str">
        <f t="shared" si="48"/>
        <v>พระอธิการอนุสรณ์ ฐิตธมฺโม</v>
      </c>
      <c r="I211" s="39">
        <f t="shared" si="49"/>
        <v>37</v>
      </c>
      <c r="J211" s="39">
        <f t="shared" si="50"/>
        <v>17</v>
      </c>
      <c r="K211" s="39" t="str">
        <f t="shared" si="51"/>
        <v>มกราคม</v>
      </c>
      <c r="L211" s="39">
        <f t="shared" si="52"/>
        <v>2535</v>
      </c>
      <c r="M211" s="40" t="str">
        <f t="shared" si="53"/>
        <v>0862543849</v>
      </c>
      <c r="N211" s="44" t="str">
        <f t="shared" si="47"/>
        <v>๑๓๙ ม.๔ บ้านบัวใหญ่
ต.สระเยาว์ อ.ศรีรัตนะ จ.ศรีสะเกษ ๓๓๒๔๐</v>
      </c>
      <c r="O211" s="39">
        <f t="shared" ca="1" si="54"/>
        <v>34</v>
      </c>
      <c r="P211" s="39" t="e">
        <f>VLOOKUP(T211,mapping!C:D,2,0)</f>
        <v>#N/A</v>
      </c>
      <c r="Q211" s="39" t="str">
        <f t="shared" si="55"/>
        <v>อ.ศรีรัตนะ</v>
      </c>
      <c r="R211" s="39" t="str">
        <f t="shared" si="56"/>
        <v>จ.ศรีสะเกษ</v>
      </c>
      <c r="S211" s="53" t="str">
        <f t="shared" si="58"/>
        <v>B</v>
      </c>
      <c r="T211" s="53" t="str">
        <f t="shared" si="59"/>
        <v>B173</v>
      </c>
    </row>
    <row r="212" spans="1:20" ht="145.15" x14ac:dyDescent="0.4">
      <c r="A212" s="39">
        <f t="shared" si="57"/>
        <v>210</v>
      </c>
      <c r="B212" s="56"/>
      <c r="C212" s="45" t="s">
        <v>1046</v>
      </c>
      <c r="D212" s="47" t="s">
        <v>2127</v>
      </c>
      <c r="E212" s="40" t="str">
        <f t="shared" si="45"/>
        <v>สาขาที่ 201</v>
      </c>
      <c r="F212" s="41">
        <v>201</v>
      </c>
      <c r="G212" s="40" t="str">
        <f t="shared" si="46"/>
        <v>วัดวิเวกอาศรมเขาปลายบัด</v>
      </c>
      <c r="H212" s="44" t="str">
        <f t="shared" si="48"/>
        <v>พระอธิการเสถียร ปริปุณฺโณ</v>
      </c>
      <c r="I212" s="39">
        <f t="shared" si="49"/>
        <v>22</v>
      </c>
      <c r="J212" s="39">
        <f t="shared" si="50"/>
        <v>11</v>
      </c>
      <c r="K212" s="39" t="str">
        <f t="shared" si="51"/>
        <v>กรกฎาคม</v>
      </c>
      <c r="L212" s="39">
        <f t="shared" si="52"/>
        <v>2535</v>
      </c>
      <c r="M212" s="40" t="str">
        <f t="shared" si="53"/>
        <v>0806881492</v>
      </c>
      <c r="N212" s="44" t="str">
        <f t="shared" si="47"/>
        <v>บ้านโคกเมือง
ต.จระเข้มาก อ.ประโคนชัย จ.บุรีรัมย์ ๓๑๑๔๐</v>
      </c>
      <c r="O212" s="39">
        <f t="shared" ca="1" si="54"/>
        <v>34</v>
      </c>
      <c r="P212" s="39" t="e">
        <f>VLOOKUP(T212,mapping!C:D,2,0)</f>
        <v>#N/A</v>
      </c>
      <c r="Q212" s="39" t="str">
        <f t="shared" si="55"/>
        <v>อ.ประโคนชัย</v>
      </c>
      <c r="R212" s="39" t="str">
        <f t="shared" si="56"/>
        <v>จ.บุรีรัมย์</v>
      </c>
      <c r="S212" s="53" t="str">
        <f t="shared" si="58"/>
        <v>B</v>
      </c>
      <c r="T212" s="53" t="str">
        <f t="shared" si="59"/>
        <v>B201</v>
      </c>
    </row>
    <row r="213" spans="1:20" ht="145.15" x14ac:dyDescent="0.4">
      <c r="A213" s="39">
        <f t="shared" si="57"/>
        <v>211</v>
      </c>
      <c r="B213" s="56"/>
      <c r="C213" s="45" t="s">
        <v>1073</v>
      </c>
      <c r="D213" s="47" t="s">
        <v>2128</v>
      </c>
      <c r="E213" s="40" t="str">
        <f t="shared" si="45"/>
        <v>สาขาที่ 228</v>
      </c>
      <c r="F213" s="41">
        <v>228</v>
      </c>
      <c r="G213" s="40" t="str">
        <f t="shared" si="46"/>
        <v>วัดป่าซำตารมย์</v>
      </c>
      <c r="H213" s="44" t="str">
        <f t="shared" si="48"/>
        <v>พระอธิการเกษม จนฺทวํโส</v>
      </c>
      <c r="I213" s="39">
        <f t="shared" si="49"/>
        <v>26</v>
      </c>
      <c r="J213" s="39">
        <f t="shared" si="50"/>
        <v>12</v>
      </c>
      <c r="K213" s="39" t="str">
        <f t="shared" si="51"/>
        <v>กรกฎาคม</v>
      </c>
      <c r="L213" s="39">
        <f t="shared" si="52"/>
        <v>2535</v>
      </c>
      <c r="M213" s="40" t="str">
        <f t="shared" si="53"/>
        <v>0810760830</v>
      </c>
      <c r="N213" s="44" t="str">
        <f t="shared" si="47"/>
        <v>๒๓๔ ม.๗ บ้านซำตารมย์
ต.ตระกาจ อ.กันทรลักษ์ จ.ศรีสะเกษ ๓๓๑๑๐</v>
      </c>
      <c r="O213" s="39">
        <f t="shared" ca="1" si="54"/>
        <v>34</v>
      </c>
      <c r="P213" s="39" t="e">
        <f>VLOOKUP(T213,mapping!C:D,2,0)</f>
        <v>#N/A</v>
      </c>
      <c r="Q213" s="39" t="str">
        <f t="shared" si="55"/>
        <v>อ.กันทรลักษ์</v>
      </c>
      <c r="R213" s="39" t="str">
        <f t="shared" si="56"/>
        <v>จ.ศรีสะเกษ</v>
      </c>
      <c r="S213" s="53" t="str">
        <f t="shared" si="58"/>
        <v>B</v>
      </c>
      <c r="T213" s="53" t="str">
        <f t="shared" si="59"/>
        <v>B228</v>
      </c>
    </row>
    <row r="214" spans="1:20" ht="146.25" x14ac:dyDescent="0.4">
      <c r="A214" s="39">
        <f t="shared" si="57"/>
        <v>212</v>
      </c>
      <c r="B214" s="56"/>
      <c r="C214" s="45" t="s">
        <v>1080</v>
      </c>
      <c r="D214" s="47" t="s">
        <v>2354</v>
      </c>
      <c r="E214" s="40" t="str">
        <f t="shared" si="45"/>
        <v>สาขาที่ 235</v>
      </c>
      <c r="F214" s="41">
        <v>235</v>
      </c>
      <c r="G214" s="40" t="str">
        <f t="shared" si="46"/>
        <v>วัดป่าพระพุทธบาท</v>
      </c>
      <c r="H214" s="44" t="str">
        <f>TRIM(_xlfn.TEXTBEFORE(MID(D214,SEARCH("พระค",D214),100),CHAR(10)))</f>
        <v>พระครูสมุห์สำเริง อธิปุญฺโญ</v>
      </c>
      <c r="I214" s="39">
        <f t="shared" si="49"/>
        <v>30</v>
      </c>
      <c r="J214" s="39">
        <f t="shared" si="50"/>
        <v>11</v>
      </c>
      <c r="K214" s="39" t="str">
        <f t="shared" si="51"/>
        <v>กรกฎาคม</v>
      </c>
      <c r="L214" s="39">
        <f t="shared" si="52"/>
        <v>2535</v>
      </c>
      <c r="M214" s="40" t="str">
        <f t="shared" si="53"/>
        <v>0860405643</v>
      </c>
      <c r="N214" s="44" t="str">
        <f t="shared" si="47"/>
        <v>๓๖ หมู่ที่ ๑๐
ต.เหล่าเสือโก้ก อ.เหล่าเสือโก้ก จ.อุบลราชธานี ๓๔๐๐๐</v>
      </c>
      <c r="O214" s="39">
        <f t="shared" ca="1" si="54"/>
        <v>34</v>
      </c>
      <c r="P214" s="39" t="e">
        <f>VLOOKUP(T214,mapping!C:D,2,0)</f>
        <v>#N/A</v>
      </c>
      <c r="Q214" s="39" t="str">
        <f t="shared" si="55"/>
        <v>อ.เหล่าเสือโก้ก</v>
      </c>
      <c r="R214" s="39" t="str">
        <f t="shared" si="56"/>
        <v>จ.อุบลราชธานี</v>
      </c>
      <c r="S214" s="53" t="str">
        <f t="shared" si="58"/>
        <v>B</v>
      </c>
      <c r="T214" s="53" t="str">
        <f t="shared" si="59"/>
        <v>B235</v>
      </c>
    </row>
    <row r="215" spans="1:20" ht="145.15" x14ac:dyDescent="0.4">
      <c r="A215" s="39">
        <f t="shared" si="57"/>
        <v>213</v>
      </c>
      <c r="B215" s="56"/>
      <c r="C215" s="45" t="s">
        <v>1087</v>
      </c>
      <c r="D215" s="47" t="s">
        <v>2129</v>
      </c>
      <c r="E215" s="40" t="str">
        <f t="shared" si="45"/>
        <v>สาขาที่ 242</v>
      </c>
      <c r="F215" s="41">
        <v>242</v>
      </c>
      <c r="G215" s="40" t="str">
        <f t="shared" si="46"/>
        <v>วัดป่าเขาเทวดา</v>
      </c>
      <c r="H215" s="44" t="str">
        <f t="shared" si="48"/>
        <v>พระอาจารย์นิสิต ปทุโม</v>
      </c>
      <c r="I215" s="39">
        <f t="shared" si="49"/>
        <v>21</v>
      </c>
      <c r="J215" s="39">
        <f t="shared" si="50"/>
        <v>9</v>
      </c>
      <c r="K215" s="39" t="str">
        <f t="shared" si="51"/>
        <v>พฤษภาคม</v>
      </c>
      <c r="L215" s="39">
        <f t="shared" si="52"/>
        <v>2535</v>
      </c>
      <c r="M215" s="40" t="str">
        <f t="shared" si="53"/>
        <v>0894748204</v>
      </c>
      <c r="N215" s="44" t="str">
        <f t="shared" si="47"/>
        <v>หมู่ที่ ๗ บ้านสองแพรก ซ.บางใหม่ ต.ลำเลียง อ.กระบุรี จ.ระนอง ๘๕๑๑๐</v>
      </c>
      <c r="O215" s="39">
        <f t="shared" ca="1" si="54"/>
        <v>34</v>
      </c>
      <c r="P215" s="39" t="e">
        <f>VLOOKUP(T215,mapping!C:D,2,0)</f>
        <v>#N/A</v>
      </c>
      <c r="Q215" s="39" t="str">
        <f t="shared" si="55"/>
        <v>อ.กระบุรี</v>
      </c>
      <c r="R215" s="39" t="str">
        <f t="shared" si="56"/>
        <v>จ.ระนอง</v>
      </c>
      <c r="S215" s="53" t="str">
        <f t="shared" si="58"/>
        <v>B</v>
      </c>
      <c r="T215" s="53" t="str">
        <f t="shared" si="59"/>
        <v>B242</v>
      </c>
    </row>
    <row r="216" spans="1:20" ht="146.25" x14ac:dyDescent="0.4">
      <c r="A216" s="39">
        <f t="shared" si="57"/>
        <v>214</v>
      </c>
      <c r="B216" s="56"/>
      <c r="C216" s="45" t="s">
        <v>1129</v>
      </c>
      <c r="D216" s="47" t="s">
        <v>2355</v>
      </c>
      <c r="E216" s="40" t="str">
        <f t="shared" si="45"/>
        <v>สาขาที่ 284</v>
      </c>
      <c r="F216" s="41">
        <v>284</v>
      </c>
      <c r="G216" s="40" t="str">
        <f t="shared" si="46"/>
        <v>วัดโนนป่าว่าน</v>
      </c>
      <c r="H216" s="44" t="str">
        <f t="shared" si="48"/>
        <v>พระมหาประเวศ เขมสรโณ ดร.</v>
      </c>
      <c r="I216" s="39">
        <f t="shared" si="49"/>
        <v>21</v>
      </c>
      <c r="J216" s="39">
        <f t="shared" si="50"/>
        <v>11</v>
      </c>
      <c r="K216" s="39" t="str">
        <f t="shared" si="51"/>
        <v>พฤษภาคม</v>
      </c>
      <c r="L216" s="39">
        <f t="shared" si="52"/>
        <v>2535</v>
      </c>
      <c r="M216" s="40" t="str">
        <f t="shared" si="53"/>
        <v>0945961564</v>
      </c>
      <c r="N216" s="44" t="str">
        <f t="shared" si="47"/>
        <v>๑๑๔ ม.๒ บ้านหนองขาม
ต.บ้านด่าน อ.อรัญประเทศ จ.สระแก้ว ๒๗๑๒๐</v>
      </c>
      <c r="O216" s="39">
        <f t="shared" ca="1" si="54"/>
        <v>34</v>
      </c>
      <c r="P216" s="39" t="e">
        <f>VLOOKUP(T216,mapping!C:D,2,0)</f>
        <v>#N/A</v>
      </c>
      <c r="Q216" s="39" t="str">
        <f t="shared" si="55"/>
        <v>อ.อรัญประเทศ</v>
      </c>
      <c r="R216" s="39" t="str">
        <f t="shared" si="56"/>
        <v>จ.สระแก้ว</v>
      </c>
      <c r="S216" s="53" t="str">
        <f t="shared" si="58"/>
        <v>B</v>
      </c>
      <c r="T216" s="53" t="str">
        <f t="shared" si="59"/>
        <v>B284</v>
      </c>
    </row>
    <row r="217" spans="1:20" ht="146.25" x14ac:dyDescent="0.4">
      <c r="A217" s="39">
        <f t="shared" si="57"/>
        <v>215</v>
      </c>
      <c r="B217" s="56"/>
      <c r="C217" s="45" t="s">
        <v>1150</v>
      </c>
      <c r="D217" s="47" t="s">
        <v>2356</v>
      </c>
      <c r="E217" s="40" t="str">
        <f t="shared" si="45"/>
        <v>สาขาที่ 305</v>
      </c>
      <c r="F217" s="41">
        <v>305</v>
      </c>
      <c r="G217" s="40" t="str">
        <f t="shared" si="46"/>
        <v>วัดป่าสันติพุทธาราม</v>
      </c>
      <c r="H217" s="44" t="str">
        <f t="shared" si="48"/>
        <v>พระมหาวีรพงศ์ วีรวํโส</v>
      </c>
      <c r="I217" s="39">
        <f t="shared" si="49"/>
        <v>25</v>
      </c>
      <c r="J217" s="39">
        <f t="shared" si="50"/>
        <v>1</v>
      </c>
      <c r="K217" s="39" t="str">
        <f t="shared" si="51"/>
        <v>กุมภาพันธ์</v>
      </c>
      <c r="L217" s="39">
        <f t="shared" si="52"/>
        <v>2535</v>
      </c>
      <c r="M217" s="40" t="str">
        <f t="shared" si="53"/>
        <v>0649313996</v>
      </c>
      <c r="N217" s="44" t="str">
        <f t="shared" si="47"/>
        <v>๑๙๕ ม.๑ บ้านรางพลับ ถ.ลูกแก-ห้วยกระบอก ต.กรับใหญ่ อ.บ้านโป่ง จ.ราชบุรี ๗๐๑๙๐</v>
      </c>
      <c r="O217" s="39">
        <f t="shared" ca="1" si="54"/>
        <v>34</v>
      </c>
      <c r="P217" s="39" t="e">
        <f>VLOOKUP(T217,mapping!C:D,2,0)</f>
        <v>#N/A</v>
      </c>
      <c r="Q217" s="39" t="str">
        <f t="shared" si="55"/>
        <v>อ.บ้านโป่ง</v>
      </c>
      <c r="R217" s="39" t="str">
        <f t="shared" si="56"/>
        <v>จ.ราชบุรี</v>
      </c>
      <c r="S217" s="53" t="str">
        <f t="shared" si="58"/>
        <v>B</v>
      </c>
      <c r="T217" s="53" t="str">
        <f t="shared" si="59"/>
        <v>B305</v>
      </c>
    </row>
    <row r="218" spans="1:20" ht="145.15" x14ac:dyDescent="0.4">
      <c r="A218" s="39">
        <f t="shared" si="57"/>
        <v>216</v>
      </c>
      <c r="B218" s="56"/>
      <c r="C218" s="45" t="s">
        <v>1171</v>
      </c>
      <c r="D218" s="47" t="s">
        <v>2130</v>
      </c>
      <c r="E218" s="40" t="str">
        <f t="shared" si="45"/>
        <v>สาขาที่ 326</v>
      </c>
      <c r="F218" s="41">
        <v>326</v>
      </c>
      <c r="G218" s="40" t="str">
        <f t="shared" si="46"/>
        <v>ที่พักสงฆ์เรไรเจริญธรรม</v>
      </c>
      <c r="H218" s="44" t="str">
        <f t="shared" si="48"/>
        <v>พระอาจารย์สมควร สุวโจ</v>
      </c>
      <c r="I218" s="39">
        <f t="shared" si="49"/>
        <v>22</v>
      </c>
      <c r="J218" s="39">
        <f t="shared" si="50"/>
        <v>9</v>
      </c>
      <c r="K218" s="39" t="str">
        <f t="shared" si="51"/>
        <v>กรกฎาคม</v>
      </c>
      <c r="L218" s="39">
        <f t="shared" si="52"/>
        <v>2535</v>
      </c>
      <c r="M218" s="40" t="str">
        <f t="shared" si="53"/>
        <v>0903370243</v>
      </c>
      <c r="N218" s="44" t="str">
        <f t="shared" si="47"/>
        <v>หมู่ที่ ๗ บ้านศรีทอง
ต.เก่าขาม อ.น้ำยืน จ.อุบลราชธานี ๓๔๒๖๐</v>
      </c>
      <c r="O218" s="39">
        <f t="shared" ca="1" si="54"/>
        <v>34</v>
      </c>
      <c r="P218" s="39" t="e">
        <f>VLOOKUP(T218,mapping!C:D,2,0)</f>
        <v>#N/A</v>
      </c>
      <c r="Q218" s="39" t="str">
        <f t="shared" si="55"/>
        <v>อ.น้ำยืน</v>
      </c>
      <c r="R218" s="39" t="str">
        <f t="shared" si="56"/>
        <v>จ.อุบลราชธานี</v>
      </c>
      <c r="S218" s="53" t="str">
        <f t="shared" si="58"/>
        <v>B</v>
      </c>
      <c r="T218" s="53" t="str">
        <f t="shared" si="59"/>
        <v>B326</v>
      </c>
    </row>
    <row r="219" spans="1:20" ht="145.15" x14ac:dyDescent="0.4">
      <c r="A219" s="39">
        <f t="shared" si="57"/>
        <v>217</v>
      </c>
      <c r="B219" s="56"/>
      <c r="C219" s="45" t="s">
        <v>861</v>
      </c>
      <c r="D219" s="47" t="s">
        <v>2131</v>
      </c>
      <c r="E219" s="40" t="str">
        <f t="shared" si="45"/>
        <v>สาขาที่ 017</v>
      </c>
      <c r="F219" s="41">
        <v>17</v>
      </c>
      <c r="G219" s="40" t="str">
        <f t="shared" si="46"/>
        <v>ที่พักสงฆ์ป่าโนนสวรรค์</v>
      </c>
      <c r="H219" s="44" t="str">
        <f t="shared" si="48"/>
        <v>พระครูพิธานสรกิจ (ประเสริฐ ธมฺมวโร)</v>
      </c>
      <c r="I219" s="39">
        <f t="shared" si="49"/>
        <v>33</v>
      </c>
      <c r="J219" s="39">
        <f t="shared" si="50"/>
        <v>18</v>
      </c>
      <c r="K219" s="39" t="str">
        <f t="shared" si="51"/>
        <v>กรกฎาคม</v>
      </c>
      <c r="L219" s="39">
        <f t="shared" si="52"/>
        <v>2536</v>
      </c>
      <c r="M219" s="40" t="str">
        <f t="shared" si="53"/>
        <v>0892830322</v>
      </c>
      <c r="N219" s="44" t="str">
        <f t="shared" si="47"/>
        <v>หมู่ ๑ บ้านโซง
ต.โซง อ.น้ำยืน จ.อุบลราชธานี ๓๔๒๖๐</v>
      </c>
      <c r="O219" s="39">
        <f t="shared" ca="1" si="54"/>
        <v>33</v>
      </c>
      <c r="P219" s="39" t="e">
        <f>VLOOKUP(T219,mapping!C:D,2,0)</f>
        <v>#N/A</v>
      </c>
      <c r="Q219" s="39" t="str">
        <f t="shared" si="55"/>
        <v>อ.น้ำยืน</v>
      </c>
      <c r="R219" s="39" t="str">
        <f t="shared" si="56"/>
        <v>จ.อุบลราชธานี</v>
      </c>
      <c r="S219" s="53" t="str">
        <f t="shared" si="58"/>
        <v>B</v>
      </c>
      <c r="T219" s="53" t="str">
        <f t="shared" si="59"/>
        <v>B17</v>
      </c>
    </row>
    <row r="220" spans="1:20" ht="145.15" x14ac:dyDescent="0.4">
      <c r="A220" s="39">
        <f t="shared" si="57"/>
        <v>218</v>
      </c>
      <c r="B220" s="56"/>
      <c r="C220" s="45" t="s">
        <v>895</v>
      </c>
      <c r="D220" s="47" t="s">
        <v>2132</v>
      </c>
      <c r="E220" s="40" t="str">
        <f t="shared" si="45"/>
        <v>สาขาที่ 050</v>
      </c>
      <c r="F220" s="41">
        <v>50</v>
      </c>
      <c r="G220" s="40" t="str">
        <f t="shared" si="46"/>
        <v>วัดป่าเรไรรัตนาราม</v>
      </c>
      <c r="H220" s="44" t="str">
        <f t="shared" si="48"/>
        <v>พระอธิการสมัย ปนาโท</v>
      </c>
      <c r="I220" s="39">
        <f t="shared" si="49"/>
        <v>24</v>
      </c>
      <c r="J220" s="39">
        <f t="shared" si="50"/>
        <v>3</v>
      </c>
      <c r="K220" s="39" t="str">
        <f t="shared" si="51"/>
        <v>มกราคม</v>
      </c>
      <c r="L220" s="39">
        <f t="shared" si="52"/>
        <v>2536</v>
      </c>
      <c r="M220" s="40" t="str">
        <f t="shared" si="53"/>
        <v>0899803659</v>
      </c>
      <c r="N220" s="44" t="str">
        <f t="shared" si="47"/>
        <v>๑๕๐ ม.๑ บ้านนาแก้ว
ต.บ้านกอก อ.เขื่องใน จ.อุบลราชธานี ๓๔๓๒๐</v>
      </c>
      <c r="O220" s="39">
        <f t="shared" ca="1" si="54"/>
        <v>33</v>
      </c>
      <c r="P220" s="39" t="e">
        <f>VLOOKUP(T220,mapping!C:D,2,0)</f>
        <v>#N/A</v>
      </c>
      <c r="Q220" s="39" t="str">
        <f t="shared" si="55"/>
        <v>อ.เขื่องใน</v>
      </c>
      <c r="R220" s="39" t="str">
        <f t="shared" si="56"/>
        <v>จ.อุบลราชธานี</v>
      </c>
      <c r="S220" s="53" t="str">
        <f t="shared" si="58"/>
        <v>B</v>
      </c>
      <c r="T220" s="53" t="str">
        <f t="shared" si="59"/>
        <v>B50</v>
      </c>
    </row>
    <row r="221" spans="1:20" ht="145.15" x14ac:dyDescent="0.4">
      <c r="A221" s="39">
        <f t="shared" si="57"/>
        <v>219</v>
      </c>
      <c r="B221" s="56"/>
      <c r="C221" s="45" t="s">
        <v>920</v>
      </c>
      <c r="D221" s="47" t="s">
        <v>2133</v>
      </c>
      <c r="E221" s="40" t="str">
        <f t="shared" si="45"/>
        <v>สาขาที่ 075</v>
      </c>
      <c r="F221" s="41">
        <v>75</v>
      </c>
      <c r="G221" s="40" t="str">
        <f t="shared" si="46"/>
        <v>วัดป่าศรีอุดมธรรม</v>
      </c>
      <c r="H221" s="44" t="str">
        <f t="shared" si="48"/>
        <v>พระอธิการเชือ่ม กุสลจิตฺโต</v>
      </c>
      <c r="I221" s="39">
        <f t="shared" si="49"/>
        <v>59</v>
      </c>
      <c r="J221" s="39">
        <f t="shared" si="50"/>
        <v>4</v>
      </c>
      <c r="K221" s="39" t="str">
        <f t="shared" si="51"/>
        <v>มิถุนายน</v>
      </c>
      <c r="L221" s="39">
        <f t="shared" si="52"/>
        <v>2536</v>
      </c>
      <c r="M221" s="40" t="str">
        <f t="shared" si="53"/>
        <v>0813909113</v>
      </c>
      <c r="N221" s="44" t="str">
        <f t="shared" si="47"/>
        <v>๑๓๑ ม.๘ บ้านเลิงบาก
ต.นาโพธิ์ อ.พิบูลมังสาหาร จ.อุบลราชธานี ๓๔๑๑๐</v>
      </c>
      <c r="O221" s="39">
        <f t="shared" ca="1" si="54"/>
        <v>33</v>
      </c>
      <c r="P221" s="39" t="e">
        <f>VLOOKUP(T221,mapping!C:D,2,0)</f>
        <v>#N/A</v>
      </c>
      <c r="Q221" s="39" t="str">
        <f t="shared" si="55"/>
        <v>อ.พิบูลมังสาหาร</v>
      </c>
      <c r="R221" s="39" t="str">
        <f t="shared" si="56"/>
        <v>จ.อุบลราชธานี</v>
      </c>
      <c r="S221" s="53" t="str">
        <f t="shared" si="58"/>
        <v>B</v>
      </c>
      <c r="T221" s="53" t="str">
        <f t="shared" si="59"/>
        <v>B75</v>
      </c>
    </row>
    <row r="222" spans="1:20" ht="145.15" x14ac:dyDescent="0.4">
      <c r="A222" s="39">
        <f t="shared" si="57"/>
        <v>220</v>
      </c>
      <c r="B222" s="56"/>
      <c r="C222" s="45" t="s">
        <v>924</v>
      </c>
      <c r="D222" s="47" t="s">
        <v>2134</v>
      </c>
      <c r="E222" s="40" t="str">
        <f t="shared" si="45"/>
        <v>สาขาที่ 079</v>
      </c>
      <c r="F222" s="41">
        <v>79</v>
      </c>
      <c r="G222" s="40" t="str">
        <f t="shared" si="46"/>
        <v>วัดป่าดอนเย็น</v>
      </c>
      <c r="H222" s="44" t="str">
        <f t="shared" si="48"/>
        <v>พระอธิการไพศาล เขมจาโร</v>
      </c>
      <c r="I222" s="39">
        <f t="shared" si="49"/>
        <v>22</v>
      </c>
      <c r="J222" s="39">
        <f t="shared" si="50"/>
        <v>25</v>
      </c>
      <c r="K222" s="39" t="str">
        <f t="shared" si="51"/>
        <v>กรกฎาคม</v>
      </c>
      <c r="L222" s="39">
        <f t="shared" si="52"/>
        <v>2536</v>
      </c>
      <c r="M222" s="40" t="str">
        <f t="shared" si="53"/>
        <v>0819991479</v>
      </c>
      <c r="N222" s="44" t="str">
        <f t="shared" si="47"/>
        <v>บ้านหนองเขื่อง
ต.โนนน้ำอ้อม อ.กันทรลักษ์ จ.ศรีสะเกษ ๓๓๑๑๐</v>
      </c>
      <c r="O222" s="39">
        <f t="shared" ca="1" si="54"/>
        <v>33</v>
      </c>
      <c r="P222" s="39" t="e">
        <f>VLOOKUP(T222,mapping!C:D,2,0)</f>
        <v>#N/A</v>
      </c>
      <c r="Q222" s="39" t="str">
        <f t="shared" si="55"/>
        <v>อ.กันทรลักษ์</v>
      </c>
      <c r="R222" s="39" t="str">
        <f t="shared" si="56"/>
        <v>จ.ศรีสะเกษ</v>
      </c>
      <c r="S222" s="53" t="str">
        <f t="shared" si="58"/>
        <v>B</v>
      </c>
      <c r="T222" s="53" t="str">
        <f t="shared" si="59"/>
        <v>B79</v>
      </c>
    </row>
    <row r="223" spans="1:20" ht="145.15" x14ac:dyDescent="0.4">
      <c r="A223" s="39">
        <f t="shared" si="57"/>
        <v>221</v>
      </c>
      <c r="B223" s="56"/>
      <c r="C223" s="45" t="s">
        <v>954</v>
      </c>
      <c r="D223" s="47" t="s">
        <v>2135</v>
      </c>
      <c r="E223" s="40" t="str">
        <f t="shared" si="45"/>
        <v>สาขาที่ 109</v>
      </c>
      <c r="F223" s="41">
        <v>109</v>
      </c>
      <c r="G223" s="40" t="str">
        <f t="shared" si="46"/>
        <v>วัดป่าหนองฮี</v>
      </c>
      <c r="H223" s="44" t="str">
        <f t="shared" si="48"/>
        <v>พระครูปภาสวชิรธรรม (พูลเพชร อาภากโร)</v>
      </c>
      <c r="I223" s="39">
        <f t="shared" si="49"/>
        <v>20</v>
      </c>
      <c r="J223" s="39">
        <f t="shared" si="50"/>
        <v>26</v>
      </c>
      <c r="K223" s="39" t="str">
        <f t="shared" si="51"/>
        <v>กรกฎาคม</v>
      </c>
      <c r="L223" s="39">
        <f t="shared" si="52"/>
        <v>2536</v>
      </c>
      <c r="M223" s="40" t="str">
        <f t="shared" si="53"/>
        <v>0819975169</v>
      </c>
      <c r="N223" s="44" t="str">
        <f t="shared" si="47"/>
        <v>บ้านหนองฮี
ต.หนองฮี อ.ปลาปาก จ.นครพนม ๔๘๑๖๐</v>
      </c>
      <c r="O223" s="39">
        <f t="shared" ca="1" si="54"/>
        <v>33</v>
      </c>
      <c r="P223" s="39" t="e">
        <f>VLOOKUP(T223,mapping!C:D,2,0)</f>
        <v>#N/A</v>
      </c>
      <c r="Q223" s="39" t="str">
        <f t="shared" si="55"/>
        <v>อ.ปลาปาก</v>
      </c>
      <c r="R223" s="39" t="str">
        <f t="shared" si="56"/>
        <v>จ.นครพนม</v>
      </c>
      <c r="S223" s="53" t="str">
        <f t="shared" si="58"/>
        <v>B</v>
      </c>
      <c r="T223" s="53" t="str">
        <f t="shared" si="59"/>
        <v>B109</v>
      </c>
    </row>
    <row r="224" spans="1:20" ht="145.15" x14ac:dyDescent="0.4">
      <c r="A224" s="39">
        <f t="shared" si="57"/>
        <v>222</v>
      </c>
      <c r="B224" s="57" t="s">
        <v>891</v>
      </c>
      <c r="C224" s="45" t="s">
        <v>957</v>
      </c>
      <c r="D224" s="47" t="s">
        <v>2136</v>
      </c>
      <c r="E224" s="40" t="str">
        <f t="shared" si="45"/>
        <v>สาขาที่ 112</v>
      </c>
      <c r="F224" s="41">
        <v>112</v>
      </c>
      <c r="G224" s="40" t="str">
        <f t="shared" si="46"/>
        <v>ที่พักสงฆ์จิตสว่างธรรม</v>
      </c>
      <c r="H224" s="44" t="str">
        <f t="shared" si="48"/>
        <v>พระอาจารย์สิทธิชัย ถาวรสีโล</v>
      </c>
      <c r="I224" s="39">
        <f t="shared" si="49"/>
        <v>25</v>
      </c>
      <c r="J224" s="39">
        <f t="shared" si="50"/>
        <v>31</v>
      </c>
      <c r="K224" s="39" t="str">
        <f t="shared" si="51"/>
        <v>กรกฎาคม</v>
      </c>
      <c r="L224" s="39">
        <f t="shared" si="52"/>
        <v>2536</v>
      </c>
      <c r="M224" s="40" t="str">
        <f t="shared" si="53"/>
        <v>0878736384</v>
      </c>
      <c r="N224" s="44" t="str">
        <f t="shared" si="47"/>
        <v>ม.๗ บ้านโคกสว่าง
ต.โนนกลาง อ.สำโรง จ.อุบลราชธานี ๓๔๓๖๐</v>
      </c>
      <c r="O224" s="39">
        <f t="shared" ca="1" si="54"/>
        <v>33</v>
      </c>
      <c r="P224" s="39" t="e">
        <f>VLOOKUP(T224,mapping!C:D,2,0)</f>
        <v>#N/A</v>
      </c>
      <c r="Q224" s="39" t="str">
        <f t="shared" si="55"/>
        <v>อ.สำโรง</v>
      </c>
      <c r="R224" s="39" t="str">
        <f t="shared" si="56"/>
        <v>จ.อุบลราชธานี</v>
      </c>
      <c r="S224" s="53" t="str">
        <f t="shared" si="58"/>
        <v>B</v>
      </c>
      <c r="T224" s="53" t="str">
        <f t="shared" si="59"/>
        <v>B112</v>
      </c>
    </row>
    <row r="225" spans="1:20" ht="145.15" x14ac:dyDescent="0.4">
      <c r="A225" s="39">
        <f t="shared" si="57"/>
        <v>223</v>
      </c>
      <c r="B225" s="56"/>
      <c r="C225" s="45" t="s">
        <v>1026</v>
      </c>
      <c r="D225" s="47" t="s">
        <v>2137</v>
      </c>
      <c r="E225" s="40" t="str">
        <f t="shared" si="45"/>
        <v>สาขาที่ 181</v>
      </c>
      <c r="F225" s="41">
        <v>181</v>
      </c>
      <c r="G225" s="40" t="str">
        <f t="shared" si="46"/>
        <v>วัดป่าพุทธศิลา</v>
      </c>
      <c r="H225" s="44" t="str">
        <f t="shared" si="48"/>
        <v>พระครูพุทธิธรรมประโชติ (เรือง อินฺทวีโร)</v>
      </c>
      <c r="I225" s="39">
        <f t="shared" si="49"/>
        <v>24</v>
      </c>
      <c r="J225" s="39">
        <f t="shared" si="50"/>
        <v>19</v>
      </c>
      <c r="K225" s="39" t="str">
        <f t="shared" si="51"/>
        <v>กรกฎาคม</v>
      </c>
      <c r="L225" s="39">
        <f t="shared" si="52"/>
        <v>2536</v>
      </c>
      <c r="M225" s="40" t="str">
        <f t="shared" si="53"/>
        <v>0830152067</v>
      </c>
      <c r="N225" s="44" t="str">
        <f t="shared" si="47"/>
        <v>๒ ม.๕ บ้านเท่อเล่อ
ต.โนนค้อ อ.โนนคูณ จ.ศรีสะเกษ ๓๓๒๕๐</v>
      </c>
      <c r="O225" s="39">
        <f t="shared" ca="1" si="54"/>
        <v>33</v>
      </c>
      <c r="P225" s="39" t="e">
        <f>VLOOKUP(T225,mapping!C:D,2,0)</f>
        <v>#N/A</v>
      </c>
      <c r="Q225" s="39" t="str">
        <f t="shared" si="55"/>
        <v>อ.โนนคูณ</v>
      </c>
      <c r="R225" s="39" t="str">
        <f t="shared" si="56"/>
        <v>จ.ศรีสะเกษ</v>
      </c>
      <c r="S225" s="53" t="str">
        <f t="shared" si="58"/>
        <v>B</v>
      </c>
      <c r="T225" s="53" t="str">
        <f t="shared" si="59"/>
        <v>B181</v>
      </c>
    </row>
    <row r="226" spans="1:20" ht="145.15" x14ac:dyDescent="0.4">
      <c r="A226" s="39">
        <f t="shared" si="57"/>
        <v>224</v>
      </c>
      <c r="B226" s="56"/>
      <c r="C226" s="45" t="s">
        <v>1057</v>
      </c>
      <c r="D226" s="47" t="s">
        <v>2138</v>
      </c>
      <c r="E226" s="40" t="str">
        <f t="shared" si="45"/>
        <v>สาขาที่ 212</v>
      </c>
      <c r="F226" s="41">
        <v>212</v>
      </c>
      <c r="G226" s="40" t="str">
        <f t="shared" si="46"/>
        <v>วัดป่าดงเมืองซ้าย</v>
      </c>
      <c r="H226" s="44" t="str">
        <f t="shared" si="48"/>
        <v>พระครูธรรมธรมัย ญาณวีโร</v>
      </c>
      <c r="I226" s="39">
        <f t="shared" si="49"/>
        <v>22</v>
      </c>
      <c r="J226" s="39">
        <f t="shared" si="50"/>
        <v>14</v>
      </c>
      <c r="K226" s="39" t="str">
        <f t="shared" si="51"/>
        <v>กุมภาพันธ์</v>
      </c>
      <c r="L226" s="39">
        <f t="shared" si="52"/>
        <v>2536</v>
      </c>
      <c r="M226" s="40" t="str">
        <f t="shared" si="53"/>
        <v>0951121432</v>
      </c>
      <c r="N226" s="44" t="str">
        <f t="shared" si="47"/>
        <v>ม.๒ บ้านเทิน
ต.บัวน้อย อ.กันทรารมย์ จ.ศรีสะเกษ ๓๓๑๓๐</v>
      </c>
      <c r="O226" s="39">
        <f t="shared" ca="1" si="54"/>
        <v>33</v>
      </c>
      <c r="P226" s="39" t="e">
        <f>VLOOKUP(T226,mapping!C:D,2,0)</f>
        <v>#N/A</v>
      </c>
      <c r="Q226" s="39" t="str">
        <f t="shared" si="55"/>
        <v>อ.กันทรารมย์</v>
      </c>
      <c r="R226" s="39" t="str">
        <f t="shared" si="56"/>
        <v>จ.ศรีสะเกษ</v>
      </c>
      <c r="S226" s="53" t="str">
        <f t="shared" si="58"/>
        <v>B</v>
      </c>
      <c r="T226" s="53" t="str">
        <f t="shared" si="59"/>
        <v>B212</v>
      </c>
    </row>
    <row r="227" spans="1:20" ht="145.15" x14ac:dyDescent="0.4">
      <c r="A227" s="39">
        <f t="shared" si="57"/>
        <v>225</v>
      </c>
      <c r="B227" s="56"/>
      <c r="C227" s="45" t="s">
        <v>1068</v>
      </c>
      <c r="D227" s="47" t="s">
        <v>2139</v>
      </c>
      <c r="E227" s="40" t="str">
        <f t="shared" si="45"/>
        <v>สาขาที่ 223</v>
      </c>
      <c r="F227" s="41">
        <v>223</v>
      </c>
      <c r="G227" s="40" t="str">
        <f t="shared" si="46"/>
        <v>วัดป่าพุทธญาณ</v>
      </c>
      <c r="H227" s="44" t="str">
        <f t="shared" si="48"/>
        <v>พระครูสถิตวโรบล (สุตัน ถาวโร)</v>
      </c>
      <c r="I227" s="39">
        <f t="shared" si="49"/>
        <v>21</v>
      </c>
      <c r="J227" s="39">
        <f t="shared" si="50"/>
        <v>28</v>
      </c>
      <c r="K227" s="39" t="str">
        <f t="shared" si="51"/>
        <v>กุมภาพันธ์</v>
      </c>
      <c r="L227" s="39">
        <f t="shared" si="52"/>
        <v>2536</v>
      </c>
      <c r="M227" s="40" t="str">
        <f t="shared" si="53"/>
        <v>0862566400</v>
      </c>
      <c r="N227" s="44" t="str">
        <f t="shared" si="47"/>
        <v>๔๐๐หมู่ ๗ บ้านคำครั่ง
ต.คำครั่ง อ.เดชอุดม จ.อุบลราชธานี ๓๔๑๖๐</v>
      </c>
      <c r="O227" s="39">
        <f t="shared" ca="1" si="54"/>
        <v>33</v>
      </c>
      <c r="P227" s="39" t="e">
        <f>VLOOKUP(T227,mapping!C:D,2,0)</f>
        <v>#N/A</v>
      </c>
      <c r="Q227" s="39" t="str">
        <f t="shared" si="55"/>
        <v>อ.เดชอุดม</v>
      </c>
      <c r="R227" s="39" t="str">
        <f t="shared" si="56"/>
        <v>จ.อุบลราชธานี</v>
      </c>
      <c r="S227" s="53" t="str">
        <f t="shared" si="58"/>
        <v>B</v>
      </c>
      <c r="T227" s="53" t="str">
        <f t="shared" si="59"/>
        <v>B223</v>
      </c>
    </row>
    <row r="228" spans="1:20" ht="145.15" x14ac:dyDescent="0.4">
      <c r="A228" s="39">
        <f t="shared" si="57"/>
        <v>226</v>
      </c>
      <c r="B228" s="56"/>
      <c r="C228" s="45" t="s">
        <v>1085</v>
      </c>
      <c r="D228" s="47" t="s">
        <v>2140</v>
      </c>
      <c r="E228" s="40" t="str">
        <f t="shared" si="45"/>
        <v>สาขาที่ 240</v>
      </c>
      <c r="F228" s="41">
        <v>240</v>
      </c>
      <c r="G228" s="40" t="str">
        <f t="shared" si="46"/>
        <v>ที่พักสงฆ์ป่าตักศิลา</v>
      </c>
      <c r="H228" s="44" t="str">
        <f t="shared" si="48"/>
        <v>พระอาจารย์วิเชียร สุปภาโส</v>
      </c>
      <c r="I228" s="39">
        <f t="shared" si="49"/>
        <v>33</v>
      </c>
      <c r="J228" s="39">
        <f t="shared" si="50"/>
        <v>19</v>
      </c>
      <c r="K228" s="39" t="str">
        <f t="shared" si="51"/>
        <v>กรกฎาคม</v>
      </c>
      <c r="L228" s="39">
        <f t="shared" si="52"/>
        <v>2536</v>
      </c>
      <c r="M228" s="40" t="str">
        <f t="shared" si="53"/>
        <v>0870902819</v>
      </c>
      <c r="N228" s="44" t="str">
        <f t="shared" si="47"/>
        <v>๑ ม.๙ บ้านทรัพย์ศิลาทอง ถ.สวนป่าลำตะคอง-วัดตักศิลาย่า ต.คลองไผ่ อ.สีคิ้ว จ.นครราชสีมา ๓๐๓๔๐</v>
      </c>
      <c r="O228" s="39">
        <f t="shared" ca="1" si="54"/>
        <v>33</v>
      </c>
      <c r="P228" s="39" t="e">
        <f>VLOOKUP(T228,mapping!C:D,2,0)</f>
        <v>#N/A</v>
      </c>
      <c r="Q228" s="39" t="str">
        <f t="shared" si="55"/>
        <v>อ.สีคิ้ว</v>
      </c>
      <c r="R228" s="39" t="str">
        <f t="shared" si="56"/>
        <v>จ.นครราชสีมา</v>
      </c>
      <c r="S228" s="53" t="str">
        <f t="shared" si="58"/>
        <v>B</v>
      </c>
      <c r="T228" s="53" t="str">
        <f t="shared" si="59"/>
        <v>B240</v>
      </c>
    </row>
    <row r="229" spans="1:20" ht="145.15" x14ac:dyDescent="0.4">
      <c r="A229" s="39">
        <f t="shared" si="57"/>
        <v>227</v>
      </c>
      <c r="B229" s="56"/>
      <c r="C229" s="45" t="s">
        <v>1112</v>
      </c>
      <c r="D229" s="47" t="s">
        <v>2141</v>
      </c>
      <c r="E229" s="40" t="str">
        <f t="shared" si="45"/>
        <v>สาขาที่ 267</v>
      </c>
      <c r="F229" s="41">
        <v>267</v>
      </c>
      <c r="G229" s="40" t="str">
        <f t="shared" si="46"/>
        <v>วัดป่าดงยางพรพิบูลย์</v>
      </c>
      <c r="H229" s="44" t="str">
        <f t="shared" si="48"/>
        <v>พระครูวิบูลย์สุทธิคุณ (สุวิทย์ วิสุทฺโธ)</v>
      </c>
      <c r="I229" s="39">
        <f t="shared" si="49"/>
        <v>21</v>
      </c>
      <c r="J229" s="39">
        <f t="shared" si="50"/>
        <v>6</v>
      </c>
      <c r="K229" s="39" t="str">
        <f t="shared" si="51"/>
        <v>พฤษภาคม</v>
      </c>
      <c r="L229" s="39">
        <f t="shared" si="52"/>
        <v>2536</v>
      </c>
      <c r="M229" s="40" t="str">
        <f t="shared" si="53"/>
        <v>0818717328</v>
      </c>
      <c r="N229" s="44" t="str">
        <f t="shared" si="47"/>
        <v>๑๐๓ ม.๑๕ บ้านพรพิบูลย์
ต.บ้านแดง อ.พิบูลย์รักษ์ จ.อุดรธานี ๔๑๑๓๐</v>
      </c>
      <c r="O229" s="39">
        <f t="shared" ca="1" si="54"/>
        <v>33</v>
      </c>
      <c r="P229" s="39" t="e">
        <f>VLOOKUP(T229,mapping!C:D,2,0)</f>
        <v>#N/A</v>
      </c>
      <c r="Q229" s="39" t="str">
        <f t="shared" si="55"/>
        <v>อ.พิบูลย์รักษ์</v>
      </c>
      <c r="R229" s="39" t="str">
        <f t="shared" si="56"/>
        <v>จ.อุดรธานี</v>
      </c>
      <c r="S229" s="53" t="str">
        <f t="shared" si="58"/>
        <v>B</v>
      </c>
      <c r="T229" s="53" t="str">
        <f t="shared" si="59"/>
        <v>B267</v>
      </c>
    </row>
    <row r="230" spans="1:20" ht="145.15" x14ac:dyDescent="0.4">
      <c r="A230" s="39">
        <f t="shared" si="57"/>
        <v>228</v>
      </c>
      <c r="B230" s="56"/>
      <c r="C230" s="45" t="s">
        <v>1122</v>
      </c>
      <c r="D230" s="47" t="s">
        <v>2142</v>
      </c>
      <c r="E230" s="40" t="str">
        <f t="shared" si="45"/>
        <v>สาขาที่ 277</v>
      </c>
      <c r="F230" s="41">
        <v>277</v>
      </c>
      <c r="G230" s="40" t="str">
        <f t="shared" si="46"/>
        <v>วัดป่าภูโนนทราย</v>
      </c>
      <c r="H230" s="44" t="str">
        <f t="shared" si="48"/>
        <v>พระอาจารย์บุญแถม วฑฺฒโน(จันลา)</v>
      </c>
      <c r="I230" s="39">
        <f t="shared" si="49"/>
        <v>21</v>
      </c>
      <c r="J230" s="39">
        <f t="shared" si="50"/>
        <v>3</v>
      </c>
      <c r="K230" s="39" t="str">
        <f t="shared" si="51"/>
        <v>กรกฎาคม</v>
      </c>
      <c r="L230" s="39">
        <f t="shared" si="52"/>
        <v>2536</v>
      </c>
      <c r="M230" s="40" t="str">
        <f t="shared" si="53"/>
        <v>0890414184</v>
      </c>
      <c r="N230" s="44" t="str">
        <f t="shared" si="47"/>
        <v>ม.๑๒ บ้านหนองเม็ก
ต.หนองอึ่ง อ.ราษีไศล จ.ศรีสะเกษ ๓๓๑๖๐</v>
      </c>
      <c r="O230" s="39">
        <f t="shared" ca="1" si="54"/>
        <v>33</v>
      </c>
      <c r="P230" s="39" t="e">
        <f>VLOOKUP(T230,mapping!C:D,2,0)</f>
        <v>#N/A</v>
      </c>
      <c r="Q230" s="39" t="str">
        <f t="shared" si="55"/>
        <v>อ.ราษีไศล</v>
      </c>
      <c r="R230" s="39" t="str">
        <f t="shared" si="56"/>
        <v>จ.ศรีสะเกษ</v>
      </c>
      <c r="S230" s="53" t="str">
        <f t="shared" si="58"/>
        <v>B</v>
      </c>
      <c r="T230" s="53" t="str">
        <f t="shared" si="59"/>
        <v>B277</v>
      </c>
    </row>
    <row r="231" spans="1:20" ht="145.15" x14ac:dyDescent="0.4">
      <c r="A231" s="39">
        <f t="shared" si="57"/>
        <v>229</v>
      </c>
      <c r="B231" s="56"/>
      <c r="C231" s="45" t="s">
        <v>1136</v>
      </c>
      <c r="D231" s="47" t="s">
        <v>2143</v>
      </c>
      <c r="E231" s="40" t="str">
        <f t="shared" si="45"/>
        <v>สาขาที่ 291</v>
      </c>
      <c r="F231" s="41">
        <v>291</v>
      </c>
      <c r="G231" s="40" t="str">
        <f t="shared" si="46"/>
        <v>ที่พักสงฆ์วังภูทอง</v>
      </c>
      <c r="H231" s="44" t="str">
        <f t="shared" si="48"/>
        <v>พระอาจารย์กรินทร์ ธมฺมวีโร</v>
      </c>
      <c r="I231" s="39">
        <f t="shared" si="49"/>
        <v>23</v>
      </c>
      <c r="J231" s="39">
        <f t="shared" si="50"/>
        <v>14</v>
      </c>
      <c r="K231" s="39" t="str">
        <f t="shared" si="51"/>
        <v>พฤษภาคม</v>
      </c>
      <c r="L231" s="39">
        <f t="shared" si="52"/>
        <v>2536</v>
      </c>
      <c r="M231" s="40" t="str">
        <f t="shared" si="53"/>
        <v>0991919153</v>
      </c>
      <c r="N231" s="44" t="str">
        <f t="shared" si="47"/>
        <v>ม.๑๑ บ้านยุคพัฒนา
ต.วังหมี อ.วังน้ำเขียว จ.นครราชสีมา ๓๐๓๗๐</v>
      </c>
      <c r="O231" s="39">
        <f t="shared" ca="1" si="54"/>
        <v>33</v>
      </c>
      <c r="P231" s="39" t="e">
        <f>VLOOKUP(T231,mapping!C:D,2,0)</f>
        <v>#N/A</v>
      </c>
      <c r="Q231" s="39" t="str">
        <f t="shared" si="55"/>
        <v>อ.วังน้ำเขียว</v>
      </c>
      <c r="R231" s="39" t="str">
        <f t="shared" si="56"/>
        <v>จ.นครราชสีมา</v>
      </c>
      <c r="S231" s="53" t="str">
        <f t="shared" si="58"/>
        <v>B</v>
      </c>
      <c r="T231" s="53" t="str">
        <f t="shared" si="59"/>
        <v>B291</v>
      </c>
    </row>
    <row r="232" spans="1:20" ht="145.15" x14ac:dyDescent="0.4">
      <c r="A232" s="39">
        <f t="shared" si="57"/>
        <v>230</v>
      </c>
      <c r="B232" s="56"/>
      <c r="C232" s="45" t="s">
        <v>1165</v>
      </c>
      <c r="D232" s="47" t="s">
        <v>2144</v>
      </c>
      <c r="E232" s="40" t="str">
        <f t="shared" si="45"/>
        <v>สาขาที่ 320</v>
      </c>
      <c r="F232" s="41">
        <v>320</v>
      </c>
      <c r="G232" s="40" t="str">
        <f t="shared" si="46"/>
        <v>วัดป่าโพธิวิโรจน์</v>
      </c>
      <c r="H232" s="44" t="str">
        <f t="shared" si="48"/>
        <v>พระอธิการบุญจันทร์ เขมปตฺโต</v>
      </c>
      <c r="I232" s="39">
        <f t="shared" si="49"/>
        <v>43</v>
      </c>
      <c r="J232" s="39">
        <f t="shared" si="50"/>
        <v>27</v>
      </c>
      <c r="K232" s="39" t="str">
        <f t="shared" si="51"/>
        <v>พฤษภาคม</v>
      </c>
      <c r="L232" s="39">
        <f t="shared" si="52"/>
        <v>2536</v>
      </c>
      <c r="M232" s="40" t="str">
        <f t="shared" si="53"/>
        <v>0886340210</v>
      </c>
      <c r="N232" s="44" t="str">
        <f t="shared" si="47"/>
        <v>๑๒๗ หมู่ที่ ๑๕ บ้านหนองเม็กเหนือ
ต.หนองเม็ก อ.หนองสองห้อง จ.ขอนแก่น ๔๐๑๙๐</v>
      </c>
      <c r="O232" s="39">
        <f t="shared" ca="1" si="54"/>
        <v>33</v>
      </c>
      <c r="P232" s="39" t="e">
        <f>VLOOKUP(T232,mapping!C:D,2,0)</f>
        <v>#N/A</v>
      </c>
      <c r="Q232" s="39" t="str">
        <f t="shared" si="55"/>
        <v>อ.หนองสองห้อง</v>
      </c>
      <c r="R232" s="39" t="str">
        <f t="shared" si="56"/>
        <v>จ.ขอนแก่น</v>
      </c>
      <c r="S232" s="53" t="str">
        <f t="shared" si="58"/>
        <v>B</v>
      </c>
      <c r="T232" s="53" t="str">
        <f t="shared" si="59"/>
        <v>B320</v>
      </c>
    </row>
    <row r="233" spans="1:20" ht="169.5" x14ac:dyDescent="0.4">
      <c r="A233" s="39">
        <f t="shared" si="57"/>
        <v>231</v>
      </c>
      <c r="B233" s="56"/>
      <c r="C233" s="45" t="s">
        <v>1202</v>
      </c>
      <c r="D233" s="47" t="s">
        <v>2145</v>
      </c>
      <c r="E233" s="48" t="str">
        <f t="shared" si="45"/>
        <v>สำรองที่ 021</v>
      </c>
      <c r="F233" s="49">
        <v>21</v>
      </c>
      <c r="G233" s="40" t="str">
        <f t="shared" si="46"/>
        <v>วัดหนองหมุก</v>
      </c>
      <c r="H233" s="44" t="str">
        <f t="shared" si="48"/>
        <v>พระอธิการบรรญัติ ปุญฺญวีโร</v>
      </c>
      <c r="I233" s="39">
        <f t="shared" si="49"/>
        <v>30</v>
      </c>
      <c r="J233" s="39">
        <f t="shared" si="50"/>
        <v>1</v>
      </c>
      <c r="K233" s="39" t="str">
        <f t="shared" si="51"/>
        <v>กุมภาพันธ์</v>
      </c>
      <c r="L233" s="39">
        <f t="shared" si="52"/>
        <v>2536</v>
      </c>
      <c r="M233" s="40" t="str">
        <f t="shared" si="53"/>
        <v>0644866840</v>
      </c>
      <c r="N233" s="44" t="str">
        <f t="shared" si="47"/>
        <v>๕๑ หมู่ที่ ๖ บ้านหนองหมุก
ต.ตากแดด อ.เมืองชุมพร จ.ชุมพร ๘๖๐๐๐</v>
      </c>
      <c r="O233" s="39">
        <f t="shared" ca="1" si="54"/>
        <v>33</v>
      </c>
      <c r="P233" s="39" t="e">
        <f>VLOOKUP(T233,mapping!C:D,2,0)</f>
        <v>#N/A</v>
      </c>
      <c r="Q233" s="39" t="str">
        <f t="shared" si="55"/>
        <v>อ.เมืองชุมพร</v>
      </c>
      <c r="R233" s="39" t="str">
        <f t="shared" si="56"/>
        <v>จ.ชุมพร</v>
      </c>
      <c r="S233" s="53" t="str">
        <f t="shared" si="58"/>
        <v>R</v>
      </c>
      <c r="T233" s="53" t="str">
        <f t="shared" si="59"/>
        <v>R21</v>
      </c>
    </row>
    <row r="234" spans="1:20" ht="145.15" x14ac:dyDescent="0.4">
      <c r="A234" s="39">
        <f t="shared" si="57"/>
        <v>232</v>
      </c>
      <c r="B234" s="56"/>
      <c r="C234" s="45" t="s">
        <v>922</v>
      </c>
      <c r="D234" s="47" t="s">
        <v>2146</v>
      </c>
      <c r="E234" s="40" t="str">
        <f t="shared" si="45"/>
        <v>สาขาที่ 077</v>
      </c>
      <c r="F234" s="41">
        <v>77</v>
      </c>
      <c r="G234" s="40" t="str">
        <f t="shared" si="46"/>
        <v>วัดป่าดงบก</v>
      </c>
      <c r="H234" s="44" t="str">
        <f t="shared" si="48"/>
        <v>พระครูวิชาญวนานุรักษ์ (สันทัด ปสนฺโน)</v>
      </c>
      <c r="I234" s="39">
        <f t="shared" si="49"/>
        <v>26</v>
      </c>
      <c r="J234" s="39">
        <f t="shared" si="50"/>
        <v>16</v>
      </c>
      <c r="K234" s="39" t="str">
        <f t="shared" si="51"/>
        <v>กรกฎาคม</v>
      </c>
      <c r="L234" s="39">
        <f t="shared" si="52"/>
        <v>2537</v>
      </c>
      <c r="M234" s="40" t="str">
        <f t="shared" si="53"/>
        <v>0813892825</v>
      </c>
      <c r="N234" s="44" t="str">
        <f t="shared" si="47"/>
        <v>๑๐๔ ม.๕ บ้านโนนหนองสิม
ต.เขิน อ.น้ำเกลี้ยง จ.ศรีสะเกษ ๓๓๑๓๐</v>
      </c>
      <c r="O234" s="39">
        <f t="shared" ca="1" si="54"/>
        <v>32</v>
      </c>
      <c r="P234" s="39" t="e">
        <f>VLOOKUP(T234,mapping!C:D,2,0)</f>
        <v>#N/A</v>
      </c>
      <c r="Q234" s="39" t="str">
        <f t="shared" si="55"/>
        <v>อ.น้ำเกลี้ยง</v>
      </c>
      <c r="R234" s="39" t="str">
        <f t="shared" si="56"/>
        <v>จ.ศรีสะเกษ</v>
      </c>
      <c r="S234" s="53" t="str">
        <f t="shared" si="58"/>
        <v>B</v>
      </c>
      <c r="T234" s="53" t="str">
        <f t="shared" si="59"/>
        <v>B77</v>
      </c>
    </row>
    <row r="235" spans="1:20" ht="145.15" x14ac:dyDescent="0.4">
      <c r="A235" s="39">
        <f t="shared" si="57"/>
        <v>233</v>
      </c>
      <c r="B235" s="56"/>
      <c r="C235" s="45" t="s">
        <v>930</v>
      </c>
      <c r="D235" s="47" t="s">
        <v>2147</v>
      </c>
      <c r="E235" s="40" t="str">
        <f t="shared" si="45"/>
        <v>สาขาที่ 085</v>
      </c>
      <c r="F235" s="41">
        <v>85</v>
      </c>
      <c r="G235" s="40" t="str">
        <f t="shared" si="46"/>
        <v>วัดป่าธุดงคธรรม(วัดป่าบ้านตำแย)</v>
      </c>
      <c r="H235" s="44" t="str">
        <f>TRIM(_xlfn.TEXTBEFORE(MID(D235,SEARCH("พระอ",D235),100),CHAR(10)))</f>
        <v>พระอธิการศุภชัย สุภาจาโร</v>
      </c>
      <c r="I235" s="39">
        <f t="shared" si="49"/>
        <v>21</v>
      </c>
      <c r="J235" s="39">
        <f t="shared" si="50"/>
        <v>20</v>
      </c>
      <c r="K235" s="39" t="str">
        <f t="shared" si="51"/>
        <v>กรกฎาคม</v>
      </c>
      <c r="L235" s="39">
        <f t="shared" si="52"/>
        <v>2537</v>
      </c>
      <c r="M235" s="40" t="str">
        <f t="shared" si="53"/>
        <v>0854144837</v>
      </c>
      <c r="N235" s="44" t="str">
        <f t="shared" si="47"/>
        <v>๑๔๖ หมู่ ๘ บ้านตำแย
ต.พระเหลา อ.พนา จ.อำนาจเจริญ ๓๗๑๘๐</v>
      </c>
      <c r="O235" s="39">
        <f t="shared" ca="1" si="54"/>
        <v>32</v>
      </c>
      <c r="P235" s="39" t="e">
        <f>VLOOKUP(T235,mapping!C:D,2,0)</f>
        <v>#N/A</v>
      </c>
      <c r="Q235" s="39" t="str">
        <f t="shared" si="55"/>
        <v>อ.พนา</v>
      </c>
      <c r="R235" s="39" t="str">
        <f t="shared" si="56"/>
        <v>จ.อำนาจเจริญ</v>
      </c>
      <c r="S235" s="53" t="str">
        <f t="shared" si="58"/>
        <v>B</v>
      </c>
      <c r="T235" s="53" t="str">
        <f t="shared" si="59"/>
        <v>B85</v>
      </c>
    </row>
    <row r="236" spans="1:20" ht="145.15" x14ac:dyDescent="0.4">
      <c r="A236" s="39">
        <f t="shared" si="57"/>
        <v>234</v>
      </c>
      <c r="B236" s="56"/>
      <c r="C236" s="45" t="s">
        <v>1036</v>
      </c>
      <c r="D236" s="47" t="s">
        <v>2148</v>
      </c>
      <c r="E236" s="40" t="str">
        <f t="shared" si="45"/>
        <v>สาขาที่ 191</v>
      </c>
      <c r="F236" s="41">
        <v>191</v>
      </c>
      <c r="G236" s="40" t="str">
        <f t="shared" si="46"/>
        <v>วัดป่าโนนจิก</v>
      </c>
      <c r="H236" s="44" t="str">
        <f t="shared" si="48"/>
        <v>พระอธิการนะไพ กตปุญโญ</v>
      </c>
      <c r="I236" s="39">
        <f t="shared" si="49"/>
        <v>27</v>
      </c>
      <c r="J236" s="39">
        <f t="shared" si="50"/>
        <v>24</v>
      </c>
      <c r="K236" s="39" t="str">
        <f t="shared" si="51"/>
        <v>เมษายน</v>
      </c>
      <c r="L236" s="39">
        <f t="shared" si="52"/>
        <v>2537</v>
      </c>
      <c r="M236" s="40" t="str">
        <f t="shared" si="53"/>
        <v>0942904397</v>
      </c>
      <c r="N236" s="44" t="str">
        <f t="shared" si="47"/>
        <v>๑๙๗ ม.๘ บ้านโนนจิก
ต.คูเมือง อ.วารินชำราบ จ.อุบลราชธานี ๓๔๑๙๐</v>
      </c>
      <c r="O236" s="39">
        <f t="shared" ca="1" si="54"/>
        <v>32</v>
      </c>
      <c r="P236" s="39" t="e">
        <f>VLOOKUP(T236,mapping!C:D,2,0)</f>
        <v>#N/A</v>
      </c>
      <c r="Q236" s="39" t="str">
        <f t="shared" si="55"/>
        <v>อ.วารินชำราบ</v>
      </c>
      <c r="R236" s="39" t="str">
        <f t="shared" si="56"/>
        <v>จ.อุบลราชธานี</v>
      </c>
      <c r="S236" s="53" t="str">
        <f t="shared" si="58"/>
        <v>B</v>
      </c>
      <c r="T236" s="53" t="str">
        <f t="shared" si="59"/>
        <v>B191</v>
      </c>
    </row>
    <row r="237" spans="1:20" ht="145.15" x14ac:dyDescent="0.4">
      <c r="A237" s="39">
        <f t="shared" si="57"/>
        <v>235</v>
      </c>
      <c r="B237" s="56"/>
      <c r="C237" s="45" t="s">
        <v>1102</v>
      </c>
      <c r="D237" s="47" t="s">
        <v>2149</v>
      </c>
      <c r="E237" s="40" t="str">
        <f t="shared" si="45"/>
        <v>สาขาที่ 257</v>
      </c>
      <c r="F237" s="41">
        <v>257</v>
      </c>
      <c r="G237" s="40" t="str">
        <f t="shared" si="46"/>
        <v>วัดป่านาเหล่า</v>
      </c>
      <c r="H237" s="44" t="str">
        <f t="shared" si="48"/>
        <v>พระครูปุณณธรรมเขต (บุญเพ็ง ถิรธมฺโม)</v>
      </c>
      <c r="I237" s="39">
        <f t="shared" si="49"/>
        <v>29</v>
      </c>
      <c r="J237" s="39">
        <f t="shared" si="50"/>
        <v>16</v>
      </c>
      <c r="K237" s="39" t="str">
        <f t="shared" si="51"/>
        <v>กรกฎาคม</v>
      </c>
      <c r="L237" s="39">
        <f t="shared" si="52"/>
        <v>2537</v>
      </c>
      <c r="M237" s="40" t="str">
        <f t="shared" si="53"/>
        <v>0868772300</v>
      </c>
      <c r="N237" s="44" t="str">
        <f t="shared" si="47"/>
        <v>๑๔๓ ม.๖ บ้านกอก
ต.บ้านกอก อ.เขื่องใน จ.อุบลราชธานี ๓๔๓๒๐</v>
      </c>
      <c r="O237" s="39">
        <f t="shared" ca="1" si="54"/>
        <v>32</v>
      </c>
      <c r="P237" s="39" t="e">
        <f>VLOOKUP(T237,mapping!C:D,2,0)</f>
        <v>#N/A</v>
      </c>
      <c r="Q237" s="39" t="str">
        <f t="shared" si="55"/>
        <v>อ.เขื่องใน</v>
      </c>
      <c r="R237" s="39" t="str">
        <f t="shared" si="56"/>
        <v>จ.อุบลราชธานี</v>
      </c>
      <c r="S237" s="53" t="str">
        <f t="shared" si="58"/>
        <v>B</v>
      </c>
      <c r="T237" s="53" t="str">
        <f t="shared" si="59"/>
        <v>B257</v>
      </c>
    </row>
    <row r="238" spans="1:20" ht="145.15" x14ac:dyDescent="0.4">
      <c r="A238" s="39">
        <f t="shared" si="57"/>
        <v>236</v>
      </c>
      <c r="B238" s="57" t="s">
        <v>891</v>
      </c>
      <c r="C238" s="45" t="s">
        <v>1104</v>
      </c>
      <c r="D238" s="47" t="s">
        <v>2150</v>
      </c>
      <c r="E238" s="40" t="str">
        <f t="shared" si="45"/>
        <v>สาขาที่ 259</v>
      </c>
      <c r="F238" s="41">
        <v>259</v>
      </c>
      <c r="G238" s="40" t="str">
        <f t="shared" si="46"/>
        <v>ที่พักสงฆ์เทพชัยพร</v>
      </c>
      <c r="H238" s="44" t="str">
        <f t="shared" si="48"/>
        <v>พระอาจารย์พิชิต กลฺยาโณ</v>
      </c>
      <c r="I238" s="39">
        <f t="shared" si="49"/>
        <v>21</v>
      </c>
      <c r="J238" s="39">
        <f t="shared" si="50"/>
        <v>12</v>
      </c>
      <c r="K238" s="39" t="str">
        <f t="shared" si="51"/>
        <v>มิถุนายน</v>
      </c>
      <c r="L238" s="39">
        <f t="shared" si="52"/>
        <v>2537</v>
      </c>
      <c r="M238" s="40" t="str">
        <f t="shared" si="53"/>
        <v>0857523183</v>
      </c>
      <c r="N238" s="44" t="str">
        <f t="shared" si="47"/>
        <v>๑๖๐ บ้านนาฝาย
ต.นาดี อ.หนองแสง จ.อุดรธานี ๔๑๓๔๐</v>
      </c>
      <c r="O238" s="39">
        <f t="shared" ca="1" si="54"/>
        <v>32</v>
      </c>
      <c r="P238" s="39" t="e">
        <f>VLOOKUP(T238,mapping!C:D,2,0)</f>
        <v>#N/A</v>
      </c>
      <c r="Q238" s="39" t="str">
        <f t="shared" si="55"/>
        <v>อ.หนองแสง</v>
      </c>
      <c r="R238" s="39" t="str">
        <f t="shared" si="56"/>
        <v>จ.อุดรธานี</v>
      </c>
      <c r="S238" s="53" t="str">
        <f t="shared" si="58"/>
        <v>B</v>
      </c>
      <c r="T238" s="53" t="str">
        <f t="shared" si="59"/>
        <v>B259</v>
      </c>
    </row>
    <row r="239" spans="1:20" ht="170.65" x14ac:dyDescent="0.4">
      <c r="A239" s="39">
        <f t="shared" si="57"/>
        <v>237</v>
      </c>
      <c r="B239" s="56"/>
      <c r="C239" s="45" t="s">
        <v>1237</v>
      </c>
      <c r="D239" s="47" t="s">
        <v>2357</v>
      </c>
      <c r="E239" s="43" t="str">
        <f t="shared" si="45"/>
        <v>สำรวจที่ 005</v>
      </c>
      <c r="F239" s="50">
        <v>5</v>
      </c>
      <c r="G239" s="40" t="str">
        <f t="shared" si="46"/>
        <v>ที่พักสงฆ์ภาวนาวิกรม</v>
      </c>
      <c r="H239" s="44" t="str">
        <f t="shared" si="48"/>
        <v>พระครูสมุห์นันท์ธวรรตน์ วชิรญาโณ</v>
      </c>
      <c r="I239" s="39">
        <f t="shared" si="49"/>
        <v>24</v>
      </c>
      <c r="J239" s="39">
        <f t="shared" si="50"/>
        <v>26</v>
      </c>
      <c r="K239" s="39" t="str">
        <f t="shared" si="51"/>
        <v>มิถุนายน</v>
      </c>
      <c r="L239" s="39">
        <f t="shared" si="52"/>
        <v>2537</v>
      </c>
      <c r="M239" s="40" t="str">
        <f t="shared" si="53"/>
        <v>0882959965</v>
      </c>
      <c r="N239" s="44" t="str">
        <f t="shared" si="47"/>
        <v>๘๒ ม.๘
ต.มะขาม อ.มะขาม จ.จันทบุรี ๒๒๑๕๐</v>
      </c>
      <c r="O239" s="39">
        <f t="shared" ca="1" si="54"/>
        <v>32</v>
      </c>
      <c r="P239" s="39" t="e">
        <f>VLOOKUP(T239,mapping!C:D,2,0)</f>
        <v>#N/A</v>
      </c>
      <c r="Q239" s="39" t="str">
        <f t="shared" si="55"/>
        <v>อ.มะขาม</v>
      </c>
      <c r="R239" s="39" t="str">
        <f t="shared" si="56"/>
        <v>จ.จันทบุรี</v>
      </c>
      <c r="S239" s="53" t="str">
        <f t="shared" si="58"/>
        <v>S</v>
      </c>
      <c r="T239" s="53" t="str">
        <f t="shared" si="59"/>
        <v>S5</v>
      </c>
    </row>
    <row r="240" spans="1:20" ht="145.15" x14ac:dyDescent="0.4">
      <c r="A240" s="39">
        <f t="shared" si="57"/>
        <v>238</v>
      </c>
      <c r="B240" s="56"/>
      <c r="C240" s="45" t="s">
        <v>866</v>
      </c>
      <c r="D240" s="47" t="s">
        <v>2151</v>
      </c>
      <c r="E240" s="40" t="str">
        <f t="shared" si="45"/>
        <v>สาขาที่ 022</v>
      </c>
      <c r="F240" s="41">
        <v>22</v>
      </c>
      <c r="G240" s="40" t="str">
        <f t="shared" si="46"/>
        <v>วัดป่าดงชัยศรี</v>
      </c>
      <c r="H240" s="44" t="str">
        <f t="shared" si="48"/>
        <v>พระอธิการบุญเรือง อาจิตฺบปญฺโญ</v>
      </c>
      <c r="I240" s="39">
        <f t="shared" si="49"/>
        <v>30</v>
      </c>
      <c r="J240" s="39">
        <f t="shared" si="50"/>
        <v>1</v>
      </c>
      <c r="K240" s="39" t="str">
        <f t="shared" si="51"/>
        <v>กรกฎาคม</v>
      </c>
      <c r="L240" s="39">
        <f t="shared" si="52"/>
        <v>2538</v>
      </c>
      <c r="M240" s="40" t="str">
        <f t="shared" si="53"/>
        <v>0933928804</v>
      </c>
      <c r="N240" s="44" t="str">
        <f t="shared" si="47"/>
        <v>๙๒ ม.๑๒ บ้านห้วยน้อย
ต.ห้วย อ.ปทุมราชวงศา จ.อำนาจเจริญ ๓๗๑๑๐</v>
      </c>
      <c r="O240" s="39">
        <f t="shared" ca="1" si="54"/>
        <v>31</v>
      </c>
      <c r="P240" s="39" t="e">
        <f>VLOOKUP(T240,mapping!C:D,2,0)</f>
        <v>#N/A</v>
      </c>
      <c r="Q240" s="39" t="str">
        <f t="shared" si="55"/>
        <v>อ.ปทุมราชวงศา</v>
      </c>
      <c r="R240" s="39" t="str">
        <f t="shared" si="56"/>
        <v>จ.อำนาจเจริญ</v>
      </c>
      <c r="S240" s="53" t="str">
        <f t="shared" si="58"/>
        <v>B</v>
      </c>
      <c r="T240" s="53" t="str">
        <f t="shared" si="59"/>
        <v>B22</v>
      </c>
    </row>
    <row r="241" spans="1:20" ht="145.15" x14ac:dyDescent="0.4">
      <c r="A241" s="39">
        <f t="shared" si="57"/>
        <v>239</v>
      </c>
      <c r="B241" s="56"/>
      <c r="C241" s="45" t="s">
        <v>965</v>
      </c>
      <c r="D241" s="47" t="s">
        <v>2152</v>
      </c>
      <c r="E241" s="40" t="str">
        <f t="shared" si="45"/>
        <v>สาขาที่ 120</v>
      </c>
      <c r="F241" s="41">
        <v>120</v>
      </c>
      <c r="G241" s="40" t="str">
        <f t="shared" si="46"/>
        <v>วัดศรัทธาสามัคคี</v>
      </c>
      <c r="H241" s="44" t="str">
        <f t="shared" si="48"/>
        <v>พระอธิการขุนทอง จนฺทวณฺโณ</v>
      </c>
      <c r="I241" s="39">
        <f t="shared" si="49"/>
        <v>22</v>
      </c>
      <c r="J241" s="39">
        <f t="shared" si="50"/>
        <v>26</v>
      </c>
      <c r="K241" s="39" t="str">
        <f t="shared" si="51"/>
        <v>มีนาคม</v>
      </c>
      <c r="L241" s="39">
        <f t="shared" si="52"/>
        <v>2538</v>
      </c>
      <c r="M241" s="40" t="str">
        <f t="shared" si="53"/>
        <v>0812311565</v>
      </c>
      <c r="N241" s="44" t="str">
        <f t="shared" si="47"/>
        <v>๓๘๘ ม.๗ บ้านสุชัย
ต.สีคิ้ว อ.สีคิ้ว จ.นครราชสีมา ๓๐๑๔๐</v>
      </c>
      <c r="O241" s="39">
        <f t="shared" ca="1" si="54"/>
        <v>31</v>
      </c>
      <c r="P241" s="39" t="e">
        <f>VLOOKUP(T241,mapping!C:D,2,0)</f>
        <v>#N/A</v>
      </c>
      <c r="Q241" s="39" t="str">
        <f t="shared" si="55"/>
        <v>อ.สีคิ้ว</v>
      </c>
      <c r="R241" s="39" t="str">
        <f t="shared" si="56"/>
        <v>จ.นครราชสีมา</v>
      </c>
      <c r="S241" s="53" t="str">
        <f t="shared" si="58"/>
        <v>B</v>
      </c>
      <c r="T241" s="53" t="str">
        <f t="shared" si="59"/>
        <v>B120</v>
      </c>
    </row>
    <row r="242" spans="1:20" ht="145.15" x14ac:dyDescent="0.4">
      <c r="A242" s="39">
        <f t="shared" si="57"/>
        <v>240</v>
      </c>
      <c r="B242" s="56"/>
      <c r="C242" s="45" t="s">
        <v>983</v>
      </c>
      <c r="D242" s="47" t="s">
        <v>2153</v>
      </c>
      <c r="E242" s="40" t="str">
        <f t="shared" si="45"/>
        <v>สาขาที่ 138</v>
      </c>
      <c r="F242" s="41">
        <v>138</v>
      </c>
      <c r="G242" s="40" t="str">
        <f t="shared" si="46"/>
        <v>วัดหนองแคนพัฒนา</v>
      </c>
      <c r="H242" s="44" t="str">
        <f t="shared" si="48"/>
        <v>พระอธิการสุดธนู สุจิณฺโณ</v>
      </c>
      <c r="I242" s="39">
        <f t="shared" si="49"/>
        <v>24</v>
      </c>
      <c r="J242" s="39">
        <f t="shared" si="50"/>
        <v>1</v>
      </c>
      <c r="K242" s="39" t="str">
        <f t="shared" si="51"/>
        <v>กรกฎาคม</v>
      </c>
      <c r="L242" s="39">
        <f t="shared" si="52"/>
        <v>2538</v>
      </c>
      <c r="M242" s="40" t="str">
        <f t="shared" si="53"/>
        <v>0892839255</v>
      </c>
      <c r="N242" s="44" t="str">
        <f t="shared" si="47"/>
        <v>๑๓๐ ม.๑๓ บ้านหนองแคนพัฒนา
ต.ท่าช้าง อ.สว่างวีระวงศ์ จ.อุบลราชธานี ๓๔๑๙๐</v>
      </c>
      <c r="O242" s="39">
        <f t="shared" ca="1" si="54"/>
        <v>31</v>
      </c>
      <c r="P242" s="39" t="e">
        <f>VLOOKUP(T242,mapping!C:D,2,0)</f>
        <v>#N/A</v>
      </c>
      <c r="Q242" s="39" t="str">
        <f t="shared" si="55"/>
        <v>อ.สว่างวีระวงศ์</v>
      </c>
      <c r="R242" s="39" t="str">
        <f t="shared" si="56"/>
        <v>จ.อุบลราชธานี</v>
      </c>
      <c r="S242" s="53" t="str">
        <f t="shared" si="58"/>
        <v>B</v>
      </c>
      <c r="T242" s="53" t="str">
        <f t="shared" si="59"/>
        <v>B138</v>
      </c>
    </row>
    <row r="243" spans="1:20" ht="145.15" x14ac:dyDescent="0.4">
      <c r="A243" s="39">
        <f t="shared" si="57"/>
        <v>241</v>
      </c>
      <c r="B243" s="56"/>
      <c r="C243" s="45" t="s">
        <v>1060</v>
      </c>
      <c r="D243" s="47" t="s">
        <v>2154</v>
      </c>
      <c r="E243" s="40" t="str">
        <f t="shared" si="45"/>
        <v>สาขาที่ 215</v>
      </c>
      <c r="F243" s="41">
        <v>215</v>
      </c>
      <c r="G243" s="40" t="str">
        <f t="shared" si="46"/>
        <v>ที่พักสงฆ์ดอนธาตุ</v>
      </c>
      <c r="H243" s="44" t="str">
        <f t="shared" si="48"/>
        <v>พระอาจารย์เกียรติก้อง อาภสฺสโร</v>
      </c>
      <c r="I243" s="39">
        <f t="shared" si="49"/>
        <v>24</v>
      </c>
      <c r="J243" s="39">
        <f t="shared" si="50"/>
        <v>9</v>
      </c>
      <c r="K243" s="39" t="str">
        <f t="shared" si="51"/>
        <v>กรกฎาคม</v>
      </c>
      <c r="L243" s="39">
        <f t="shared" si="52"/>
        <v>2538</v>
      </c>
      <c r="M243" s="40" t="str">
        <f t="shared" si="53"/>
        <v>0861465425</v>
      </c>
      <c r="N243" s="44" t="str">
        <f t="shared" si="47"/>
        <v>ม.๑๑ บ้านโคก
ต.กลางใหญ่ อ.เขื่องใน จ.อุบลราชธานี ๓๔๓๒๐</v>
      </c>
      <c r="O243" s="39">
        <f t="shared" ca="1" si="54"/>
        <v>31</v>
      </c>
      <c r="P243" s="39" t="e">
        <f>VLOOKUP(T243,mapping!C:D,2,0)</f>
        <v>#N/A</v>
      </c>
      <c r="Q243" s="39" t="str">
        <f t="shared" si="55"/>
        <v>อ.เขื่องใน</v>
      </c>
      <c r="R243" s="39" t="str">
        <f t="shared" si="56"/>
        <v>จ.อุบลราชธานี</v>
      </c>
      <c r="S243" s="53" t="str">
        <f t="shared" si="58"/>
        <v>B</v>
      </c>
      <c r="T243" s="53" t="str">
        <f t="shared" si="59"/>
        <v>B215</v>
      </c>
    </row>
    <row r="244" spans="1:20" ht="145.15" x14ac:dyDescent="0.4">
      <c r="A244" s="39">
        <f t="shared" si="57"/>
        <v>242</v>
      </c>
      <c r="B244" s="56"/>
      <c r="C244" s="45" t="s">
        <v>1066</v>
      </c>
      <c r="D244" s="47" t="s">
        <v>2155</v>
      </c>
      <c r="E244" s="40" t="str">
        <f t="shared" si="45"/>
        <v>สาขาที่ 221</v>
      </c>
      <c r="F244" s="41">
        <v>221</v>
      </c>
      <c r="G244" s="40" t="str">
        <f t="shared" si="46"/>
        <v>ที่พักสงฆ์พุทธสถิตย์</v>
      </c>
      <c r="H244" s="44" t="str">
        <f t="shared" si="48"/>
        <v>พระอาจารย์สมพร กิตฺติคุโณ</v>
      </c>
      <c r="I244" s="39">
        <f t="shared" si="49"/>
        <v>21</v>
      </c>
      <c r="J244" s="39">
        <f t="shared" si="50"/>
        <v>3</v>
      </c>
      <c r="K244" s="39" t="str">
        <f t="shared" si="51"/>
        <v>กรกฎาคม</v>
      </c>
      <c r="L244" s="39">
        <f t="shared" si="52"/>
        <v>2538</v>
      </c>
      <c r="M244" s="40" t="str">
        <f t="shared" si="53"/>
        <v>0895801887</v>
      </c>
      <c r="N244" s="44" t="str">
        <f t="shared" si="47"/>
        <v>บ้านโนนสว่าง
ต.เหล่างาม อ.โพธิ์ไทร จ.อุบลราชธานี ๓๔๓๔๐</v>
      </c>
      <c r="O244" s="39">
        <f t="shared" ca="1" si="54"/>
        <v>31</v>
      </c>
      <c r="P244" s="39" t="e">
        <f>VLOOKUP(T244,mapping!C:D,2,0)</f>
        <v>#N/A</v>
      </c>
      <c r="Q244" s="39" t="str">
        <f t="shared" si="55"/>
        <v>อ.โพธิ์ไทร</v>
      </c>
      <c r="R244" s="39" t="str">
        <f t="shared" si="56"/>
        <v>จ.อุบลราชธานี</v>
      </c>
      <c r="S244" s="53" t="str">
        <f t="shared" si="58"/>
        <v>B</v>
      </c>
      <c r="T244" s="53" t="str">
        <f t="shared" si="59"/>
        <v>B221</v>
      </c>
    </row>
    <row r="245" spans="1:20" ht="145.15" x14ac:dyDescent="0.4">
      <c r="A245" s="39">
        <f t="shared" si="57"/>
        <v>243</v>
      </c>
      <c r="B245" s="56"/>
      <c r="C245" s="45" t="s">
        <v>1114</v>
      </c>
      <c r="D245" s="47" t="s">
        <v>2156</v>
      </c>
      <c r="E245" s="40" t="str">
        <f t="shared" si="45"/>
        <v>สาขาที่ 269</v>
      </c>
      <c r="F245" s="41">
        <v>269</v>
      </c>
      <c r="G245" s="40" t="str">
        <f t="shared" si="46"/>
        <v>วัดป่าวชิรโพธิญาณ</v>
      </c>
      <c r="H245" s="44" t="str">
        <f t="shared" si="48"/>
        <v>พระอาจารย์ธวัชชัย สิริปญฺโญ</v>
      </c>
      <c r="I245" s="39">
        <f t="shared" si="49"/>
        <v>42</v>
      </c>
      <c r="J245" s="39">
        <f t="shared" si="50"/>
        <v>31</v>
      </c>
      <c r="K245" s="39" t="str">
        <f t="shared" si="51"/>
        <v>มีนาคม</v>
      </c>
      <c r="L245" s="39">
        <f t="shared" si="52"/>
        <v>2538</v>
      </c>
      <c r="M245" s="40" t="str">
        <f t="shared" si="53"/>
        <v>0896395477</v>
      </c>
      <c r="N245" s="44" t="str">
        <f t="shared" si="47"/>
        <v>๔๕ หมู่ที่ ๑ บ้านท้ายน้ำ
ต.ท้ายน้ำ อ.โพทะเล จ.พิจิตร ๖๖๑๓๐</v>
      </c>
      <c r="O245" s="39">
        <f t="shared" ca="1" si="54"/>
        <v>31</v>
      </c>
      <c r="P245" s="39" t="e">
        <f>VLOOKUP(T245,mapping!C:D,2,0)</f>
        <v>#N/A</v>
      </c>
      <c r="Q245" s="39" t="str">
        <f t="shared" si="55"/>
        <v>อ.โพทะเล</v>
      </c>
      <c r="R245" s="39" t="str">
        <f t="shared" si="56"/>
        <v>จ.พิจิตร</v>
      </c>
      <c r="S245" s="53" t="str">
        <f t="shared" si="58"/>
        <v>B</v>
      </c>
      <c r="T245" s="53" t="str">
        <f t="shared" si="59"/>
        <v>B269</v>
      </c>
    </row>
    <row r="246" spans="1:20" ht="145.15" x14ac:dyDescent="0.4">
      <c r="A246" s="39">
        <f t="shared" si="57"/>
        <v>244</v>
      </c>
      <c r="B246" s="56"/>
      <c r="C246" s="45" t="s">
        <v>1138</v>
      </c>
      <c r="D246" s="47" t="s">
        <v>2157</v>
      </c>
      <c r="E246" s="40" t="str">
        <f t="shared" si="45"/>
        <v>สาขาที่ 293</v>
      </c>
      <c r="F246" s="41">
        <v>293</v>
      </c>
      <c r="G246" s="40" t="str">
        <f t="shared" si="46"/>
        <v>วัดป่าธรรมสุทธาวาส</v>
      </c>
      <c r="H246" s="44" t="str">
        <f t="shared" si="48"/>
        <v>พระอาจารย์นิพล ปริปุณฺโณ</v>
      </c>
      <c r="I246" s="39">
        <f t="shared" si="49"/>
        <v>21</v>
      </c>
      <c r="J246" s="39">
        <f t="shared" si="50"/>
        <v>25</v>
      </c>
      <c r="K246" s="39" t="str">
        <f t="shared" si="51"/>
        <v>ตุลาคม</v>
      </c>
      <c r="L246" s="39">
        <f t="shared" si="52"/>
        <v>2538</v>
      </c>
      <c r="M246" s="40" t="str">
        <f t="shared" si="53"/>
        <v>0801719876</v>
      </c>
      <c r="N246" s="44" t="str">
        <f t="shared" si="47"/>
        <v>ม.๒ บ้านหนองไม้ตาย ถ.ยโสธร-กุดชุม ต.ทุ่งนางโอก อ.เมืองยโสธร จ.ยโสธร ๓๕๐๐๐</v>
      </c>
      <c r="O246" s="39">
        <f t="shared" ca="1" si="54"/>
        <v>31</v>
      </c>
      <c r="P246" s="39" t="e">
        <f>VLOOKUP(T246,mapping!C:D,2,0)</f>
        <v>#N/A</v>
      </c>
      <c r="Q246" s="39" t="str">
        <f t="shared" si="55"/>
        <v>อ.เมืองยโสธร</v>
      </c>
      <c r="R246" s="39" t="str">
        <f t="shared" si="56"/>
        <v>จ.ยโสธร</v>
      </c>
      <c r="S246" s="53" t="str">
        <f t="shared" si="58"/>
        <v>B</v>
      </c>
      <c r="T246" s="53" t="str">
        <f t="shared" si="59"/>
        <v>B293</v>
      </c>
    </row>
    <row r="247" spans="1:20" ht="145.15" x14ac:dyDescent="0.4">
      <c r="A247" s="39">
        <f t="shared" si="57"/>
        <v>245</v>
      </c>
      <c r="B247" s="56"/>
      <c r="C247" s="45" t="s">
        <v>1157</v>
      </c>
      <c r="D247" s="47" t="s">
        <v>2158</v>
      </c>
      <c r="E247" s="40" t="str">
        <f t="shared" si="45"/>
        <v>สาขาที่ 312</v>
      </c>
      <c r="F247" s="41">
        <v>312</v>
      </c>
      <c r="G247" s="40" t="str">
        <f t="shared" si="46"/>
        <v>วัดป่าพุทธโพธิญาณ</v>
      </c>
      <c r="H247" s="44" t="str">
        <f t="shared" si="48"/>
        <v>พระอธิการสมจิตร สิริจนฺโท</v>
      </c>
      <c r="I247" s="39">
        <f t="shared" si="49"/>
        <v>23</v>
      </c>
      <c r="J247" s="39">
        <f t="shared" si="50"/>
        <v>28</v>
      </c>
      <c r="K247" s="39" t="str">
        <f t="shared" si="51"/>
        <v>กันยายน</v>
      </c>
      <c r="L247" s="39">
        <f t="shared" si="52"/>
        <v>2538</v>
      </c>
      <c r="M247" s="40" t="e">
        <f t="shared" si="53"/>
        <v>#N/A</v>
      </c>
      <c r="N247" s="44" t="str">
        <f t="shared" si="47"/>
        <v>๒๕๐ หมู่ที่ ๖ บ้านนาโหนนใต้
ต.โนนโหนน อ.วารินชำราบ จ.อุบลราชธานี ๓๔๑๙๐</v>
      </c>
      <c r="O247" s="39">
        <f t="shared" ca="1" si="54"/>
        <v>31</v>
      </c>
      <c r="P247" s="39" t="e">
        <f>VLOOKUP(T247,mapping!C:D,2,0)</f>
        <v>#N/A</v>
      </c>
      <c r="Q247" s="39" t="str">
        <f t="shared" si="55"/>
        <v>อ.วารินชำราบ</v>
      </c>
      <c r="R247" s="39" t="str">
        <f t="shared" si="56"/>
        <v>จ.อุบลราชธานี</v>
      </c>
      <c r="S247" s="53" t="str">
        <f t="shared" si="58"/>
        <v>B</v>
      </c>
      <c r="T247" s="53" t="str">
        <f t="shared" si="59"/>
        <v>B312</v>
      </c>
    </row>
    <row r="248" spans="1:20" ht="169.5" x14ac:dyDescent="0.4">
      <c r="A248" s="39">
        <f t="shared" si="57"/>
        <v>246</v>
      </c>
      <c r="B248" s="56"/>
      <c r="C248" s="45" t="s">
        <v>1209</v>
      </c>
      <c r="D248" s="47" t="s">
        <v>2159</v>
      </c>
      <c r="E248" s="48" t="str">
        <f t="shared" si="45"/>
        <v>สำรองที่ 028</v>
      </c>
      <c r="F248" s="49">
        <v>28</v>
      </c>
      <c r="G248" s="40" t="str">
        <f t="shared" si="46"/>
        <v>วัดป่าบ้านคุ้ม</v>
      </c>
      <c r="H248" s="44" t="str">
        <f t="shared" si="48"/>
        <v>พระอธิการฟอง สุจิตฺโต</v>
      </c>
      <c r="I248" s="39">
        <f t="shared" si="49"/>
        <v>25</v>
      </c>
      <c r="J248" s="39">
        <f t="shared" si="50"/>
        <v>28</v>
      </c>
      <c r="K248" s="39" t="str">
        <f t="shared" si="51"/>
        <v>มิถุนายน</v>
      </c>
      <c r="L248" s="39">
        <f t="shared" si="52"/>
        <v>2538</v>
      </c>
      <c r="M248" s="40" t="e">
        <f t="shared" si="53"/>
        <v>#N/A</v>
      </c>
      <c r="N248" s="44" t="str">
        <f t="shared" si="47"/>
        <v>๒๘๐ หมู่ที่ ๔ บ้านคุ้ม
ต.โคกสว่าง อ.สำโรง จ.อุบลราชธานี ๓๔๓๖๐</v>
      </c>
      <c r="O248" s="39">
        <f t="shared" ca="1" si="54"/>
        <v>31</v>
      </c>
      <c r="P248" s="39" t="e">
        <f>VLOOKUP(T248,mapping!C:D,2,0)</f>
        <v>#N/A</v>
      </c>
      <c r="Q248" s="39" t="str">
        <f t="shared" si="55"/>
        <v>อ.สำโรง</v>
      </c>
      <c r="R248" s="39" t="str">
        <f t="shared" si="56"/>
        <v>จ.อุบลราชธานี</v>
      </c>
      <c r="S248" s="53" t="str">
        <f t="shared" si="58"/>
        <v>R</v>
      </c>
      <c r="T248" s="53" t="str">
        <f t="shared" si="59"/>
        <v>R28</v>
      </c>
    </row>
    <row r="249" spans="1:20" ht="169.5" x14ac:dyDescent="0.4">
      <c r="A249" s="39">
        <f t="shared" si="57"/>
        <v>247</v>
      </c>
      <c r="B249" s="56"/>
      <c r="C249" s="45" t="s">
        <v>1236</v>
      </c>
      <c r="D249" s="47" t="s">
        <v>2160</v>
      </c>
      <c r="E249" s="40" t="str">
        <f t="shared" si="45"/>
        <v>สำรวจที่ 004</v>
      </c>
      <c r="F249" s="41">
        <v>4</v>
      </c>
      <c r="G249" s="40" t="str">
        <f t="shared" si="46"/>
        <v>ที่พักสงฆ์ป่าสันติภูมิ(บังบท)</v>
      </c>
      <c r="H249" s="44" t="str">
        <f t="shared" si="48"/>
        <v>พระครูพิพิธสารธรรม (จันที ภูริปญฺโญ)</v>
      </c>
      <c r="I249" s="39">
        <f t="shared" si="49"/>
        <v>20</v>
      </c>
      <c r="J249" s="39">
        <f t="shared" si="50"/>
        <v>9</v>
      </c>
      <c r="K249" s="39" t="str">
        <f t="shared" si="51"/>
        <v>พฤศจิกายน</v>
      </c>
      <c r="L249" s="39">
        <f t="shared" si="52"/>
        <v>2538</v>
      </c>
      <c r="M249" s="40" t="str">
        <f t="shared" si="53"/>
        <v>0993583894</v>
      </c>
      <c r="N249" s="44" t="str">
        <f t="shared" si="47"/>
        <v>ม.๙ บ้านดอนกลาง
ต.ระเว อ.พิบูลมังสาหาร จ.อุบลราชธานี ๓๔๑๑๐</v>
      </c>
      <c r="O249" s="39">
        <f t="shared" ca="1" si="54"/>
        <v>31</v>
      </c>
      <c r="P249" s="39" t="str">
        <f>VLOOKUP(T249,mapping!C:D,2,0)</f>
        <v>Y</v>
      </c>
      <c r="Q249" s="39" t="str">
        <f t="shared" si="55"/>
        <v>อ.พิบูลมังสาหาร</v>
      </c>
      <c r="R249" s="39" t="str">
        <f t="shared" si="56"/>
        <v>จ.อุบลราชธานี</v>
      </c>
      <c r="S249" s="53" t="str">
        <f t="shared" si="58"/>
        <v>S</v>
      </c>
      <c r="T249" s="53" t="str">
        <f t="shared" si="59"/>
        <v>S4</v>
      </c>
    </row>
    <row r="250" spans="1:20" ht="145.15" x14ac:dyDescent="0.4">
      <c r="A250" s="39">
        <f t="shared" si="57"/>
        <v>248</v>
      </c>
      <c r="B250" s="56"/>
      <c r="C250" s="45" t="s">
        <v>848</v>
      </c>
      <c r="D250" s="47" t="s">
        <v>2161</v>
      </c>
      <c r="E250" s="40" t="str">
        <f t="shared" si="45"/>
        <v>สาขาที่ 004</v>
      </c>
      <c r="F250" s="41">
        <v>4</v>
      </c>
      <c r="G250" s="40" t="str">
        <f t="shared" si="46"/>
        <v>วัดป่าพุทธเจดีย์</v>
      </c>
      <c r="H250" s="44" t="str">
        <f t="shared" si="48"/>
        <v>พระอธิการสุภี ชินฺวโร</v>
      </c>
      <c r="I250" s="39">
        <f t="shared" si="49"/>
        <v>21</v>
      </c>
      <c r="J250" s="39">
        <f t="shared" si="50"/>
        <v>12</v>
      </c>
      <c r="K250" s="39" t="str">
        <f t="shared" si="51"/>
        <v>กุมภาพันธ์</v>
      </c>
      <c r="L250" s="39">
        <f t="shared" si="52"/>
        <v>2539</v>
      </c>
      <c r="M250" s="40" t="str">
        <f t="shared" si="53"/>
        <v>0810623663</v>
      </c>
      <c r="N250" s="44" t="str">
        <f t="shared" si="47"/>
        <v>๗๓ หมู่ที่ ๑๑ บ้านตลาด
ต.หนองไฮ อ.สำโรง จ.อุบลราชธานี ๓๔๓๖๐</v>
      </c>
      <c r="O250" s="39">
        <f t="shared" ca="1" si="54"/>
        <v>30</v>
      </c>
      <c r="P250" s="39" t="e">
        <f>VLOOKUP(T250,mapping!C:D,2,0)</f>
        <v>#N/A</v>
      </c>
      <c r="Q250" s="39" t="str">
        <f t="shared" si="55"/>
        <v>อ.สำโรง</v>
      </c>
      <c r="R250" s="39" t="str">
        <f t="shared" si="56"/>
        <v>จ.อุบลราชธานี</v>
      </c>
      <c r="S250" s="53" t="str">
        <f t="shared" si="58"/>
        <v>B</v>
      </c>
      <c r="T250" s="53" t="str">
        <f t="shared" si="59"/>
        <v>B4</v>
      </c>
    </row>
    <row r="251" spans="1:20" ht="145.15" x14ac:dyDescent="0.4">
      <c r="A251" s="39">
        <f t="shared" si="57"/>
        <v>249</v>
      </c>
      <c r="B251" s="56"/>
      <c r="C251" s="45" t="s">
        <v>950</v>
      </c>
      <c r="D251" s="47" t="s">
        <v>2162</v>
      </c>
      <c r="E251" s="40" t="str">
        <f t="shared" si="45"/>
        <v>สาขาที่ 105</v>
      </c>
      <c r="F251" s="41">
        <v>105</v>
      </c>
      <c r="G251" s="40" t="str">
        <f t="shared" si="46"/>
        <v>วัดภูตูม</v>
      </c>
      <c r="H251" s="44" t="str">
        <f t="shared" si="48"/>
        <v>พระอธิการเจริญ ธมฺมธโร</v>
      </c>
      <c r="I251" s="39">
        <f t="shared" si="49"/>
        <v>22</v>
      </c>
      <c r="J251" s="39">
        <f t="shared" si="50"/>
        <v>7</v>
      </c>
      <c r="K251" s="39" t="str">
        <f t="shared" si="51"/>
        <v>กรกฎาคม</v>
      </c>
      <c r="L251" s="39">
        <f t="shared" si="52"/>
        <v>2539</v>
      </c>
      <c r="M251" s="40" t="str">
        <f t="shared" si="53"/>
        <v>0818225789</v>
      </c>
      <c r="N251" s="44" t="str">
        <f t="shared" si="47"/>
        <v>๒๐๗ ม.๗ บ้านหนองหลี่
ต.โชคชัย อ.นิคมคำสร้อย จ.มุกดาหาร ๔๙๑๓๐</v>
      </c>
      <c r="O251" s="39">
        <f t="shared" ca="1" si="54"/>
        <v>30</v>
      </c>
      <c r="P251" s="39" t="e">
        <f>VLOOKUP(T251,mapping!C:D,2,0)</f>
        <v>#N/A</v>
      </c>
      <c r="Q251" s="39" t="str">
        <f t="shared" si="55"/>
        <v>อ.นิคมคำสร้อย</v>
      </c>
      <c r="R251" s="39" t="str">
        <f t="shared" si="56"/>
        <v>จ.มุกดาหาร</v>
      </c>
      <c r="S251" s="53" t="str">
        <f t="shared" si="58"/>
        <v>B</v>
      </c>
      <c r="T251" s="53" t="str">
        <f t="shared" si="59"/>
        <v>B105</v>
      </c>
    </row>
    <row r="252" spans="1:20" ht="145.15" x14ac:dyDescent="0.4">
      <c r="A252" s="39">
        <f t="shared" si="57"/>
        <v>250</v>
      </c>
      <c r="B252" s="57" t="s">
        <v>891</v>
      </c>
      <c r="C252" s="45" t="s">
        <v>963</v>
      </c>
      <c r="D252" s="47" t="s">
        <v>2163</v>
      </c>
      <c r="E252" s="40" t="str">
        <f t="shared" si="45"/>
        <v>สาขาที่ 118</v>
      </c>
      <c r="F252" s="41">
        <v>118</v>
      </c>
      <c r="G252" s="40" t="str">
        <f t="shared" si="46"/>
        <v>ที่พักสงฆ์ภูจ้อมก้อม</v>
      </c>
      <c r="H252" s="44" t="str">
        <f t="shared" si="48"/>
        <v>พระอาจารย์สุขิโต</v>
      </c>
      <c r="I252" s="39">
        <f t="shared" si="49"/>
        <v>26</v>
      </c>
      <c r="J252" s="39">
        <f t="shared" si="50"/>
        <v>20</v>
      </c>
      <c r="K252" s="39" t="str">
        <f t="shared" si="51"/>
        <v>กรกฎาคม</v>
      </c>
      <c r="L252" s="39">
        <f t="shared" si="52"/>
        <v>2539</v>
      </c>
      <c r="M252" s="40" t="str">
        <f t="shared" si="53"/>
        <v>0878721734</v>
      </c>
      <c r="N252" s="44" t="str">
        <f t="shared" si="47"/>
        <v>๑๘ ม.๖ บ้านทุ่งนาเมือง
ต.นาโพธิ์กลาง อ.โขงเจียม จ.อุบลราชธานี ๓๔๓๗๐</v>
      </c>
      <c r="O252" s="39">
        <f t="shared" ca="1" si="54"/>
        <v>30</v>
      </c>
      <c r="P252" s="39" t="e">
        <f>VLOOKUP(T252,mapping!C:D,2,0)</f>
        <v>#N/A</v>
      </c>
      <c r="Q252" s="39" t="str">
        <f t="shared" si="55"/>
        <v>อ.โขงเจียม</v>
      </c>
      <c r="R252" s="39" t="str">
        <f t="shared" si="56"/>
        <v>จ.อุบลราชธานี</v>
      </c>
      <c r="S252" s="53" t="str">
        <f t="shared" si="58"/>
        <v>B</v>
      </c>
      <c r="T252" s="53" t="str">
        <f t="shared" si="59"/>
        <v>B118</v>
      </c>
    </row>
    <row r="253" spans="1:20" ht="145.15" x14ac:dyDescent="0.4">
      <c r="A253" s="39">
        <f t="shared" si="57"/>
        <v>251</v>
      </c>
      <c r="B253" s="56"/>
      <c r="C253" s="45" t="s">
        <v>1013</v>
      </c>
      <c r="D253" s="47" t="s">
        <v>2164</v>
      </c>
      <c r="E253" s="40" t="str">
        <f t="shared" si="45"/>
        <v>สาขาที่ 168</v>
      </c>
      <c r="F253" s="41">
        <v>168</v>
      </c>
      <c r="G253" s="40" t="str">
        <f t="shared" si="46"/>
        <v>วัดป่าดงปอ</v>
      </c>
      <c r="H253" s="44" t="str">
        <f t="shared" si="48"/>
        <v>พระอธิการสุริยัน ถิรจิตฺโต</v>
      </c>
      <c r="I253" s="39">
        <f t="shared" si="49"/>
        <v>22</v>
      </c>
      <c r="J253" s="39">
        <f t="shared" si="50"/>
        <v>4</v>
      </c>
      <c r="K253" s="39" t="str">
        <f t="shared" si="51"/>
        <v>มีนาคม</v>
      </c>
      <c r="L253" s="39">
        <f t="shared" si="52"/>
        <v>2539</v>
      </c>
      <c r="M253" s="40" t="str">
        <f t="shared" si="53"/>
        <v>0828601454</v>
      </c>
      <c r="N253" s="44" t="str">
        <f t="shared" si="47"/>
        <v>๑๓ ม.๙ บ้านทุ่งหว้า
ต.แจระแม อ.เมือง จ.อุบลราชธานี ๓๔๐๐๐</v>
      </c>
      <c r="O253" s="39">
        <f t="shared" ca="1" si="54"/>
        <v>30</v>
      </c>
      <c r="P253" s="39" t="e">
        <f>VLOOKUP(T253,mapping!C:D,2,0)</f>
        <v>#N/A</v>
      </c>
      <c r="Q253" s="39" t="str">
        <f t="shared" si="55"/>
        <v>อ.เมือง</v>
      </c>
      <c r="R253" s="39" t="str">
        <f t="shared" si="56"/>
        <v>จ.อุบลราชธานี</v>
      </c>
      <c r="S253" s="53" t="str">
        <f t="shared" si="58"/>
        <v>B</v>
      </c>
      <c r="T253" s="53" t="str">
        <f t="shared" si="59"/>
        <v>B168</v>
      </c>
    </row>
    <row r="254" spans="1:20" ht="145.15" x14ac:dyDescent="0.4">
      <c r="A254" s="39">
        <f t="shared" si="57"/>
        <v>252</v>
      </c>
      <c r="B254" s="56"/>
      <c r="C254" s="45" t="s">
        <v>1033</v>
      </c>
      <c r="D254" s="47" t="s">
        <v>2165</v>
      </c>
      <c r="E254" s="40" t="str">
        <f t="shared" si="45"/>
        <v>สาขาที่ 188</v>
      </c>
      <c r="F254" s="41">
        <v>188</v>
      </c>
      <c r="G254" s="40" t="str">
        <f t="shared" si="46"/>
        <v>วัดป่าบวรวิเวกวนาราม</v>
      </c>
      <c r="H254" s="44" t="str">
        <f t="shared" si="48"/>
        <v>พระอธิการปฏิภาณ อุชุการี</v>
      </c>
      <c r="I254" s="39">
        <f t="shared" si="49"/>
        <v>23</v>
      </c>
      <c r="J254" s="39">
        <f t="shared" si="50"/>
        <v>19</v>
      </c>
      <c r="K254" s="39" t="str">
        <f t="shared" si="51"/>
        <v>มีนาคม</v>
      </c>
      <c r="L254" s="39">
        <f t="shared" si="52"/>
        <v>2539</v>
      </c>
      <c r="M254" s="40" t="e">
        <f t="shared" si="53"/>
        <v>#N/A</v>
      </c>
      <c r="N254" s="44" t="str">
        <f t="shared" si="47"/>
        <v>๙๕ ม.๓ บ้านแก่งโก
ต.แก้งสนามนาง อ.แก้งสนามนาง จ.นครราชสีมา ๓๐๔๔๐</v>
      </c>
      <c r="O254" s="39">
        <f t="shared" ca="1" si="54"/>
        <v>30</v>
      </c>
      <c r="P254" s="39" t="e">
        <f>VLOOKUP(T254,mapping!C:D,2,0)</f>
        <v>#N/A</v>
      </c>
      <c r="Q254" s="39" t="str">
        <f t="shared" si="55"/>
        <v>อ.แก้งสนามนาง</v>
      </c>
      <c r="R254" s="39" t="str">
        <f t="shared" si="56"/>
        <v>จ.นครราชสีมา</v>
      </c>
      <c r="S254" s="53" t="str">
        <f t="shared" si="58"/>
        <v>B</v>
      </c>
      <c r="T254" s="53" t="str">
        <f t="shared" si="59"/>
        <v>B188</v>
      </c>
    </row>
    <row r="255" spans="1:20" ht="145.15" x14ac:dyDescent="0.4">
      <c r="A255" s="39">
        <f t="shared" si="57"/>
        <v>253</v>
      </c>
      <c r="B255" s="56"/>
      <c r="C255" s="45" t="s">
        <v>1039</v>
      </c>
      <c r="D255" s="47" t="s">
        <v>2166</v>
      </c>
      <c r="E255" s="40" t="str">
        <f t="shared" si="45"/>
        <v>สาขาที่ 194</v>
      </c>
      <c r="F255" s="41">
        <v>194</v>
      </c>
      <c r="G255" s="40" t="str">
        <f t="shared" si="46"/>
        <v>วัดป่าหนองขาย่าง</v>
      </c>
      <c r="H255" s="44" t="str">
        <f t="shared" si="48"/>
        <v>พระครูอมรธรรมาภิรม (อัมรินทร์ อนุตฺตโร)</v>
      </c>
      <c r="I255" s="39">
        <f t="shared" si="49"/>
        <v>23</v>
      </c>
      <c r="J255" s="39">
        <f t="shared" si="50"/>
        <v>27</v>
      </c>
      <c r="K255" s="39" t="str">
        <f t="shared" si="51"/>
        <v>กรกฎาคม</v>
      </c>
      <c r="L255" s="39">
        <f t="shared" si="52"/>
        <v>2539</v>
      </c>
      <c r="M255" s="40" t="str">
        <f t="shared" si="53"/>
        <v>0872522171</v>
      </c>
      <c r="N255" s="44" t="str">
        <f t="shared" si="47"/>
        <v>๕๔ ม.๑๓ บ้านโคกก่อง
ต.หินเหล็กไฟ อ.คูเมือง จ.บุรีรัมย์ ๓๑๑๙๐</v>
      </c>
      <c r="O255" s="39">
        <f t="shared" ca="1" si="54"/>
        <v>30</v>
      </c>
      <c r="P255" s="39" t="e">
        <f>VLOOKUP(T255,mapping!C:D,2,0)</f>
        <v>#N/A</v>
      </c>
      <c r="Q255" s="39" t="str">
        <f t="shared" si="55"/>
        <v>อ.คูเมือง</v>
      </c>
      <c r="R255" s="39" t="str">
        <f t="shared" si="56"/>
        <v>จ.บุรีรัมย์</v>
      </c>
      <c r="S255" s="53" t="str">
        <f t="shared" si="58"/>
        <v>B</v>
      </c>
      <c r="T255" s="53" t="str">
        <f t="shared" si="59"/>
        <v>B194</v>
      </c>
    </row>
    <row r="256" spans="1:20" ht="145.15" x14ac:dyDescent="0.4">
      <c r="A256" s="39">
        <f t="shared" si="57"/>
        <v>254</v>
      </c>
      <c r="B256" s="56"/>
      <c r="C256" s="45" t="s">
        <v>1056</v>
      </c>
      <c r="D256" s="47" t="s">
        <v>2167</v>
      </c>
      <c r="E256" s="40" t="str">
        <f t="shared" si="45"/>
        <v>สาขาที่ 211</v>
      </c>
      <c r="F256" s="41">
        <v>211</v>
      </c>
      <c r="G256" s="40" t="str">
        <f t="shared" si="46"/>
        <v>ที่พักสงฆ์เบญจพรรณ</v>
      </c>
      <c r="H256" s="44" t="str">
        <f t="shared" si="48"/>
        <v>พระอาจารย์ยนต์ชัย ฐานิสฺสโร</v>
      </c>
      <c r="I256" s="39">
        <f t="shared" si="49"/>
        <v>25</v>
      </c>
      <c r="J256" s="39">
        <f t="shared" si="50"/>
        <v>27</v>
      </c>
      <c r="K256" s="39" t="str">
        <f t="shared" si="51"/>
        <v>กรกฎาคม</v>
      </c>
      <c r="L256" s="39">
        <f t="shared" si="52"/>
        <v>2539</v>
      </c>
      <c r="M256" s="40" t="str">
        <f t="shared" si="53"/>
        <v>0879652458</v>
      </c>
      <c r="N256" s="44" t="str">
        <f t="shared" si="47"/>
        <v>ม.๗ บ้านโนนเชียงสอน
ต.หนองหว้า อ.เบญจลักษ์ จ.ศรีสะเกษ ๓๓๑๑๐</v>
      </c>
      <c r="O256" s="39">
        <f t="shared" ca="1" si="54"/>
        <v>30</v>
      </c>
      <c r="P256" s="39" t="e">
        <f>VLOOKUP(T256,mapping!C:D,2,0)</f>
        <v>#N/A</v>
      </c>
      <c r="Q256" s="39" t="str">
        <f t="shared" si="55"/>
        <v>อ.เบญจลักษ์</v>
      </c>
      <c r="R256" s="39" t="str">
        <f t="shared" si="56"/>
        <v>จ.ศรีสะเกษ</v>
      </c>
      <c r="S256" s="53" t="str">
        <f t="shared" si="58"/>
        <v>B</v>
      </c>
      <c r="T256" s="53" t="str">
        <f t="shared" si="59"/>
        <v>B211</v>
      </c>
    </row>
    <row r="257" spans="1:20" ht="145.15" x14ac:dyDescent="0.4">
      <c r="A257" s="39">
        <f t="shared" si="57"/>
        <v>255</v>
      </c>
      <c r="B257" s="56"/>
      <c r="C257" s="45" t="s">
        <v>1098</v>
      </c>
      <c r="D257" s="47" t="s">
        <v>2168</v>
      </c>
      <c r="E257" s="40" t="str">
        <f t="shared" si="45"/>
        <v>สาขาที่ 253</v>
      </c>
      <c r="F257" s="41">
        <v>253</v>
      </c>
      <c r="G257" s="40" t="str">
        <f t="shared" si="46"/>
        <v>วัดป่าหนองสิม</v>
      </c>
      <c r="H257" s="44" t="str">
        <f t="shared" si="48"/>
        <v>พระอธิการจันทร์ดี ฆรมุตโต</v>
      </c>
      <c r="I257" s="39">
        <f t="shared" si="49"/>
        <v>47</v>
      </c>
      <c r="J257" s="39">
        <f t="shared" si="50"/>
        <v>1</v>
      </c>
      <c r="K257" s="39" t="str">
        <f t="shared" si="51"/>
        <v>มีนาคม</v>
      </c>
      <c r="L257" s="39">
        <f t="shared" si="52"/>
        <v>2539</v>
      </c>
      <c r="M257" s="40" t="e">
        <f t="shared" si="53"/>
        <v>#N/A</v>
      </c>
      <c r="N257" s="44" t="str">
        <f t="shared" si="47"/>
        <v>๘๔ ม.๘ บ้านหนองสิม
ต.ดู่น้อย อ.จตุรพักตรพิมาน จ.ร้อยเอ็ด ๔๕๑๘๐</v>
      </c>
      <c r="O257" s="39">
        <f t="shared" ca="1" si="54"/>
        <v>30</v>
      </c>
      <c r="P257" s="39" t="e">
        <f>VLOOKUP(T257,mapping!C:D,2,0)</f>
        <v>#N/A</v>
      </c>
      <c r="Q257" s="39" t="str">
        <f t="shared" si="55"/>
        <v>อ.จตุรพักตรพิมาน</v>
      </c>
      <c r="R257" s="39" t="str">
        <f t="shared" si="56"/>
        <v>จ.ร้อยเอ็ด</v>
      </c>
      <c r="S257" s="53" t="str">
        <f t="shared" si="58"/>
        <v>B</v>
      </c>
      <c r="T257" s="53" t="str">
        <f t="shared" si="59"/>
        <v>B253</v>
      </c>
    </row>
    <row r="258" spans="1:20" ht="145.15" x14ac:dyDescent="0.4">
      <c r="A258" s="39">
        <f t="shared" si="57"/>
        <v>256</v>
      </c>
      <c r="B258" s="57" t="s">
        <v>891</v>
      </c>
      <c r="C258" s="45" t="s">
        <v>1106</v>
      </c>
      <c r="D258" s="47" t="s">
        <v>2169</v>
      </c>
      <c r="E258" s="40" t="str">
        <f t="shared" si="45"/>
        <v>สาขาที่ 261</v>
      </c>
      <c r="F258" s="41">
        <v>261</v>
      </c>
      <c r="G258" s="40" t="str">
        <f t="shared" si="46"/>
        <v>วัดป่าสันติประชาสรรค์</v>
      </c>
      <c r="H258" s="44" t="str">
        <f t="shared" si="48"/>
        <v>พระอธิการดำ สุนทโร</v>
      </c>
      <c r="I258" s="39">
        <f t="shared" si="49"/>
        <v>56</v>
      </c>
      <c r="J258" s="39">
        <f t="shared" si="50"/>
        <v>27</v>
      </c>
      <c r="K258" s="39" t="str">
        <f t="shared" si="51"/>
        <v>กรกฎาคม</v>
      </c>
      <c r="L258" s="39">
        <f t="shared" si="52"/>
        <v>2539</v>
      </c>
      <c r="M258" s="40" t="str">
        <f t="shared" si="53"/>
        <v>0856070678</v>
      </c>
      <c r="N258" s="44" t="str">
        <f t="shared" si="47"/>
        <v>๔๑๓ ม.๑ บ้านดอน
ต.โนนอุดม อ.ชุมแพ จ.ขอนแก่น ๔๐๑๓๐</v>
      </c>
      <c r="O258" s="39">
        <f t="shared" ca="1" si="54"/>
        <v>30</v>
      </c>
      <c r="P258" s="39" t="e">
        <f>VLOOKUP(T258,mapping!C:D,2,0)</f>
        <v>#N/A</v>
      </c>
      <c r="Q258" s="39" t="str">
        <f t="shared" si="55"/>
        <v>อ.ชุมแพ</v>
      </c>
      <c r="R258" s="39" t="str">
        <f t="shared" si="56"/>
        <v>จ.ขอนแก่น</v>
      </c>
      <c r="S258" s="53" t="str">
        <f t="shared" si="58"/>
        <v>B</v>
      </c>
      <c r="T258" s="53" t="str">
        <f t="shared" si="59"/>
        <v>B261</v>
      </c>
    </row>
    <row r="259" spans="1:20" ht="145.15" x14ac:dyDescent="0.4">
      <c r="A259" s="39">
        <f t="shared" si="57"/>
        <v>257</v>
      </c>
      <c r="B259" s="56"/>
      <c r="C259" s="45" t="s">
        <v>1115</v>
      </c>
      <c r="D259" s="47" t="s">
        <v>2170</v>
      </c>
      <c r="E259" s="40" t="str">
        <f t="shared" ref="E259:E322" si="60">_xlfn.LET(_xlpm.x,C259,
SUBSTITUTE(SUBSTITUTE(SUBSTITUTE(SUBSTITUTE(SUBSTITUTE(
SUBSTITUTE(SUBSTITUTE(SUBSTITUTE(SUBSTITUTE(SUBSTITUTE(
_xlpm.x,"๐","0"),"๑","1"),"๒","2"),"๓","3"),"๔","4"),
"๕","5"),"๖","6"),"๗","7"),"๘","8"),"๙","9"))</f>
        <v>สาขาที่ 270</v>
      </c>
      <c r="F259" s="41">
        <v>270</v>
      </c>
      <c r="G259" s="40" t="str">
        <f t="shared" ref="G259:G322" si="61">_xlfn.TEXTBEFORE(D259,CHAR(10))</f>
        <v>วัดป่าหนองกระโดน</v>
      </c>
      <c r="H259" s="44" t="str">
        <f t="shared" si="48"/>
        <v>พระอธิการสมเกียรติ วชิโร</v>
      </c>
      <c r="I259" s="39">
        <f t="shared" si="49"/>
        <v>21</v>
      </c>
      <c r="J259" s="39">
        <f t="shared" si="50"/>
        <v>20</v>
      </c>
      <c r="K259" s="39" t="str">
        <f t="shared" si="51"/>
        <v>พฤษภาคม</v>
      </c>
      <c r="L259" s="39">
        <f t="shared" si="52"/>
        <v>2539</v>
      </c>
      <c r="M259" s="40" t="str">
        <f t="shared" si="53"/>
        <v>0857655591</v>
      </c>
      <c r="N259" s="44" t="str">
        <f t="shared" ref="N259:N322" si="62">_xlfn.TEXTBEFORE(_xlfn.TEXTAFTER(D259,CHAR(10)),CHAR(10)&amp;"พระ")</f>
        <v>๒๔ ม.๑๑ บ้านจันทร์สว่าง
ต.ตาเกา อ.น้ำขุ่น จ.อุบลราชธานี ๓๔๒๖๐</v>
      </c>
      <c r="O259" s="39">
        <f t="shared" ca="1" si="54"/>
        <v>30</v>
      </c>
      <c r="P259" s="39" t="e">
        <f>VLOOKUP(T259,mapping!C:D,2,0)</f>
        <v>#N/A</v>
      </c>
      <c r="Q259" s="39" t="str">
        <f t="shared" si="55"/>
        <v>อ.น้ำขุ่น</v>
      </c>
      <c r="R259" s="39" t="str">
        <f t="shared" si="56"/>
        <v>จ.อุบลราชธานี</v>
      </c>
      <c r="S259" s="53" t="str">
        <f t="shared" si="58"/>
        <v>B</v>
      </c>
      <c r="T259" s="53" t="str">
        <f t="shared" si="59"/>
        <v>B270</v>
      </c>
    </row>
    <row r="260" spans="1:20" ht="169.5" x14ac:dyDescent="0.4">
      <c r="A260" s="39">
        <f t="shared" si="57"/>
        <v>258</v>
      </c>
      <c r="B260" s="56"/>
      <c r="C260" s="45" t="s">
        <v>1217</v>
      </c>
      <c r="D260" s="47" t="s">
        <v>2171</v>
      </c>
      <c r="E260" s="48" t="str">
        <f t="shared" si="60"/>
        <v>สำรองที่ 036</v>
      </c>
      <c r="F260" s="49">
        <v>36</v>
      </c>
      <c r="G260" s="40" t="str">
        <f t="shared" si="61"/>
        <v>ที่พักสงฆ์โปรงพลู</v>
      </c>
      <c r="H260" s="44" t="str">
        <f t="shared" ref="H260:H323" si="63">TRIM(_xlfn.TEXTBEFORE(MID(D260,SEARCH("พระ",D260),100),CHAR(10)))</f>
        <v>พระอาจารย์ชาลี จนฺทสโร</v>
      </c>
      <c r="I260" s="39">
        <f t="shared" ref="I260:I323" si="64">VALUE(SUBSTITUTE(SUBSTITUTE(SUBSTITUTE(SUBSTITUTE(SUBSTITUTE(SUBSTITUTE(SUBSTITUTE(SUBSTITUTE(SUBSTITUTE(SUBSTITUTE(_xlfn.TEXTBEFORE(_xlfn.TEXTAFTER(D260,"เมื่ออายุ "), " ปี"),"๐","0"),"๑","1"),"๒","2"),"๓","3"),"๔","4"),"๕","5"),"๖","6"),"๗","7"),"๘","8"),"๙","9"))</f>
        <v>21</v>
      </c>
      <c r="J260" s="39">
        <f t="shared" ref="J260:J323" si="65">VALUE(SUBSTITUTE(SUBSTITUTE(SUBSTITUTE(SUBSTITUTE(SUBSTITUTE(SUBSTITUTE(SUBSTITUTE(SUBSTITUTE(SUBSTITUTE(SUBSTITUTE(_xlfn.TEXTBEFORE(_xlfn.TEXTAFTER(D260,"วันที่ "), " "),"๐","0"),"๑","1"),"๒","2"),"๓","3"),"๔","4"),"๕","5"),"๖","6"),"๗","7"),"๘","8"),"๙","9"))</f>
        <v>26</v>
      </c>
      <c r="K260" s="39" t="str">
        <f t="shared" ref="K260:K323" si="66">_xlfn.TEXTBEFORE(_xlfn.TEXTAFTER(D260,"วันที่ "&amp;_xlfn.TEXTBEFORE(_xlfn.TEXTAFTER(D260,"วันที่ "), " ")&amp;" "), " ")</f>
        <v>กรกฎาคม</v>
      </c>
      <c r="L260" s="39">
        <f t="shared" ref="L260:L323" si="67">VALUE(SUBSTITUTE(SUBSTITUTE(SUBSTITUTE(SUBSTITUTE(SUBSTITUTE(SUBSTITUTE(SUBSTITUTE(SUBSTITUTE(SUBSTITUTE(SUBSTITUTE(_xlfn.TEXTBEFORE(_xlfn.TEXTAFTER(_xlfn.TEXTAFTER(D260,"วันที่ ")," "&amp;_xlfn.TEXTBEFORE(_xlfn.TEXTAFTER(D260,"วันที่ "&amp;_xlfn.TEXTBEFORE(_xlfn.TEXTAFTER(D260,"วันที่ "), " ")&amp;" "), " ")&amp;" "), " "),"๐","0"),"๑","1"),"๒","2"),"๓","3"),"๔","4"),"๕","5"),"๖","6"),"๗","7"),"๘","8"),"๙","9"))</f>
        <v>2539</v>
      </c>
      <c r="M260" s="40" t="str">
        <f t="shared" ref="M260:M323" si="68">SUBSTITUTE(SUBSTITUTE(SUBSTITUTE(SUBSTITUTE(_xlfn.TEXTBEFORE(SUBSTITUTE(SUBSTITUTE(SUBSTITUTE(SUBSTITUTE(SUBSTITUTE(SUBSTITUTE(SUBSTITUTE(SUBSTITUTE(SUBSTITUTE(SUBSTITUTE(_xlfn.TEXTAFTER(D260,"- "),"๐","0"),"๑","1"),"๒","2"),"๓","3"),"๔","4"),"๕","5"),"๖","6"),"๗","7"),"๘","8"),"๙","9"),","),"(",""),")",""),"-","")," ","")</f>
        <v>0966160908</v>
      </c>
      <c r="N260" s="44" t="str">
        <f t="shared" si="62"/>
        <v>๑๒๕ หมู่ที่ ๑๕ บ้านโปรงพลู
ต.วังนกแอ่น อ.วังทอง จ.พิษณุโลก ๖๕๑๓๐</v>
      </c>
      <c r="O260" s="39">
        <f t="shared" ref="O260:O323" ca="1" si="69">YEAR(TODAY())+543 - L260</f>
        <v>30</v>
      </c>
      <c r="P260" s="39" t="e">
        <f>VLOOKUP(T260,mapping!C:D,2,0)</f>
        <v>#N/A</v>
      </c>
      <c r="Q260" s="39" t="str">
        <f t="shared" ref="Q260:Q323" si="70">IFERROR("อ."&amp;_xlfn.TEXTBEFORE(_xlfn.TEXTAFTER(N260,"อ.")," "),"")</f>
        <v>อ.วังทอง</v>
      </c>
      <c r="R260" s="39" t="str">
        <f t="shared" ref="R260:R323" si="71">IFERROR("จ."&amp;_xlfn.TEXTBEFORE(_xlfn.TEXTAFTER(N260,"จ.")," "),"")</f>
        <v>จ.พิษณุโลก</v>
      </c>
      <c r="S260" s="53" t="str">
        <f t="shared" si="58"/>
        <v>R</v>
      </c>
      <c r="T260" s="53" t="str">
        <f t="shared" si="59"/>
        <v>R36</v>
      </c>
    </row>
    <row r="261" spans="1:20" ht="145.15" x14ac:dyDescent="0.4">
      <c r="A261" s="39">
        <f t="shared" ref="A261:A324" si="72">+A260+1</f>
        <v>259</v>
      </c>
      <c r="B261" s="56"/>
      <c r="C261" s="45" t="s">
        <v>858</v>
      </c>
      <c r="D261" s="47" t="s">
        <v>2172</v>
      </c>
      <c r="E261" s="40" t="str">
        <f t="shared" si="60"/>
        <v>สาขาที่ 014</v>
      </c>
      <c r="F261" s="41">
        <v>14</v>
      </c>
      <c r="G261" s="40" t="str">
        <f t="shared" si="61"/>
        <v>วัดป่าพูนสิน</v>
      </c>
      <c r="H261" s="44" t="str">
        <f t="shared" si="63"/>
        <v>พระอธิการสมบัติ กลฺยาโณ</v>
      </c>
      <c r="I261" s="39">
        <f t="shared" si="64"/>
        <v>29</v>
      </c>
      <c r="J261" s="39">
        <f t="shared" si="65"/>
        <v>6</v>
      </c>
      <c r="K261" s="39" t="str">
        <f t="shared" si="66"/>
        <v>กรกฎาคม</v>
      </c>
      <c r="L261" s="39">
        <f t="shared" si="67"/>
        <v>2540</v>
      </c>
      <c r="M261" s="40" t="str">
        <f t="shared" si="68"/>
        <v>0812651915</v>
      </c>
      <c r="N261" s="44" t="str">
        <f t="shared" si="62"/>
        <v>๖ บ้านปากกุดหวาย
ต.หนองกินเพล อ.วารินชำราบ จ.อุบลราชธานี ๓๔๑๙๐</v>
      </c>
      <c r="O261" s="39">
        <f t="shared" ca="1" si="69"/>
        <v>29</v>
      </c>
      <c r="P261" s="39" t="e">
        <f>VLOOKUP(T261,mapping!C:D,2,0)</f>
        <v>#N/A</v>
      </c>
      <c r="Q261" s="39" t="str">
        <f t="shared" si="70"/>
        <v>อ.วารินชำราบ</v>
      </c>
      <c r="R261" s="39" t="str">
        <f t="shared" si="71"/>
        <v>จ.อุบลราชธานี</v>
      </c>
      <c r="S261" s="53" t="str">
        <f t="shared" ref="S261:S324" si="73">IF(LEFT(C261,4)="สาขา","B",
 IF(LEFT(C261,4)="สำรอ","R",
 IF(LEFT(C261,4)="สำรว","S",0)))</f>
        <v>B</v>
      </c>
      <c r="T261" s="53" t="str">
        <f t="shared" ref="T261:T324" si="74">S261&amp;F261</f>
        <v>B14</v>
      </c>
    </row>
    <row r="262" spans="1:20" ht="145.15" x14ac:dyDescent="0.4">
      <c r="A262" s="39">
        <f t="shared" si="72"/>
        <v>260</v>
      </c>
      <c r="B262" s="56"/>
      <c r="C262" s="45" t="s">
        <v>1061</v>
      </c>
      <c r="D262" s="47" t="s">
        <v>2173</v>
      </c>
      <c r="E262" s="40" t="str">
        <f t="shared" si="60"/>
        <v>สาขาที่ 216</v>
      </c>
      <c r="F262" s="41">
        <v>216</v>
      </c>
      <c r="G262" s="40" t="str">
        <f t="shared" si="61"/>
        <v>วัดป่าสุธรรมาราม</v>
      </c>
      <c r="H262" s="44" t="str">
        <f t="shared" si="63"/>
        <v>พระอธิการทองอินทร์ กตปุญโญ</v>
      </c>
      <c r="I262" s="39">
        <f t="shared" si="64"/>
        <v>54</v>
      </c>
      <c r="J262" s="39">
        <f t="shared" si="65"/>
        <v>11</v>
      </c>
      <c r="K262" s="39" t="str">
        <f t="shared" si="66"/>
        <v>กรกฎาคม</v>
      </c>
      <c r="L262" s="39">
        <f t="shared" si="67"/>
        <v>2540</v>
      </c>
      <c r="M262" s="40" t="str">
        <f t="shared" si="68"/>
        <v>0879656307</v>
      </c>
      <c r="N262" s="44" t="str">
        <f t="shared" si="62"/>
        <v>๑๔๐ ม.๒ บ้านน้ำเกลี้ยง
ต.หนองน้ำใส อ.สำโรง จ.อุบลราชธานี ๓๔๓๖๐</v>
      </c>
      <c r="O262" s="39">
        <f t="shared" ca="1" si="69"/>
        <v>29</v>
      </c>
      <c r="P262" s="39" t="e">
        <f>VLOOKUP(T262,mapping!C:D,2,0)</f>
        <v>#N/A</v>
      </c>
      <c r="Q262" s="39" t="str">
        <f t="shared" si="70"/>
        <v>อ.สำโรง</v>
      </c>
      <c r="R262" s="39" t="str">
        <f t="shared" si="71"/>
        <v>จ.อุบลราชธานี</v>
      </c>
      <c r="S262" s="53" t="str">
        <f t="shared" si="73"/>
        <v>B</v>
      </c>
      <c r="T262" s="53" t="str">
        <f t="shared" si="74"/>
        <v>B216</v>
      </c>
    </row>
    <row r="263" spans="1:20" ht="145.15" x14ac:dyDescent="0.4">
      <c r="A263" s="39">
        <f t="shared" si="72"/>
        <v>261</v>
      </c>
      <c r="B263" s="56"/>
      <c r="C263" s="45" t="s">
        <v>1089</v>
      </c>
      <c r="D263" s="47" t="s">
        <v>2174</v>
      </c>
      <c r="E263" s="40" t="str">
        <f t="shared" si="60"/>
        <v>สาขาที่ 244</v>
      </c>
      <c r="F263" s="41">
        <v>244</v>
      </c>
      <c r="G263" s="40" t="str">
        <f t="shared" si="61"/>
        <v>วัดธาตุกู่ประภาชัย</v>
      </c>
      <c r="H263" s="44" t="str">
        <f t="shared" si="63"/>
        <v>พระครูพิสิฐเจติยานุรักษ์</v>
      </c>
      <c r="I263" s="39">
        <f t="shared" si="64"/>
        <v>28</v>
      </c>
      <c r="J263" s="39">
        <f t="shared" si="65"/>
        <v>20</v>
      </c>
      <c r="K263" s="39" t="str">
        <f t="shared" si="66"/>
        <v>กุมภาพันธ์</v>
      </c>
      <c r="L263" s="39">
        <f t="shared" si="67"/>
        <v>2540</v>
      </c>
      <c r="M263" s="40" t="str">
        <f t="shared" si="68"/>
        <v>0811550019</v>
      </c>
      <c r="N263" s="44" t="str">
        <f t="shared" si="62"/>
        <v>หมู่ที่ ๑ บ้านปางกู่
ต.ปางกู่ อ.โนนสัง จ.หนองบัวลำภู ๓๙๑๔๐</v>
      </c>
      <c r="O263" s="39">
        <f t="shared" ca="1" si="69"/>
        <v>29</v>
      </c>
      <c r="P263" s="39" t="e">
        <f>VLOOKUP(T263,mapping!C:D,2,0)</f>
        <v>#N/A</v>
      </c>
      <c r="Q263" s="39" t="str">
        <f t="shared" si="70"/>
        <v>อ.โนนสัง</v>
      </c>
      <c r="R263" s="39" t="str">
        <f t="shared" si="71"/>
        <v>จ.หนองบัวลำภู</v>
      </c>
      <c r="S263" s="53" t="str">
        <f t="shared" si="73"/>
        <v>B</v>
      </c>
      <c r="T263" s="53" t="str">
        <f t="shared" si="74"/>
        <v>B244</v>
      </c>
    </row>
    <row r="264" spans="1:20" ht="145.15" x14ac:dyDescent="0.4">
      <c r="A264" s="39">
        <f t="shared" si="72"/>
        <v>262</v>
      </c>
      <c r="B264" s="56"/>
      <c r="C264" s="45" t="s">
        <v>1091</v>
      </c>
      <c r="D264" s="47" t="s">
        <v>2175</v>
      </c>
      <c r="E264" s="40" t="str">
        <f t="shared" si="60"/>
        <v>สาขาที่ 246</v>
      </c>
      <c r="F264" s="41">
        <v>246</v>
      </c>
      <c r="G264" s="40" t="str">
        <f t="shared" si="61"/>
        <v>วัดดงไม้แดง</v>
      </c>
      <c r="H264" s="44" t="str">
        <f t="shared" si="63"/>
        <v>พระครูสุวรรณวัชรโสภณ (คำมี คุตฺตสีโล)</v>
      </c>
      <c r="I264" s="39">
        <f t="shared" si="64"/>
        <v>22</v>
      </c>
      <c r="J264" s="39">
        <f t="shared" si="65"/>
        <v>14</v>
      </c>
      <c r="K264" s="39" t="str">
        <f t="shared" si="66"/>
        <v>กรกฎาคม</v>
      </c>
      <c r="L264" s="39">
        <f t="shared" si="67"/>
        <v>2540</v>
      </c>
      <c r="M264" s="40" t="str">
        <f t="shared" si="68"/>
        <v>0862515480</v>
      </c>
      <c r="N264" s="44" t="str">
        <f t="shared" si="62"/>
        <v>๓๕ ม.๗ บ้านหนองห้าง
ต.ศรีสุข อ.เขื่องใน จ.อุบลราชธานี ๓๔๑๕๐</v>
      </c>
      <c r="O264" s="39">
        <f t="shared" ca="1" si="69"/>
        <v>29</v>
      </c>
      <c r="P264" s="39" t="e">
        <f>VLOOKUP(T264,mapping!C:D,2,0)</f>
        <v>#N/A</v>
      </c>
      <c r="Q264" s="39" t="str">
        <f t="shared" si="70"/>
        <v>อ.เขื่องใน</v>
      </c>
      <c r="R264" s="39" t="str">
        <f t="shared" si="71"/>
        <v>จ.อุบลราชธานี</v>
      </c>
      <c r="S264" s="53" t="str">
        <f t="shared" si="73"/>
        <v>B</v>
      </c>
      <c r="T264" s="53" t="str">
        <f t="shared" si="74"/>
        <v>B246</v>
      </c>
    </row>
    <row r="265" spans="1:20" ht="145.15" x14ac:dyDescent="0.4">
      <c r="A265" s="39">
        <f t="shared" si="72"/>
        <v>263</v>
      </c>
      <c r="B265" s="56"/>
      <c r="C265" s="45" t="s">
        <v>1100</v>
      </c>
      <c r="D265" s="47" t="s">
        <v>2176</v>
      </c>
      <c r="E265" s="40" t="str">
        <f t="shared" si="60"/>
        <v>สาขาที่ 255</v>
      </c>
      <c r="F265" s="41">
        <v>255</v>
      </c>
      <c r="G265" s="40" t="str">
        <f t="shared" si="61"/>
        <v>ที่พักสงฆ์ป่านาดง</v>
      </c>
      <c r="H265" s="44" t="str">
        <f t="shared" si="63"/>
        <v>พระอาจาร์ยจำนงค์ จารุวณฺโณ</v>
      </c>
      <c r="I265" s="39">
        <f t="shared" si="64"/>
        <v>43</v>
      </c>
      <c r="J265" s="39">
        <f t="shared" si="65"/>
        <v>15</v>
      </c>
      <c r="K265" s="39" t="str">
        <f t="shared" si="66"/>
        <v>กรกฎาคม</v>
      </c>
      <c r="L265" s="39">
        <f t="shared" si="67"/>
        <v>2540</v>
      </c>
      <c r="M265" s="40" t="e">
        <f t="shared" si="68"/>
        <v>#N/A</v>
      </c>
      <c r="N265" s="44" t="str">
        <f t="shared" si="62"/>
        <v>ม.๑๑ บ้านนาดง
ต.โพธิ์ใหญ่ อ.วารินชำราบ จ.อุบลราชธานี ๓๔๑๙๐</v>
      </c>
      <c r="O265" s="39">
        <f t="shared" ca="1" si="69"/>
        <v>29</v>
      </c>
      <c r="P265" s="39" t="e">
        <f>VLOOKUP(T265,mapping!C:D,2,0)</f>
        <v>#N/A</v>
      </c>
      <c r="Q265" s="39" t="str">
        <f t="shared" si="70"/>
        <v>อ.วารินชำราบ</v>
      </c>
      <c r="R265" s="39" t="str">
        <f t="shared" si="71"/>
        <v>จ.อุบลราชธานี</v>
      </c>
      <c r="S265" s="53" t="str">
        <f t="shared" si="73"/>
        <v>B</v>
      </c>
      <c r="T265" s="53" t="str">
        <f t="shared" si="74"/>
        <v>B255</v>
      </c>
    </row>
    <row r="266" spans="1:20" ht="145.15" x14ac:dyDescent="0.4">
      <c r="A266" s="39">
        <f t="shared" si="72"/>
        <v>264</v>
      </c>
      <c r="B266" s="56"/>
      <c r="C266" s="45" t="s">
        <v>1134</v>
      </c>
      <c r="D266" s="47" t="s">
        <v>2177</v>
      </c>
      <c r="E266" s="40" t="str">
        <f t="shared" si="60"/>
        <v>สาขาที่ 289</v>
      </c>
      <c r="F266" s="41">
        <v>289</v>
      </c>
      <c r="G266" s="40" t="str">
        <f t="shared" si="61"/>
        <v>วัดป่าคูเมือง</v>
      </c>
      <c r="H266" s="44" t="str">
        <f t="shared" si="63"/>
        <v>พระครูใบฏีกาวรรณลภย์ ธมฺมกาโม</v>
      </c>
      <c r="I266" s="39">
        <f t="shared" si="64"/>
        <v>27</v>
      </c>
      <c r="J266" s="39">
        <f t="shared" si="65"/>
        <v>15</v>
      </c>
      <c r="K266" s="39" t="str">
        <f t="shared" si="66"/>
        <v>กันยายน</v>
      </c>
      <c r="L266" s="39">
        <f t="shared" si="67"/>
        <v>2540</v>
      </c>
      <c r="M266" s="40" t="str">
        <f t="shared" si="68"/>
        <v>0844709614</v>
      </c>
      <c r="N266" s="44" t="str">
        <f t="shared" si="62"/>
        <v>หมู่ที่ ๔ บ้านคูเมือง ถ.บ้านคูเมือง
ต.คูเมือง อ.วารินชำราบ จ.อุบลราชธานี ๓๔๑๙๐</v>
      </c>
      <c r="O266" s="39">
        <f t="shared" ca="1" si="69"/>
        <v>29</v>
      </c>
      <c r="P266" s="39" t="e">
        <f>VLOOKUP(T266,mapping!C:D,2,0)</f>
        <v>#N/A</v>
      </c>
      <c r="Q266" s="39" t="str">
        <f t="shared" si="70"/>
        <v>อ.วารินชำราบ</v>
      </c>
      <c r="R266" s="39" t="str">
        <f t="shared" si="71"/>
        <v>จ.อุบลราชธานี</v>
      </c>
      <c r="S266" s="53" t="str">
        <f t="shared" si="73"/>
        <v>B</v>
      </c>
      <c r="T266" s="53" t="str">
        <f t="shared" si="74"/>
        <v>B289</v>
      </c>
    </row>
    <row r="267" spans="1:20" ht="145.15" x14ac:dyDescent="0.4">
      <c r="A267" s="39">
        <f t="shared" si="72"/>
        <v>265</v>
      </c>
      <c r="B267" s="56"/>
      <c r="C267" s="45" t="s">
        <v>1161</v>
      </c>
      <c r="D267" s="47" t="s">
        <v>2178</v>
      </c>
      <c r="E267" s="40" t="str">
        <f t="shared" si="60"/>
        <v>สาขาที่ 316</v>
      </c>
      <c r="F267" s="41">
        <v>316</v>
      </c>
      <c r="G267" s="40" t="str">
        <f t="shared" si="61"/>
        <v>วัดป่าสักทอง</v>
      </c>
      <c r="H267" s="44" t="str">
        <f t="shared" si="63"/>
        <v>พระอธิการวุธชิระ กตปุญฺโญ</v>
      </c>
      <c r="I267" s="39">
        <f t="shared" si="64"/>
        <v>21</v>
      </c>
      <c r="J267" s="39">
        <f t="shared" si="65"/>
        <v>10</v>
      </c>
      <c r="K267" s="39" t="str">
        <f t="shared" si="66"/>
        <v>มีนาคม</v>
      </c>
      <c r="L267" s="39">
        <f t="shared" si="67"/>
        <v>2540</v>
      </c>
      <c r="M267" s="40" t="str">
        <f t="shared" si="68"/>
        <v>0619388921</v>
      </c>
      <c r="N267" s="44" t="str">
        <f t="shared" si="62"/>
        <v>หมู่ที่ ๒ บ้านโนนแดง
ต.บ้านตูม อ.นาจะหลวย จ.อุบลราชธานี ๓๔๒๘๐</v>
      </c>
      <c r="O267" s="39">
        <f t="shared" ca="1" si="69"/>
        <v>29</v>
      </c>
      <c r="P267" s="39" t="e">
        <f>VLOOKUP(T267,mapping!C:D,2,0)</f>
        <v>#N/A</v>
      </c>
      <c r="Q267" s="39" t="str">
        <f t="shared" si="70"/>
        <v>อ.นาจะหลวย</v>
      </c>
      <c r="R267" s="39" t="str">
        <f t="shared" si="71"/>
        <v>จ.อุบลราชธานี</v>
      </c>
      <c r="S267" s="53" t="str">
        <f t="shared" si="73"/>
        <v>B</v>
      </c>
      <c r="T267" s="53" t="str">
        <f t="shared" si="74"/>
        <v>B316</v>
      </c>
    </row>
    <row r="268" spans="1:20" ht="193.9" x14ac:dyDescent="0.4">
      <c r="A268" s="39">
        <f t="shared" si="72"/>
        <v>266</v>
      </c>
      <c r="B268" s="56"/>
      <c r="C268" s="45" t="s">
        <v>1198</v>
      </c>
      <c r="D268" s="47" t="s">
        <v>2179</v>
      </c>
      <c r="E268" s="48" t="str">
        <f t="shared" si="60"/>
        <v>สำรองที่ 017</v>
      </c>
      <c r="F268" s="49">
        <v>17</v>
      </c>
      <c r="G268" s="40" t="str">
        <f t="shared" si="61"/>
        <v>ที่พักสงฆ์ภูถ้ำบิ้ง</v>
      </c>
      <c r="H268" s="44" t="str">
        <f t="shared" si="63"/>
        <v>พระอาจารย์สมัน ขนฺติวโร</v>
      </c>
      <c r="I268" s="39">
        <f t="shared" si="64"/>
        <v>21</v>
      </c>
      <c r="J268" s="39">
        <f t="shared" si="65"/>
        <v>29</v>
      </c>
      <c r="K268" s="39" t="str">
        <f t="shared" si="66"/>
        <v>พฤษภาคม</v>
      </c>
      <c r="L268" s="39">
        <f t="shared" si="67"/>
        <v>2540</v>
      </c>
      <c r="M268" s="40" t="str">
        <f t="shared" si="68"/>
        <v>0862543899</v>
      </c>
      <c r="N268" s="44" t="str">
        <f t="shared" si="62"/>
        <v>๑๒๖ หมู่ที่ ๕ บ้านเหล่าแก้วแมง
ต.คำเขื่อนแก้ว อ.ชานุมาน จ.อำนาจเจริญ ๓๗๒๑๐</v>
      </c>
      <c r="O268" s="39">
        <f t="shared" ca="1" si="69"/>
        <v>29</v>
      </c>
      <c r="P268" s="39" t="e">
        <f>VLOOKUP(T268,mapping!C:D,2,0)</f>
        <v>#N/A</v>
      </c>
      <c r="Q268" s="39" t="str">
        <f t="shared" si="70"/>
        <v>อ.ชานุมาน</v>
      </c>
      <c r="R268" s="39" t="str">
        <f t="shared" si="71"/>
        <v>จ.อำนาจเจริญ</v>
      </c>
      <c r="S268" s="53" t="str">
        <f t="shared" si="73"/>
        <v>R</v>
      </c>
      <c r="T268" s="53" t="str">
        <f t="shared" si="74"/>
        <v>R17</v>
      </c>
    </row>
    <row r="269" spans="1:20" ht="193.9" x14ac:dyDescent="0.4">
      <c r="A269" s="39">
        <f t="shared" si="72"/>
        <v>267</v>
      </c>
      <c r="B269" s="56"/>
      <c r="C269" s="45" t="s">
        <v>1246</v>
      </c>
      <c r="D269" s="47" t="s">
        <v>2180</v>
      </c>
      <c r="E269" s="43" t="str">
        <f t="shared" si="60"/>
        <v>สำรวจที่ 014</v>
      </c>
      <c r="F269" s="50">
        <v>14</v>
      </c>
      <c r="G269" s="40" t="str">
        <f t="shared" si="61"/>
        <v>วัดพรมสีดาบรรพต</v>
      </c>
      <c r="H269" s="44" t="str">
        <f t="shared" si="63"/>
        <v>พระอธิการศิริชัย เขมจาโร</v>
      </c>
      <c r="I269" s="39">
        <f t="shared" si="64"/>
        <v>23</v>
      </c>
      <c r="J269" s="39">
        <f t="shared" si="65"/>
        <v>10</v>
      </c>
      <c r="K269" s="39" t="str">
        <f t="shared" si="66"/>
        <v>กรกฎาคม</v>
      </c>
      <c r="L269" s="39">
        <f t="shared" si="67"/>
        <v>2540</v>
      </c>
      <c r="M269" s="40" t="str">
        <f t="shared" si="68"/>
        <v>0634102475</v>
      </c>
      <c r="N269" s="44" t="str">
        <f t="shared" si="62"/>
        <v>๒๑๓ ม.๑ บ้านขอนหาด
ต.แคมป์สน อ.เขาค้อ จ.เพชรบูรณ์ ๖๗๒๘๐</v>
      </c>
      <c r="O269" s="39">
        <f t="shared" ca="1" si="69"/>
        <v>29</v>
      </c>
      <c r="P269" s="39" t="e">
        <f>VLOOKUP(T269,mapping!C:D,2,0)</f>
        <v>#N/A</v>
      </c>
      <c r="Q269" s="39" t="str">
        <f t="shared" si="70"/>
        <v>อ.เขาค้อ</v>
      </c>
      <c r="R269" s="39" t="str">
        <f t="shared" si="71"/>
        <v>จ.เพชรบูรณ์</v>
      </c>
      <c r="S269" s="53" t="str">
        <f t="shared" si="73"/>
        <v>S</v>
      </c>
      <c r="T269" s="53" t="str">
        <f t="shared" si="74"/>
        <v>S14</v>
      </c>
    </row>
    <row r="270" spans="1:20" ht="145.15" x14ac:dyDescent="0.4">
      <c r="A270" s="39">
        <f t="shared" si="72"/>
        <v>268</v>
      </c>
      <c r="B270" s="56"/>
      <c r="C270" s="45" t="s">
        <v>934</v>
      </c>
      <c r="D270" s="47" t="s">
        <v>2181</v>
      </c>
      <c r="E270" s="40" t="str">
        <f t="shared" si="60"/>
        <v>สาขาที่ 089</v>
      </c>
      <c r="F270" s="41">
        <v>89</v>
      </c>
      <c r="G270" s="40" t="str">
        <f t="shared" si="61"/>
        <v>วัดใหม่หนองเมือง</v>
      </c>
      <c r="H270" s="44" t="str">
        <f t="shared" si="63"/>
        <v>พระอธิการวีระพงษ์ ชยธมฺโม</v>
      </c>
      <c r="I270" s="39">
        <f t="shared" si="64"/>
        <v>21</v>
      </c>
      <c r="J270" s="39">
        <f t="shared" si="65"/>
        <v>27</v>
      </c>
      <c r="K270" s="39" t="str">
        <f t="shared" si="66"/>
        <v>มิถุนายน</v>
      </c>
      <c r="L270" s="39">
        <f t="shared" si="67"/>
        <v>2541</v>
      </c>
      <c r="M270" s="40" t="e">
        <f t="shared" si="68"/>
        <v>#N/A</v>
      </c>
      <c r="N270" s="44" t="str">
        <f t="shared" si="62"/>
        <v>๕๗ ม.๘ บ้านหนองเมืองน้อย
ต.หนองเมือง อ.ม่วงสามสิบ จ.อุบลราชธานี ๓๔๑๔๐</v>
      </c>
      <c r="O270" s="39">
        <f t="shared" ca="1" si="69"/>
        <v>28</v>
      </c>
      <c r="P270" s="39" t="e">
        <f>VLOOKUP(T270,mapping!C:D,2,0)</f>
        <v>#N/A</v>
      </c>
      <c r="Q270" s="39" t="str">
        <f t="shared" si="70"/>
        <v>อ.ม่วงสามสิบ</v>
      </c>
      <c r="R270" s="39" t="str">
        <f t="shared" si="71"/>
        <v>จ.อุบลราชธานี</v>
      </c>
      <c r="S270" s="53" t="str">
        <f t="shared" si="73"/>
        <v>B</v>
      </c>
      <c r="T270" s="53" t="str">
        <f t="shared" si="74"/>
        <v>B89</v>
      </c>
    </row>
    <row r="271" spans="1:20" ht="145.15" x14ac:dyDescent="0.4">
      <c r="A271" s="39">
        <f t="shared" si="72"/>
        <v>269</v>
      </c>
      <c r="B271" s="56"/>
      <c r="C271" s="45" t="s">
        <v>959</v>
      </c>
      <c r="D271" s="47" t="s">
        <v>2182</v>
      </c>
      <c r="E271" s="40" t="str">
        <f t="shared" si="60"/>
        <v>สาขาที่ 114</v>
      </c>
      <c r="F271" s="41">
        <v>114</v>
      </c>
      <c r="G271" s="40" t="str">
        <f t="shared" si="61"/>
        <v>วัดภูคำผักกูด</v>
      </c>
      <c r="H271" s="44" t="str">
        <f t="shared" si="63"/>
        <v>พระอธิการสมศักดิ์ศรี ติกฺขปญฺโญ</v>
      </c>
      <c r="I271" s="39">
        <f t="shared" si="64"/>
        <v>24</v>
      </c>
      <c r="J271" s="39">
        <f t="shared" si="65"/>
        <v>14</v>
      </c>
      <c r="K271" s="39" t="str">
        <f t="shared" si="66"/>
        <v>กุมภาพันธ์</v>
      </c>
      <c r="L271" s="39">
        <f t="shared" si="67"/>
        <v>2541</v>
      </c>
      <c r="M271" s="40" t="str">
        <f t="shared" si="68"/>
        <v>0994499741</v>
      </c>
      <c r="N271" s="44" t="str">
        <f t="shared" si="62"/>
        <v>๑๑๕ ม.๘ บ้านด่านยาว
ต.นากอก อ.นิคมคำสร้อย จ.มุกดาหาร ๔๙๑๓๐</v>
      </c>
      <c r="O271" s="39">
        <f t="shared" ca="1" si="69"/>
        <v>28</v>
      </c>
      <c r="P271" s="39" t="e">
        <f>VLOOKUP(T271,mapping!C:D,2,0)</f>
        <v>#N/A</v>
      </c>
      <c r="Q271" s="39" t="str">
        <f t="shared" si="70"/>
        <v>อ.นิคมคำสร้อย</v>
      </c>
      <c r="R271" s="39" t="str">
        <f t="shared" si="71"/>
        <v>จ.มุกดาหาร</v>
      </c>
      <c r="S271" s="53" t="str">
        <f t="shared" si="73"/>
        <v>B</v>
      </c>
      <c r="T271" s="53" t="str">
        <f t="shared" si="74"/>
        <v>B114</v>
      </c>
    </row>
    <row r="272" spans="1:20" ht="145.15" x14ac:dyDescent="0.4">
      <c r="A272" s="39">
        <f t="shared" si="72"/>
        <v>270</v>
      </c>
      <c r="B272" s="56"/>
      <c r="C272" s="45" t="s">
        <v>994</v>
      </c>
      <c r="D272" s="47" t="s">
        <v>2183</v>
      </c>
      <c r="E272" s="40" t="str">
        <f t="shared" si="60"/>
        <v>สาขาที่ 149</v>
      </c>
      <c r="F272" s="41">
        <v>149</v>
      </c>
      <c r="G272" s="40" t="str">
        <f t="shared" si="61"/>
        <v>วัดโนนศรีสว่าง</v>
      </c>
      <c r="H272" s="44" t="e">
        <f t="shared" si="63"/>
        <v>#VALUE!</v>
      </c>
      <c r="I272" s="39">
        <f t="shared" si="64"/>
        <v>20</v>
      </c>
      <c r="J272" s="39">
        <f t="shared" si="65"/>
        <v>2</v>
      </c>
      <c r="K272" s="39" t="str">
        <f t="shared" si="66"/>
        <v>กรกฎาคม</v>
      </c>
      <c r="L272" s="39">
        <f t="shared" si="67"/>
        <v>2541</v>
      </c>
      <c r="M272" s="40" t="str">
        <f t="shared" si="68"/>
        <v>0887333985</v>
      </c>
      <c r="N272" s="44" t="e">
        <f t="shared" si="62"/>
        <v>#N/A</v>
      </c>
      <c r="O272" s="39">
        <f t="shared" ca="1" si="69"/>
        <v>28</v>
      </c>
      <c r="P272" s="39" t="e">
        <f>VLOOKUP(T272,mapping!C:D,2,0)</f>
        <v>#N/A</v>
      </c>
      <c r="Q272" s="39" t="str">
        <f t="shared" si="70"/>
        <v/>
      </c>
      <c r="R272" s="39" t="str">
        <f t="shared" si="71"/>
        <v/>
      </c>
      <c r="S272" s="53" t="str">
        <f t="shared" si="73"/>
        <v>B</v>
      </c>
      <c r="T272" s="53" t="str">
        <f t="shared" si="74"/>
        <v>B149</v>
      </c>
    </row>
    <row r="273" spans="1:20" ht="145.15" x14ac:dyDescent="0.4">
      <c r="A273" s="39">
        <f t="shared" si="72"/>
        <v>271</v>
      </c>
      <c r="B273" s="56"/>
      <c r="C273" s="45" t="s">
        <v>1047</v>
      </c>
      <c r="D273" s="47" t="s">
        <v>2184</v>
      </c>
      <c r="E273" s="40" t="str">
        <f t="shared" si="60"/>
        <v>สาขาที่ 202</v>
      </c>
      <c r="F273" s="41">
        <v>202</v>
      </c>
      <c r="G273" s="40" t="str">
        <f t="shared" si="61"/>
        <v>วัดป่าบ้านไก่คำ</v>
      </c>
      <c r="H273" s="44" t="str">
        <f t="shared" si="63"/>
        <v>พระครูไพศาลธรรมพินิจ (วิชา จนฺทูปโม)</v>
      </c>
      <c r="I273" s="39">
        <f t="shared" si="64"/>
        <v>22</v>
      </c>
      <c r="J273" s="39">
        <f t="shared" si="65"/>
        <v>6</v>
      </c>
      <c r="K273" s="39" t="str">
        <f t="shared" si="66"/>
        <v>กรกฎาคม</v>
      </c>
      <c r="L273" s="39">
        <f t="shared" si="67"/>
        <v>2541</v>
      </c>
      <c r="M273" s="40" t="str">
        <f t="shared" si="68"/>
        <v>0894071309</v>
      </c>
      <c r="N273" s="44" t="str">
        <f t="shared" si="62"/>
        <v>ม.๑๓ บ้านไก่คำ
ต.ไก่คำ อ.เมือง จ.อำนาจเจริญ ๓๗๐๐๐</v>
      </c>
      <c r="O273" s="39">
        <f t="shared" ca="1" si="69"/>
        <v>28</v>
      </c>
      <c r="P273" s="39" t="e">
        <f>VLOOKUP(T273,mapping!C:D,2,0)</f>
        <v>#N/A</v>
      </c>
      <c r="Q273" s="39" t="str">
        <f t="shared" si="70"/>
        <v>อ.เมือง</v>
      </c>
      <c r="R273" s="39" t="str">
        <f t="shared" si="71"/>
        <v>จ.อำนาจเจริญ</v>
      </c>
      <c r="S273" s="53" t="str">
        <f t="shared" si="73"/>
        <v>B</v>
      </c>
      <c r="T273" s="53" t="str">
        <f t="shared" si="74"/>
        <v>B202</v>
      </c>
    </row>
    <row r="274" spans="1:20" ht="145.15" x14ac:dyDescent="0.4">
      <c r="A274" s="39">
        <f t="shared" si="72"/>
        <v>272</v>
      </c>
      <c r="B274" s="56"/>
      <c r="C274" s="45" t="s">
        <v>1054</v>
      </c>
      <c r="D274" s="47" t="s">
        <v>2185</v>
      </c>
      <c r="E274" s="40" t="str">
        <f t="shared" si="60"/>
        <v>สาขาที่ 209</v>
      </c>
      <c r="F274" s="41">
        <v>209</v>
      </c>
      <c r="G274" s="40" t="str">
        <f t="shared" si="61"/>
        <v>ที่พักสงฆ์โนนทรายแก้ว</v>
      </c>
      <c r="H274" s="44" t="str">
        <f t="shared" si="63"/>
        <v>พระอาจารย์เสริงสรางค์ ฐานวโร</v>
      </c>
      <c r="I274" s="39">
        <f t="shared" si="64"/>
        <v>21</v>
      </c>
      <c r="J274" s="39">
        <f t="shared" si="65"/>
        <v>26</v>
      </c>
      <c r="K274" s="39" t="str">
        <f t="shared" si="66"/>
        <v>มิถุนายน</v>
      </c>
      <c r="L274" s="39">
        <f t="shared" si="67"/>
        <v>2541</v>
      </c>
      <c r="M274" s="40" t="str">
        <f t="shared" si="68"/>
        <v>0848318892</v>
      </c>
      <c r="N274" s="44" t="str">
        <f t="shared" si="62"/>
        <v>หมู่ ๕ บ้านหนองหมี
ต.กระออม อ.สำโรงทาบ จ.สุรินทร์ ๓๒๑๗๐</v>
      </c>
      <c r="O274" s="39">
        <f t="shared" ca="1" si="69"/>
        <v>28</v>
      </c>
      <c r="P274" s="39" t="e">
        <f>VLOOKUP(T274,mapping!C:D,2,0)</f>
        <v>#N/A</v>
      </c>
      <c r="Q274" s="39" t="str">
        <f t="shared" si="70"/>
        <v>อ.สำโรงทาบ</v>
      </c>
      <c r="R274" s="39" t="str">
        <f t="shared" si="71"/>
        <v>จ.สุรินทร์</v>
      </c>
      <c r="S274" s="53" t="str">
        <f t="shared" si="73"/>
        <v>B</v>
      </c>
      <c r="T274" s="53" t="str">
        <f t="shared" si="74"/>
        <v>B209</v>
      </c>
    </row>
    <row r="275" spans="1:20" ht="145.15" x14ac:dyDescent="0.4">
      <c r="A275" s="39">
        <f t="shared" si="72"/>
        <v>273</v>
      </c>
      <c r="B275" s="56"/>
      <c r="C275" s="45" t="s">
        <v>1062</v>
      </c>
      <c r="D275" s="47" t="s">
        <v>2186</v>
      </c>
      <c r="E275" s="40" t="str">
        <f t="shared" si="60"/>
        <v>สาขาที่ 217</v>
      </c>
      <c r="F275" s="41">
        <v>217</v>
      </c>
      <c r="G275" s="40" t="str">
        <f t="shared" si="61"/>
        <v>วัดป่าหนองบัวแดง</v>
      </c>
      <c r="H275" s="44" t="str">
        <f t="shared" si="63"/>
        <v>พระครูสังฆรักษ์ปริวัตร วิสารโท</v>
      </c>
      <c r="I275" s="39">
        <f t="shared" si="64"/>
        <v>29</v>
      </c>
      <c r="J275" s="39">
        <f t="shared" si="65"/>
        <v>2</v>
      </c>
      <c r="K275" s="39" t="str">
        <f t="shared" si="66"/>
        <v>กรกฎาคม</v>
      </c>
      <c r="L275" s="39">
        <f t="shared" si="67"/>
        <v>2541</v>
      </c>
      <c r="M275" s="40" t="e">
        <f t="shared" si="68"/>
        <v>#N/A</v>
      </c>
      <c r="N275" s="44" t="str">
        <f t="shared" si="62"/>
        <v>๑๖๗ หมู่ ๒ บ้านหนองบัวแดง
ต.นาเจริญ อ.เดชอุดม จ.อุบลราชธานี ๓๔๑๖๐</v>
      </c>
      <c r="O275" s="39">
        <f t="shared" ca="1" si="69"/>
        <v>28</v>
      </c>
      <c r="P275" s="39" t="e">
        <f>VLOOKUP(T275,mapping!C:D,2,0)</f>
        <v>#N/A</v>
      </c>
      <c r="Q275" s="39" t="str">
        <f t="shared" si="70"/>
        <v>อ.เดชอุดม</v>
      </c>
      <c r="R275" s="39" t="str">
        <f t="shared" si="71"/>
        <v>จ.อุบลราชธานี</v>
      </c>
      <c r="S275" s="53" t="str">
        <f t="shared" si="73"/>
        <v>B</v>
      </c>
      <c r="T275" s="53" t="str">
        <f t="shared" si="74"/>
        <v>B217</v>
      </c>
    </row>
    <row r="276" spans="1:20" ht="145.15" x14ac:dyDescent="0.4">
      <c r="A276" s="39">
        <f t="shared" si="72"/>
        <v>274</v>
      </c>
      <c r="B276" s="56"/>
      <c r="C276" s="45" t="s">
        <v>1065</v>
      </c>
      <c r="D276" s="47" t="s">
        <v>2187</v>
      </c>
      <c r="E276" s="40" t="str">
        <f t="shared" si="60"/>
        <v>สาขาที่ 220</v>
      </c>
      <c r="F276" s="41">
        <v>220</v>
      </c>
      <c r="G276" s="40" t="str">
        <f t="shared" si="61"/>
        <v>วัดป่าสวนสน</v>
      </c>
      <c r="H276" s="44" t="str">
        <f t="shared" si="63"/>
        <v>พระอธิการป้อม กิตฺติญาโณ</v>
      </c>
      <c r="I276" s="39">
        <f t="shared" si="64"/>
        <v>20</v>
      </c>
      <c r="J276" s="39">
        <f t="shared" si="65"/>
        <v>1</v>
      </c>
      <c r="K276" s="39" t="str">
        <f t="shared" si="66"/>
        <v>มิถุนายน</v>
      </c>
      <c r="L276" s="39">
        <f t="shared" si="67"/>
        <v>2541</v>
      </c>
      <c r="M276" s="40" t="str">
        <f t="shared" si="68"/>
        <v>0899462903</v>
      </c>
      <c r="N276" s="44" t="str">
        <f t="shared" si="62"/>
        <v>๒๑๐ ม.๒ บ้านเย้ยตะแบง
ต.ทุ่งสว่าง อ.ประทาย จ.นครราชสีมา ๓๐๑๘๐</v>
      </c>
      <c r="O276" s="39">
        <f t="shared" ca="1" si="69"/>
        <v>28</v>
      </c>
      <c r="P276" s="39" t="e">
        <f>VLOOKUP(T276,mapping!C:D,2,0)</f>
        <v>#N/A</v>
      </c>
      <c r="Q276" s="39" t="str">
        <f t="shared" si="70"/>
        <v>อ.ประทาย</v>
      </c>
      <c r="R276" s="39" t="str">
        <f t="shared" si="71"/>
        <v>จ.นครราชสีมา</v>
      </c>
      <c r="S276" s="53" t="str">
        <f t="shared" si="73"/>
        <v>B</v>
      </c>
      <c r="T276" s="53" t="str">
        <f t="shared" si="74"/>
        <v>B220</v>
      </c>
    </row>
    <row r="277" spans="1:20" ht="145.15" x14ac:dyDescent="0.4">
      <c r="A277" s="39">
        <f t="shared" si="72"/>
        <v>275</v>
      </c>
      <c r="B277" s="56"/>
      <c r="C277" s="45" t="s">
        <v>1082</v>
      </c>
      <c r="D277" s="47" t="s">
        <v>2188</v>
      </c>
      <c r="E277" s="40" t="str">
        <f t="shared" si="60"/>
        <v>สาขาที่ 237</v>
      </c>
      <c r="F277" s="41">
        <v>237</v>
      </c>
      <c r="G277" s="40" t="str">
        <f t="shared" si="61"/>
        <v>วัดสันติสุข</v>
      </c>
      <c r="H277" s="44" t="str">
        <f t="shared" si="63"/>
        <v>พระอธิการสนิท อานนฺโท</v>
      </c>
      <c r="I277" s="39">
        <f t="shared" si="64"/>
        <v>23</v>
      </c>
      <c r="J277" s="39">
        <f t="shared" si="65"/>
        <v>5</v>
      </c>
      <c r="K277" s="39" t="str">
        <f t="shared" si="66"/>
        <v>กรกฎาคม</v>
      </c>
      <c r="L277" s="39">
        <f t="shared" si="67"/>
        <v>2541</v>
      </c>
      <c r="M277" s="40" t="str">
        <f t="shared" si="68"/>
        <v>0854187497</v>
      </c>
      <c r="N277" s="44" t="str">
        <f t="shared" si="62"/>
        <v>๑๙๑ ม.๑๕ บ้านสันติสุข
ต.ภูเงิน อ.กันทรลักษ์ จ.ศรีสะเกษ ๓๓๑๑๐</v>
      </c>
      <c r="O277" s="39">
        <f t="shared" ca="1" si="69"/>
        <v>28</v>
      </c>
      <c r="P277" s="39" t="e">
        <f>VLOOKUP(T277,mapping!C:D,2,0)</f>
        <v>#N/A</v>
      </c>
      <c r="Q277" s="39" t="str">
        <f t="shared" si="70"/>
        <v>อ.กันทรลักษ์</v>
      </c>
      <c r="R277" s="39" t="str">
        <f t="shared" si="71"/>
        <v>จ.ศรีสะเกษ</v>
      </c>
      <c r="S277" s="53" t="str">
        <f t="shared" si="73"/>
        <v>B</v>
      </c>
      <c r="T277" s="53" t="str">
        <f t="shared" si="74"/>
        <v>B237</v>
      </c>
    </row>
    <row r="278" spans="1:20" ht="145.15" x14ac:dyDescent="0.4">
      <c r="A278" s="39">
        <f t="shared" si="72"/>
        <v>276</v>
      </c>
      <c r="B278" s="56"/>
      <c r="C278" s="45" t="s">
        <v>1099</v>
      </c>
      <c r="D278" s="47" t="s">
        <v>2189</v>
      </c>
      <c r="E278" s="40" t="str">
        <f t="shared" si="60"/>
        <v>สาขาที่ 254</v>
      </c>
      <c r="F278" s="41">
        <v>254</v>
      </c>
      <c r="G278" s="40" t="str">
        <f t="shared" si="61"/>
        <v>วัดป่าสังฆาราม</v>
      </c>
      <c r="H278" s="44" t="str">
        <f t="shared" si="63"/>
        <v>พระอาจารย์แดนชัย ปิยสีโล</v>
      </c>
      <c r="I278" s="39">
        <f t="shared" si="64"/>
        <v>20</v>
      </c>
      <c r="J278" s="39">
        <f t="shared" si="65"/>
        <v>8</v>
      </c>
      <c r="K278" s="39" t="str">
        <f t="shared" si="66"/>
        <v>พฤษภาคม</v>
      </c>
      <c r="L278" s="39">
        <f t="shared" si="67"/>
        <v>2541</v>
      </c>
      <c r="M278" s="40" t="str">
        <f t="shared" si="68"/>
        <v>0830644300</v>
      </c>
      <c r="N278" s="44" t="str">
        <f t="shared" si="62"/>
        <v>ม.๑๔
ต.ดงแดง อ.จตุรพักตรพิมาน จ.ร้อยเอ็ด ๔๕๑๘๐</v>
      </c>
      <c r="O278" s="39">
        <f t="shared" ca="1" si="69"/>
        <v>28</v>
      </c>
      <c r="P278" s="39" t="e">
        <f>VLOOKUP(T278,mapping!C:D,2,0)</f>
        <v>#N/A</v>
      </c>
      <c r="Q278" s="39" t="str">
        <f t="shared" si="70"/>
        <v>อ.จตุรพักตรพิมาน</v>
      </c>
      <c r="R278" s="39" t="str">
        <f t="shared" si="71"/>
        <v>จ.ร้อยเอ็ด</v>
      </c>
      <c r="S278" s="53" t="str">
        <f t="shared" si="73"/>
        <v>B</v>
      </c>
      <c r="T278" s="53" t="str">
        <f t="shared" si="74"/>
        <v>B254</v>
      </c>
    </row>
    <row r="279" spans="1:20" ht="145.15" x14ac:dyDescent="0.4">
      <c r="A279" s="39">
        <f t="shared" si="72"/>
        <v>277</v>
      </c>
      <c r="B279" s="56"/>
      <c r="C279" s="45" t="s">
        <v>1130</v>
      </c>
      <c r="D279" s="47" t="s">
        <v>2190</v>
      </c>
      <c r="E279" s="40" t="str">
        <f t="shared" si="60"/>
        <v>สาขาที่ 285</v>
      </c>
      <c r="F279" s="41">
        <v>285</v>
      </c>
      <c r="G279" s="40" t="str">
        <f t="shared" si="61"/>
        <v>วัดป่าหนองขอนเจริญธรรม</v>
      </c>
      <c r="H279" s="44" t="str">
        <f t="shared" si="63"/>
        <v>พระอธิการเอกราช สิริวณฺโณ</v>
      </c>
      <c r="I279" s="39">
        <f t="shared" si="64"/>
        <v>21</v>
      </c>
      <c r="J279" s="39">
        <f t="shared" si="65"/>
        <v>1</v>
      </c>
      <c r="K279" s="39" t="str">
        <f t="shared" si="66"/>
        <v>มิถุนายน</v>
      </c>
      <c r="L279" s="39">
        <f t="shared" si="67"/>
        <v>2541</v>
      </c>
      <c r="M279" s="40" t="str">
        <f t="shared" si="68"/>
        <v>0921604784</v>
      </c>
      <c r="N279" s="44" t="str">
        <f t="shared" si="62"/>
        <v>ม. ๒๑ บ้านหนองขอน
ต.โคมประดิษฐ์ อ.น้ำยืน จ.อุบลราชธานี ๓๔๖๒๐</v>
      </c>
      <c r="O279" s="39">
        <f t="shared" ca="1" si="69"/>
        <v>28</v>
      </c>
      <c r="P279" s="39" t="e">
        <f>VLOOKUP(T279,mapping!C:D,2,0)</f>
        <v>#N/A</v>
      </c>
      <c r="Q279" s="39" t="str">
        <f t="shared" si="70"/>
        <v>อ.น้ำยืน</v>
      </c>
      <c r="R279" s="39" t="str">
        <f t="shared" si="71"/>
        <v>จ.อุบลราชธานี</v>
      </c>
      <c r="S279" s="53" t="str">
        <f t="shared" si="73"/>
        <v>B</v>
      </c>
      <c r="T279" s="53" t="str">
        <f t="shared" si="74"/>
        <v>B285</v>
      </c>
    </row>
    <row r="280" spans="1:20" ht="145.15" x14ac:dyDescent="0.4">
      <c r="A280" s="39">
        <f t="shared" si="72"/>
        <v>278</v>
      </c>
      <c r="B280" s="56"/>
      <c r="C280" s="45" t="s">
        <v>1141</v>
      </c>
      <c r="D280" s="47" t="s">
        <v>2191</v>
      </c>
      <c r="E280" s="40" t="str">
        <f t="shared" si="60"/>
        <v>สาขาที่ 296</v>
      </c>
      <c r="F280" s="41">
        <v>296</v>
      </c>
      <c r="G280" s="40" t="str">
        <f t="shared" si="61"/>
        <v>วัดป่าศรัทธาธรรม</v>
      </c>
      <c r="H280" s="44" t="str">
        <f t="shared" si="63"/>
        <v>พระปลัดสุทิน จิตฺตปาโล</v>
      </c>
      <c r="I280" s="39">
        <f t="shared" si="64"/>
        <v>46</v>
      </c>
      <c r="J280" s="39">
        <f t="shared" si="65"/>
        <v>2</v>
      </c>
      <c r="K280" s="39" t="str">
        <f t="shared" si="66"/>
        <v>พฤษภาคม</v>
      </c>
      <c r="L280" s="39">
        <f t="shared" si="67"/>
        <v>2541</v>
      </c>
      <c r="M280" s="40" t="str">
        <f t="shared" si="68"/>
        <v>0857773797</v>
      </c>
      <c r="N280" s="44" t="str">
        <f t="shared" si="62"/>
        <v>๒๙๘ ม.๑๐ บ้านดอนตลุงหว้า
ต.เมืองนาท อ.ขามสะแกแสง จ.นครราชสีมา ๓๐๒๙๐</v>
      </c>
      <c r="O280" s="39">
        <f t="shared" ca="1" si="69"/>
        <v>28</v>
      </c>
      <c r="P280" s="39" t="e">
        <f>VLOOKUP(T280,mapping!C:D,2,0)</f>
        <v>#N/A</v>
      </c>
      <c r="Q280" s="39" t="str">
        <f t="shared" si="70"/>
        <v>อ.ขามสะแกแสง</v>
      </c>
      <c r="R280" s="39" t="str">
        <f t="shared" si="71"/>
        <v>จ.นครราชสีมา</v>
      </c>
      <c r="S280" s="53" t="str">
        <f t="shared" si="73"/>
        <v>B</v>
      </c>
      <c r="T280" s="53" t="str">
        <f t="shared" si="74"/>
        <v>B296</v>
      </c>
    </row>
    <row r="281" spans="1:20" ht="145.15" x14ac:dyDescent="0.4">
      <c r="A281" s="39">
        <f t="shared" si="72"/>
        <v>279</v>
      </c>
      <c r="B281" s="56"/>
      <c r="C281" s="45" t="s">
        <v>1160</v>
      </c>
      <c r="D281" s="47" t="s">
        <v>2192</v>
      </c>
      <c r="E281" s="40" t="str">
        <f t="shared" si="60"/>
        <v>สาขาที่ 315</v>
      </c>
      <c r="F281" s="41">
        <v>315</v>
      </c>
      <c r="G281" s="40" t="str">
        <f t="shared" si="61"/>
        <v>วัดป่าสมพลวงเจริญธรรม</v>
      </c>
      <c r="H281" s="44" t="str">
        <f t="shared" si="63"/>
        <v>พระอธิการสุพจน์ จนฺทโชโต</v>
      </c>
      <c r="I281" s="39">
        <f t="shared" si="64"/>
        <v>24</v>
      </c>
      <c r="J281" s="39">
        <f t="shared" si="65"/>
        <v>30</v>
      </c>
      <c r="K281" s="39" t="str">
        <f t="shared" si="66"/>
        <v>มิถุนายน</v>
      </c>
      <c r="L281" s="39">
        <f t="shared" si="67"/>
        <v>2541</v>
      </c>
      <c r="M281" s="40" t="str">
        <f t="shared" si="68"/>
        <v>0830412517</v>
      </c>
      <c r="N281" s="44" t="str">
        <f t="shared" si="62"/>
        <v>๒๑๑ ม. ๔ บ้านละกอ ถนนจักราช-สีสุก ต.ศรีละกอ อ.จักราช จ.นครราชสีมา ๓๐๒๓๐</v>
      </c>
      <c r="O281" s="39">
        <f t="shared" ca="1" si="69"/>
        <v>28</v>
      </c>
      <c r="P281" s="39" t="e">
        <f>VLOOKUP(T281,mapping!C:D,2,0)</f>
        <v>#N/A</v>
      </c>
      <c r="Q281" s="39" t="str">
        <f t="shared" si="70"/>
        <v>อ.จักราช</v>
      </c>
      <c r="R281" s="39" t="str">
        <f t="shared" si="71"/>
        <v>จ.นครราชสีมา</v>
      </c>
      <c r="S281" s="53" t="str">
        <f t="shared" si="73"/>
        <v>B</v>
      </c>
      <c r="T281" s="53" t="str">
        <f t="shared" si="74"/>
        <v>B315</v>
      </c>
    </row>
    <row r="282" spans="1:20" ht="169.5" x14ac:dyDescent="0.4">
      <c r="A282" s="39">
        <f t="shared" si="72"/>
        <v>280</v>
      </c>
      <c r="B282" s="56"/>
      <c r="C282" s="45" t="s">
        <v>1203</v>
      </c>
      <c r="D282" s="47" t="s">
        <v>2193</v>
      </c>
      <c r="E282" s="48" t="str">
        <f t="shared" si="60"/>
        <v>สำรองที่ 022</v>
      </c>
      <c r="F282" s="49">
        <v>22</v>
      </c>
      <c r="G282" s="40" t="str">
        <f t="shared" si="61"/>
        <v>วัดป่านากันตม</v>
      </c>
      <c r="H282" s="44" t="str">
        <f t="shared" si="63"/>
        <v>พระอธิการปรีชา ปภสฺโร</v>
      </c>
      <c r="I282" s="39">
        <f t="shared" si="64"/>
        <v>25</v>
      </c>
      <c r="J282" s="39">
        <f t="shared" si="65"/>
        <v>12</v>
      </c>
      <c r="K282" s="39" t="str">
        <f t="shared" si="66"/>
        <v>กุมภาพันธ์</v>
      </c>
      <c r="L282" s="39">
        <f t="shared" si="67"/>
        <v>2541</v>
      </c>
      <c r="M282" s="40" t="str">
        <f t="shared" si="68"/>
        <v>0986289205</v>
      </c>
      <c r="N282" s="44" t="str">
        <f t="shared" si="62"/>
        <v>๑๑๑ หมู่ ๒
ต.สังเม็ก อ.กันทรลักษ์ จ.ศรีสะเกษ ๓๓๑๑๐</v>
      </c>
      <c r="O282" s="39">
        <f t="shared" ca="1" si="69"/>
        <v>28</v>
      </c>
      <c r="P282" s="39" t="e">
        <f>VLOOKUP(T282,mapping!C:D,2,0)</f>
        <v>#N/A</v>
      </c>
      <c r="Q282" s="39" t="str">
        <f t="shared" si="70"/>
        <v>อ.กันทรลักษ์</v>
      </c>
      <c r="R282" s="39" t="str">
        <f t="shared" si="71"/>
        <v>จ.ศรีสะเกษ</v>
      </c>
      <c r="S282" s="53" t="str">
        <f t="shared" si="73"/>
        <v>R</v>
      </c>
      <c r="T282" s="53" t="str">
        <f t="shared" si="74"/>
        <v>R22</v>
      </c>
    </row>
    <row r="283" spans="1:20" ht="169.5" x14ac:dyDescent="0.4">
      <c r="A283" s="39">
        <f t="shared" si="72"/>
        <v>281</v>
      </c>
      <c r="B283" s="56"/>
      <c r="C283" s="45" t="s">
        <v>1249</v>
      </c>
      <c r="D283" s="47" t="s">
        <v>2194</v>
      </c>
      <c r="E283" s="43" t="str">
        <f t="shared" si="60"/>
        <v>สำรวจที่ 017</v>
      </c>
      <c r="F283" s="50">
        <v>17</v>
      </c>
      <c r="G283" s="40" t="str">
        <f t="shared" si="61"/>
        <v>ที่พักสงฆ์พุทธนิมิต</v>
      </c>
      <c r="H283" s="44" t="str">
        <f t="shared" si="63"/>
        <v>พระอาจารย์สว่าง ฐานุตตโร</v>
      </c>
      <c r="I283" s="39">
        <f t="shared" si="64"/>
        <v>25</v>
      </c>
      <c r="J283" s="39">
        <f t="shared" si="65"/>
        <v>6</v>
      </c>
      <c r="K283" s="39" t="str">
        <f t="shared" si="66"/>
        <v>กรกฎาคม</v>
      </c>
      <c r="L283" s="39">
        <f t="shared" si="67"/>
        <v>2541</v>
      </c>
      <c r="M283" s="40" t="str">
        <f t="shared" si="68"/>
        <v>0926797995</v>
      </c>
      <c r="N283" s="44" t="str">
        <f t="shared" si="62"/>
        <v>ม.๖ บ้านกุดเชียงหมี
ต.กุดเชียงหมี อ.เลิงนกทา จ.ยโสธร ๓๕๑๒๐</v>
      </c>
      <c r="O283" s="39">
        <f t="shared" ca="1" si="69"/>
        <v>28</v>
      </c>
      <c r="P283" s="39" t="e">
        <f>VLOOKUP(T283,mapping!C:D,2,0)</f>
        <v>#N/A</v>
      </c>
      <c r="Q283" s="39" t="str">
        <f t="shared" si="70"/>
        <v>อ.เลิงนกทา</v>
      </c>
      <c r="R283" s="39" t="str">
        <f t="shared" si="71"/>
        <v>จ.ยโสธร</v>
      </c>
      <c r="S283" s="53" t="str">
        <f t="shared" si="73"/>
        <v>S</v>
      </c>
      <c r="T283" s="53" t="str">
        <f t="shared" si="74"/>
        <v>S17</v>
      </c>
    </row>
    <row r="284" spans="1:20" ht="145.15" x14ac:dyDescent="0.4">
      <c r="A284" s="39">
        <f t="shared" si="72"/>
        <v>282</v>
      </c>
      <c r="B284" s="56"/>
      <c r="C284" s="45" t="s">
        <v>896</v>
      </c>
      <c r="D284" s="47" t="s">
        <v>2195</v>
      </c>
      <c r="E284" s="40" t="str">
        <f t="shared" si="60"/>
        <v>สาขาที่ 051</v>
      </c>
      <c r="F284" s="41">
        <v>51</v>
      </c>
      <c r="G284" s="40" t="str">
        <f t="shared" si="61"/>
        <v>วัดป่าโพธิ์ศรี</v>
      </c>
      <c r="H284" s="44" t="str">
        <f t="shared" si="63"/>
        <v>พระอาจารย์เสวียน กลฺยาโณ</v>
      </c>
      <c r="I284" s="39">
        <f t="shared" si="64"/>
        <v>22</v>
      </c>
      <c r="J284" s="39">
        <f t="shared" si="65"/>
        <v>18</v>
      </c>
      <c r="K284" s="39" t="str">
        <f t="shared" si="66"/>
        <v>กรกฎาคม</v>
      </c>
      <c r="L284" s="39">
        <f t="shared" si="67"/>
        <v>2542</v>
      </c>
      <c r="M284" s="40" t="str">
        <f t="shared" si="68"/>
        <v>0817189489</v>
      </c>
      <c r="N284" s="44" t="str">
        <f t="shared" si="62"/>
        <v>บ้านหนองขุ่น
ต.ยางโยภาพ อ.ม่วงสามสิบ จ.อุบลราชธานี ๓๔๑๔๐</v>
      </c>
      <c r="O284" s="39">
        <f t="shared" ca="1" si="69"/>
        <v>27</v>
      </c>
      <c r="P284" s="39" t="e">
        <f>VLOOKUP(T284,mapping!C:D,2,0)</f>
        <v>#N/A</v>
      </c>
      <c r="Q284" s="39" t="str">
        <f t="shared" si="70"/>
        <v>อ.ม่วงสามสิบ</v>
      </c>
      <c r="R284" s="39" t="str">
        <f t="shared" si="71"/>
        <v>จ.อุบลราชธานี</v>
      </c>
      <c r="S284" s="53" t="str">
        <f t="shared" si="73"/>
        <v>B</v>
      </c>
      <c r="T284" s="53" t="str">
        <f t="shared" si="74"/>
        <v>B51</v>
      </c>
    </row>
    <row r="285" spans="1:20" ht="145.15" x14ac:dyDescent="0.4">
      <c r="A285" s="39">
        <f t="shared" si="72"/>
        <v>283</v>
      </c>
      <c r="B285" s="56"/>
      <c r="C285" s="45" t="s">
        <v>952</v>
      </c>
      <c r="D285" s="47" t="s">
        <v>2196</v>
      </c>
      <c r="E285" s="40" t="str">
        <f t="shared" si="60"/>
        <v>สาขาที่ 107</v>
      </c>
      <c r="F285" s="41">
        <v>107</v>
      </c>
      <c r="G285" s="40" t="str">
        <f t="shared" si="61"/>
        <v>วัดป่าศรีอุบล</v>
      </c>
      <c r="H285" s="44" t="str">
        <f t="shared" si="63"/>
        <v>พระอธิการวินัย สุนฺทโร</v>
      </c>
      <c r="I285" s="39">
        <f t="shared" si="64"/>
        <v>20</v>
      </c>
      <c r="J285" s="39">
        <f t="shared" si="65"/>
        <v>25</v>
      </c>
      <c r="K285" s="39" t="str">
        <f t="shared" si="66"/>
        <v>กรกฎาคม</v>
      </c>
      <c r="L285" s="39">
        <f t="shared" si="67"/>
        <v>2542</v>
      </c>
      <c r="M285" s="40" t="str">
        <f t="shared" si="68"/>
        <v>0836692672</v>
      </c>
      <c r="N285" s="44" t="str">
        <f t="shared" si="62"/>
        <v>๒๑๙/๓ บ้านไร่ศรีอุบล
ต.หนองหิน อ.หนองหิน จ.เลย ๔๒๑๙๐</v>
      </c>
      <c r="O285" s="39">
        <f t="shared" ca="1" si="69"/>
        <v>27</v>
      </c>
      <c r="P285" s="39" t="e">
        <f>VLOOKUP(T285,mapping!C:D,2,0)</f>
        <v>#N/A</v>
      </c>
      <c r="Q285" s="39" t="str">
        <f t="shared" si="70"/>
        <v>อ.หนองหิน</v>
      </c>
      <c r="R285" s="39" t="str">
        <f t="shared" si="71"/>
        <v>จ.เลย</v>
      </c>
      <c r="S285" s="53" t="str">
        <f t="shared" si="73"/>
        <v>B</v>
      </c>
      <c r="T285" s="53" t="str">
        <f t="shared" si="74"/>
        <v>B107</v>
      </c>
    </row>
    <row r="286" spans="1:20" ht="145.15" x14ac:dyDescent="0.4">
      <c r="A286" s="39">
        <f t="shared" si="72"/>
        <v>284</v>
      </c>
      <c r="B286" s="56"/>
      <c r="C286" s="45" t="s">
        <v>1004</v>
      </c>
      <c r="D286" s="47" t="s">
        <v>2197</v>
      </c>
      <c r="E286" s="40" t="str">
        <f t="shared" si="60"/>
        <v>สาขาที่ 159</v>
      </c>
      <c r="F286" s="41">
        <v>159</v>
      </c>
      <c r="G286" s="40" t="str">
        <f t="shared" si="61"/>
        <v>วัดหนองบ่อ</v>
      </c>
      <c r="H286" s="44" t="str">
        <f t="shared" si="63"/>
        <v>พระอธิการมงคล อุฏฐาโน</v>
      </c>
      <c r="I286" s="39">
        <f t="shared" si="64"/>
        <v>26</v>
      </c>
      <c r="J286" s="39">
        <f t="shared" si="65"/>
        <v>28</v>
      </c>
      <c r="K286" s="39" t="str">
        <f t="shared" si="66"/>
        <v>มีนาคม</v>
      </c>
      <c r="L286" s="39">
        <f t="shared" si="67"/>
        <v>2542</v>
      </c>
      <c r="M286" s="40" t="str">
        <f t="shared" si="68"/>
        <v>0812818942</v>
      </c>
      <c r="N286" s="44" t="str">
        <f t="shared" si="62"/>
        <v>๓๕๓ ม.๓ บ้านหนองบ่อ
ต.โพธิ์กลาง อ.เมือง จ.นครราชสีมา ๓๐๐๐๐</v>
      </c>
      <c r="O286" s="39">
        <f t="shared" ca="1" si="69"/>
        <v>27</v>
      </c>
      <c r="P286" s="39" t="e">
        <f>VLOOKUP(T286,mapping!C:D,2,0)</f>
        <v>#N/A</v>
      </c>
      <c r="Q286" s="39" t="str">
        <f t="shared" si="70"/>
        <v>อ.เมือง</v>
      </c>
      <c r="R286" s="39" t="str">
        <f t="shared" si="71"/>
        <v>จ.นครราชสีมา</v>
      </c>
      <c r="S286" s="53" t="str">
        <f t="shared" si="73"/>
        <v>B</v>
      </c>
      <c r="T286" s="53" t="str">
        <f t="shared" si="74"/>
        <v>B159</v>
      </c>
    </row>
    <row r="287" spans="1:20" ht="145.15" x14ac:dyDescent="0.4">
      <c r="A287" s="39">
        <f t="shared" si="72"/>
        <v>285</v>
      </c>
      <c r="B287" s="56"/>
      <c r="C287" s="45" t="s">
        <v>1125</v>
      </c>
      <c r="D287" s="47" t="s">
        <v>2198</v>
      </c>
      <c r="E287" s="40" t="str">
        <f t="shared" si="60"/>
        <v>สาขาที่ 280</v>
      </c>
      <c r="F287" s="41">
        <v>280</v>
      </c>
      <c r="G287" s="40" t="str">
        <f t="shared" si="61"/>
        <v>ที่พักสงฆ์ป่าบุญธรรม</v>
      </c>
      <c r="H287" s="44" t="str">
        <f t="shared" si="63"/>
        <v>พระอาจารย์เจษฏา อาภากโร</v>
      </c>
      <c r="I287" s="39">
        <f t="shared" si="64"/>
        <v>23</v>
      </c>
      <c r="J287" s="39">
        <f t="shared" si="65"/>
        <v>10</v>
      </c>
      <c r="K287" s="39" t="str">
        <f t="shared" si="66"/>
        <v>กรกฎาคม</v>
      </c>
      <c r="L287" s="39">
        <f t="shared" si="67"/>
        <v>2542</v>
      </c>
      <c r="M287" s="40" t="str">
        <f t="shared" si="68"/>
        <v>0801526077</v>
      </c>
      <c r="N287" s="44" t="str">
        <f t="shared" si="62"/>
        <v>หมู่ที่ ๓ บ้านหนามแท่ง
ต.คำขวาง อ.วารินชำราบ จ.อุบลราชธานี ๓๔๑๙๐</v>
      </c>
      <c r="O287" s="39">
        <f t="shared" ca="1" si="69"/>
        <v>27</v>
      </c>
      <c r="P287" s="39" t="e">
        <f>VLOOKUP(T287,mapping!C:D,2,0)</f>
        <v>#N/A</v>
      </c>
      <c r="Q287" s="39" t="str">
        <f t="shared" si="70"/>
        <v>อ.วารินชำราบ</v>
      </c>
      <c r="R287" s="39" t="str">
        <f t="shared" si="71"/>
        <v>จ.อุบลราชธานี</v>
      </c>
      <c r="S287" s="53" t="str">
        <f t="shared" si="73"/>
        <v>B</v>
      </c>
      <c r="T287" s="53" t="str">
        <f t="shared" si="74"/>
        <v>B280</v>
      </c>
    </row>
    <row r="288" spans="1:20" ht="146.25" x14ac:dyDescent="0.4">
      <c r="A288" s="39">
        <f t="shared" si="72"/>
        <v>286</v>
      </c>
      <c r="B288" s="56"/>
      <c r="C288" s="45" t="s">
        <v>1151</v>
      </c>
      <c r="D288" s="47" t="s">
        <v>2358</v>
      </c>
      <c r="E288" s="40" t="str">
        <f t="shared" si="60"/>
        <v>สาขาที่ 306</v>
      </c>
      <c r="F288" s="41">
        <v>306</v>
      </c>
      <c r="G288" s="40" t="str">
        <f t="shared" si="61"/>
        <v>วัดโพธิภาวนาวัน</v>
      </c>
      <c r="H288" s="44" t="str">
        <f t="shared" si="63"/>
        <v>พระมหากตัญญู อภิชาโน</v>
      </c>
      <c r="I288" s="39">
        <f t="shared" si="64"/>
        <v>29</v>
      </c>
      <c r="J288" s="39">
        <f t="shared" si="65"/>
        <v>22</v>
      </c>
      <c r="K288" s="39" t="str">
        <f t="shared" si="66"/>
        <v>กรกฎาคม</v>
      </c>
      <c r="L288" s="39">
        <f t="shared" si="67"/>
        <v>2542</v>
      </c>
      <c r="M288" s="40" t="str">
        <f t="shared" si="68"/>
        <v>0955244656</v>
      </c>
      <c r="N288" s="44" t="str">
        <f t="shared" si="62"/>
        <v>๘๕ หมู่ที่ ๑๔ บ้านหนองจิก
ต.หัวเรือ อ.อำเภอเมือง จ.อุบลราชธานี ๓๔๐๐๐</v>
      </c>
      <c r="O288" s="39">
        <f t="shared" ca="1" si="69"/>
        <v>27</v>
      </c>
      <c r="P288" s="39" t="e">
        <f>VLOOKUP(T288,mapping!C:D,2,0)</f>
        <v>#N/A</v>
      </c>
      <c r="Q288" s="39" t="str">
        <f t="shared" si="70"/>
        <v>อ.อำเภอเมือง</v>
      </c>
      <c r="R288" s="39" t="str">
        <f t="shared" si="71"/>
        <v>จ.อุบลราชธานี</v>
      </c>
      <c r="S288" s="53" t="str">
        <f t="shared" si="73"/>
        <v>B</v>
      </c>
      <c r="T288" s="53" t="str">
        <f t="shared" si="74"/>
        <v>B306</v>
      </c>
    </row>
    <row r="289" spans="1:20" ht="145.15" x14ac:dyDescent="0.4">
      <c r="A289" s="39">
        <f t="shared" si="72"/>
        <v>287</v>
      </c>
      <c r="B289" s="56"/>
      <c r="C289" s="45" t="s">
        <v>1172</v>
      </c>
      <c r="D289" s="47" t="s">
        <v>2199</v>
      </c>
      <c r="E289" s="40" t="str">
        <f t="shared" si="60"/>
        <v>สาขาที่ 327</v>
      </c>
      <c r="F289" s="41">
        <v>327</v>
      </c>
      <c r="G289" s="40" t="str">
        <f t="shared" si="61"/>
        <v>วัดห้วยข้าวสารเจริญธรรม</v>
      </c>
      <c r="H289" s="44" t="str">
        <f t="shared" si="63"/>
        <v>พระครูปุญญธรรมวิสิฐ เอกฤทธิ์ ปุญฺญกาโม</v>
      </c>
      <c r="I289" s="39">
        <f t="shared" si="64"/>
        <v>29</v>
      </c>
      <c r="J289" s="39">
        <f t="shared" si="65"/>
        <v>21</v>
      </c>
      <c r="K289" s="39" t="str">
        <f t="shared" si="66"/>
        <v>กรกฎาคม</v>
      </c>
      <c r="L289" s="39">
        <f t="shared" si="67"/>
        <v>2542</v>
      </c>
      <c r="M289" s="40" t="str">
        <f t="shared" si="68"/>
        <v>0909236916</v>
      </c>
      <c r="N289" s="44" t="str">
        <f t="shared" si="62"/>
        <v>๙ หมู่ที่ ๑๑ บ้านโคกเจริญ
ต.เมืองศรีไค อ.วารินชำราบ จ.อุบลราชธานี ๓๔๑๙๐</v>
      </c>
      <c r="O289" s="39">
        <f t="shared" ca="1" si="69"/>
        <v>27</v>
      </c>
      <c r="P289" s="39" t="e">
        <f>VLOOKUP(T289,mapping!C:D,2,0)</f>
        <v>#N/A</v>
      </c>
      <c r="Q289" s="39" t="str">
        <f t="shared" si="70"/>
        <v>อ.วารินชำราบ</v>
      </c>
      <c r="R289" s="39" t="str">
        <f t="shared" si="71"/>
        <v>จ.อุบลราชธานี</v>
      </c>
      <c r="S289" s="53" t="str">
        <f t="shared" si="73"/>
        <v>B</v>
      </c>
      <c r="T289" s="53" t="str">
        <f t="shared" si="74"/>
        <v>B327</v>
      </c>
    </row>
    <row r="290" spans="1:20" ht="145.15" x14ac:dyDescent="0.4">
      <c r="A290" s="39">
        <f t="shared" si="72"/>
        <v>288</v>
      </c>
      <c r="B290" s="56"/>
      <c r="C290" s="45" t="s">
        <v>1176</v>
      </c>
      <c r="D290" s="47" t="s">
        <v>2200</v>
      </c>
      <c r="E290" s="40" t="str">
        <f t="shared" si="60"/>
        <v>สาขาที่ 331</v>
      </c>
      <c r="F290" s="41">
        <v>331</v>
      </c>
      <c r="G290" s="40" t="str">
        <f t="shared" si="61"/>
        <v>วัดป่าพหิทธานุกร</v>
      </c>
      <c r="H290" s="44" t="str">
        <f t="shared" si="63"/>
        <v>พระอธิการเพทาย อภิปุญฺโญ</v>
      </c>
      <c r="I290" s="39">
        <f t="shared" si="64"/>
        <v>21</v>
      </c>
      <c r="J290" s="39">
        <f t="shared" si="65"/>
        <v>18</v>
      </c>
      <c r="K290" s="39" t="str">
        <f t="shared" si="66"/>
        <v>กรกฎาคม</v>
      </c>
      <c r="L290" s="39">
        <f t="shared" si="67"/>
        <v>2542</v>
      </c>
      <c r="M290" s="40" t="str">
        <f t="shared" si="68"/>
        <v>0933191977</v>
      </c>
      <c r="N290" s="44" t="str">
        <f t="shared" si="62"/>
        <v>๙๑ หมู่ที่ ๘ บ้านดอนม่วง
ต.โนนกลาง อ.สำโรง จ.อุบลราชธานี ๓๔๓๖๐</v>
      </c>
      <c r="O290" s="39">
        <f t="shared" ca="1" si="69"/>
        <v>27</v>
      </c>
      <c r="P290" s="39" t="e">
        <f>VLOOKUP(T290,mapping!C:D,2,0)</f>
        <v>#N/A</v>
      </c>
      <c r="Q290" s="39" t="str">
        <f t="shared" si="70"/>
        <v>อ.สำโรง</v>
      </c>
      <c r="R290" s="39" t="str">
        <f t="shared" si="71"/>
        <v>จ.อุบลราชธานี</v>
      </c>
      <c r="S290" s="53" t="str">
        <f t="shared" si="73"/>
        <v>B</v>
      </c>
      <c r="T290" s="53" t="str">
        <f t="shared" si="74"/>
        <v>B331</v>
      </c>
    </row>
    <row r="291" spans="1:20" ht="169.5" x14ac:dyDescent="0.4">
      <c r="A291" s="39">
        <f t="shared" si="72"/>
        <v>289</v>
      </c>
      <c r="B291" s="56"/>
      <c r="C291" s="45" t="s">
        <v>1226</v>
      </c>
      <c r="D291" s="47" t="s">
        <v>2201</v>
      </c>
      <c r="E291" s="48" t="str">
        <f t="shared" si="60"/>
        <v>สำรองที่ 045</v>
      </c>
      <c r="F291" s="49">
        <v>45</v>
      </c>
      <c r="G291" s="40" t="str">
        <f t="shared" si="61"/>
        <v>ที่พักสงฆ์ป่าบุญสนิท</v>
      </c>
      <c r="H291" s="44" t="str">
        <f t="shared" si="63"/>
        <v>พระอาจารย์สมชาย กตปุญฺโญ</v>
      </c>
      <c r="I291" s="39">
        <f t="shared" si="64"/>
        <v>30</v>
      </c>
      <c r="J291" s="39">
        <f t="shared" si="65"/>
        <v>14</v>
      </c>
      <c r="K291" s="39" t="str">
        <f t="shared" si="66"/>
        <v>พฤษภาคม</v>
      </c>
      <c r="L291" s="39">
        <f t="shared" si="67"/>
        <v>2542</v>
      </c>
      <c r="M291" s="40" t="str">
        <f t="shared" si="68"/>
        <v>0994636427</v>
      </c>
      <c r="N291" s="44" t="str">
        <f t="shared" si="62"/>
        <v>บ้านนาซาว
ต.โนนรัง อ.เขื่องใน จ.อุบลราชธานี ๓๔๓๒๐</v>
      </c>
      <c r="O291" s="39">
        <f t="shared" ca="1" si="69"/>
        <v>27</v>
      </c>
      <c r="P291" s="39" t="e">
        <f>VLOOKUP(T291,mapping!C:D,2,0)</f>
        <v>#N/A</v>
      </c>
      <c r="Q291" s="39" t="str">
        <f t="shared" si="70"/>
        <v>อ.เขื่องใน</v>
      </c>
      <c r="R291" s="39" t="str">
        <f t="shared" si="71"/>
        <v>จ.อุบลราชธานี</v>
      </c>
      <c r="S291" s="53" t="str">
        <f t="shared" si="73"/>
        <v>R</v>
      </c>
      <c r="T291" s="53" t="str">
        <f t="shared" si="74"/>
        <v>R45</v>
      </c>
    </row>
    <row r="292" spans="1:20" ht="145.15" x14ac:dyDescent="0.4">
      <c r="A292" s="39">
        <f t="shared" si="72"/>
        <v>290</v>
      </c>
      <c r="B292" s="56"/>
      <c r="C292" s="45" t="s">
        <v>868</v>
      </c>
      <c r="D292" s="47" t="s">
        <v>2202</v>
      </c>
      <c r="E292" s="40" t="str">
        <f t="shared" si="60"/>
        <v>สาขาที่ 024</v>
      </c>
      <c r="F292" s="41">
        <v>24</v>
      </c>
      <c r="G292" s="40" t="str">
        <f t="shared" si="61"/>
        <v>วัดนายุง(โพธิ์สามต้น )</v>
      </c>
      <c r="H292" s="44" t="str">
        <f t="shared" si="63"/>
        <v>พระอธิการเฉลิมพล ปริปุญโณ</v>
      </c>
      <c r="I292" s="39">
        <f t="shared" si="64"/>
        <v>21</v>
      </c>
      <c r="J292" s="39">
        <f t="shared" si="65"/>
        <v>1</v>
      </c>
      <c r="K292" s="39" t="str">
        <f t="shared" si="66"/>
        <v>กรกฎาคม</v>
      </c>
      <c r="L292" s="39">
        <f t="shared" si="67"/>
        <v>2543</v>
      </c>
      <c r="M292" s="40" t="str">
        <f t="shared" si="68"/>
        <v>0926157337</v>
      </c>
      <c r="N292" s="44" t="str">
        <f t="shared" si="62"/>
        <v>ม.๑๑ บ้านนายุง
ต.เตย อ.ม่วงสามสิบ จ.อุบลราชธานี ๓๔๑๔๐</v>
      </c>
      <c r="O292" s="39">
        <f t="shared" ca="1" si="69"/>
        <v>26</v>
      </c>
      <c r="P292" s="39" t="e">
        <f>VLOOKUP(T292,mapping!C:D,2,0)</f>
        <v>#N/A</v>
      </c>
      <c r="Q292" s="39" t="str">
        <f t="shared" si="70"/>
        <v>อ.ม่วงสามสิบ</v>
      </c>
      <c r="R292" s="39" t="str">
        <f t="shared" si="71"/>
        <v>จ.อุบลราชธานี</v>
      </c>
      <c r="S292" s="53" t="str">
        <f t="shared" si="73"/>
        <v>B</v>
      </c>
      <c r="T292" s="53" t="str">
        <f t="shared" si="74"/>
        <v>B24</v>
      </c>
    </row>
    <row r="293" spans="1:20" ht="145.15" x14ac:dyDescent="0.4">
      <c r="A293" s="39">
        <f t="shared" si="72"/>
        <v>291</v>
      </c>
      <c r="B293" s="56"/>
      <c r="C293" s="45" t="s">
        <v>894</v>
      </c>
      <c r="D293" s="47" t="s">
        <v>2203</v>
      </c>
      <c r="E293" s="40" t="str">
        <f t="shared" si="60"/>
        <v>สาขาที่ 049</v>
      </c>
      <c r="F293" s="41">
        <v>49</v>
      </c>
      <c r="G293" s="40" t="str">
        <f t="shared" si="61"/>
        <v>วัดป่ากุดอุดมสมบูรณ์</v>
      </c>
      <c r="H293" s="44" t="str">
        <f t="shared" si="63"/>
        <v>พระสนิท คุณกโร (รก.)</v>
      </c>
      <c r="I293" s="39">
        <f t="shared" si="64"/>
        <v>51</v>
      </c>
      <c r="J293" s="39">
        <f t="shared" si="65"/>
        <v>13</v>
      </c>
      <c r="K293" s="39" t="str">
        <f t="shared" si="66"/>
        <v>กรกฎาคม</v>
      </c>
      <c r="L293" s="39">
        <f t="shared" si="67"/>
        <v>2543</v>
      </c>
      <c r="M293" s="40" t="str">
        <f t="shared" si="68"/>
        <v>0830467869</v>
      </c>
      <c r="N293" s="44" t="str">
        <f t="shared" si="62"/>
        <v>๑๗๕ ม.๒ บ้านน้ำเกลี้ยง
ต.หนองไฮ อ.สำโรง จ.อุบลราชธานี ๓๔๓๖๐</v>
      </c>
      <c r="O293" s="39">
        <f t="shared" ca="1" si="69"/>
        <v>26</v>
      </c>
      <c r="P293" s="39" t="e">
        <f>VLOOKUP(T293,mapping!C:D,2,0)</f>
        <v>#N/A</v>
      </c>
      <c r="Q293" s="39" t="str">
        <f t="shared" si="70"/>
        <v>อ.สำโรง</v>
      </c>
      <c r="R293" s="39" t="str">
        <f t="shared" si="71"/>
        <v>จ.อุบลราชธานี</v>
      </c>
      <c r="S293" s="53" t="str">
        <f t="shared" si="73"/>
        <v>B</v>
      </c>
      <c r="T293" s="53" t="str">
        <f t="shared" si="74"/>
        <v>B49</v>
      </c>
    </row>
    <row r="294" spans="1:20" ht="145.15" x14ac:dyDescent="0.4">
      <c r="A294" s="39">
        <f t="shared" si="72"/>
        <v>292</v>
      </c>
      <c r="B294" s="56"/>
      <c r="C294" s="45" t="s">
        <v>904</v>
      </c>
      <c r="D294" s="47" t="s">
        <v>2204</v>
      </c>
      <c r="E294" s="40" t="str">
        <f t="shared" si="60"/>
        <v>สาขาที่ 059</v>
      </c>
      <c r="F294" s="41">
        <v>59</v>
      </c>
      <c r="G294" s="40" t="str">
        <f t="shared" si="61"/>
        <v>วัดเทพทวีธรรม (เขาเดือยไก่)</v>
      </c>
      <c r="H294" s="44" t="str">
        <f t="shared" si="63"/>
        <v>พระอธิการวิเศษ โกวิโท</v>
      </c>
      <c r="I294" s="39" t="e">
        <f t="shared" si="64"/>
        <v>#VALUE!</v>
      </c>
      <c r="J294" s="39">
        <f t="shared" si="65"/>
        <v>13</v>
      </c>
      <c r="K294" s="39" t="str">
        <f t="shared" si="66"/>
        <v>กุมภาพันธ์</v>
      </c>
      <c r="L294" s="39">
        <f t="shared" si="67"/>
        <v>2543</v>
      </c>
      <c r="M294" s="40" t="str">
        <f t="shared" si="68"/>
        <v>0827924695</v>
      </c>
      <c r="N294" s="44" t="str">
        <f t="shared" si="62"/>
        <v>๑๖๕ หมู่ที่ ๓ บ้านอ่างใหญ่
ต.บุ่ง อ.เมือง จ.อำนาจเจริญ ๓๗๐๐๐</v>
      </c>
      <c r="O294" s="39">
        <f t="shared" ca="1" si="69"/>
        <v>26</v>
      </c>
      <c r="P294" s="39" t="e">
        <f>VLOOKUP(T294,mapping!C:D,2,0)</f>
        <v>#N/A</v>
      </c>
      <c r="Q294" s="39" t="str">
        <f t="shared" si="70"/>
        <v>อ.เมือง</v>
      </c>
      <c r="R294" s="39" t="str">
        <f t="shared" si="71"/>
        <v>จ.อำนาจเจริญ</v>
      </c>
      <c r="S294" s="53" t="str">
        <f t="shared" si="73"/>
        <v>B</v>
      </c>
      <c r="T294" s="53" t="str">
        <f t="shared" si="74"/>
        <v>B59</v>
      </c>
    </row>
    <row r="295" spans="1:20" ht="145.15" x14ac:dyDescent="0.4">
      <c r="A295" s="39">
        <f t="shared" si="72"/>
        <v>293</v>
      </c>
      <c r="B295" s="56"/>
      <c r="C295" s="45" t="s">
        <v>1051</v>
      </c>
      <c r="D295" s="47" t="s">
        <v>2205</v>
      </c>
      <c r="E295" s="40" t="str">
        <f t="shared" si="60"/>
        <v>สาขาที่ 206</v>
      </c>
      <c r="F295" s="41">
        <v>206</v>
      </c>
      <c r="G295" s="40" t="str">
        <f t="shared" si="61"/>
        <v>วัดป่าน้ำคำ</v>
      </c>
      <c r="H295" s="44" t="str">
        <f t="shared" si="63"/>
        <v>พระอธิการสัมพันธ์ จกฺกธมฺโม</v>
      </c>
      <c r="I295" s="39">
        <f t="shared" si="64"/>
        <v>32</v>
      </c>
      <c r="J295" s="39">
        <f t="shared" si="65"/>
        <v>27</v>
      </c>
      <c r="K295" s="39" t="str">
        <f t="shared" si="66"/>
        <v>กุมภาพันธ์</v>
      </c>
      <c r="L295" s="39">
        <f t="shared" si="67"/>
        <v>2543</v>
      </c>
      <c r="M295" s="40" t="str">
        <f t="shared" si="68"/>
        <v>0870836449</v>
      </c>
      <c r="N295" s="44" t="str">
        <f t="shared" si="62"/>
        <v>๖๖ ม.๘ บ้านน้ำคำ
ต.ห้วยขะยุง อ.วารินชำราบ จ.อุบลราชธานี ๓๔๓๑๐</v>
      </c>
      <c r="O295" s="39">
        <f t="shared" ca="1" si="69"/>
        <v>26</v>
      </c>
      <c r="P295" s="39" t="e">
        <f>VLOOKUP(T295,mapping!C:D,2,0)</f>
        <v>#N/A</v>
      </c>
      <c r="Q295" s="39" t="str">
        <f t="shared" si="70"/>
        <v>อ.วารินชำราบ</v>
      </c>
      <c r="R295" s="39" t="str">
        <f t="shared" si="71"/>
        <v>จ.อุบลราชธานี</v>
      </c>
      <c r="S295" s="53" t="str">
        <f t="shared" si="73"/>
        <v>B</v>
      </c>
      <c r="T295" s="53" t="str">
        <f t="shared" si="74"/>
        <v>B206</v>
      </c>
    </row>
    <row r="296" spans="1:20" ht="170.65" x14ac:dyDescent="0.4">
      <c r="A296" s="39">
        <f t="shared" si="72"/>
        <v>294</v>
      </c>
      <c r="B296" s="56"/>
      <c r="C296" s="45" t="s">
        <v>1185</v>
      </c>
      <c r="D296" s="47" t="s">
        <v>2359</v>
      </c>
      <c r="E296" s="48" t="str">
        <f t="shared" si="60"/>
        <v>สำรองที่ 004</v>
      </c>
      <c r="F296" s="49">
        <v>4</v>
      </c>
      <c r="G296" s="40" t="str">
        <f t="shared" si="61"/>
        <v>ที่พักสงฆ์พุทธสิงขร</v>
      </c>
      <c r="H296" s="44" t="str">
        <f t="shared" si="63"/>
        <v>พระสมุห์ชัยรัช อคฺคธมฺโม</v>
      </c>
      <c r="I296" s="39">
        <f t="shared" si="64"/>
        <v>44</v>
      </c>
      <c r="J296" s="39">
        <f t="shared" si="65"/>
        <v>9</v>
      </c>
      <c r="K296" s="39" t="str">
        <f t="shared" si="66"/>
        <v>กรกฎาคม</v>
      </c>
      <c r="L296" s="39">
        <f t="shared" si="67"/>
        <v>2543</v>
      </c>
      <c r="M296" s="40" t="str">
        <f t="shared" si="68"/>
        <v>0619594995</v>
      </c>
      <c r="N296" s="44" t="str">
        <f t="shared" si="62"/>
        <v>๙๐/๙ หมู่ที่ ๖ บ้านหนองขนาน
ต.คลองวาฬ อ.เมือง จ.ประจวบคีรีขันธ์ ๗๗๐๐๐</v>
      </c>
      <c r="O296" s="39">
        <f t="shared" ca="1" si="69"/>
        <v>26</v>
      </c>
      <c r="P296" s="39" t="e">
        <f>VLOOKUP(T296,mapping!C:D,2,0)</f>
        <v>#N/A</v>
      </c>
      <c r="Q296" s="39" t="str">
        <f t="shared" si="70"/>
        <v>อ.เมือง</v>
      </c>
      <c r="R296" s="39" t="str">
        <f t="shared" si="71"/>
        <v>จ.ประจวบคีรีขันธ์</v>
      </c>
      <c r="S296" s="53" t="str">
        <f t="shared" si="73"/>
        <v>R</v>
      </c>
      <c r="T296" s="53" t="str">
        <f t="shared" si="74"/>
        <v>R4</v>
      </c>
    </row>
    <row r="297" spans="1:20" ht="169.5" x14ac:dyDescent="0.4">
      <c r="A297" s="39">
        <f t="shared" si="72"/>
        <v>295</v>
      </c>
      <c r="B297" s="56"/>
      <c r="C297" s="45" t="s">
        <v>1186</v>
      </c>
      <c r="D297" s="47" t="s">
        <v>2206</v>
      </c>
      <c r="E297" s="48" t="str">
        <f t="shared" si="60"/>
        <v>สำรองที่ 005</v>
      </c>
      <c r="F297" s="49">
        <v>5</v>
      </c>
      <c r="G297" s="40" t="str">
        <f t="shared" si="61"/>
        <v>วัดป่าสร้างถ่อเจริญธรรม</v>
      </c>
      <c r="H297" s="44" t="str">
        <f t="shared" si="63"/>
        <v>พระอธิการประสงค์ อริยวํโส</v>
      </c>
      <c r="I297" s="39">
        <f t="shared" si="64"/>
        <v>32</v>
      </c>
      <c r="J297" s="39">
        <f t="shared" si="65"/>
        <v>10</v>
      </c>
      <c r="K297" s="39" t="str">
        <f t="shared" si="66"/>
        <v>มิถุนายน</v>
      </c>
      <c r="L297" s="39">
        <f t="shared" si="67"/>
        <v>2543</v>
      </c>
      <c r="M297" s="40" t="str">
        <f t="shared" si="68"/>
        <v>0957720719</v>
      </c>
      <c r="N297" s="44" t="str">
        <f t="shared" si="62"/>
        <v>๖๖ หมู่ที่ ๓ บ้านสร้างถ่อ ถ.บุญฑริก-นาจะหลวย ต.บัวงาม อ.บุญฑริก จ.อุบลราชธานี ๓๔๒๓๐</v>
      </c>
      <c r="O297" s="39">
        <f t="shared" ca="1" si="69"/>
        <v>26</v>
      </c>
      <c r="P297" s="39" t="e">
        <f>VLOOKUP(T297,mapping!C:D,2,0)</f>
        <v>#N/A</v>
      </c>
      <c r="Q297" s="39" t="str">
        <f t="shared" si="70"/>
        <v>อ.บุญฑริก</v>
      </c>
      <c r="R297" s="39" t="str">
        <f t="shared" si="71"/>
        <v>จ.อุบลราชธานี</v>
      </c>
      <c r="S297" s="53" t="str">
        <f t="shared" si="73"/>
        <v>R</v>
      </c>
      <c r="T297" s="53" t="str">
        <f t="shared" si="74"/>
        <v>R5</v>
      </c>
    </row>
    <row r="298" spans="1:20" ht="170.65" x14ac:dyDescent="0.4">
      <c r="A298" s="39">
        <f t="shared" si="72"/>
        <v>296</v>
      </c>
      <c r="B298" s="56"/>
      <c r="C298" s="45" t="s">
        <v>1243</v>
      </c>
      <c r="D298" s="47" t="s">
        <v>2360</v>
      </c>
      <c r="E298" s="43" t="str">
        <f t="shared" si="60"/>
        <v>สำรวจที่ 011</v>
      </c>
      <c r="F298" s="50">
        <v>11</v>
      </c>
      <c r="G298" s="40" t="str">
        <f t="shared" si="61"/>
        <v>ที่พักสงฆ์วังน้ำเย็นเจริญธรรม</v>
      </c>
      <c r="H298" s="44" t="str">
        <f t="shared" si="63"/>
        <v>พระอาจารย์สมหมาย ญาณวีโร</v>
      </c>
      <c r="I298" s="39">
        <f t="shared" si="64"/>
        <v>24</v>
      </c>
      <c r="J298" s="39">
        <f t="shared" si="65"/>
        <v>8</v>
      </c>
      <c r="K298" s="39" t="str">
        <f t="shared" si="66"/>
        <v>มีนาคม</v>
      </c>
      <c r="L298" s="39">
        <f t="shared" si="67"/>
        <v>2543</v>
      </c>
      <c r="M298" s="40" t="str">
        <f t="shared" si="68"/>
        <v>0931056578</v>
      </c>
      <c r="N298" s="44" t="str">
        <f t="shared" si="62"/>
        <v>ม.๑๔ บ้านเจริญชัย
ต.คอแลน อ.บุณฑริก จ.อุบลราชธานี ๓๔๒๓๐</v>
      </c>
      <c r="O298" s="39">
        <f t="shared" ca="1" si="69"/>
        <v>26</v>
      </c>
      <c r="P298" s="39" t="e">
        <f>VLOOKUP(T298,mapping!C:D,2,0)</f>
        <v>#N/A</v>
      </c>
      <c r="Q298" s="39" t="str">
        <f t="shared" si="70"/>
        <v>อ.บุณฑริก</v>
      </c>
      <c r="R298" s="39" t="str">
        <f t="shared" si="71"/>
        <v>จ.อุบลราชธานี</v>
      </c>
      <c r="S298" s="53" t="str">
        <f t="shared" si="73"/>
        <v>S</v>
      </c>
      <c r="T298" s="53" t="str">
        <f t="shared" si="74"/>
        <v>S11</v>
      </c>
    </row>
    <row r="299" spans="1:20" ht="145.15" x14ac:dyDescent="0.4">
      <c r="A299" s="39">
        <f t="shared" si="72"/>
        <v>297</v>
      </c>
      <c r="B299" s="56"/>
      <c r="C299" s="45" t="s">
        <v>949</v>
      </c>
      <c r="D299" s="47" t="s">
        <v>2207</v>
      </c>
      <c r="E299" s="40" t="str">
        <f t="shared" si="60"/>
        <v>สาขาที่ 104</v>
      </c>
      <c r="F299" s="41">
        <v>104</v>
      </c>
      <c r="G299" s="40" t="str">
        <f t="shared" si="61"/>
        <v>วัดป่าหนองสิม</v>
      </c>
      <c r="H299" s="44" t="str">
        <f t="shared" si="63"/>
        <v>พระอธิการเทิดศักดิ์ กตปุญฺโญ</v>
      </c>
      <c r="I299" s="39">
        <f t="shared" si="64"/>
        <v>46</v>
      </c>
      <c r="J299" s="39">
        <f t="shared" si="65"/>
        <v>30</v>
      </c>
      <c r="K299" s="39" t="str">
        <f t="shared" si="66"/>
        <v>มิถุนายน</v>
      </c>
      <c r="L299" s="39">
        <f t="shared" si="67"/>
        <v>2544</v>
      </c>
      <c r="M299" s="40" t="e">
        <f t="shared" si="68"/>
        <v>#N/A</v>
      </c>
      <c r="N299" s="44" t="str">
        <f t="shared" si="62"/>
        <v>หมู่ที่ ๘ บ้านหัวเมือง
ต.หัวเมือง อ.มหาชนะชัย จ.ยโสธร ๓๕๑๔๐</v>
      </c>
      <c r="O299" s="39">
        <f t="shared" ca="1" si="69"/>
        <v>25</v>
      </c>
      <c r="P299" s="39" t="e">
        <f>VLOOKUP(T299,mapping!C:D,2,0)</f>
        <v>#N/A</v>
      </c>
      <c r="Q299" s="39" t="str">
        <f t="shared" si="70"/>
        <v>อ.มหาชนะชัย</v>
      </c>
      <c r="R299" s="39" t="str">
        <f t="shared" si="71"/>
        <v>จ.ยโสธร</v>
      </c>
      <c r="S299" s="53" t="str">
        <f t="shared" si="73"/>
        <v>B</v>
      </c>
      <c r="T299" s="53" t="str">
        <f t="shared" si="74"/>
        <v>B104</v>
      </c>
    </row>
    <row r="300" spans="1:20" ht="145.15" x14ac:dyDescent="0.4">
      <c r="A300" s="39">
        <f t="shared" si="72"/>
        <v>298</v>
      </c>
      <c r="B300" s="56"/>
      <c r="C300" s="45" t="s">
        <v>990</v>
      </c>
      <c r="D300" s="47" t="s">
        <v>2208</v>
      </c>
      <c r="E300" s="40" t="str">
        <f t="shared" si="60"/>
        <v>สาขาที่ 145</v>
      </c>
      <c r="F300" s="41">
        <v>145</v>
      </c>
      <c r="G300" s="40" t="str">
        <f t="shared" si="61"/>
        <v>วัดแก่งอำนวย</v>
      </c>
      <c r="H300" s="44" t="str">
        <f t="shared" si="63"/>
        <v>พระอธิการชาติชาย โชติธมฺโม</v>
      </c>
      <c r="I300" s="39">
        <f t="shared" si="64"/>
        <v>47</v>
      </c>
      <c r="J300" s="39">
        <f t="shared" si="65"/>
        <v>1</v>
      </c>
      <c r="K300" s="39" t="str">
        <f t="shared" si="66"/>
        <v>กรกฎาคม</v>
      </c>
      <c r="L300" s="39">
        <f t="shared" si="67"/>
        <v>2544</v>
      </c>
      <c r="M300" s="40" t="str">
        <f t="shared" si="68"/>
        <v>0627062591</v>
      </c>
      <c r="N300" s="44" t="str">
        <f t="shared" si="62"/>
        <v>๔๗ ม.๑๐ บ้านแก่งกอก
ต.ไร่ใต้ อ.พิบูลมังสาหาร จ.อุบลราชธานี ๓๔๑๑๐</v>
      </c>
      <c r="O300" s="39">
        <f t="shared" ca="1" si="69"/>
        <v>25</v>
      </c>
      <c r="P300" s="39" t="e">
        <f>VLOOKUP(T300,mapping!C:D,2,0)</f>
        <v>#N/A</v>
      </c>
      <c r="Q300" s="39" t="str">
        <f t="shared" si="70"/>
        <v>อ.พิบูลมังสาหาร</v>
      </c>
      <c r="R300" s="39" t="str">
        <f t="shared" si="71"/>
        <v>จ.อุบลราชธานี</v>
      </c>
      <c r="S300" s="53" t="str">
        <f t="shared" si="73"/>
        <v>B</v>
      </c>
      <c r="T300" s="53" t="str">
        <f t="shared" si="74"/>
        <v>B145</v>
      </c>
    </row>
    <row r="301" spans="1:20" ht="145.15" x14ac:dyDescent="0.4">
      <c r="A301" s="39">
        <f t="shared" si="72"/>
        <v>299</v>
      </c>
      <c r="B301" s="56"/>
      <c r="C301" s="45" t="s">
        <v>1078</v>
      </c>
      <c r="D301" s="47" t="s">
        <v>2209</v>
      </c>
      <c r="E301" s="40" t="str">
        <f t="shared" si="60"/>
        <v>สาขาที่ 233</v>
      </c>
      <c r="F301" s="41">
        <v>233</v>
      </c>
      <c r="G301" s="40" t="str">
        <f t="shared" si="61"/>
        <v>ที่พักสงฆ์หนองบัว</v>
      </c>
      <c r="H301" s="44" t="str">
        <f t="shared" si="63"/>
        <v>พระอาจารย์สำลี ฐิตธัมโม</v>
      </c>
      <c r="I301" s="39">
        <f t="shared" si="64"/>
        <v>25</v>
      </c>
      <c r="J301" s="39">
        <f t="shared" si="65"/>
        <v>9</v>
      </c>
      <c r="K301" s="39" t="str">
        <f t="shared" si="66"/>
        <v>กุมภาพันธ์</v>
      </c>
      <c r="L301" s="39">
        <f t="shared" si="67"/>
        <v>2544</v>
      </c>
      <c r="M301" s="40" t="str">
        <f t="shared" si="68"/>
        <v>0845524551</v>
      </c>
      <c r="N301" s="44" t="str">
        <f t="shared" si="62"/>
        <v>ม.๙ บ้านคำอุดม
ต.โนนสวรรค์ อ.นาจะหลวย จ.อุบลราชธานี ๓๔๒๘๐</v>
      </c>
      <c r="O301" s="39">
        <f t="shared" ca="1" si="69"/>
        <v>25</v>
      </c>
      <c r="P301" s="39" t="e">
        <f>VLOOKUP(T301,mapping!C:D,2,0)</f>
        <v>#N/A</v>
      </c>
      <c r="Q301" s="39" t="str">
        <f t="shared" si="70"/>
        <v>อ.นาจะหลวย</v>
      </c>
      <c r="R301" s="39" t="str">
        <f t="shared" si="71"/>
        <v>จ.อุบลราชธานี</v>
      </c>
      <c r="S301" s="53" t="str">
        <f t="shared" si="73"/>
        <v>B</v>
      </c>
      <c r="T301" s="53" t="str">
        <f t="shared" si="74"/>
        <v>B233</v>
      </c>
    </row>
    <row r="302" spans="1:20" ht="146.25" x14ac:dyDescent="0.4">
      <c r="A302" s="39">
        <f t="shared" si="72"/>
        <v>300</v>
      </c>
      <c r="B302" s="56"/>
      <c r="C302" s="45" t="s">
        <v>1088</v>
      </c>
      <c r="D302" s="47" t="s">
        <v>2361</v>
      </c>
      <c r="E302" s="40" t="str">
        <f t="shared" si="60"/>
        <v>สาขาที่ 243</v>
      </c>
      <c r="F302" s="41">
        <v>243</v>
      </c>
      <c r="G302" s="40" t="str">
        <f t="shared" si="61"/>
        <v>วัดป่าคำกลาง</v>
      </c>
      <c r="H302" s="44" t="str">
        <f t="shared" si="63"/>
        <v>พระมหาปรีชา ภัทรเวที</v>
      </c>
      <c r="I302" s="39">
        <f t="shared" si="64"/>
        <v>22</v>
      </c>
      <c r="J302" s="39">
        <f t="shared" si="65"/>
        <v>2</v>
      </c>
      <c r="K302" s="39" t="str">
        <f t="shared" si="66"/>
        <v>กรกฎาคม</v>
      </c>
      <c r="L302" s="39">
        <f t="shared" si="67"/>
        <v>2544</v>
      </c>
      <c r="M302" s="40" t="str">
        <f t="shared" si="68"/>
        <v>0823519899</v>
      </c>
      <c r="N302" s="44" t="str">
        <f t="shared" si="62"/>
        <v>หมู่ที่ ๑๒ บ้านคำกลาง
ต.แก่งโดม อ.สว่างวีระวงศ์ จ.อุบลราชธานี ๓๔๑๙๐</v>
      </c>
      <c r="O302" s="39">
        <f t="shared" ca="1" si="69"/>
        <v>25</v>
      </c>
      <c r="P302" s="39" t="e">
        <f>VLOOKUP(T302,mapping!C:D,2,0)</f>
        <v>#N/A</v>
      </c>
      <c r="Q302" s="39" t="str">
        <f t="shared" si="70"/>
        <v>อ.สว่างวีระวงศ์</v>
      </c>
      <c r="R302" s="39" t="str">
        <f t="shared" si="71"/>
        <v>จ.อุบลราชธานี</v>
      </c>
      <c r="S302" s="53" t="str">
        <f t="shared" si="73"/>
        <v>B</v>
      </c>
      <c r="T302" s="53" t="str">
        <f t="shared" si="74"/>
        <v>B243</v>
      </c>
    </row>
    <row r="303" spans="1:20" ht="145.15" x14ac:dyDescent="0.4">
      <c r="A303" s="39">
        <f t="shared" si="72"/>
        <v>301</v>
      </c>
      <c r="B303" s="56"/>
      <c r="C303" s="45" t="s">
        <v>1116</v>
      </c>
      <c r="D303" s="47" t="s">
        <v>2210</v>
      </c>
      <c r="E303" s="40" t="str">
        <f t="shared" si="60"/>
        <v>สาขาที่ 271</v>
      </c>
      <c r="F303" s="41">
        <v>271</v>
      </c>
      <c r="G303" s="40" t="str">
        <f t="shared" si="61"/>
        <v>วัดป่าดอนไร่</v>
      </c>
      <c r="H303" s="44" t="str">
        <f t="shared" si="63"/>
        <v>พระอธิการสำราญ สนฺตจิตฺโต</v>
      </c>
      <c r="I303" s="39">
        <f t="shared" si="64"/>
        <v>58</v>
      </c>
      <c r="J303" s="39">
        <f t="shared" si="65"/>
        <v>17</v>
      </c>
      <c r="K303" s="39" t="str">
        <f t="shared" si="66"/>
        <v>มีนาคม</v>
      </c>
      <c r="L303" s="39">
        <f t="shared" si="67"/>
        <v>2544</v>
      </c>
      <c r="M303" s="40" t="str">
        <f t="shared" si="68"/>
        <v>0828759956</v>
      </c>
      <c r="N303" s="44" t="str">
        <f t="shared" si="62"/>
        <v>ม.๓ บ้านนาไผ่
ต.เหล่าเสือโก้ก อ.เหล่าเสือโก้ก จ.อุบลราชธานี ๓๔๐๐๐</v>
      </c>
      <c r="O303" s="39">
        <f t="shared" ca="1" si="69"/>
        <v>25</v>
      </c>
      <c r="P303" s="39" t="e">
        <f>VLOOKUP(T303,mapping!C:D,2,0)</f>
        <v>#N/A</v>
      </c>
      <c r="Q303" s="39" t="str">
        <f t="shared" si="70"/>
        <v>อ.เหล่าเสือโก้ก</v>
      </c>
      <c r="R303" s="39" t="str">
        <f t="shared" si="71"/>
        <v>จ.อุบลราชธานี</v>
      </c>
      <c r="S303" s="53" t="str">
        <f t="shared" si="73"/>
        <v>B</v>
      </c>
      <c r="T303" s="53" t="str">
        <f t="shared" si="74"/>
        <v>B271</v>
      </c>
    </row>
    <row r="304" spans="1:20" ht="145.15" x14ac:dyDescent="0.4">
      <c r="A304" s="39">
        <f t="shared" si="72"/>
        <v>302</v>
      </c>
      <c r="B304" s="56"/>
      <c r="C304" s="45" t="s">
        <v>1117</v>
      </c>
      <c r="D304" s="47" t="s">
        <v>2211</v>
      </c>
      <c r="E304" s="40" t="str">
        <f t="shared" si="60"/>
        <v>สาขาที่ 272</v>
      </c>
      <c r="F304" s="41">
        <v>272</v>
      </c>
      <c r="G304" s="40" t="str">
        <f t="shared" si="61"/>
        <v>วัดป่าถ้ำสูง</v>
      </c>
      <c r="H304" s="44" t="str">
        <f t="shared" si="63"/>
        <v>พระอธิการสัญญา อภิปุณฺโญ</v>
      </c>
      <c r="I304" s="39">
        <f t="shared" si="64"/>
        <v>22</v>
      </c>
      <c r="J304" s="39">
        <f t="shared" si="65"/>
        <v>28</v>
      </c>
      <c r="K304" s="39" t="str">
        <f t="shared" si="66"/>
        <v>มีนาคม</v>
      </c>
      <c r="L304" s="39">
        <f t="shared" si="67"/>
        <v>2544</v>
      </c>
      <c r="M304" s="40" t="str">
        <f t="shared" si="68"/>
        <v>0883506078</v>
      </c>
      <c r="N304" s="44" t="str">
        <f t="shared" si="62"/>
        <v>๓๒๔ ม.๑๖ บ้านคำป่าหลาย
ต.คำป่าหลาย อ.เมือง จ.มุกดาหาร ๔๙๐๐๐</v>
      </c>
      <c r="O304" s="39">
        <f t="shared" ca="1" si="69"/>
        <v>25</v>
      </c>
      <c r="P304" s="39" t="e">
        <f>VLOOKUP(T304,mapping!C:D,2,0)</f>
        <v>#N/A</v>
      </c>
      <c r="Q304" s="39" t="str">
        <f t="shared" si="70"/>
        <v>อ.เมือง</v>
      </c>
      <c r="R304" s="39" t="str">
        <f t="shared" si="71"/>
        <v>จ.มุกดาหาร</v>
      </c>
      <c r="S304" s="53" t="str">
        <f t="shared" si="73"/>
        <v>B</v>
      </c>
      <c r="T304" s="53" t="str">
        <f t="shared" si="74"/>
        <v>B272</v>
      </c>
    </row>
    <row r="305" spans="1:20" ht="145.15" x14ac:dyDescent="0.4">
      <c r="A305" s="39">
        <f t="shared" si="72"/>
        <v>303</v>
      </c>
      <c r="B305" s="56"/>
      <c r="C305" s="45" t="s">
        <v>1132</v>
      </c>
      <c r="D305" s="47" t="s">
        <v>2212</v>
      </c>
      <c r="E305" s="40" t="str">
        <f t="shared" si="60"/>
        <v>สาขาที่ 287</v>
      </c>
      <c r="F305" s="41">
        <v>287</v>
      </c>
      <c r="G305" s="40" t="str">
        <f t="shared" si="61"/>
        <v>วัดป่าศีลคุณ</v>
      </c>
      <c r="H305" s="44" t="str">
        <f t="shared" si="63"/>
        <v>พระครูพิศาลสุตาลังการ (สมัย ปัญญาวโร) จ.ต.</v>
      </c>
      <c r="I305" s="39">
        <f t="shared" si="64"/>
        <v>21</v>
      </c>
      <c r="J305" s="39">
        <f t="shared" si="65"/>
        <v>15</v>
      </c>
      <c r="K305" s="39" t="str">
        <f t="shared" si="66"/>
        <v>มีนาคม</v>
      </c>
      <c r="L305" s="39">
        <f t="shared" si="67"/>
        <v>2544</v>
      </c>
      <c r="M305" s="40" t="str">
        <f t="shared" si="68"/>
        <v>0933404929</v>
      </c>
      <c r="N305" s="44" t="str">
        <f t="shared" si="62"/>
        <v>บ้านห้วยป่าน
ต.ผาสามยอด อ.เอราวัณ จ.เลย ๔๒๒๒๐</v>
      </c>
      <c r="O305" s="39">
        <f t="shared" ca="1" si="69"/>
        <v>25</v>
      </c>
      <c r="P305" s="39" t="e">
        <f>VLOOKUP(T305,mapping!C:D,2,0)</f>
        <v>#N/A</v>
      </c>
      <c r="Q305" s="39" t="str">
        <f t="shared" si="70"/>
        <v>อ.เอราวัณ</v>
      </c>
      <c r="R305" s="39" t="str">
        <f t="shared" si="71"/>
        <v>จ.เลย</v>
      </c>
      <c r="S305" s="53" t="str">
        <f t="shared" si="73"/>
        <v>B</v>
      </c>
      <c r="T305" s="53" t="str">
        <f t="shared" si="74"/>
        <v>B287</v>
      </c>
    </row>
    <row r="306" spans="1:20" ht="145.15" x14ac:dyDescent="0.4">
      <c r="A306" s="39">
        <f t="shared" si="72"/>
        <v>304</v>
      </c>
      <c r="B306" s="56"/>
      <c r="C306" s="45" t="s">
        <v>1149</v>
      </c>
      <c r="D306" s="47" t="s">
        <v>2213</v>
      </c>
      <c r="E306" s="40" t="str">
        <f t="shared" si="60"/>
        <v>สาขาที่ 304</v>
      </c>
      <c r="F306" s="41">
        <v>304</v>
      </c>
      <c r="G306" s="40" t="str">
        <f t="shared" si="61"/>
        <v>ที่พักสงฆ์ปากมูลโพธิธรรม</v>
      </c>
      <c r="H306" s="44" t="str">
        <f t="shared" si="63"/>
        <v>พระอาจารย์คำพันธ์ ปญฺญาทีโป</v>
      </c>
      <c r="I306" s="39">
        <f t="shared" si="64"/>
        <v>50</v>
      </c>
      <c r="J306" s="39">
        <f t="shared" si="65"/>
        <v>28</v>
      </c>
      <c r="K306" s="39" t="str">
        <f t="shared" si="66"/>
        <v>มิถุนายน</v>
      </c>
      <c r="L306" s="39">
        <f t="shared" si="67"/>
        <v>2544</v>
      </c>
      <c r="M306" s="40" t="str">
        <f t="shared" si="68"/>
        <v>0833646808</v>
      </c>
      <c r="N306" s="44" t="str">
        <f t="shared" si="62"/>
        <v>ม.๔ บ้านหัวเหว
ต.โขงเจียม อ.โขงเจียม จ.อุบลราชธานี ๓๔๒๒๐</v>
      </c>
      <c r="O306" s="39">
        <f t="shared" ca="1" si="69"/>
        <v>25</v>
      </c>
      <c r="P306" s="39" t="e">
        <f>VLOOKUP(T306,mapping!C:D,2,0)</f>
        <v>#N/A</v>
      </c>
      <c r="Q306" s="39" t="str">
        <f t="shared" si="70"/>
        <v>อ.โขงเจียม</v>
      </c>
      <c r="R306" s="39" t="str">
        <f t="shared" si="71"/>
        <v>จ.อุบลราชธานี</v>
      </c>
      <c r="S306" s="53" t="str">
        <f t="shared" si="73"/>
        <v>B</v>
      </c>
      <c r="T306" s="53" t="str">
        <f t="shared" si="74"/>
        <v>B304</v>
      </c>
    </row>
    <row r="307" spans="1:20" ht="145.15" x14ac:dyDescent="0.4">
      <c r="A307" s="39">
        <f t="shared" si="72"/>
        <v>305</v>
      </c>
      <c r="B307" s="56"/>
      <c r="C307" s="45" t="s">
        <v>1152</v>
      </c>
      <c r="D307" s="47" t="s">
        <v>2214</v>
      </c>
      <c r="E307" s="40" t="str">
        <f t="shared" si="60"/>
        <v>สาขาที่ 307</v>
      </c>
      <c r="F307" s="41">
        <v>307</v>
      </c>
      <c r="G307" s="40" t="str">
        <f t="shared" si="61"/>
        <v>ที่พักสงฆ์พุทโธภควา</v>
      </c>
      <c r="H307" s="44" t="str">
        <f t="shared" si="63"/>
        <v>พระอาจารย์กมล กตปุญฺโญ</v>
      </c>
      <c r="I307" s="39">
        <f t="shared" si="64"/>
        <v>26</v>
      </c>
      <c r="J307" s="39">
        <f t="shared" si="65"/>
        <v>6</v>
      </c>
      <c r="K307" s="39" t="str">
        <f t="shared" si="66"/>
        <v>กรกฎาคม</v>
      </c>
      <c r="L307" s="39">
        <f t="shared" si="67"/>
        <v>2544</v>
      </c>
      <c r="M307" s="40" t="str">
        <f t="shared" si="68"/>
        <v>0843037803</v>
      </c>
      <c r="N307" s="44" t="str">
        <f t="shared" si="62"/>
        <v>หมู่ที่ ๒๓ บ้านมาบกราด
ต.โคกกระชาย อ.ครบุรี จ.นครราชสีมา ๓๐๒๕๐</v>
      </c>
      <c r="O307" s="39">
        <f t="shared" ca="1" si="69"/>
        <v>25</v>
      </c>
      <c r="P307" s="39" t="e">
        <f>VLOOKUP(T307,mapping!C:D,2,0)</f>
        <v>#N/A</v>
      </c>
      <c r="Q307" s="39" t="str">
        <f t="shared" si="70"/>
        <v>อ.ครบุรี</v>
      </c>
      <c r="R307" s="39" t="str">
        <f t="shared" si="71"/>
        <v>จ.นครราชสีมา</v>
      </c>
      <c r="S307" s="53" t="str">
        <f t="shared" si="73"/>
        <v>B</v>
      </c>
      <c r="T307" s="53" t="str">
        <f t="shared" si="74"/>
        <v>B307</v>
      </c>
    </row>
    <row r="308" spans="1:20" ht="169.5" x14ac:dyDescent="0.4">
      <c r="A308" s="39">
        <f t="shared" si="72"/>
        <v>306</v>
      </c>
      <c r="B308" s="56"/>
      <c r="C308" s="45" t="s">
        <v>1228</v>
      </c>
      <c r="D308" s="47" t="s">
        <v>2215</v>
      </c>
      <c r="E308" s="48" t="str">
        <f t="shared" si="60"/>
        <v>สำรองที่ 047</v>
      </c>
      <c r="F308" s="49">
        <v>47</v>
      </c>
      <c r="G308" s="40" t="str">
        <f t="shared" si="61"/>
        <v>วัดป่าศรัทธานิยมธรรม</v>
      </c>
      <c r="H308" s="44" t="str">
        <f t="shared" si="63"/>
        <v>พระอธิการประเทือง ญาณวีโร</v>
      </c>
      <c r="I308" s="39">
        <f t="shared" si="64"/>
        <v>23</v>
      </c>
      <c r="J308" s="39">
        <f t="shared" si="65"/>
        <v>6</v>
      </c>
      <c r="K308" s="39" t="str">
        <f t="shared" si="66"/>
        <v>พฤษภาคม</v>
      </c>
      <c r="L308" s="39">
        <f t="shared" si="67"/>
        <v>2544</v>
      </c>
      <c r="M308" s="40" t="e">
        <f t="shared" si="68"/>
        <v>#N/A</v>
      </c>
      <c r="N308" s="44" t="str">
        <f t="shared" si="62"/>
        <v>๑๐๕ หมู่ที่ ๖ บ้านนาตาล
ต.โคกจาน อ.ตระการพืชผล จ.อุบลราชธานี ๓๔๑๓๐</v>
      </c>
      <c r="O308" s="39">
        <f t="shared" ca="1" si="69"/>
        <v>25</v>
      </c>
      <c r="P308" s="39" t="e">
        <f>VLOOKUP(T308,mapping!C:D,2,0)</f>
        <v>#N/A</v>
      </c>
      <c r="Q308" s="39" t="str">
        <f t="shared" si="70"/>
        <v>อ.ตระการพืชผล</v>
      </c>
      <c r="R308" s="39" t="str">
        <f t="shared" si="71"/>
        <v>จ.อุบลราชธานี</v>
      </c>
      <c r="S308" s="53" t="str">
        <f t="shared" si="73"/>
        <v>R</v>
      </c>
      <c r="T308" s="53" t="str">
        <f t="shared" si="74"/>
        <v>R47</v>
      </c>
    </row>
    <row r="309" spans="1:20" ht="145.15" x14ac:dyDescent="0.4">
      <c r="A309" s="39">
        <f t="shared" si="72"/>
        <v>307</v>
      </c>
      <c r="B309" s="56"/>
      <c r="C309" s="45" t="s">
        <v>876</v>
      </c>
      <c r="D309" s="47" t="s">
        <v>2216</v>
      </c>
      <c r="E309" s="40" t="str">
        <f t="shared" si="60"/>
        <v>สาขาที่ 032</v>
      </c>
      <c r="F309" s="41">
        <v>32</v>
      </c>
      <c r="G309" s="40" t="str">
        <f t="shared" si="61"/>
        <v>วัดป่าโนนจันทร์</v>
      </c>
      <c r="H309" s="44" t="str">
        <f t="shared" si="63"/>
        <v>พระอธิการโสวัต อนุตฺตโร</v>
      </c>
      <c r="I309" s="39">
        <f t="shared" si="64"/>
        <v>24</v>
      </c>
      <c r="J309" s="39">
        <f t="shared" si="65"/>
        <v>19</v>
      </c>
      <c r="K309" s="39" t="str">
        <f t="shared" si="66"/>
        <v>กรกฎาคม</v>
      </c>
      <c r="L309" s="39">
        <f t="shared" si="67"/>
        <v>2545</v>
      </c>
      <c r="M309" s="40" t="str">
        <f t="shared" si="68"/>
        <v>0857669690</v>
      </c>
      <c r="N309" s="44" t="str">
        <f t="shared" si="62"/>
        <v>๗๔ หมู่ ๘ บ้านโนนจันทร์
ต.ทุ่งเทิง อ.เดชอุดม จ.อุบลราชธานี ๓๔๑๖๐</v>
      </c>
      <c r="O309" s="39">
        <f t="shared" ca="1" si="69"/>
        <v>24</v>
      </c>
      <c r="P309" s="39" t="e">
        <f>VLOOKUP(T309,mapping!C:D,2,0)</f>
        <v>#N/A</v>
      </c>
      <c r="Q309" s="39" t="str">
        <f t="shared" si="70"/>
        <v>อ.เดชอุดม</v>
      </c>
      <c r="R309" s="39" t="str">
        <f t="shared" si="71"/>
        <v>จ.อุบลราชธานี</v>
      </c>
      <c r="S309" s="53" t="str">
        <f t="shared" si="73"/>
        <v>B</v>
      </c>
      <c r="T309" s="53" t="str">
        <f t="shared" si="74"/>
        <v>B32</v>
      </c>
    </row>
    <row r="310" spans="1:20" ht="145.15" x14ac:dyDescent="0.4">
      <c r="A310" s="39">
        <f t="shared" si="72"/>
        <v>308</v>
      </c>
      <c r="B310" s="56"/>
      <c r="C310" s="45" t="s">
        <v>917</v>
      </c>
      <c r="D310" s="47" t="s">
        <v>2217</v>
      </c>
      <c r="E310" s="40" t="str">
        <f t="shared" si="60"/>
        <v>สาขาที่ 072</v>
      </c>
      <c r="F310" s="41">
        <v>72</v>
      </c>
      <c r="G310" s="40" t="str">
        <f t="shared" si="61"/>
        <v>วัดศิริมงคล</v>
      </c>
      <c r="H310" s="44" t="str">
        <f t="shared" si="63"/>
        <v>พระครูวิโรจน์ มงคลวัตร</v>
      </c>
      <c r="I310" s="39">
        <f t="shared" si="64"/>
        <v>58</v>
      </c>
      <c r="J310" s="39">
        <f t="shared" si="65"/>
        <v>20</v>
      </c>
      <c r="K310" s="39" t="str">
        <f t="shared" si="66"/>
        <v>มิถุนายน</v>
      </c>
      <c r="L310" s="39">
        <f t="shared" si="67"/>
        <v>2545</v>
      </c>
      <c r="M310" s="40" t="str">
        <f t="shared" si="68"/>
        <v>0878573478</v>
      </c>
      <c r="N310" s="44" t="str">
        <f t="shared" si="62"/>
        <v>๖๗ หมู่ ๑๔ บ้านดงแดง
ต.ดงแดง อ.จตุรพักตรพิมาน จ.ร้อยเอ็ด ๔๕๑๘๐</v>
      </c>
      <c r="O310" s="39">
        <f t="shared" ca="1" si="69"/>
        <v>24</v>
      </c>
      <c r="P310" s="39" t="e">
        <f>VLOOKUP(T310,mapping!C:D,2,0)</f>
        <v>#N/A</v>
      </c>
      <c r="Q310" s="39" t="str">
        <f t="shared" si="70"/>
        <v>อ.จตุรพักตรพิมาน</v>
      </c>
      <c r="R310" s="39" t="str">
        <f t="shared" si="71"/>
        <v>จ.ร้อยเอ็ด</v>
      </c>
      <c r="S310" s="53" t="str">
        <f t="shared" si="73"/>
        <v>B</v>
      </c>
      <c r="T310" s="53" t="str">
        <f t="shared" si="74"/>
        <v>B72</v>
      </c>
    </row>
    <row r="311" spans="1:20" ht="145.15" x14ac:dyDescent="0.4">
      <c r="A311" s="39">
        <f t="shared" si="72"/>
        <v>309</v>
      </c>
      <c r="B311" s="56"/>
      <c r="C311" s="45" t="s">
        <v>923</v>
      </c>
      <c r="D311" s="47" t="s">
        <v>2218</v>
      </c>
      <c r="E311" s="40" t="str">
        <f t="shared" si="60"/>
        <v>สาขาที่ 078</v>
      </c>
      <c r="F311" s="41">
        <v>78</v>
      </c>
      <c r="G311" s="40" t="str">
        <f t="shared" si="61"/>
        <v>วัดป่าดอนบาก</v>
      </c>
      <c r="H311" s="44" t="str">
        <f t="shared" si="63"/>
        <v>พระอาจารย์อำนาจ ธมฺมจาโร</v>
      </c>
      <c r="I311" s="39">
        <f t="shared" si="64"/>
        <v>25</v>
      </c>
      <c r="J311" s="39">
        <f t="shared" si="65"/>
        <v>14</v>
      </c>
      <c r="K311" s="39" t="str">
        <f t="shared" si="66"/>
        <v>กรกฎาคม</v>
      </c>
      <c r="L311" s="39">
        <f t="shared" si="67"/>
        <v>2545</v>
      </c>
      <c r="M311" s="40" t="e">
        <f t="shared" si="68"/>
        <v>#N/A</v>
      </c>
      <c r="N311" s="44" t="str">
        <f t="shared" si="62"/>
        <v>ม.๗ บ้านบ่อดูน
ต.เซเป็ด อ.ตระการพืชผล จ.อุบลราชธานี ๓๔๑๓๐</v>
      </c>
      <c r="O311" s="39">
        <f t="shared" ca="1" si="69"/>
        <v>24</v>
      </c>
      <c r="P311" s="39" t="e">
        <f>VLOOKUP(T311,mapping!C:D,2,0)</f>
        <v>#N/A</v>
      </c>
      <c r="Q311" s="39" t="str">
        <f t="shared" si="70"/>
        <v>อ.ตระการพืชผล</v>
      </c>
      <c r="R311" s="39" t="str">
        <f t="shared" si="71"/>
        <v>จ.อุบลราชธานี</v>
      </c>
      <c r="S311" s="53" t="str">
        <f t="shared" si="73"/>
        <v>B</v>
      </c>
      <c r="T311" s="53" t="str">
        <f t="shared" si="74"/>
        <v>B78</v>
      </c>
    </row>
    <row r="312" spans="1:20" ht="145.15" x14ac:dyDescent="0.4">
      <c r="A312" s="39">
        <f t="shared" si="72"/>
        <v>310</v>
      </c>
      <c r="B312" s="56"/>
      <c r="C312" s="45" t="s">
        <v>931</v>
      </c>
      <c r="D312" s="47" t="s">
        <v>2219</v>
      </c>
      <c r="E312" s="40" t="str">
        <f t="shared" si="60"/>
        <v>สาขาที่ 086</v>
      </c>
      <c r="F312" s="41">
        <v>86</v>
      </c>
      <c r="G312" s="40" t="str">
        <f t="shared" si="61"/>
        <v>วัดหนองสองห้อง(ป่าสามัคคีธรรม)</v>
      </c>
      <c r="H312" s="44" t="str">
        <f t="shared" si="63"/>
        <v>พระอธิการบุญทอง วิสุทฺโธ</v>
      </c>
      <c r="I312" s="39">
        <f t="shared" si="64"/>
        <v>39</v>
      </c>
      <c r="J312" s="39">
        <f t="shared" si="65"/>
        <v>17</v>
      </c>
      <c r="K312" s="39" t="str">
        <f t="shared" si="66"/>
        <v>กุมภาพันธ์</v>
      </c>
      <c r="L312" s="39">
        <f t="shared" si="67"/>
        <v>2545</v>
      </c>
      <c r="M312" s="40" t="e">
        <f t="shared" si="68"/>
        <v>#N/A</v>
      </c>
      <c r="N312" s="44" t="str">
        <f t="shared" si="62"/>
        <v>๙ ม.๖ บ้านหนองสองห้อง
ต.กู่สวนแตง อ.บ้านใหม่ใชยพจน์ จ.บุรีรัมย์ ๓๑๑๒๐</v>
      </c>
      <c r="O312" s="39">
        <f t="shared" ca="1" si="69"/>
        <v>24</v>
      </c>
      <c r="P312" s="39" t="e">
        <f>VLOOKUP(T312,mapping!C:D,2,0)</f>
        <v>#N/A</v>
      </c>
      <c r="Q312" s="39" t="str">
        <f t="shared" si="70"/>
        <v>อ.บ้านใหม่ใชยพจน์</v>
      </c>
      <c r="R312" s="39" t="str">
        <f t="shared" si="71"/>
        <v>จ.บุรีรัมย์</v>
      </c>
      <c r="S312" s="53" t="str">
        <f t="shared" si="73"/>
        <v>B</v>
      </c>
      <c r="T312" s="53" t="str">
        <f t="shared" si="74"/>
        <v>B86</v>
      </c>
    </row>
    <row r="313" spans="1:20" ht="145.15" x14ac:dyDescent="0.4">
      <c r="A313" s="39">
        <f t="shared" si="72"/>
        <v>311</v>
      </c>
      <c r="B313" s="56"/>
      <c r="C313" s="45" t="s">
        <v>980</v>
      </c>
      <c r="D313" s="47" t="s">
        <v>2220</v>
      </c>
      <c r="E313" s="40" t="str">
        <f t="shared" si="60"/>
        <v>สาขาที่ 135</v>
      </c>
      <c r="F313" s="41">
        <v>135</v>
      </c>
      <c r="G313" s="40" t="str">
        <f t="shared" si="61"/>
        <v>วัดป่าธรรมวิเวก</v>
      </c>
      <c r="H313" s="44" t="str">
        <f t="shared" si="63"/>
        <v>พระครูพิสณฑ์สันติธรรม (ยนตร์ตระการ อนาลโย)</v>
      </c>
      <c r="I313" s="39">
        <f t="shared" si="64"/>
        <v>35</v>
      </c>
      <c r="J313" s="39">
        <f t="shared" si="65"/>
        <v>15</v>
      </c>
      <c r="K313" s="39" t="str">
        <f t="shared" si="66"/>
        <v>มิถุนายน</v>
      </c>
      <c r="L313" s="39">
        <f t="shared" si="67"/>
        <v>2545</v>
      </c>
      <c r="M313" s="40" t="str">
        <f t="shared" si="68"/>
        <v>0621974832</v>
      </c>
      <c r="N313" s="44" t="str">
        <f t="shared" si="62"/>
        <v>๑๓๕ ม.๑๒ บ้านนาขนวน
ต.ขนุน อ.กันทรลักษ์ จ.ศรีสะเกษ ๓๓๑๑๐</v>
      </c>
      <c r="O313" s="39">
        <f t="shared" ca="1" si="69"/>
        <v>24</v>
      </c>
      <c r="P313" s="39" t="e">
        <f>VLOOKUP(T313,mapping!C:D,2,0)</f>
        <v>#N/A</v>
      </c>
      <c r="Q313" s="39" t="str">
        <f t="shared" si="70"/>
        <v>อ.กันทรลักษ์</v>
      </c>
      <c r="R313" s="39" t="str">
        <f t="shared" si="71"/>
        <v>จ.ศรีสะเกษ</v>
      </c>
      <c r="S313" s="53" t="str">
        <f t="shared" si="73"/>
        <v>B</v>
      </c>
      <c r="T313" s="53" t="str">
        <f t="shared" si="74"/>
        <v>B135</v>
      </c>
    </row>
    <row r="314" spans="1:20" ht="145.15" x14ac:dyDescent="0.4">
      <c r="A314" s="39">
        <f t="shared" si="72"/>
        <v>312</v>
      </c>
      <c r="B314" s="56"/>
      <c r="C314" s="45" t="s">
        <v>1012</v>
      </c>
      <c r="D314" s="47" t="s">
        <v>2221</v>
      </c>
      <c r="E314" s="40" t="str">
        <f t="shared" si="60"/>
        <v>สาขาที่ 167</v>
      </c>
      <c r="F314" s="41">
        <v>167</v>
      </c>
      <c r="G314" s="40" t="str">
        <f t="shared" si="61"/>
        <v>วัดป่าเขืองน้อย</v>
      </c>
      <c r="H314" s="44" t="str">
        <f t="shared" si="63"/>
        <v>พระอธิการรังสัน ฐานิสฺสโร</v>
      </c>
      <c r="I314" s="39">
        <f t="shared" si="64"/>
        <v>28</v>
      </c>
      <c r="J314" s="39">
        <f t="shared" si="65"/>
        <v>16</v>
      </c>
      <c r="K314" s="39" t="str">
        <f t="shared" si="66"/>
        <v>กรกฎาคม</v>
      </c>
      <c r="L314" s="39">
        <f t="shared" si="67"/>
        <v>2545</v>
      </c>
      <c r="M314" s="40" t="str">
        <f t="shared" si="68"/>
        <v>0874480094</v>
      </c>
      <c r="N314" s="44" t="str">
        <f t="shared" si="62"/>
        <v>๘๓ ม.๔ บ้านเขืองน้อย
ต.หนองเต่า อ.ตระการพืชผล จ.อุบลราชธานี ๓๔๑๓๐</v>
      </c>
      <c r="O314" s="39">
        <f t="shared" ca="1" si="69"/>
        <v>24</v>
      </c>
      <c r="P314" s="39" t="e">
        <f>VLOOKUP(T314,mapping!C:D,2,0)</f>
        <v>#N/A</v>
      </c>
      <c r="Q314" s="39" t="str">
        <f t="shared" si="70"/>
        <v>อ.ตระการพืชผล</v>
      </c>
      <c r="R314" s="39" t="str">
        <f t="shared" si="71"/>
        <v>จ.อุบลราชธานี</v>
      </c>
      <c r="S314" s="53" t="str">
        <f t="shared" si="73"/>
        <v>B</v>
      </c>
      <c r="T314" s="53" t="str">
        <f t="shared" si="74"/>
        <v>B167</v>
      </c>
    </row>
    <row r="315" spans="1:20" ht="145.15" x14ac:dyDescent="0.4">
      <c r="A315" s="39">
        <f t="shared" si="72"/>
        <v>313</v>
      </c>
      <c r="B315" s="57" t="s">
        <v>891</v>
      </c>
      <c r="C315" s="45" t="s">
        <v>1023</v>
      </c>
      <c r="D315" s="47" t="s">
        <v>2222</v>
      </c>
      <c r="E315" s="40" t="str">
        <f t="shared" si="60"/>
        <v>สาขาที่ 178</v>
      </c>
      <c r="F315" s="41">
        <v>178</v>
      </c>
      <c r="G315" s="40" t="str">
        <f t="shared" si="61"/>
        <v>วัดป่าภูทอก</v>
      </c>
      <c r="H315" s="44" t="str">
        <f t="shared" si="63"/>
        <v>พระอิการมนัส นนฺทโก</v>
      </c>
      <c r="I315" s="39">
        <f t="shared" si="64"/>
        <v>29</v>
      </c>
      <c r="J315" s="39">
        <f t="shared" si="65"/>
        <v>13</v>
      </c>
      <c r="K315" s="39" t="str">
        <f t="shared" si="66"/>
        <v>กุมภาพันธ์</v>
      </c>
      <c r="L315" s="39">
        <f t="shared" si="67"/>
        <v>2545</v>
      </c>
      <c r="M315" s="40" t="str">
        <f t="shared" si="68"/>
        <v>0898232969</v>
      </c>
      <c r="N315" s="44" t="str">
        <f t="shared" si="62"/>
        <v>๖๖ ม.๓ บ้านเล้า
ต.หนองงิ้ว อ.วังสะพุง จ.เลย ๔๒๑๓๐</v>
      </c>
      <c r="O315" s="39">
        <f t="shared" ca="1" si="69"/>
        <v>24</v>
      </c>
      <c r="P315" s="39" t="e">
        <f>VLOOKUP(T315,mapping!C:D,2,0)</f>
        <v>#N/A</v>
      </c>
      <c r="Q315" s="39" t="str">
        <f t="shared" si="70"/>
        <v>อ.วังสะพุง</v>
      </c>
      <c r="R315" s="39" t="str">
        <f t="shared" si="71"/>
        <v>จ.เลย</v>
      </c>
      <c r="S315" s="53" t="str">
        <f t="shared" si="73"/>
        <v>B</v>
      </c>
      <c r="T315" s="53" t="str">
        <f t="shared" si="74"/>
        <v>B178</v>
      </c>
    </row>
    <row r="316" spans="1:20" ht="145.15" x14ac:dyDescent="0.4">
      <c r="A316" s="39">
        <f t="shared" si="72"/>
        <v>314</v>
      </c>
      <c r="B316" s="56"/>
      <c r="C316" s="45" t="s">
        <v>1044</v>
      </c>
      <c r="D316" s="47" t="s">
        <v>2223</v>
      </c>
      <c r="E316" s="40" t="str">
        <f t="shared" si="60"/>
        <v>สาขาที่ 199</v>
      </c>
      <c r="F316" s="41">
        <v>199</v>
      </c>
      <c r="G316" s="40" t="str">
        <f t="shared" si="61"/>
        <v>วัดป่านาม่อง</v>
      </c>
      <c r="H316" s="44" t="str">
        <f t="shared" si="63"/>
        <v>พระอธิการเพชร ธีรํกโร</v>
      </c>
      <c r="I316" s="39">
        <f t="shared" si="64"/>
        <v>28</v>
      </c>
      <c r="J316" s="39">
        <f t="shared" si="65"/>
        <v>2</v>
      </c>
      <c r="K316" s="39" t="str">
        <f t="shared" si="66"/>
        <v>กรกฎาคม</v>
      </c>
      <c r="L316" s="39">
        <f t="shared" si="67"/>
        <v>2545</v>
      </c>
      <c r="M316" s="40" t="str">
        <f t="shared" si="68"/>
        <v>0880788908</v>
      </c>
      <c r="N316" s="44" t="str">
        <f t="shared" si="62"/>
        <v>๖๙ ม.๒ บ้านนาม่อง
ต.เหล่ากวาง อ.โนนคูณ จ.ศรีสะเกษ ๓๓๒๕๐</v>
      </c>
      <c r="O316" s="39">
        <f t="shared" ca="1" si="69"/>
        <v>24</v>
      </c>
      <c r="P316" s="39" t="e">
        <f>VLOOKUP(T316,mapping!C:D,2,0)</f>
        <v>#N/A</v>
      </c>
      <c r="Q316" s="39" t="str">
        <f t="shared" si="70"/>
        <v>อ.โนนคูณ</v>
      </c>
      <c r="R316" s="39" t="str">
        <f t="shared" si="71"/>
        <v>จ.ศรีสะเกษ</v>
      </c>
      <c r="S316" s="53" t="str">
        <f t="shared" si="73"/>
        <v>B</v>
      </c>
      <c r="T316" s="53" t="str">
        <f t="shared" si="74"/>
        <v>B199</v>
      </c>
    </row>
    <row r="317" spans="1:20" ht="145.15" x14ac:dyDescent="0.4">
      <c r="A317" s="39">
        <f t="shared" si="72"/>
        <v>315</v>
      </c>
      <c r="B317" s="56"/>
      <c r="C317" s="45" t="s">
        <v>1096</v>
      </c>
      <c r="D317" s="47" t="s">
        <v>2224</v>
      </c>
      <c r="E317" s="40" t="str">
        <f t="shared" si="60"/>
        <v>สาขาที่ 251</v>
      </c>
      <c r="F317" s="41">
        <v>251</v>
      </c>
      <c r="G317" s="40" t="str">
        <f t="shared" si="61"/>
        <v>วัดป่ากตัญญุตาราม</v>
      </c>
      <c r="H317" s="44" t="str">
        <f t="shared" si="63"/>
        <v>พระอธิการนิคม อุตฺตโม</v>
      </c>
      <c r="I317" s="39">
        <f t="shared" si="64"/>
        <v>28</v>
      </c>
      <c r="J317" s="39">
        <f t="shared" si="65"/>
        <v>11</v>
      </c>
      <c r="K317" s="39" t="str">
        <f t="shared" si="66"/>
        <v>กรกฎาคม</v>
      </c>
      <c r="L317" s="39">
        <f t="shared" si="67"/>
        <v>2545</v>
      </c>
      <c r="M317" s="40" t="str">
        <f t="shared" si="68"/>
        <v>0801024872</v>
      </c>
      <c r="N317" s="44" t="str">
        <f t="shared" si="62"/>
        <v>๑๑๔ ม.๘ บ้านคลองวังจิก
ต.ไทรเดี่ยว อ.คลองหาด จ.สระแก้ว ๒๗๒๖๐</v>
      </c>
      <c r="O317" s="39">
        <f t="shared" ca="1" si="69"/>
        <v>24</v>
      </c>
      <c r="P317" s="39" t="e">
        <f>VLOOKUP(T317,mapping!C:D,2,0)</f>
        <v>#N/A</v>
      </c>
      <c r="Q317" s="39" t="str">
        <f t="shared" si="70"/>
        <v>อ.คลองหาด</v>
      </c>
      <c r="R317" s="39" t="str">
        <f t="shared" si="71"/>
        <v>จ.สระแก้ว</v>
      </c>
      <c r="S317" s="53" t="str">
        <f t="shared" si="73"/>
        <v>B</v>
      </c>
      <c r="T317" s="53" t="str">
        <f t="shared" si="74"/>
        <v>B251</v>
      </c>
    </row>
    <row r="318" spans="1:20" ht="145.15" x14ac:dyDescent="0.4">
      <c r="A318" s="39">
        <f t="shared" si="72"/>
        <v>316</v>
      </c>
      <c r="B318" s="56"/>
      <c r="C318" s="45" t="s">
        <v>1107</v>
      </c>
      <c r="D318" s="47" t="s">
        <v>2225</v>
      </c>
      <c r="E318" s="40" t="str">
        <f t="shared" si="60"/>
        <v>สาขาที่ 262</v>
      </c>
      <c r="F318" s="41">
        <v>262</v>
      </c>
      <c r="G318" s="40" t="str">
        <f t="shared" si="61"/>
        <v>วัดป่าโพนเพ็ก</v>
      </c>
      <c r="H318" s="44" t="str">
        <f t="shared" si="63"/>
        <v>พระครูอรัญธรรมกิตติ (สุธรรม สุธมฺโม)</v>
      </c>
      <c r="I318" s="39">
        <f t="shared" si="64"/>
        <v>33</v>
      </c>
      <c r="J318" s="39">
        <f t="shared" si="65"/>
        <v>28</v>
      </c>
      <c r="K318" s="39" t="str">
        <f t="shared" si="66"/>
        <v>กุมภาพันธ์</v>
      </c>
      <c r="L318" s="39">
        <f t="shared" si="67"/>
        <v>2545</v>
      </c>
      <c r="M318" s="40" t="str">
        <f t="shared" si="68"/>
        <v>0833722105</v>
      </c>
      <c r="N318" s="44" t="str">
        <f t="shared" si="62"/>
        <v>๔๗ ม.๔ บ้านโพนเพ็ก
ต.ดุมใหญ่ อ.ม่วงสามสิบ จ.อุบลราชธานี ๓๔๑๔๐</v>
      </c>
      <c r="O318" s="39">
        <f t="shared" ca="1" si="69"/>
        <v>24</v>
      </c>
      <c r="P318" s="39" t="e">
        <f>VLOOKUP(T318,mapping!C:D,2,0)</f>
        <v>#N/A</v>
      </c>
      <c r="Q318" s="39" t="str">
        <f t="shared" si="70"/>
        <v>อ.ม่วงสามสิบ</v>
      </c>
      <c r="R318" s="39" t="str">
        <f t="shared" si="71"/>
        <v>จ.อุบลราชธานี</v>
      </c>
      <c r="S318" s="53" t="str">
        <f t="shared" si="73"/>
        <v>B</v>
      </c>
      <c r="T318" s="53" t="str">
        <f t="shared" si="74"/>
        <v>B262</v>
      </c>
    </row>
    <row r="319" spans="1:20" ht="145.15" x14ac:dyDescent="0.4">
      <c r="A319" s="39">
        <f t="shared" si="72"/>
        <v>317</v>
      </c>
      <c r="B319" s="56"/>
      <c r="C319" s="45" t="s">
        <v>1140</v>
      </c>
      <c r="D319" s="47" t="s">
        <v>2226</v>
      </c>
      <c r="E319" s="40" t="str">
        <f t="shared" si="60"/>
        <v>สาขาที่ 295</v>
      </c>
      <c r="F319" s="41">
        <v>295</v>
      </c>
      <c r="G319" s="40" t="str">
        <f t="shared" si="61"/>
        <v>ที่พักสงฆ์ห้วยไผ่เจริญธรรม</v>
      </c>
      <c r="H319" s="44" t="str">
        <f t="shared" si="63"/>
        <v>พระอาจารย์อาคม จิตฺตสํวโร</v>
      </c>
      <c r="I319" s="39">
        <f t="shared" si="64"/>
        <v>22</v>
      </c>
      <c r="J319" s="39">
        <f t="shared" si="65"/>
        <v>7</v>
      </c>
      <c r="K319" s="39" t="str">
        <f t="shared" si="66"/>
        <v>กรกฎาคม</v>
      </c>
      <c r="L319" s="39">
        <f t="shared" si="67"/>
        <v>2545</v>
      </c>
      <c r="M319" s="40" t="str">
        <f t="shared" si="68"/>
        <v>0942762784</v>
      </c>
      <c r="N319" s="44" t="str">
        <f t="shared" si="62"/>
        <v>ม.๓๒ บ้านร้องรวมวุฒิ
ต.เมืองเดช อ.เดชอุดม จ.อุบลราชธานี ๓๔๑๖๐</v>
      </c>
      <c r="O319" s="39">
        <f t="shared" ca="1" si="69"/>
        <v>24</v>
      </c>
      <c r="P319" s="39" t="e">
        <f>VLOOKUP(T319,mapping!C:D,2,0)</f>
        <v>#N/A</v>
      </c>
      <c r="Q319" s="39" t="str">
        <f t="shared" si="70"/>
        <v>อ.เดชอุดม</v>
      </c>
      <c r="R319" s="39" t="str">
        <f t="shared" si="71"/>
        <v>จ.อุบลราชธานี</v>
      </c>
      <c r="S319" s="53" t="str">
        <f t="shared" si="73"/>
        <v>B</v>
      </c>
      <c r="T319" s="53" t="str">
        <f t="shared" si="74"/>
        <v>B295</v>
      </c>
    </row>
    <row r="320" spans="1:20" ht="145.15" x14ac:dyDescent="0.4">
      <c r="A320" s="39">
        <f t="shared" si="72"/>
        <v>318</v>
      </c>
      <c r="B320" s="57" t="s">
        <v>891</v>
      </c>
      <c r="C320" s="45" t="s">
        <v>993</v>
      </c>
      <c r="D320" s="47" t="s">
        <v>2227</v>
      </c>
      <c r="E320" s="40" t="str">
        <f t="shared" si="60"/>
        <v>สาขาที่ 148</v>
      </c>
      <c r="F320" s="41">
        <v>148</v>
      </c>
      <c r="G320" s="40" t="str">
        <f t="shared" si="61"/>
        <v>ที่พักสงฆ์พรหมสันติ</v>
      </c>
      <c r="H320" s="44" t="str">
        <f t="shared" si="63"/>
        <v>พระอาจารย์เก่ง คมฺภีโร</v>
      </c>
      <c r="I320" s="39">
        <f t="shared" si="64"/>
        <v>23</v>
      </c>
      <c r="J320" s="39">
        <f t="shared" si="65"/>
        <v>11</v>
      </c>
      <c r="K320" s="39" t="str">
        <f t="shared" si="66"/>
        <v>เมษายน</v>
      </c>
      <c r="L320" s="39">
        <f t="shared" si="67"/>
        <v>2546</v>
      </c>
      <c r="M320" s="40" t="str">
        <f t="shared" si="68"/>
        <v>0854949042</v>
      </c>
      <c r="N320" s="44" t="str">
        <f t="shared" si="62"/>
        <v>หมู่ที่ ๑๙ บ้านหนองโสน
ต.พรมสวัสดิ์ อ.พยุห์ จ.ศรีสะเกษ ๓๓๒๓๐</v>
      </c>
      <c r="O320" s="39">
        <f t="shared" ca="1" si="69"/>
        <v>23</v>
      </c>
      <c r="P320" s="39" t="e">
        <f>VLOOKUP(T320,mapping!C:D,2,0)</f>
        <v>#N/A</v>
      </c>
      <c r="Q320" s="39" t="str">
        <f t="shared" si="70"/>
        <v>อ.พยุห์</v>
      </c>
      <c r="R320" s="39" t="str">
        <f t="shared" si="71"/>
        <v>จ.ศรีสะเกษ</v>
      </c>
      <c r="S320" s="53" t="str">
        <f t="shared" si="73"/>
        <v>B</v>
      </c>
      <c r="T320" s="53" t="str">
        <f t="shared" si="74"/>
        <v>B148</v>
      </c>
    </row>
    <row r="321" spans="1:20" ht="121.9" x14ac:dyDescent="0.4">
      <c r="A321" s="39">
        <f t="shared" si="72"/>
        <v>319</v>
      </c>
      <c r="B321" s="56"/>
      <c r="C321" s="45" t="s">
        <v>1032</v>
      </c>
      <c r="D321" s="47" t="s">
        <v>2362</v>
      </c>
      <c r="E321" s="40" t="str">
        <f t="shared" si="60"/>
        <v>สาขาที่ 187</v>
      </c>
      <c r="F321" s="41">
        <v>187</v>
      </c>
      <c r="G321" s="40" t="str">
        <f t="shared" si="61"/>
        <v>วัดป่าทุ่งเทวา</v>
      </c>
      <c r="H321" s="44" t="str">
        <f t="shared" si="63"/>
        <v>พระอาจารย์หนูอาจ โชติทินโน</v>
      </c>
      <c r="I321" s="39">
        <f t="shared" si="64"/>
        <v>21</v>
      </c>
      <c r="J321" s="39">
        <f t="shared" si="65"/>
        <v>10</v>
      </c>
      <c r="K321" s="39" t="str">
        <f t="shared" si="66"/>
        <v>พฤษภาคม</v>
      </c>
      <c r="L321" s="39">
        <f t="shared" si="67"/>
        <v>2546</v>
      </c>
      <c r="M321" s="40" t="e">
        <f t="shared" si="68"/>
        <v>#N/A</v>
      </c>
      <c r="N321" s="44" t="str">
        <f t="shared" si="62"/>
        <v>๙๘ ม.๒๓ บ้านทุ่งเทวา
ต.ดอนจิก อ.พิบูลมังสาหาร จ.อุบลราชธานี ๓๔๑๑๐</v>
      </c>
      <c r="O321" s="39">
        <f t="shared" ca="1" si="69"/>
        <v>23</v>
      </c>
      <c r="P321" s="39" t="e">
        <f>VLOOKUP(T321,mapping!C:D,2,0)</f>
        <v>#N/A</v>
      </c>
      <c r="Q321" s="39" t="str">
        <f t="shared" si="70"/>
        <v>อ.พิบูลมังสาหาร</v>
      </c>
      <c r="R321" s="39" t="str">
        <f t="shared" si="71"/>
        <v>จ.อุบลราชธานี</v>
      </c>
      <c r="S321" s="53" t="str">
        <f t="shared" si="73"/>
        <v>B</v>
      </c>
      <c r="T321" s="53" t="str">
        <f t="shared" si="74"/>
        <v>B187</v>
      </c>
    </row>
    <row r="322" spans="1:20" ht="145.15" x14ac:dyDescent="0.4">
      <c r="A322" s="39">
        <f t="shared" si="72"/>
        <v>320</v>
      </c>
      <c r="B322" s="56"/>
      <c r="C322" s="45" t="s">
        <v>1126</v>
      </c>
      <c r="D322" s="47" t="s">
        <v>2228</v>
      </c>
      <c r="E322" s="40" t="str">
        <f t="shared" si="60"/>
        <v>สาขาที่ 281</v>
      </c>
      <c r="F322" s="41">
        <v>281</v>
      </c>
      <c r="G322" s="40" t="str">
        <f t="shared" si="61"/>
        <v>วัดป่าอุดมมงคล</v>
      </c>
      <c r="H322" s="44" t="str">
        <f t="shared" si="63"/>
        <v>พระอธิการธนารักษ์ ฉนฺทกโร</v>
      </c>
      <c r="I322" s="39">
        <f t="shared" si="64"/>
        <v>32</v>
      </c>
      <c r="J322" s="39">
        <f t="shared" si="65"/>
        <v>6</v>
      </c>
      <c r="K322" s="39" t="str">
        <f t="shared" si="66"/>
        <v>กุมภาพันธ์</v>
      </c>
      <c r="L322" s="39">
        <f t="shared" si="67"/>
        <v>2546</v>
      </c>
      <c r="M322" s="40" t="str">
        <f t="shared" si="68"/>
        <v>0862634823</v>
      </c>
      <c r="N322" s="44" t="str">
        <f t="shared" si="62"/>
        <v>๑๓๗ ม.๑๒ บ้านดอยสมบูรณ์ ต.ดอยลาน อ.เมือง จ.เชียงราย ๕๗๐๐๐</v>
      </c>
      <c r="O322" s="39">
        <f t="shared" ca="1" si="69"/>
        <v>23</v>
      </c>
      <c r="P322" s="39" t="e">
        <f>VLOOKUP(T322,mapping!C:D,2,0)</f>
        <v>#N/A</v>
      </c>
      <c r="Q322" s="39" t="str">
        <f t="shared" si="70"/>
        <v>อ.เมือง</v>
      </c>
      <c r="R322" s="39" t="str">
        <f t="shared" si="71"/>
        <v>จ.เชียงราย</v>
      </c>
      <c r="S322" s="53" t="str">
        <f t="shared" si="73"/>
        <v>B</v>
      </c>
      <c r="T322" s="53" t="str">
        <f t="shared" si="74"/>
        <v>B281</v>
      </c>
    </row>
    <row r="323" spans="1:20" ht="146.25" x14ac:dyDescent="0.4">
      <c r="A323" s="39">
        <f t="shared" si="72"/>
        <v>321</v>
      </c>
      <c r="B323" s="56"/>
      <c r="C323" s="45" t="s">
        <v>1127</v>
      </c>
      <c r="D323" s="47" t="s">
        <v>2363</v>
      </c>
      <c r="E323" s="40" t="str">
        <f t="shared" ref="E323:E386" si="75">_xlfn.LET(_xlpm.x,C323,
SUBSTITUTE(SUBSTITUTE(SUBSTITUTE(SUBSTITUTE(SUBSTITUTE(
SUBSTITUTE(SUBSTITUTE(SUBSTITUTE(SUBSTITUTE(SUBSTITUTE(
_xlpm.x,"๐","0"),"๑","1"),"๒","2"),"๓","3"),"๔","4"),
"๕","5"),"๖","6"),"๗","7"),"๘","8"),"๙","9"))</f>
        <v>สาขาที่ 282</v>
      </c>
      <c r="F323" s="41">
        <v>282</v>
      </c>
      <c r="G323" s="40" t="str">
        <f t="shared" ref="G323:G386" si="76">_xlfn.TEXTBEFORE(D323,CHAR(10))</f>
        <v>วัดป่าภูดินธรรมมาราม</v>
      </c>
      <c r="H323" s="44" t="str">
        <f t="shared" si="63"/>
        <v>พระอธิการบุญหนา อธิปุญฺโญ</v>
      </c>
      <c r="I323" s="39">
        <f t="shared" si="64"/>
        <v>58</v>
      </c>
      <c r="J323" s="39">
        <f t="shared" si="65"/>
        <v>10</v>
      </c>
      <c r="K323" s="39" t="str">
        <f t="shared" si="66"/>
        <v>กรกฎาคม</v>
      </c>
      <c r="L323" s="39">
        <f t="shared" si="67"/>
        <v>2546</v>
      </c>
      <c r="M323" s="40" t="str">
        <f t="shared" si="68"/>
        <v>0942963142</v>
      </c>
      <c r="N323" s="44" t="str">
        <f t="shared" ref="N323:N386" si="77">_xlfn.TEXTBEFORE(_xlfn.TEXTAFTER(D323,CHAR(10)),CHAR(10)&amp;"พระ")</f>
        <v>๓๐๗ ม.๓ บ้านหนองไผ่
ต.ดอนจิก อ.พิบูลมังสาหาร จ.อุบลราชธานี ๓๔๑๑๐</v>
      </c>
      <c r="O323" s="39">
        <f t="shared" ca="1" si="69"/>
        <v>23</v>
      </c>
      <c r="P323" s="39" t="e">
        <f>VLOOKUP(T323,mapping!C:D,2,0)</f>
        <v>#N/A</v>
      </c>
      <c r="Q323" s="39" t="str">
        <f t="shared" si="70"/>
        <v>อ.พิบูลมังสาหาร</v>
      </c>
      <c r="R323" s="39" t="str">
        <f t="shared" si="71"/>
        <v>จ.อุบลราชธานี</v>
      </c>
      <c r="S323" s="53" t="str">
        <f t="shared" si="73"/>
        <v>B</v>
      </c>
      <c r="T323" s="53" t="str">
        <f t="shared" si="74"/>
        <v>B282</v>
      </c>
    </row>
    <row r="324" spans="1:20" ht="145.15" x14ac:dyDescent="0.4">
      <c r="A324" s="39">
        <f t="shared" si="72"/>
        <v>322</v>
      </c>
      <c r="B324" s="56"/>
      <c r="C324" s="45" t="s">
        <v>1143</v>
      </c>
      <c r="D324" s="47" t="s">
        <v>2229</v>
      </c>
      <c r="E324" s="40" t="str">
        <f t="shared" si="75"/>
        <v>สาขาที่ 298</v>
      </c>
      <c r="F324" s="41">
        <v>298</v>
      </c>
      <c r="G324" s="40" t="str">
        <f t="shared" si="76"/>
        <v>ที่พักสงฆ์ป่าช้าหนองคู</v>
      </c>
      <c r="H324" s="44" t="str">
        <f t="shared" ref="H324:H387" si="78">TRIM(_xlfn.TEXTBEFORE(MID(D324,SEARCH("พระ",D324),100),CHAR(10)))</f>
        <v>พระอาจารย์ไสว จารุวณฺโณ</v>
      </c>
      <c r="I324" s="39">
        <f t="shared" ref="I324:I387" si="79">VALUE(SUBSTITUTE(SUBSTITUTE(SUBSTITUTE(SUBSTITUTE(SUBSTITUTE(SUBSTITUTE(SUBSTITUTE(SUBSTITUTE(SUBSTITUTE(SUBSTITUTE(_xlfn.TEXTBEFORE(_xlfn.TEXTAFTER(D324,"เมื่ออายุ "), " ปี"),"๐","0"),"๑","1"),"๒","2"),"๓","3"),"๔","4"),"๕","5"),"๖","6"),"๗","7"),"๘","8"),"๙","9"))</f>
        <v>41</v>
      </c>
      <c r="J324" s="39">
        <f t="shared" ref="J324:J387" si="80">VALUE(SUBSTITUTE(SUBSTITUTE(SUBSTITUTE(SUBSTITUTE(SUBSTITUTE(SUBSTITUTE(SUBSTITUTE(SUBSTITUTE(SUBSTITUTE(SUBSTITUTE(_xlfn.TEXTBEFORE(_xlfn.TEXTAFTER(D324,"วันที่ "), " "),"๐","0"),"๑","1"),"๒","2"),"๓","3"),"๔","4"),"๕","5"),"๖","6"),"๗","7"),"๘","8"),"๙","9"))</f>
        <v>21</v>
      </c>
      <c r="K324" s="39" t="str">
        <f t="shared" ref="K324:K387" si="81">_xlfn.TEXTBEFORE(_xlfn.TEXTAFTER(D324,"วันที่ "&amp;_xlfn.TEXTBEFORE(_xlfn.TEXTAFTER(D324,"วันที่ "), " ")&amp;" "), " ")</f>
        <v>กุมภาพันธ์</v>
      </c>
      <c r="L324" s="39">
        <f t="shared" ref="L324:L387" si="82">VALUE(SUBSTITUTE(SUBSTITUTE(SUBSTITUTE(SUBSTITUTE(SUBSTITUTE(SUBSTITUTE(SUBSTITUTE(SUBSTITUTE(SUBSTITUTE(SUBSTITUTE(_xlfn.TEXTBEFORE(_xlfn.TEXTAFTER(_xlfn.TEXTAFTER(D324,"วันที่ ")," "&amp;_xlfn.TEXTBEFORE(_xlfn.TEXTAFTER(D324,"วันที่ "&amp;_xlfn.TEXTBEFORE(_xlfn.TEXTAFTER(D324,"วันที่ "), " ")&amp;" "), " ")&amp;" "), " "),"๐","0"),"๑","1"),"๒","2"),"๓","3"),"๔","4"),"๕","5"),"๖","6"),"๗","7"),"๘","8"),"๙","9"))</f>
        <v>2546</v>
      </c>
      <c r="M324" s="40" t="str">
        <f t="shared" ref="M324:M387" si="83">SUBSTITUTE(SUBSTITUTE(SUBSTITUTE(SUBSTITUTE(_xlfn.TEXTBEFORE(SUBSTITUTE(SUBSTITUTE(SUBSTITUTE(SUBSTITUTE(SUBSTITUTE(SUBSTITUTE(SUBSTITUTE(SUBSTITUTE(SUBSTITUTE(SUBSTITUTE(_xlfn.TEXTAFTER(D324,"- "),"๐","0"),"๑","1"),"๒","2"),"๓","3"),"๔","4"),"๕","5"),"๖","6"),"๗","7"),"๘","8"),"๙","9"),","),"(",""),")",""),"-","")," ","")</f>
        <v>0830239316</v>
      </c>
      <c r="N324" s="44" t="str">
        <f t="shared" si="77"/>
        <v>ม.๖ บ้านหนองคู
ต.กุดประทาย อ.เดชอุดม จ.อุบลราชธานี ๓๔๑๖๐</v>
      </c>
      <c r="O324" s="39">
        <f t="shared" ref="O324:O387" ca="1" si="84">YEAR(TODAY())+543 - L324</f>
        <v>23</v>
      </c>
      <c r="P324" s="39" t="e">
        <f>VLOOKUP(T324,mapping!C:D,2,0)</f>
        <v>#N/A</v>
      </c>
      <c r="Q324" s="39" t="str">
        <f t="shared" ref="Q324:Q387" si="85">IFERROR("อ."&amp;_xlfn.TEXTBEFORE(_xlfn.TEXTAFTER(N324,"อ.")," "),"")</f>
        <v>อ.เดชอุดม</v>
      </c>
      <c r="R324" s="39" t="str">
        <f t="shared" ref="R324:R387" si="86">IFERROR("จ."&amp;_xlfn.TEXTBEFORE(_xlfn.TEXTAFTER(N324,"จ.")," "),"")</f>
        <v>จ.อุบลราชธานี</v>
      </c>
      <c r="S324" s="53" t="str">
        <f t="shared" si="73"/>
        <v>B</v>
      </c>
      <c r="T324" s="53" t="str">
        <f t="shared" si="74"/>
        <v>B298</v>
      </c>
    </row>
    <row r="325" spans="1:20" ht="145.15" x14ac:dyDescent="0.4">
      <c r="A325" s="39">
        <f t="shared" ref="A325:A388" si="87">+A324+1</f>
        <v>323</v>
      </c>
      <c r="B325" s="56"/>
      <c r="C325" s="45" t="s">
        <v>1158</v>
      </c>
      <c r="D325" s="47" t="s">
        <v>2230</v>
      </c>
      <c r="E325" s="40" t="str">
        <f t="shared" si="75"/>
        <v>สาขาที่ 313</v>
      </c>
      <c r="F325" s="41">
        <v>313</v>
      </c>
      <c r="G325" s="40" t="str">
        <f t="shared" si="76"/>
        <v>ที่พักสงฆ์ป่าหนองเทา</v>
      </c>
      <c r="H325" s="44" t="str">
        <f t="shared" si="78"/>
        <v>พระอาจารย์คุณวัฒิ คุณสํวโร</v>
      </c>
      <c r="I325" s="39">
        <f t="shared" si="79"/>
        <v>25</v>
      </c>
      <c r="J325" s="39">
        <f t="shared" si="80"/>
        <v>9</v>
      </c>
      <c r="K325" s="39" t="str">
        <f t="shared" si="81"/>
        <v>มิถุนายน</v>
      </c>
      <c r="L325" s="39">
        <f t="shared" si="82"/>
        <v>2546</v>
      </c>
      <c r="M325" s="40" t="str">
        <f t="shared" si="83"/>
        <v>0872399733</v>
      </c>
      <c r="N325" s="44" t="str">
        <f t="shared" si="77"/>
        <v>หมู่ที่ ๕ บ้านหนองเทา
ต.โซง อ.น้ำยืน จ.อุบลราชธานี ๓๔๒๖๐</v>
      </c>
      <c r="O325" s="39">
        <f t="shared" ca="1" si="84"/>
        <v>23</v>
      </c>
      <c r="P325" s="39" t="e">
        <f>VLOOKUP(T325,mapping!C:D,2,0)</f>
        <v>#N/A</v>
      </c>
      <c r="Q325" s="39" t="str">
        <f t="shared" si="85"/>
        <v>อ.น้ำยืน</v>
      </c>
      <c r="R325" s="39" t="str">
        <f t="shared" si="86"/>
        <v>จ.อุบลราชธานี</v>
      </c>
      <c r="S325" s="53" t="str">
        <f t="shared" ref="S325:S388" si="88">IF(LEFT(C325,4)="สาขา","B",
 IF(LEFT(C325,4)="สำรอ","R",
 IF(LEFT(C325,4)="สำรว","S",0)))</f>
        <v>B</v>
      </c>
      <c r="T325" s="53" t="str">
        <f t="shared" ref="T325:T388" si="89">S325&amp;F325</f>
        <v>B313</v>
      </c>
    </row>
    <row r="326" spans="1:20" ht="170.65" x14ac:dyDescent="0.4">
      <c r="A326" s="39">
        <f t="shared" si="87"/>
        <v>324</v>
      </c>
      <c r="B326" s="56"/>
      <c r="C326" s="45" t="s">
        <v>1245</v>
      </c>
      <c r="D326" s="47" t="s">
        <v>2364</v>
      </c>
      <c r="E326" s="43" t="str">
        <f t="shared" si="75"/>
        <v>สำรวจที่ 013</v>
      </c>
      <c r="F326" s="50">
        <v>13</v>
      </c>
      <c r="G326" s="40" t="str">
        <f t="shared" si="76"/>
        <v>ที่พักสงฆ์โนนค้อ</v>
      </c>
      <c r="H326" s="44" t="str">
        <f t="shared" si="78"/>
        <v>พระอาจารย์เหลีย่ม ถาวรสีโล</v>
      </c>
      <c r="I326" s="39">
        <f t="shared" si="79"/>
        <v>51</v>
      </c>
      <c r="J326" s="39">
        <f t="shared" si="80"/>
        <v>20</v>
      </c>
      <c r="K326" s="39" t="str">
        <f t="shared" si="81"/>
        <v>มิถุนายน</v>
      </c>
      <c r="L326" s="39">
        <f t="shared" si="82"/>
        <v>2546</v>
      </c>
      <c r="M326" s="40" t="str">
        <f t="shared" si="83"/>
        <v>0946782492</v>
      </c>
      <c r="N326" s="44" t="str">
        <f t="shared" si="77"/>
        <v>บ้านโนนค้อ
ต.โคกจาน อ.ตระการพืชผล จ.อุบลราชธานี ๓๔๑๓๐</v>
      </c>
      <c r="O326" s="39">
        <f t="shared" ca="1" si="84"/>
        <v>23</v>
      </c>
      <c r="P326" s="39" t="e">
        <f>VLOOKUP(T326,mapping!C:D,2,0)</f>
        <v>#N/A</v>
      </c>
      <c r="Q326" s="39" t="str">
        <f t="shared" si="85"/>
        <v>อ.ตระการพืชผล</v>
      </c>
      <c r="R326" s="39" t="str">
        <f t="shared" si="86"/>
        <v>จ.อุบลราชธานี</v>
      </c>
      <c r="S326" s="53" t="str">
        <f t="shared" si="88"/>
        <v>S</v>
      </c>
      <c r="T326" s="53" t="str">
        <f t="shared" si="89"/>
        <v>S13</v>
      </c>
    </row>
    <row r="327" spans="1:20" ht="145.15" x14ac:dyDescent="0.4">
      <c r="A327" s="39">
        <f t="shared" si="87"/>
        <v>325</v>
      </c>
      <c r="B327" s="56"/>
      <c r="C327" s="45" t="s">
        <v>850</v>
      </c>
      <c r="D327" s="47" t="s">
        <v>2231</v>
      </c>
      <c r="E327" s="40" t="str">
        <f t="shared" si="75"/>
        <v>สาขาที่ 006</v>
      </c>
      <c r="F327" s="41">
        <v>6</v>
      </c>
      <c r="G327" s="40" t="str">
        <f t="shared" si="76"/>
        <v>วัดกัทลิวัน (สวนกล้วย)</v>
      </c>
      <c r="H327" s="44" t="str">
        <f t="shared" si="78"/>
        <v>พระอธิการมนตรี โชติปญฺโญ</v>
      </c>
      <c r="I327" s="39">
        <f t="shared" si="79"/>
        <v>20</v>
      </c>
      <c r="J327" s="39">
        <f t="shared" si="80"/>
        <v>5</v>
      </c>
      <c r="K327" s="39" t="str">
        <f t="shared" si="81"/>
        <v>กรกฎาคม</v>
      </c>
      <c r="L327" s="39">
        <f t="shared" si="82"/>
        <v>2547</v>
      </c>
      <c r="M327" s="40" t="str">
        <f t="shared" si="83"/>
        <v>0816638840</v>
      </c>
      <c r="N327" s="44" t="str">
        <f t="shared" si="77"/>
        <v>๑๓ หมู่ที่ ๙ บ้านมะลิวัลย์
ต.สวนกล้วย อ.กันทรลักษ์ จ.ศรีสะเกษ ๓๓๑๑๐</v>
      </c>
      <c r="O327" s="39">
        <f t="shared" ca="1" si="84"/>
        <v>22</v>
      </c>
      <c r="P327" s="39" t="e">
        <f>VLOOKUP(T327,mapping!C:D,2,0)</f>
        <v>#N/A</v>
      </c>
      <c r="Q327" s="39" t="str">
        <f t="shared" si="85"/>
        <v>อ.กันทรลักษ์</v>
      </c>
      <c r="R327" s="39" t="str">
        <f t="shared" si="86"/>
        <v>จ.ศรีสะเกษ</v>
      </c>
      <c r="S327" s="53" t="str">
        <f t="shared" si="88"/>
        <v>B</v>
      </c>
      <c r="T327" s="53" t="str">
        <f t="shared" si="89"/>
        <v>B6</v>
      </c>
    </row>
    <row r="328" spans="1:20" ht="146.25" x14ac:dyDescent="0.4">
      <c r="A328" s="39">
        <f t="shared" si="87"/>
        <v>326</v>
      </c>
      <c r="B328" s="56"/>
      <c r="C328" s="45" t="s">
        <v>865</v>
      </c>
      <c r="D328" s="47" t="s">
        <v>2365</v>
      </c>
      <c r="E328" s="40" t="str">
        <f t="shared" si="75"/>
        <v>สาขาที่ 021</v>
      </c>
      <c r="F328" s="41">
        <v>21</v>
      </c>
      <c r="G328" s="40" t="str">
        <f t="shared" si="76"/>
        <v>วัดป่าโคกกลาง</v>
      </c>
      <c r="H328" s="44" t="str">
        <f t="shared" si="78"/>
        <v>พระมหาดิษ ติกฺขวีโร</v>
      </c>
      <c r="I328" s="39">
        <f t="shared" si="79"/>
        <v>23</v>
      </c>
      <c r="J328" s="39">
        <f t="shared" si="80"/>
        <v>13</v>
      </c>
      <c r="K328" s="39" t="str">
        <f t="shared" si="81"/>
        <v>มิถุนายน</v>
      </c>
      <c r="L328" s="39">
        <f t="shared" si="82"/>
        <v>2547</v>
      </c>
      <c r="M328" s="40" t="str">
        <f t="shared" si="83"/>
        <v>0898648339</v>
      </c>
      <c r="N328" s="44" t="str">
        <f t="shared" si="77"/>
        <v>๑๐๐ ม.๑๒ บ้านโคกกลาง
ต.กุดข้าวปุ้น อ.กุดข้าวปุ้น จ.อุบลราชธานี ๓๔๒๗๐</v>
      </c>
      <c r="O328" s="39">
        <f t="shared" ca="1" si="84"/>
        <v>22</v>
      </c>
      <c r="P328" s="39" t="e">
        <f>VLOOKUP(T328,mapping!C:D,2,0)</f>
        <v>#N/A</v>
      </c>
      <c r="Q328" s="39" t="str">
        <f t="shared" si="85"/>
        <v>อ.กุดข้าวปุ้น</v>
      </c>
      <c r="R328" s="39" t="str">
        <f t="shared" si="86"/>
        <v>จ.อุบลราชธานี</v>
      </c>
      <c r="S328" s="53" t="str">
        <f t="shared" si="88"/>
        <v>B</v>
      </c>
      <c r="T328" s="53" t="str">
        <f t="shared" si="89"/>
        <v>B21</v>
      </c>
    </row>
    <row r="329" spans="1:20" ht="169.5" x14ac:dyDescent="0.4">
      <c r="A329" s="39">
        <f t="shared" si="87"/>
        <v>327</v>
      </c>
      <c r="B329" s="56"/>
      <c r="C329" s="45" t="s">
        <v>871</v>
      </c>
      <c r="D329" s="47" t="s">
        <v>2232</v>
      </c>
      <c r="E329" s="40" t="str">
        <f t="shared" si="75"/>
        <v>สาขาที่ 027</v>
      </c>
      <c r="F329" s="41">
        <v>27</v>
      </c>
      <c r="G329" s="40" t="str">
        <f t="shared" si="76"/>
        <v>วัดป่าหนองหวาย</v>
      </c>
      <c r="H329" s="44" t="str">
        <f t="shared" si="78"/>
        <v>พระอาจารย์จิรเดช อตฺตทีโป</v>
      </c>
      <c r="I329" s="39">
        <f t="shared" si="79"/>
        <v>28</v>
      </c>
      <c r="J329" s="39">
        <f t="shared" si="80"/>
        <v>29</v>
      </c>
      <c r="K329" s="39" t="str">
        <f t="shared" si="81"/>
        <v>กรกฎาคม</v>
      </c>
      <c r="L329" s="39">
        <f t="shared" si="82"/>
        <v>2547</v>
      </c>
      <c r="M329" s="40" t="str">
        <f t="shared" si="83"/>
        <v>0889599145</v>
      </c>
      <c r="N329" s="44" t="str">
        <f t="shared" si="77"/>
        <v>๑๖๘ ม.๙ บ้านห่องชัน
ต.บุ่งหวาย อ.วารินชำราบ จ.อุบลราชธานี ๓๔๓๑๐</v>
      </c>
      <c r="O329" s="39">
        <f t="shared" ca="1" si="84"/>
        <v>22</v>
      </c>
      <c r="P329" s="39" t="e">
        <f>VLOOKUP(T329,mapping!C:D,2,0)</f>
        <v>#N/A</v>
      </c>
      <c r="Q329" s="39" t="str">
        <f t="shared" si="85"/>
        <v>อ.วารินชำราบ</v>
      </c>
      <c r="R329" s="39" t="str">
        <f t="shared" si="86"/>
        <v>จ.อุบลราชธานี</v>
      </c>
      <c r="S329" s="53" t="str">
        <f t="shared" si="88"/>
        <v>B</v>
      </c>
      <c r="T329" s="53" t="str">
        <f t="shared" si="89"/>
        <v>B27</v>
      </c>
    </row>
    <row r="330" spans="1:20" ht="145.15" x14ac:dyDescent="0.4">
      <c r="A330" s="39">
        <f t="shared" si="87"/>
        <v>328</v>
      </c>
      <c r="B330" s="56"/>
      <c r="C330" s="45" t="s">
        <v>1016</v>
      </c>
      <c r="D330" s="47" t="s">
        <v>2233</v>
      </c>
      <c r="E330" s="40" t="str">
        <f t="shared" si="75"/>
        <v>สาขาที่ 171</v>
      </c>
      <c r="F330" s="41">
        <v>171</v>
      </c>
      <c r="G330" s="40" t="str">
        <f t="shared" si="76"/>
        <v>ที่พักสงฆ์ป่าหนองบัวฮี</v>
      </c>
      <c r="H330" s="44" t="str">
        <f t="shared" si="78"/>
        <v>พระอาจารย์พิชัยณรงค์ อาภากโร</v>
      </c>
      <c r="I330" s="39">
        <f t="shared" si="79"/>
        <v>26</v>
      </c>
      <c r="J330" s="39">
        <f t="shared" si="80"/>
        <v>12</v>
      </c>
      <c r="K330" s="39" t="str">
        <f t="shared" si="81"/>
        <v>เมษายน</v>
      </c>
      <c r="L330" s="39">
        <f t="shared" si="82"/>
        <v>2547</v>
      </c>
      <c r="M330" s="40" t="str">
        <f t="shared" si="83"/>
        <v>0894276121</v>
      </c>
      <c r="N330" s="44" t="str">
        <f t="shared" si="77"/>
        <v>ม.๒
ต.หนองบัวฮี อ.พิบูลมังสาหาร จ.อุบลราชธานี ๓๔๑๑๐</v>
      </c>
      <c r="O330" s="39">
        <f t="shared" ca="1" si="84"/>
        <v>22</v>
      </c>
      <c r="P330" s="39" t="e">
        <f>VLOOKUP(T330,mapping!C:D,2,0)</f>
        <v>#N/A</v>
      </c>
      <c r="Q330" s="39" t="str">
        <f t="shared" si="85"/>
        <v>อ.พิบูลมังสาหาร</v>
      </c>
      <c r="R330" s="39" t="str">
        <f t="shared" si="86"/>
        <v>จ.อุบลราชธานี</v>
      </c>
      <c r="S330" s="53" t="str">
        <f t="shared" si="88"/>
        <v>B</v>
      </c>
      <c r="T330" s="53" t="str">
        <f t="shared" si="89"/>
        <v>B171</v>
      </c>
    </row>
    <row r="331" spans="1:20" ht="145.15" x14ac:dyDescent="0.4">
      <c r="A331" s="39">
        <f t="shared" si="87"/>
        <v>329</v>
      </c>
      <c r="B331" s="56"/>
      <c r="C331" s="45" t="s">
        <v>1029</v>
      </c>
      <c r="D331" s="47" t="s">
        <v>2234</v>
      </c>
      <c r="E331" s="40" t="str">
        <f t="shared" si="75"/>
        <v>สาขาที่ 184</v>
      </c>
      <c r="F331" s="41">
        <v>184</v>
      </c>
      <c r="G331" s="40" t="str">
        <f t="shared" si="76"/>
        <v>วัดป่าไทรทอง</v>
      </c>
      <c r="H331" s="44" t="str">
        <f t="shared" si="78"/>
        <v>พระอธิการเสงี่ยม สติสมฺปนฺโน</v>
      </c>
      <c r="I331" s="39">
        <f t="shared" si="79"/>
        <v>55</v>
      </c>
      <c r="J331" s="39">
        <f t="shared" si="80"/>
        <v>18</v>
      </c>
      <c r="K331" s="39" t="str">
        <f t="shared" si="81"/>
        <v>กรกฎาคม</v>
      </c>
      <c r="L331" s="39">
        <f t="shared" si="82"/>
        <v>2547</v>
      </c>
      <c r="M331" s="40" t="str">
        <f t="shared" si="83"/>
        <v>0833710280</v>
      </c>
      <c r="N331" s="44" t="str">
        <f t="shared" si="77"/>
        <v>ม.๖ บ้านหม้อทอง
ต.นากระแซง อ.เดชอุดม จ.อุบลราชธานี ๓๔๑๖๐</v>
      </c>
      <c r="O331" s="39">
        <f t="shared" ca="1" si="84"/>
        <v>22</v>
      </c>
      <c r="P331" s="39" t="e">
        <f>VLOOKUP(T331,mapping!C:D,2,0)</f>
        <v>#N/A</v>
      </c>
      <c r="Q331" s="39" t="str">
        <f t="shared" si="85"/>
        <v>อ.เดชอุดม</v>
      </c>
      <c r="R331" s="39" t="str">
        <f t="shared" si="86"/>
        <v>จ.อุบลราชธานี</v>
      </c>
      <c r="S331" s="53" t="str">
        <f t="shared" si="88"/>
        <v>B</v>
      </c>
      <c r="T331" s="53" t="str">
        <f t="shared" si="89"/>
        <v>B184</v>
      </c>
    </row>
    <row r="332" spans="1:20" ht="145.15" x14ac:dyDescent="0.4">
      <c r="A332" s="39">
        <f t="shared" si="87"/>
        <v>330</v>
      </c>
      <c r="B332" s="56"/>
      <c r="C332" s="45" t="s">
        <v>1067</v>
      </c>
      <c r="D332" s="47" t="s">
        <v>2235</v>
      </c>
      <c r="E332" s="40" t="str">
        <f t="shared" si="75"/>
        <v>สาขาที่ 222</v>
      </c>
      <c r="F332" s="41">
        <v>222</v>
      </c>
      <c r="G332" s="40" t="str">
        <f t="shared" si="76"/>
        <v>วัดป่าแสนสุขเจริญธรรม</v>
      </c>
      <c r="H332" s="44" t="str">
        <f t="shared" si="78"/>
        <v>พระอาจารย์ไสว ฐิตธมฺโม</v>
      </c>
      <c r="I332" s="39">
        <f t="shared" si="79"/>
        <v>22</v>
      </c>
      <c r="J332" s="39">
        <f t="shared" si="80"/>
        <v>23</v>
      </c>
      <c r="K332" s="39" t="str">
        <f t="shared" si="81"/>
        <v>กรกฎาคม</v>
      </c>
      <c r="L332" s="39">
        <f t="shared" si="82"/>
        <v>2547</v>
      </c>
      <c r="M332" s="40" t="str">
        <f t="shared" si="83"/>
        <v>0650345148</v>
      </c>
      <c r="N332" s="44" t="str">
        <f t="shared" si="77"/>
        <v>๓๔ หมู่ ๕ บ้านประเสริฐแสนสุข
ต.บุเปือย อ.น้ำยืน จ.อุบลราชธานี ๓๔๒๖๐</v>
      </c>
      <c r="O332" s="39">
        <f t="shared" ca="1" si="84"/>
        <v>22</v>
      </c>
      <c r="P332" s="39" t="e">
        <f>VLOOKUP(T332,mapping!C:D,2,0)</f>
        <v>#N/A</v>
      </c>
      <c r="Q332" s="39" t="str">
        <f t="shared" si="85"/>
        <v>อ.น้ำยืน</v>
      </c>
      <c r="R332" s="39" t="str">
        <f t="shared" si="86"/>
        <v>จ.อุบลราชธานี</v>
      </c>
      <c r="S332" s="53" t="str">
        <f t="shared" si="88"/>
        <v>B</v>
      </c>
      <c r="T332" s="53" t="str">
        <f t="shared" si="89"/>
        <v>B222</v>
      </c>
    </row>
    <row r="333" spans="1:20" ht="145.15" x14ac:dyDescent="0.4">
      <c r="A333" s="39">
        <f t="shared" si="87"/>
        <v>331</v>
      </c>
      <c r="B333" s="56"/>
      <c r="C333" s="45" t="s">
        <v>1139</v>
      </c>
      <c r="D333" s="47" t="s">
        <v>2236</v>
      </c>
      <c r="E333" s="40" t="str">
        <f t="shared" si="75"/>
        <v>สาขาที่ 294</v>
      </c>
      <c r="F333" s="41">
        <v>294</v>
      </c>
      <c r="G333" s="40" t="str">
        <f t="shared" si="76"/>
        <v>ที่พักสงฆ์แปดอุ้มเจริญธรรม</v>
      </c>
      <c r="H333" s="44" t="str">
        <f t="shared" si="78"/>
        <v>พระอาจารย์ไตรรงค์ ปญฺญาวชิโร</v>
      </c>
      <c r="I333" s="39">
        <f t="shared" si="79"/>
        <v>22</v>
      </c>
      <c r="J333" s="39">
        <f t="shared" si="80"/>
        <v>23</v>
      </c>
      <c r="K333" s="39" t="str">
        <f t="shared" si="81"/>
        <v>กรกฎาคม</v>
      </c>
      <c r="L333" s="39">
        <f t="shared" si="82"/>
        <v>2547</v>
      </c>
      <c r="M333" s="40" t="str">
        <f t="shared" si="83"/>
        <v>0954039293</v>
      </c>
      <c r="N333" s="44" t="str">
        <f t="shared" si="77"/>
        <v>ม.๑๗ บ้านทุ่งสมเด็จ
ต.โดมประดิษฐ์ อ.น้ำยืน จ.อุบลราชธานี ๓๔๒๖๐</v>
      </c>
      <c r="O333" s="39">
        <f t="shared" ca="1" si="84"/>
        <v>22</v>
      </c>
      <c r="P333" s="39" t="e">
        <f>VLOOKUP(T333,mapping!C:D,2,0)</f>
        <v>#N/A</v>
      </c>
      <c r="Q333" s="39" t="str">
        <f t="shared" si="85"/>
        <v>อ.น้ำยืน</v>
      </c>
      <c r="R333" s="39" t="str">
        <f t="shared" si="86"/>
        <v>จ.อุบลราชธานี</v>
      </c>
      <c r="S333" s="53" t="str">
        <f t="shared" si="88"/>
        <v>B</v>
      </c>
      <c r="T333" s="53" t="str">
        <f t="shared" si="89"/>
        <v>B294</v>
      </c>
    </row>
    <row r="334" spans="1:20" ht="145.15" x14ac:dyDescent="0.4">
      <c r="A334" s="39">
        <f t="shared" si="87"/>
        <v>332</v>
      </c>
      <c r="B334" s="56"/>
      <c r="C334" s="45" t="s">
        <v>1146</v>
      </c>
      <c r="D334" s="47" t="s">
        <v>2237</v>
      </c>
      <c r="E334" s="40" t="str">
        <f t="shared" si="75"/>
        <v>สาขาที่ 301</v>
      </c>
      <c r="F334" s="41">
        <v>301</v>
      </c>
      <c r="G334" s="40" t="str">
        <f t="shared" si="76"/>
        <v>ที่พักสงฆ์สามัคคีธรรม</v>
      </c>
      <c r="H334" s="44" t="str">
        <f t="shared" si="78"/>
        <v>พระอาจารย์บุญโฮม ปญฺญาทีโป</v>
      </c>
      <c r="I334" s="39">
        <f t="shared" si="79"/>
        <v>30</v>
      </c>
      <c r="J334" s="39">
        <f t="shared" si="80"/>
        <v>15</v>
      </c>
      <c r="K334" s="39" t="str">
        <f t="shared" si="81"/>
        <v>ธันวาคม</v>
      </c>
      <c r="L334" s="39">
        <f t="shared" si="82"/>
        <v>2547</v>
      </c>
      <c r="M334" s="40" t="str">
        <f t="shared" si="83"/>
        <v>0855405237</v>
      </c>
      <c r="N334" s="44" t="str">
        <f t="shared" si="77"/>
        <v>ม.๗ บ้านหนองแวง ถ.ศรีสะเกษ-อุบลราชธานี ต.โพนเขวา อ.เมือง จ.ศรีสะเกษ ๓๓๐๐๐</v>
      </c>
      <c r="O334" s="39">
        <f t="shared" ca="1" si="84"/>
        <v>22</v>
      </c>
      <c r="P334" s="39" t="e">
        <f>VLOOKUP(T334,mapping!C:D,2,0)</f>
        <v>#N/A</v>
      </c>
      <c r="Q334" s="39" t="str">
        <f t="shared" si="85"/>
        <v>อ.เมือง</v>
      </c>
      <c r="R334" s="39" t="str">
        <f t="shared" si="86"/>
        <v>จ.ศรีสะเกษ</v>
      </c>
      <c r="S334" s="53" t="str">
        <f t="shared" si="88"/>
        <v>B</v>
      </c>
      <c r="T334" s="53" t="str">
        <f t="shared" si="89"/>
        <v>B301</v>
      </c>
    </row>
    <row r="335" spans="1:20" ht="169.5" x14ac:dyDescent="0.4">
      <c r="A335" s="39">
        <f t="shared" si="87"/>
        <v>333</v>
      </c>
      <c r="B335" s="56"/>
      <c r="C335" s="45" t="s">
        <v>1153</v>
      </c>
      <c r="D335" s="47" t="s">
        <v>2238</v>
      </c>
      <c r="E335" s="40" t="str">
        <f t="shared" si="75"/>
        <v>สาขาที่ 308</v>
      </c>
      <c r="F335" s="41">
        <v>308</v>
      </c>
      <c r="G335" s="40" t="str">
        <f t="shared" si="76"/>
        <v>ที่พักสงฆ์ป่าโพธิญาณ์ราม</v>
      </c>
      <c r="H335" s="44" t="str">
        <f t="shared" si="78"/>
        <v>พระอาจารย์รักษ์สันติ ปภสฺสโร</v>
      </c>
      <c r="I335" s="39">
        <f t="shared" si="79"/>
        <v>30</v>
      </c>
      <c r="J335" s="39">
        <f t="shared" si="80"/>
        <v>24</v>
      </c>
      <c r="K335" s="39" t="str">
        <f t="shared" si="81"/>
        <v>พฤศจิกายน</v>
      </c>
      <c r="L335" s="39">
        <f t="shared" si="82"/>
        <v>2547</v>
      </c>
      <c r="M335" s="40" t="str">
        <f t="shared" si="83"/>
        <v>0888865499</v>
      </c>
      <c r="N335" s="44" t="str">
        <f t="shared" si="77"/>
        <v>หมู่ที่ ๗ บ้านเหล่าศรี
ต.พนอม อ.ท่าอุเทน จ.นครพนม ๔๘๑๒๐</v>
      </c>
      <c r="O335" s="39">
        <f t="shared" ca="1" si="84"/>
        <v>22</v>
      </c>
      <c r="P335" s="39" t="e">
        <f>VLOOKUP(T335,mapping!C:D,2,0)</f>
        <v>#N/A</v>
      </c>
      <c r="Q335" s="39" t="str">
        <f t="shared" si="85"/>
        <v>อ.ท่าอุเทน</v>
      </c>
      <c r="R335" s="39" t="str">
        <f t="shared" si="86"/>
        <v>จ.นครพนม</v>
      </c>
      <c r="S335" s="53" t="str">
        <f t="shared" si="88"/>
        <v>B</v>
      </c>
      <c r="T335" s="53" t="str">
        <f t="shared" si="89"/>
        <v>B308</v>
      </c>
    </row>
    <row r="336" spans="1:20" ht="145.15" x14ac:dyDescent="0.4">
      <c r="A336" s="39">
        <f t="shared" si="87"/>
        <v>334</v>
      </c>
      <c r="B336" s="56"/>
      <c r="C336" s="45" t="s">
        <v>1156</v>
      </c>
      <c r="D336" s="47" t="s">
        <v>2239</v>
      </c>
      <c r="E336" s="40" t="str">
        <f t="shared" si="75"/>
        <v>สาขาที่ 311</v>
      </c>
      <c r="F336" s="41">
        <v>311</v>
      </c>
      <c r="G336" s="40" t="str">
        <f t="shared" si="76"/>
        <v>วัดดวงแก้วสว่างธรรม</v>
      </c>
      <c r="H336" s="44" t="str">
        <f t="shared" si="78"/>
        <v>พระอธิการสุทิน ธมฺมธโร</v>
      </c>
      <c r="I336" s="39">
        <f t="shared" si="79"/>
        <v>54</v>
      </c>
      <c r="J336" s="39">
        <f t="shared" si="80"/>
        <v>29</v>
      </c>
      <c r="K336" s="39" t="str">
        <f t="shared" si="81"/>
        <v>กรกฎาคม</v>
      </c>
      <c r="L336" s="39">
        <f t="shared" si="82"/>
        <v>2547</v>
      </c>
      <c r="M336" s="40" t="str">
        <f t="shared" si="83"/>
        <v>0898835149</v>
      </c>
      <c r="N336" s="44" t="str">
        <f t="shared" si="77"/>
        <v>หมู่ที่ ๓ บ้านบัวงาม
ต.เทศบาลบัวงาม อ.เดชอุดม จ.อุบลราชธานี ๓๔๑๖๐</v>
      </c>
      <c r="O336" s="39">
        <f t="shared" ca="1" si="84"/>
        <v>22</v>
      </c>
      <c r="P336" s="39" t="e">
        <f>VLOOKUP(T336,mapping!C:D,2,0)</f>
        <v>#N/A</v>
      </c>
      <c r="Q336" s="39" t="str">
        <f t="shared" si="85"/>
        <v>อ.เดชอุดม</v>
      </c>
      <c r="R336" s="39" t="str">
        <f t="shared" si="86"/>
        <v>จ.อุบลราชธานี</v>
      </c>
      <c r="S336" s="53" t="str">
        <f t="shared" si="88"/>
        <v>B</v>
      </c>
      <c r="T336" s="53" t="str">
        <f t="shared" si="89"/>
        <v>B311</v>
      </c>
    </row>
    <row r="337" spans="1:20" ht="145.15" x14ac:dyDescent="0.4">
      <c r="A337" s="39">
        <f t="shared" si="87"/>
        <v>335</v>
      </c>
      <c r="B337" s="56"/>
      <c r="C337" s="45" t="s">
        <v>1175</v>
      </c>
      <c r="D337" s="47" t="s">
        <v>2240</v>
      </c>
      <c r="E337" s="40" t="str">
        <f t="shared" si="75"/>
        <v>สาขาที่ 330</v>
      </c>
      <c r="F337" s="41">
        <v>330</v>
      </c>
      <c r="G337" s="40" t="str">
        <f t="shared" si="76"/>
        <v>วัดป่าโพธิวนาราม</v>
      </c>
      <c r="H337" s="44" t="str">
        <f t="shared" si="78"/>
        <v>พระครูสังฆวรกิจธาดา (แก้ว โกวิโท)</v>
      </c>
      <c r="I337" s="39">
        <f t="shared" si="79"/>
        <v>21</v>
      </c>
      <c r="J337" s="39">
        <f t="shared" si="80"/>
        <v>29</v>
      </c>
      <c r="K337" s="39" t="str">
        <f t="shared" si="81"/>
        <v>เมษายน</v>
      </c>
      <c r="L337" s="39">
        <f t="shared" si="82"/>
        <v>2547</v>
      </c>
      <c r="M337" s="40" t="str">
        <f t="shared" si="83"/>
        <v>0960651261</v>
      </c>
      <c r="N337" s="44" t="str">
        <f t="shared" si="77"/>
        <v>บ้านท่าโพ
ต.หัวหาด_ท่าโพ อ.ไชพูทอง จ.สะหวันนะเขต</v>
      </c>
      <c r="O337" s="39">
        <f t="shared" ca="1" si="84"/>
        <v>22</v>
      </c>
      <c r="P337" s="39" t="e">
        <f>VLOOKUP(T337,mapping!C:D,2,0)</f>
        <v>#N/A</v>
      </c>
      <c r="Q337" s="39" t="str">
        <f t="shared" si="85"/>
        <v>อ.ไชพูทอง</v>
      </c>
      <c r="R337" s="39" t="str">
        <f t="shared" si="86"/>
        <v/>
      </c>
      <c r="S337" s="53" t="str">
        <f t="shared" si="88"/>
        <v>B</v>
      </c>
      <c r="T337" s="53" t="str">
        <f t="shared" si="89"/>
        <v>B330</v>
      </c>
    </row>
    <row r="338" spans="1:20" ht="145.15" x14ac:dyDescent="0.4">
      <c r="A338" s="39">
        <f t="shared" si="87"/>
        <v>336</v>
      </c>
      <c r="B338" s="56"/>
      <c r="C338" s="45" t="s">
        <v>1178</v>
      </c>
      <c r="D338" s="47" t="s">
        <v>2241</v>
      </c>
      <c r="E338" s="40" t="str">
        <f t="shared" si="75"/>
        <v>สาขาที่ 333</v>
      </c>
      <c r="F338" s="41">
        <v>333</v>
      </c>
      <c r="G338" s="40" t="str">
        <f t="shared" si="76"/>
        <v>วัดภูเจียว</v>
      </c>
      <c r="H338" s="44" t="str">
        <f t="shared" si="78"/>
        <v>พระอธิการเสวย ฐิติโก</v>
      </c>
      <c r="I338" s="39">
        <f t="shared" si="79"/>
        <v>28</v>
      </c>
      <c r="J338" s="39">
        <f t="shared" si="80"/>
        <v>23</v>
      </c>
      <c r="K338" s="39" t="str">
        <f t="shared" si="81"/>
        <v>กรกฎาคม</v>
      </c>
      <c r="L338" s="39">
        <f t="shared" si="82"/>
        <v>2547</v>
      </c>
      <c r="M338" s="40" t="str">
        <f t="shared" si="83"/>
        <v>0827081170</v>
      </c>
      <c r="N338" s="44" t="str">
        <f t="shared" si="77"/>
        <v>๑๔๖หมู่ที่ ๙ บ้านหนองอุดม
ต.โซง อ.น้ำยืน จ.อุบลราชธานี ๓๔๒๖๐</v>
      </c>
      <c r="O338" s="39">
        <f t="shared" ca="1" si="84"/>
        <v>22</v>
      </c>
      <c r="P338" s="39" t="e">
        <f>VLOOKUP(T338,mapping!C:D,2,0)</f>
        <v>#N/A</v>
      </c>
      <c r="Q338" s="39" t="str">
        <f t="shared" si="85"/>
        <v>อ.น้ำยืน</v>
      </c>
      <c r="R338" s="39" t="str">
        <f t="shared" si="86"/>
        <v>จ.อุบลราชธานี</v>
      </c>
      <c r="S338" s="53" t="str">
        <f t="shared" si="88"/>
        <v>B</v>
      </c>
      <c r="T338" s="53" t="str">
        <f t="shared" si="89"/>
        <v>B333</v>
      </c>
    </row>
    <row r="339" spans="1:20" ht="169.5" x14ac:dyDescent="0.4">
      <c r="A339" s="39">
        <f t="shared" si="87"/>
        <v>337</v>
      </c>
      <c r="B339" s="56"/>
      <c r="C339" s="45" t="s">
        <v>1192</v>
      </c>
      <c r="D339" s="47" t="s">
        <v>2242</v>
      </c>
      <c r="E339" s="48" t="str">
        <f t="shared" si="75"/>
        <v>สำรองที่ 011</v>
      </c>
      <c r="F339" s="49">
        <v>11</v>
      </c>
      <c r="G339" s="40" t="str">
        <f t="shared" si="76"/>
        <v>ที่พักสงฆ์ป่าปทุมทิพย์</v>
      </c>
      <c r="H339" s="44" t="str">
        <f t="shared" si="78"/>
        <v>พระอาจารย์สุริยันต์ ติสาโร</v>
      </c>
      <c r="I339" s="39">
        <f t="shared" si="79"/>
        <v>22</v>
      </c>
      <c r="J339" s="39">
        <f t="shared" si="80"/>
        <v>23</v>
      </c>
      <c r="K339" s="39" t="str">
        <f t="shared" si="81"/>
        <v>กรกฎาคม</v>
      </c>
      <c r="L339" s="39">
        <f t="shared" si="82"/>
        <v>2547</v>
      </c>
      <c r="M339" s="40" t="str">
        <f t="shared" si="83"/>
        <v>0883656656</v>
      </c>
      <c r="N339" s="44" t="str">
        <f t="shared" si="77"/>
        <v>๑๓๐ หมู่ที่ ๓ บ้านหัวน้ำ
ต.โซง อ.น้ำยืน จ.อุบลราชธานี ๓๔๒๖๐</v>
      </c>
      <c r="O339" s="39">
        <f t="shared" ca="1" si="84"/>
        <v>22</v>
      </c>
      <c r="P339" s="39" t="e">
        <f>VLOOKUP(T339,mapping!C:D,2,0)</f>
        <v>#N/A</v>
      </c>
      <c r="Q339" s="39" t="str">
        <f t="shared" si="85"/>
        <v>อ.น้ำยืน</v>
      </c>
      <c r="R339" s="39" t="str">
        <f t="shared" si="86"/>
        <v>จ.อุบลราชธานี</v>
      </c>
      <c r="S339" s="53" t="str">
        <f t="shared" si="88"/>
        <v>R</v>
      </c>
      <c r="T339" s="53" t="str">
        <f t="shared" si="89"/>
        <v>R11</v>
      </c>
    </row>
    <row r="340" spans="1:20" ht="145.15" x14ac:dyDescent="0.4">
      <c r="A340" s="39">
        <f t="shared" si="87"/>
        <v>338</v>
      </c>
      <c r="B340" s="56"/>
      <c r="C340" s="45" t="s">
        <v>1031</v>
      </c>
      <c r="D340" s="47" t="s">
        <v>2243</v>
      </c>
      <c r="E340" s="40" t="str">
        <f t="shared" si="75"/>
        <v>สาขาที่ 186</v>
      </c>
      <c r="F340" s="41">
        <v>186</v>
      </c>
      <c r="G340" s="40" t="str">
        <f t="shared" si="76"/>
        <v>วัดบ้าน ก.ม.ศูนย์</v>
      </c>
      <c r="H340" s="44" t="str">
        <f t="shared" si="78"/>
        <v>พระอธิการทองภู นาควโร</v>
      </c>
      <c r="I340" s="39">
        <f t="shared" si="79"/>
        <v>67</v>
      </c>
      <c r="J340" s="39">
        <f t="shared" si="80"/>
        <v>14</v>
      </c>
      <c r="K340" s="39" t="str">
        <f t="shared" si="81"/>
        <v>กุมภาพันธ์</v>
      </c>
      <c r="L340" s="39">
        <f t="shared" si="82"/>
        <v>2548</v>
      </c>
      <c r="M340" s="40" t="str">
        <f t="shared" si="83"/>
        <v>0954140145</v>
      </c>
      <c r="N340" s="44" t="str">
        <f t="shared" si="77"/>
        <v>๑ ม.๑ บ้าน ก.ม.ศูนย์
ต.หนองแวง อ.บ้านใหม่ไชยพจน์ จ.บุรีรัมย์ ๓๑๑๒๐</v>
      </c>
      <c r="O340" s="39">
        <f t="shared" ca="1" si="84"/>
        <v>21</v>
      </c>
      <c r="P340" s="39" t="e">
        <f>VLOOKUP(T340,mapping!C:D,2,0)</f>
        <v>#N/A</v>
      </c>
      <c r="Q340" s="39" t="str">
        <f t="shared" si="85"/>
        <v>อ.บ้านใหม่ไชยพจน์</v>
      </c>
      <c r="R340" s="39" t="str">
        <f t="shared" si="86"/>
        <v>จ.บุรีรัมย์</v>
      </c>
      <c r="S340" s="53" t="str">
        <f t="shared" si="88"/>
        <v>B</v>
      </c>
      <c r="T340" s="53" t="str">
        <f t="shared" si="89"/>
        <v>B186</v>
      </c>
    </row>
    <row r="341" spans="1:20" ht="145.15" x14ac:dyDescent="0.4">
      <c r="A341" s="39">
        <f t="shared" si="87"/>
        <v>339</v>
      </c>
      <c r="B341" s="56"/>
      <c r="C341" s="45" t="s">
        <v>889</v>
      </c>
      <c r="D341" s="47" t="s">
        <v>2244</v>
      </c>
      <c r="E341" s="40" t="str">
        <f t="shared" si="75"/>
        <v>สาขาที่ 045</v>
      </c>
      <c r="F341" s="41">
        <v>45</v>
      </c>
      <c r="G341" s="40" t="str">
        <f t="shared" si="76"/>
        <v>วัดโพธิญาณวนาราม</v>
      </c>
      <c r="H341" s="44" t="str">
        <f t="shared" si="78"/>
        <v>พระอธิการยนต์ ยโสธโร</v>
      </c>
      <c r="I341" s="39">
        <f t="shared" si="79"/>
        <v>55</v>
      </c>
      <c r="J341" s="39">
        <f t="shared" si="80"/>
        <v>9</v>
      </c>
      <c r="K341" s="39" t="str">
        <f t="shared" si="81"/>
        <v>กรกฎาคม</v>
      </c>
      <c r="L341" s="39">
        <f t="shared" si="82"/>
        <v>2549</v>
      </c>
      <c r="M341" s="40" t="str">
        <f t="shared" si="83"/>
        <v>0953656038</v>
      </c>
      <c r="N341" s="44" t="str">
        <f t="shared" si="77"/>
        <v>๒๐๙ ม.๗ บ้านขี้เหล็ก
ต.นาดี อ.นาเยีย จ.อุบลราชธานี ๓๔๑๖๐</v>
      </c>
      <c r="O341" s="39">
        <f t="shared" ca="1" si="84"/>
        <v>20</v>
      </c>
      <c r="P341" s="39" t="e">
        <f>VLOOKUP(T341,mapping!C:D,2,0)</f>
        <v>#N/A</v>
      </c>
      <c r="Q341" s="39" t="str">
        <f t="shared" si="85"/>
        <v>อ.นาเยีย</v>
      </c>
      <c r="R341" s="39" t="str">
        <f t="shared" si="86"/>
        <v>จ.อุบลราชธานี</v>
      </c>
      <c r="S341" s="53" t="str">
        <f t="shared" si="88"/>
        <v>B</v>
      </c>
      <c r="T341" s="53" t="str">
        <f t="shared" si="89"/>
        <v>B45</v>
      </c>
    </row>
    <row r="342" spans="1:20" ht="145.15" x14ac:dyDescent="0.4">
      <c r="A342" s="39">
        <f t="shared" si="87"/>
        <v>340</v>
      </c>
      <c r="B342" s="56"/>
      <c r="C342" s="45" t="s">
        <v>1028</v>
      </c>
      <c r="D342" s="47" t="s">
        <v>2245</v>
      </c>
      <c r="E342" s="40" t="str">
        <f t="shared" si="75"/>
        <v>สาขาที่ 183</v>
      </c>
      <c r="F342" s="41">
        <v>183</v>
      </c>
      <c r="G342" s="40" t="str">
        <f t="shared" si="76"/>
        <v>วัดป่าหนองขี้เห็นใหญ่</v>
      </c>
      <c r="H342" s="44" t="str">
        <f t="shared" si="78"/>
        <v>พระอธิการสุพิศ จรณธมฺโม</v>
      </c>
      <c r="I342" s="39">
        <f t="shared" si="79"/>
        <v>37</v>
      </c>
      <c r="J342" s="39">
        <f t="shared" si="80"/>
        <v>4</v>
      </c>
      <c r="K342" s="39" t="str">
        <f t="shared" si="81"/>
        <v>มิถุนายน</v>
      </c>
      <c r="L342" s="39">
        <f t="shared" si="82"/>
        <v>2549</v>
      </c>
      <c r="M342" s="40" t="str">
        <f t="shared" si="83"/>
        <v>0909652077</v>
      </c>
      <c r="N342" s="44" t="str">
        <f t="shared" si="77"/>
        <v>ม.๑๑ บ้านหนองขี้เห็นใหญ่
ต.ทุ่งเทิง อ.เดชอุดม จ.อุบลราชธานี ๓๔๑๖๐</v>
      </c>
      <c r="O342" s="39">
        <f t="shared" ca="1" si="84"/>
        <v>20</v>
      </c>
      <c r="P342" s="39" t="e">
        <f>VLOOKUP(T342,mapping!C:D,2,0)</f>
        <v>#N/A</v>
      </c>
      <c r="Q342" s="39" t="str">
        <f t="shared" si="85"/>
        <v>อ.เดชอุดม</v>
      </c>
      <c r="R342" s="39" t="str">
        <f t="shared" si="86"/>
        <v>จ.อุบลราชธานี</v>
      </c>
      <c r="S342" s="53" t="str">
        <f t="shared" si="88"/>
        <v>B</v>
      </c>
      <c r="T342" s="53" t="str">
        <f t="shared" si="89"/>
        <v>B183</v>
      </c>
    </row>
    <row r="343" spans="1:20" ht="145.15" x14ac:dyDescent="0.4">
      <c r="A343" s="39">
        <f t="shared" si="87"/>
        <v>341</v>
      </c>
      <c r="B343" s="56"/>
      <c r="C343" s="45" t="s">
        <v>1094</v>
      </c>
      <c r="D343" s="47" t="s">
        <v>2246</v>
      </c>
      <c r="E343" s="40" t="str">
        <f t="shared" si="75"/>
        <v>สาขาที่ 249</v>
      </c>
      <c r="F343" s="41">
        <v>249</v>
      </c>
      <c r="G343" s="40" t="str">
        <f t="shared" si="76"/>
        <v>ที่พักสงฆ์สันติธรรมาราม</v>
      </c>
      <c r="H343" s="44" t="str">
        <f t="shared" si="78"/>
        <v>พระอาจารย์สุพจน์ ปิยธมฺโม</v>
      </c>
      <c r="I343" s="39">
        <f t="shared" si="79"/>
        <v>28</v>
      </c>
      <c r="J343" s="39">
        <f t="shared" si="80"/>
        <v>28</v>
      </c>
      <c r="K343" s="39" t="str">
        <f t="shared" si="81"/>
        <v>ธันวาคม</v>
      </c>
      <c r="L343" s="39">
        <f t="shared" si="82"/>
        <v>2549</v>
      </c>
      <c r="M343" s="40" t="str">
        <f t="shared" si="83"/>
        <v>0823519935</v>
      </c>
      <c r="N343" s="44" t="str">
        <f t="shared" si="77"/>
        <v>๓๒ ม.๑๑ บ้านหนองไทร
ต.หนองเม็ก อ.หนองสองห้อง จ.ขอนแก่น ๔๐๑๙๐</v>
      </c>
      <c r="O343" s="39">
        <f t="shared" ca="1" si="84"/>
        <v>20</v>
      </c>
      <c r="P343" s="39" t="e">
        <f>VLOOKUP(T343,mapping!C:D,2,0)</f>
        <v>#N/A</v>
      </c>
      <c r="Q343" s="39" t="str">
        <f t="shared" si="85"/>
        <v>อ.หนองสองห้อง</v>
      </c>
      <c r="R343" s="39" t="str">
        <f t="shared" si="86"/>
        <v>จ.ขอนแก่น</v>
      </c>
      <c r="S343" s="53" t="str">
        <f t="shared" si="88"/>
        <v>B</v>
      </c>
      <c r="T343" s="53" t="str">
        <f t="shared" si="89"/>
        <v>B249</v>
      </c>
    </row>
    <row r="344" spans="1:20" ht="169.5" x14ac:dyDescent="0.4">
      <c r="A344" s="39">
        <f t="shared" si="87"/>
        <v>342</v>
      </c>
      <c r="B344" s="56"/>
      <c r="C344" s="45" t="s">
        <v>1194</v>
      </c>
      <c r="D344" s="47" t="s">
        <v>2247</v>
      </c>
      <c r="E344" s="48" t="str">
        <f t="shared" si="75"/>
        <v>สำรองที่ 013</v>
      </c>
      <c r="F344" s="49">
        <v>13</v>
      </c>
      <c r="G344" s="40" t="str">
        <f t="shared" si="76"/>
        <v>ที่พักสงฆ์ไผ่หนองแคน</v>
      </c>
      <c r="H344" s="44" t="str">
        <f t="shared" si="78"/>
        <v>พระอาจารย์มงคลชัย อินฺทญาโณ</v>
      </c>
      <c r="I344" s="39">
        <f t="shared" si="79"/>
        <v>34</v>
      </c>
      <c r="J344" s="39">
        <f t="shared" si="80"/>
        <v>12</v>
      </c>
      <c r="K344" s="39" t="str">
        <f t="shared" si="81"/>
        <v>มิถุนายน</v>
      </c>
      <c r="L344" s="39">
        <f t="shared" si="82"/>
        <v>2549</v>
      </c>
      <c r="M344" s="40" t="str">
        <f t="shared" si="83"/>
        <v>0829256554</v>
      </c>
      <c r="N344" s="44" t="str">
        <f t="shared" si="77"/>
        <v>หมู่ที่ ๒ บ้านไผ่หนองแคน
ต.หนองฮาง อ.เบญจลักษ์ จ.ศรีสะเกษ ๓๓๑๑๐</v>
      </c>
      <c r="O344" s="39">
        <f t="shared" ca="1" si="84"/>
        <v>20</v>
      </c>
      <c r="P344" s="39" t="e">
        <f>VLOOKUP(T344,mapping!C:D,2,0)</f>
        <v>#N/A</v>
      </c>
      <c r="Q344" s="39" t="str">
        <f t="shared" si="85"/>
        <v>อ.เบญจลักษ์</v>
      </c>
      <c r="R344" s="39" t="str">
        <f t="shared" si="86"/>
        <v>จ.ศรีสะเกษ</v>
      </c>
      <c r="S344" s="53" t="str">
        <f t="shared" si="88"/>
        <v>R</v>
      </c>
      <c r="T344" s="53" t="str">
        <f t="shared" si="89"/>
        <v>R13</v>
      </c>
    </row>
    <row r="345" spans="1:20" ht="169.5" x14ac:dyDescent="0.4">
      <c r="A345" s="39">
        <f t="shared" si="87"/>
        <v>343</v>
      </c>
      <c r="B345" s="56"/>
      <c r="C345" s="45" t="s">
        <v>1199</v>
      </c>
      <c r="D345" s="47" t="s">
        <v>2248</v>
      </c>
      <c r="E345" s="48" t="str">
        <f t="shared" si="75"/>
        <v>สำรองที่ 018</v>
      </c>
      <c r="F345" s="49">
        <v>18</v>
      </c>
      <c r="G345" s="40" t="str">
        <f t="shared" si="76"/>
        <v>ที่พักสงฆ์ป่าหนองผือ</v>
      </c>
      <c r="H345" s="44" t="str">
        <f t="shared" si="78"/>
        <v>พระอาจารย์คำพูล สุมงฺคโล</v>
      </c>
      <c r="I345" s="39">
        <f t="shared" si="79"/>
        <v>58</v>
      </c>
      <c r="J345" s="39">
        <f t="shared" si="80"/>
        <v>8</v>
      </c>
      <c r="K345" s="39" t="str">
        <f t="shared" si="81"/>
        <v>กรกฎาคม</v>
      </c>
      <c r="L345" s="39">
        <f t="shared" si="82"/>
        <v>2549</v>
      </c>
      <c r="M345" s="40" t="e">
        <f t="shared" si="83"/>
        <v>#N/A</v>
      </c>
      <c r="N345" s="44" t="str">
        <f t="shared" si="77"/>
        <v>๔ หมู่ที่ ๒ บ้านกุดเรือ ถ.๒๒๑๔
ต.กุดเรือ อ.ทุ่งศรีอุดม จ.อุบลราชธานี ๓๔๑๖๐</v>
      </c>
      <c r="O345" s="39">
        <f t="shared" ca="1" si="84"/>
        <v>20</v>
      </c>
      <c r="P345" s="39" t="e">
        <f>VLOOKUP(T345,mapping!C:D,2,0)</f>
        <v>#N/A</v>
      </c>
      <c r="Q345" s="39" t="str">
        <f t="shared" si="85"/>
        <v>อ.ทุ่งศรีอุดม</v>
      </c>
      <c r="R345" s="39" t="str">
        <f t="shared" si="86"/>
        <v>จ.อุบลราชธานี</v>
      </c>
      <c r="S345" s="53" t="str">
        <f t="shared" si="88"/>
        <v>R</v>
      </c>
      <c r="T345" s="53" t="str">
        <f t="shared" si="89"/>
        <v>R18</v>
      </c>
    </row>
    <row r="346" spans="1:20" ht="169.5" x14ac:dyDescent="0.4">
      <c r="A346" s="39">
        <f t="shared" si="87"/>
        <v>344</v>
      </c>
      <c r="B346" s="56"/>
      <c r="C346" s="45" t="s">
        <v>1232</v>
      </c>
      <c r="D346" s="47" t="s">
        <v>2249</v>
      </c>
      <c r="E346" s="48" t="str">
        <f t="shared" si="75"/>
        <v>สำรองที่ 051</v>
      </c>
      <c r="F346" s="49">
        <v>51</v>
      </c>
      <c r="G346" s="40" t="str">
        <f t="shared" si="76"/>
        <v>ที่พักสงฆ์ศรัทธาธรรมกุนราราม</v>
      </c>
      <c r="H346" s="44" t="str">
        <f t="shared" si="78"/>
        <v>พระอาจารย์ภัทรินทร์ ฐิตญาโณ</v>
      </c>
      <c r="I346" s="39">
        <f t="shared" si="79"/>
        <v>24</v>
      </c>
      <c r="J346" s="39">
        <f t="shared" si="80"/>
        <v>9</v>
      </c>
      <c r="K346" s="39" t="str">
        <f t="shared" si="81"/>
        <v>กรกฎาคม</v>
      </c>
      <c r="L346" s="39">
        <f t="shared" si="82"/>
        <v>2549</v>
      </c>
      <c r="M346" s="40" t="str">
        <f t="shared" si="83"/>
        <v>0933431123</v>
      </c>
      <c r="N346" s="44" t="str">
        <f t="shared" si="77"/>
        <v>๑๐ ม.๒๐ บ้านป่าอ้อย ถ.บ้านสังเม็ก-โนนแสนคำ ต.สังเม็ก อ.กันทรลักษ์ จ.ศรีสะเกษ ๓๓๑๑๐</v>
      </c>
      <c r="O346" s="39">
        <f t="shared" ca="1" si="84"/>
        <v>20</v>
      </c>
      <c r="P346" s="39" t="e">
        <f>VLOOKUP(T346,mapping!C:D,2,0)</f>
        <v>#N/A</v>
      </c>
      <c r="Q346" s="39" t="str">
        <f t="shared" si="85"/>
        <v>อ.กันทรลักษ์</v>
      </c>
      <c r="R346" s="39" t="str">
        <f t="shared" si="86"/>
        <v>จ.ศรีสะเกษ</v>
      </c>
      <c r="S346" s="53" t="str">
        <f t="shared" si="88"/>
        <v>R</v>
      </c>
      <c r="T346" s="53" t="str">
        <f t="shared" si="89"/>
        <v>R51</v>
      </c>
    </row>
    <row r="347" spans="1:20" ht="169.5" x14ac:dyDescent="0.4">
      <c r="A347" s="39">
        <f t="shared" si="87"/>
        <v>345</v>
      </c>
      <c r="B347" s="56"/>
      <c r="C347" s="45" t="s">
        <v>1248</v>
      </c>
      <c r="D347" s="47" t="s">
        <v>2250</v>
      </c>
      <c r="E347" s="43" t="str">
        <f t="shared" si="75"/>
        <v>สำรวจที่ 016</v>
      </c>
      <c r="F347" s="50">
        <v>16</v>
      </c>
      <c r="G347" s="40" t="str">
        <f t="shared" si="76"/>
        <v>ที่พักสงฆ์โพธิญาณธรรมสิริ</v>
      </c>
      <c r="H347" s="44" t="str">
        <f t="shared" si="78"/>
        <v>พระอาจารย์ศรีทอง อนาวิโล</v>
      </c>
      <c r="I347" s="39">
        <f t="shared" si="79"/>
        <v>22</v>
      </c>
      <c r="J347" s="39">
        <f t="shared" si="80"/>
        <v>23</v>
      </c>
      <c r="K347" s="39" t="str">
        <f t="shared" si="81"/>
        <v>มิถุนายน</v>
      </c>
      <c r="L347" s="39">
        <f t="shared" si="82"/>
        <v>2549</v>
      </c>
      <c r="M347" s="40" t="str">
        <f t="shared" si="83"/>
        <v>0649674517</v>
      </c>
      <c r="N347" s="44" t="str">
        <f t="shared" si="77"/>
        <v>บ้านสร้างถ่อ
ต.โพนเมือง อ.เหล่าเสือโก้ก จ.อุบลราชธานี ๓๔๐๐๐</v>
      </c>
      <c r="O347" s="39">
        <f t="shared" ca="1" si="84"/>
        <v>20</v>
      </c>
      <c r="P347" s="39" t="e">
        <f>VLOOKUP(T347,mapping!C:D,2,0)</f>
        <v>#N/A</v>
      </c>
      <c r="Q347" s="39" t="str">
        <f t="shared" si="85"/>
        <v>อ.เหล่าเสือโก้ก</v>
      </c>
      <c r="R347" s="39" t="str">
        <f t="shared" si="86"/>
        <v>จ.อุบลราชธานี</v>
      </c>
      <c r="S347" s="53" t="str">
        <f t="shared" si="88"/>
        <v>S</v>
      </c>
      <c r="T347" s="53" t="str">
        <f t="shared" si="89"/>
        <v>S16</v>
      </c>
    </row>
    <row r="348" spans="1:20" ht="169.5" x14ac:dyDescent="0.4">
      <c r="A348" s="39">
        <f t="shared" si="87"/>
        <v>346</v>
      </c>
      <c r="B348" s="56"/>
      <c r="C348" s="45" t="s">
        <v>1250</v>
      </c>
      <c r="D348" s="47" t="s">
        <v>2251</v>
      </c>
      <c r="E348" s="43" t="str">
        <f t="shared" si="75"/>
        <v>สำรวจที่ 018</v>
      </c>
      <c r="F348" s="50">
        <v>18</v>
      </c>
      <c r="G348" s="40" t="str">
        <f t="shared" si="76"/>
        <v>วัดฐิตธรรมาราม</v>
      </c>
      <c r="H348" s="44" t="str">
        <f t="shared" si="78"/>
        <v>พระอธิการบุญมี ปัญญาธโร</v>
      </c>
      <c r="I348" s="39">
        <f t="shared" si="79"/>
        <v>27</v>
      </c>
      <c r="J348" s="39">
        <f t="shared" si="80"/>
        <v>16</v>
      </c>
      <c r="K348" s="39" t="str">
        <f t="shared" si="81"/>
        <v>มกราคม</v>
      </c>
      <c r="L348" s="39">
        <f t="shared" si="82"/>
        <v>2549</v>
      </c>
      <c r="M348" s="40" t="str">
        <f t="shared" si="83"/>
        <v>0636532874</v>
      </c>
      <c r="N348" s="44" t="str">
        <f t="shared" si="77"/>
        <v>๓๒๕ หมู่ ๑๑
ต.ท่าโพธิ์ศรี อ.เดชอุดม จ.อุบลราชธานี ๓๔๑๖๐</v>
      </c>
      <c r="O348" s="39">
        <f t="shared" ca="1" si="84"/>
        <v>20</v>
      </c>
      <c r="P348" s="39" t="e">
        <f>VLOOKUP(T348,mapping!C:D,2,0)</f>
        <v>#N/A</v>
      </c>
      <c r="Q348" s="39" t="str">
        <f t="shared" si="85"/>
        <v>อ.เดชอุดม</v>
      </c>
      <c r="R348" s="39" t="str">
        <f t="shared" si="86"/>
        <v>จ.อุบลราชธานี</v>
      </c>
      <c r="S348" s="53" t="str">
        <f t="shared" si="88"/>
        <v>S</v>
      </c>
      <c r="T348" s="53" t="str">
        <f t="shared" si="89"/>
        <v>S18</v>
      </c>
    </row>
    <row r="349" spans="1:20" ht="145.15" x14ac:dyDescent="0.4">
      <c r="A349" s="39">
        <f t="shared" si="87"/>
        <v>347</v>
      </c>
      <c r="B349" s="56"/>
      <c r="C349" s="45" t="s">
        <v>967</v>
      </c>
      <c r="D349" s="47" t="s">
        <v>2252</v>
      </c>
      <c r="E349" s="40" t="str">
        <f t="shared" si="75"/>
        <v>สาขาที่ 122</v>
      </c>
      <c r="F349" s="41">
        <v>122</v>
      </c>
      <c r="G349" s="40" t="str">
        <f t="shared" si="76"/>
        <v>วัดป่าหนองมะยาง</v>
      </c>
      <c r="H349" s="44" t="str">
        <f t="shared" si="78"/>
        <v>พระอาจารย์อาคม วรจิตฺโต (รก.)</v>
      </c>
      <c r="I349" s="39">
        <f t="shared" si="79"/>
        <v>51</v>
      </c>
      <c r="J349" s="39">
        <f t="shared" si="80"/>
        <v>6</v>
      </c>
      <c r="K349" s="39" t="str">
        <f t="shared" si="81"/>
        <v>พฤษภาคม</v>
      </c>
      <c r="L349" s="39">
        <f t="shared" si="82"/>
        <v>2550</v>
      </c>
      <c r="M349" s="40" t="str">
        <f t="shared" si="83"/>
        <v>0612936115</v>
      </c>
      <c r="N349" s="44" t="str">
        <f t="shared" si="77"/>
        <v>ม.๖ บ้านผักบุ้ง ถนนแจ้งสนิท
ต.ดงแคนใหญ่ อ.คำเขื่อนแก้ว จ.ยโสธร ๓๕๑๘๐</v>
      </c>
      <c r="O349" s="39">
        <f t="shared" ca="1" si="84"/>
        <v>19</v>
      </c>
      <c r="P349" s="39" t="e">
        <f>VLOOKUP(T349,mapping!C:D,2,0)</f>
        <v>#N/A</v>
      </c>
      <c r="Q349" s="39" t="str">
        <f t="shared" si="85"/>
        <v>อ.คำเขื่อนแก้ว</v>
      </c>
      <c r="R349" s="39" t="str">
        <f t="shared" si="86"/>
        <v>จ.ยโสธร</v>
      </c>
      <c r="S349" s="53" t="str">
        <f t="shared" si="88"/>
        <v>B</v>
      </c>
      <c r="T349" s="53" t="str">
        <f t="shared" si="89"/>
        <v>B122</v>
      </c>
    </row>
    <row r="350" spans="1:20" ht="145.15" x14ac:dyDescent="0.4">
      <c r="A350" s="39">
        <f t="shared" si="87"/>
        <v>348</v>
      </c>
      <c r="B350" s="56"/>
      <c r="C350" s="45" t="s">
        <v>1030</v>
      </c>
      <c r="D350" s="47" t="s">
        <v>2253</v>
      </c>
      <c r="E350" s="40" t="str">
        <f t="shared" si="75"/>
        <v>สาขาที่ 185</v>
      </c>
      <c r="F350" s="41">
        <v>185</v>
      </c>
      <c r="G350" s="40" t="str">
        <f t="shared" si="76"/>
        <v>ที่พักสงฆ์ชัยภูมิโพธิญาณ</v>
      </c>
      <c r="H350" s="44" t="str">
        <f t="shared" si="78"/>
        <v>พระอาจารย์จักรรัตน์ สุจกฺโก</v>
      </c>
      <c r="I350" s="39">
        <f t="shared" si="79"/>
        <v>30</v>
      </c>
      <c r="J350" s="39">
        <f t="shared" si="80"/>
        <v>16</v>
      </c>
      <c r="K350" s="39" t="str">
        <f t="shared" si="81"/>
        <v>ธันวาคม</v>
      </c>
      <c r="L350" s="39">
        <f t="shared" si="82"/>
        <v>2550</v>
      </c>
      <c r="M350" s="40" t="str">
        <f t="shared" si="83"/>
        <v>0816676062</v>
      </c>
      <c r="N350" s="44" t="str">
        <f t="shared" si="77"/>
        <v>ม.๑๑ บ้านไร่พัฒนา
ต.บ้านไร่พัฒนา อ.เทพสถิตย์ จ.ชัยภูมิ ๓๖๒๓๐</v>
      </c>
      <c r="O350" s="39">
        <f t="shared" ca="1" si="84"/>
        <v>19</v>
      </c>
      <c r="P350" s="39" t="e">
        <f>VLOOKUP(T350,mapping!C:D,2,0)</f>
        <v>#N/A</v>
      </c>
      <c r="Q350" s="39" t="str">
        <f t="shared" si="85"/>
        <v>อ.เทพสถิตย์</v>
      </c>
      <c r="R350" s="39" t="str">
        <f t="shared" si="86"/>
        <v>จ.ชัยภูมิ</v>
      </c>
      <c r="S350" s="53" t="str">
        <f t="shared" si="88"/>
        <v>B</v>
      </c>
      <c r="T350" s="53" t="str">
        <f t="shared" si="89"/>
        <v>B185</v>
      </c>
    </row>
    <row r="351" spans="1:20" ht="145.15" x14ac:dyDescent="0.4">
      <c r="A351" s="39">
        <f t="shared" si="87"/>
        <v>349</v>
      </c>
      <c r="B351" s="56"/>
      <c r="C351" s="45" t="s">
        <v>1037</v>
      </c>
      <c r="D351" s="47" t="s">
        <v>2254</v>
      </c>
      <c r="E351" s="40" t="str">
        <f t="shared" si="75"/>
        <v>สาขาที่ 192</v>
      </c>
      <c r="F351" s="41">
        <v>192</v>
      </c>
      <c r="G351" s="40" t="str">
        <f t="shared" si="76"/>
        <v>วัดป่าตาโมสันติธรรม</v>
      </c>
      <c r="H351" s="44" t="str">
        <f t="shared" si="78"/>
        <v>พระอธิการสมเดช สปฺปญฺโญ</v>
      </c>
      <c r="I351" s="39">
        <f t="shared" si="79"/>
        <v>58</v>
      </c>
      <c r="J351" s="39">
        <f t="shared" si="80"/>
        <v>27</v>
      </c>
      <c r="K351" s="39" t="str">
        <f t="shared" si="81"/>
        <v>กรกฎาคม</v>
      </c>
      <c r="L351" s="39">
        <f t="shared" si="82"/>
        <v>2550</v>
      </c>
      <c r="M351" s="40" t="str">
        <f t="shared" si="83"/>
        <v>0887243709</v>
      </c>
      <c r="N351" s="44" t="str">
        <f t="shared" si="77"/>
        <v>๑๙๒ ม.๑๑ บ้านโชคสมบูรณ์
ต.โซง อ.น้ำยืน จ.อุบลราชธานี ๓๔๒๖๐</v>
      </c>
      <c r="O351" s="39">
        <f t="shared" ca="1" si="84"/>
        <v>19</v>
      </c>
      <c r="P351" s="39" t="e">
        <f>VLOOKUP(T351,mapping!C:D,2,0)</f>
        <v>#N/A</v>
      </c>
      <c r="Q351" s="39" t="str">
        <f t="shared" si="85"/>
        <v>อ.น้ำยืน</v>
      </c>
      <c r="R351" s="39" t="str">
        <f t="shared" si="86"/>
        <v>จ.อุบลราชธานี</v>
      </c>
      <c r="S351" s="53" t="str">
        <f t="shared" si="88"/>
        <v>B</v>
      </c>
      <c r="T351" s="53" t="str">
        <f t="shared" si="89"/>
        <v>B192</v>
      </c>
    </row>
    <row r="352" spans="1:20" ht="145.15" x14ac:dyDescent="0.4">
      <c r="A352" s="39">
        <f t="shared" si="87"/>
        <v>350</v>
      </c>
      <c r="B352" s="56"/>
      <c r="C352" s="45" t="s">
        <v>1040</v>
      </c>
      <c r="D352" s="47" t="s">
        <v>2255</v>
      </c>
      <c r="E352" s="40" t="str">
        <f t="shared" si="75"/>
        <v>สาขาที่ 195</v>
      </c>
      <c r="F352" s="41">
        <v>195</v>
      </c>
      <c r="G352" s="40" t="str">
        <f t="shared" si="76"/>
        <v>วัดป่าคำเจริญ</v>
      </c>
      <c r="H352" s="44" t="str">
        <f t="shared" si="78"/>
        <v>พระอธิการสมร สุชาโต</v>
      </c>
      <c r="I352" s="39">
        <f t="shared" si="79"/>
        <v>55</v>
      </c>
      <c r="J352" s="39">
        <f t="shared" si="80"/>
        <v>23</v>
      </c>
      <c r="K352" s="39" t="str">
        <f t="shared" si="81"/>
        <v>กรกฎาคม</v>
      </c>
      <c r="L352" s="39">
        <f t="shared" si="82"/>
        <v>2550</v>
      </c>
      <c r="M352" s="40" t="str">
        <f t="shared" si="83"/>
        <v>0870801734</v>
      </c>
      <c r="N352" s="44" t="str">
        <f t="shared" si="77"/>
        <v>๒๕๘ ม.๑๑ บ้านบกขี้ยาง
ต.หนองหัวช้าง อ.กันทรารมย์ จ.ศรีสะเกษ ๓๓๑๓๐</v>
      </c>
      <c r="O352" s="39">
        <f t="shared" ca="1" si="84"/>
        <v>19</v>
      </c>
      <c r="P352" s="39" t="e">
        <f>VLOOKUP(T352,mapping!C:D,2,0)</f>
        <v>#N/A</v>
      </c>
      <c r="Q352" s="39" t="str">
        <f t="shared" si="85"/>
        <v>อ.กันทรารมย์</v>
      </c>
      <c r="R352" s="39" t="str">
        <f t="shared" si="86"/>
        <v>จ.ศรีสะเกษ</v>
      </c>
      <c r="S352" s="53" t="str">
        <f t="shared" si="88"/>
        <v>B</v>
      </c>
      <c r="T352" s="53" t="str">
        <f t="shared" si="89"/>
        <v>B195</v>
      </c>
    </row>
    <row r="353" spans="1:20" ht="145.15" x14ac:dyDescent="0.4">
      <c r="A353" s="39">
        <f t="shared" si="87"/>
        <v>351</v>
      </c>
      <c r="B353" s="56"/>
      <c r="C353" s="45" t="s">
        <v>1072</v>
      </c>
      <c r="D353" s="47" t="s">
        <v>2256</v>
      </c>
      <c r="E353" s="40" t="str">
        <f t="shared" si="75"/>
        <v>สาขาที่ 227</v>
      </c>
      <c r="F353" s="41">
        <v>227</v>
      </c>
      <c r="G353" s="40" t="str">
        <f t="shared" si="76"/>
        <v>ที่พักสงฆ์หนองคู</v>
      </c>
      <c r="H353" s="44" t="str">
        <f t="shared" si="78"/>
        <v>พระอาจารย์มงคล สีลสํวโร</v>
      </c>
      <c r="I353" s="39">
        <f t="shared" si="79"/>
        <v>37</v>
      </c>
      <c r="J353" s="39">
        <f t="shared" si="80"/>
        <v>26</v>
      </c>
      <c r="K353" s="39" t="str">
        <f t="shared" si="81"/>
        <v>กรกฎาคม</v>
      </c>
      <c r="L353" s="39">
        <f t="shared" si="82"/>
        <v>2550</v>
      </c>
      <c r="M353" s="40" t="str">
        <f t="shared" si="83"/>
        <v>0621097418</v>
      </c>
      <c r="N353" s="44" t="str">
        <f t="shared" si="77"/>
        <v>ม.๘ บ้านหนองคู
ต.เสียว อ.เบญจลักษ์ จ.ศรีสะเกษ ๓๓๑๑๐</v>
      </c>
      <c r="O353" s="39">
        <f t="shared" ca="1" si="84"/>
        <v>19</v>
      </c>
      <c r="P353" s="39" t="e">
        <f>VLOOKUP(T353,mapping!C:D,2,0)</f>
        <v>#N/A</v>
      </c>
      <c r="Q353" s="39" t="str">
        <f t="shared" si="85"/>
        <v>อ.เบญจลักษ์</v>
      </c>
      <c r="R353" s="39" t="str">
        <f t="shared" si="86"/>
        <v>จ.ศรีสะเกษ</v>
      </c>
      <c r="S353" s="53" t="str">
        <f t="shared" si="88"/>
        <v>B</v>
      </c>
      <c r="T353" s="53" t="str">
        <f t="shared" si="89"/>
        <v>B227</v>
      </c>
    </row>
    <row r="354" spans="1:20" ht="145.15" x14ac:dyDescent="0.4">
      <c r="A354" s="39">
        <f t="shared" si="87"/>
        <v>352</v>
      </c>
      <c r="B354" s="56"/>
      <c r="C354" s="45" t="s">
        <v>1121</v>
      </c>
      <c r="D354" s="47" t="s">
        <v>2257</v>
      </c>
      <c r="E354" s="40" t="str">
        <f t="shared" si="75"/>
        <v>สาขาที่ 276</v>
      </c>
      <c r="F354" s="41">
        <v>276</v>
      </c>
      <c r="G354" s="40" t="str">
        <f t="shared" si="76"/>
        <v>วัดป่าดงมะขาม</v>
      </c>
      <c r="H354" s="44" t="str">
        <f t="shared" si="78"/>
        <v>พระอิทธิพงษ์ ปนฺนภาโร</v>
      </c>
      <c r="I354" s="39">
        <f t="shared" si="79"/>
        <v>25</v>
      </c>
      <c r="J354" s="39">
        <f t="shared" si="80"/>
        <v>25</v>
      </c>
      <c r="K354" s="39" t="str">
        <f t="shared" si="81"/>
        <v>กรกฎาคม</v>
      </c>
      <c r="L354" s="39">
        <f t="shared" si="82"/>
        <v>2550</v>
      </c>
      <c r="M354" s="40" t="str">
        <f t="shared" si="83"/>
        <v>0883614548</v>
      </c>
      <c r="N354" s="44" t="str">
        <f t="shared" si="77"/>
        <v>๙๔ ม.๘ บ้านหนองกวาง
ต.ศรีสุข อ.เขื่องใน จ.อุบลราชธานี ๓๔๑๕๐</v>
      </c>
      <c r="O354" s="39">
        <f t="shared" ca="1" si="84"/>
        <v>19</v>
      </c>
      <c r="P354" s="39" t="e">
        <f>VLOOKUP(T354,mapping!C:D,2,0)</f>
        <v>#N/A</v>
      </c>
      <c r="Q354" s="39" t="str">
        <f t="shared" si="85"/>
        <v>อ.เขื่องใน</v>
      </c>
      <c r="R354" s="39" t="str">
        <f t="shared" si="86"/>
        <v>จ.อุบลราชธานี</v>
      </c>
      <c r="S354" s="53" t="str">
        <f t="shared" si="88"/>
        <v>B</v>
      </c>
      <c r="T354" s="53" t="str">
        <f t="shared" si="89"/>
        <v>B276</v>
      </c>
    </row>
    <row r="355" spans="1:20" ht="145.15" x14ac:dyDescent="0.4">
      <c r="A355" s="39">
        <f t="shared" si="87"/>
        <v>353</v>
      </c>
      <c r="B355" s="56"/>
      <c r="C355" s="45" t="s">
        <v>1155</v>
      </c>
      <c r="D355" s="47" t="s">
        <v>2258</v>
      </c>
      <c r="E355" s="40" t="str">
        <f t="shared" si="75"/>
        <v>สาขาที่ 310</v>
      </c>
      <c r="F355" s="41">
        <v>310</v>
      </c>
      <c r="G355" s="40" t="str">
        <f t="shared" si="76"/>
        <v>วัดถ้ำฝ้าย</v>
      </c>
      <c r="H355" s="44" t="str">
        <f t="shared" si="78"/>
        <v>พระอธิการสุทธิพงษ์ อุตฺตโม</v>
      </c>
      <c r="I355" s="39">
        <f t="shared" si="79"/>
        <v>32</v>
      </c>
      <c r="J355" s="39">
        <f t="shared" si="80"/>
        <v>9</v>
      </c>
      <c r="K355" s="39" t="str">
        <f t="shared" si="81"/>
        <v>มิถุนายน</v>
      </c>
      <c r="L355" s="39">
        <f t="shared" si="82"/>
        <v>2550</v>
      </c>
      <c r="M355" s="40" t="str">
        <f t="shared" si="83"/>
        <v>0918321417</v>
      </c>
      <c r="N355" s="44" t="str">
        <f t="shared" si="77"/>
        <v>๑๐๘ หมู่ที่ ๓ บ้านคำจ้าว
ต.เหล่างาม อ.โพธิ์ไทร จ.อุบลราชธานี ๓๔๓๔๐</v>
      </c>
      <c r="O355" s="39">
        <f t="shared" ca="1" si="84"/>
        <v>19</v>
      </c>
      <c r="P355" s="39" t="e">
        <f>VLOOKUP(T355,mapping!C:D,2,0)</f>
        <v>#N/A</v>
      </c>
      <c r="Q355" s="39" t="str">
        <f t="shared" si="85"/>
        <v>อ.โพธิ์ไทร</v>
      </c>
      <c r="R355" s="39" t="str">
        <f t="shared" si="86"/>
        <v>จ.อุบลราชธานี</v>
      </c>
      <c r="S355" s="53" t="str">
        <f t="shared" si="88"/>
        <v>B</v>
      </c>
      <c r="T355" s="53" t="str">
        <f t="shared" si="89"/>
        <v>B310</v>
      </c>
    </row>
    <row r="356" spans="1:20" ht="145.15" x14ac:dyDescent="0.4">
      <c r="A356" s="39">
        <f t="shared" si="87"/>
        <v>354</v>
      </c>
      <c r="B356" s="56"/>
      <c r="C356" s="45" t="s">
        <v>1162</v>
      </c>
      <c r="D356" s="47" t="s">
        <v>2259</v>
      </c>
      <c r="E356" s="40" t="str">
        <f t="shared" si="75"/>
        <v>สาขาที่ 317</v>
      </c>
      <c r="F356" s="41">
        <v>317</v>
      </c>
      <c r="G356" s="40" t="str">
        <f t="shared" si="76"/>
        <v>วัดป่าวังน้ำเย็น</v>
      </c>
      <c r="H356" s="44" t="str">
        <f t="shared" si="78"/>
        <v>พระอธิการบุญทัน ปุญฺญกาโม</v>
      </c>
      <c r="I356" s="39">
        <f t="shared" si="79"/>
        <v>61</v>
      </c>
      <c r="J356" s="39">
        <f t="shared" si="80"/>
        <v>20</v>
      </c>
      <c r="K356" s="39" t="str">
        <f t="shared" si="81"/>
        <v>มิถุนายน</v>
      </c>
      <c r="L356" s="39">
        <f t="shared" si="82"/>
        <v>2550</v>
      </c>
      <c r="M356" s="40" t="str">
        <f t="shared" si="83"/>
        <v>0806114480</v>
      </c>
      <c r="N356" s="44" t="str">
        <f t="shared" si="77"/>
        <v>หมู่ที่ ๙ บ้านหัวหนอง
ต.หนองแวง อ.เกษตรวิสัย จ.ร้อยเอ็ด ๔๕๑๕๐</v>
      </c>
      <c r="O356" s="39">
        <f t="shared" ca="1" si="84"/>
        <v>19</v>
      </c>
      <c r="P356" s="39" t="e">
        <f>VLOOKUP(T356,mapping!C:D,2,0)</f>
        <v>#N/A</v>
      </c>
      <c r="Q356" s="39" t="str">
        <f t="shared" si="85"/>
        <v>อ.เกษตรวิสัย</v>
      </c>
      <c r="R356" s="39" t="str">
        <f t="shared" si="86"/>
        <v>จ.ร้อยเอ็ด</v>
      </c>
      <c r="S356" s="53" t="str">
        <f t="shared" si="88"/>
        <v>B</v>
      </c>
      <c r="T356" s="53" t="str">
        <f t="shared" si="89"/>
        <v>B317</v>
      </c>
    </row>
    <row r="357" spans="1:20" ht="169.5" x14ac:dyDescent="0.4">
      <c r="A357" s="39">
        <f t="shared" si="87"/>
        <v>355</v>
      </c>
      <c r="B357" s="56"/>
      <c r="C357" s="45" t="s">
        <v>1264</v>
      </c>
      <c r="D357" s="47" t="s">
        <v>2260</v>
      </c>
      <c r="E357" s="43" t="str">
        <f t="shared" si="75"/>
        <v>สำรวจที่ 032</v>
      </c>
      <c r="F357" s="50">
        <v>32</v>
      </c>
      <c r="G357" s="40" t="str">
        <f t="shared" si="76"/>
        <v>ที่พักสงฆ์ถ้ำบ่หลบ</v>
      </c>
      <c r="H357" s="44" t="str">
        <f t="shared" si="78"/>
        <v>พระอาจารย์อาคม วรจิตโต</v>
      </c>
      <c r="I357" s="39">
        <f t="shared" si="79"/>
        <v>50</v>
      </c>
      <c r="J357" s="39">
        <f t="shared" si="80"/>
        <v>6</v>
      </c>
      <c r="K357" s="39" t="str">
        <f t="shared" si="81"/>
        <v>พฤษภาคม</v>
      </c>
      <c r="L357" s="39">
        <f t="shared" si="82"/>
        <v>2550</v>
      </c>
      <c r="M357" s="40" t="str">
        <f t="shared" si="83"/>
        <v>0632511223</v>
      </c>
      <c r="N357" s="44" t="str">
        <f t="shared" si="77"/>
        <v>หมุ่ที่ ๑๐ บ้านเหล่าไฮงาม
ต.เหล่าไฮงาม อ.กุฉินารายณ์ จ.กาฬสินธุ์ ๔๖๑๑๐</v>
      </c>
      <c r="O357" s="39">
        <f t="shared" ca="1" si="84"/>
        <v>19</v>
      </c>
      <c r="P357" s="39" t="e">
        <f>VLOOKUP(T357,mapping!C:D,2,0)</f>
        <v>#N/A</v>
      </c>
      <c r="Q357" s="39" t="str">
        <f t="shared" si="85"/>
        <v>อ.กุฉินารายณ์</v>
      </c>
      <c r="R357" s="39" t="str">
        <f t="shared" si="86"/>
        <v>จ.กาฬสินธุ์</v>
      </c>
      <c r="S357" s="53" t="str">
        <f t="shared" si="88"/>
        <v>S</v>
      </c>
      <c r="T357" s="53" t="str">
        <f t="shared" si="89"/>
        <v>S32</v>
      </c>
    </row>
    <row r="358" spans="1:20" ht="145.15" x14ac:dyDescent="0.4">
      <c r="A358" s="39">
        <f t="shared" si="87"/>
        <v>356</v>
      </c>
      <c r="B358" s="56"/>
      <c r="C358" s="45" t="s">
        <v>946</v>
      </c>
      <c r="D358" s="47" t="s">
        <v>2261</v>
      </c>
      <c r="E358" s="40" t="str">
        <f t="shared" si="75"/>
        <v>สาขาที่ 101</v>
      </c>
      <c r="F358" s="41">
        <v>101</v>
      </c>
      <c r="G358" s="40" t="str">
        <f t="shared" si="76"/>
        <v>วัดป่าหนองเม็ก</v>
      </c>
      <c r="H358" s="44" t="str">
        <f t="shared" si="78"/>
        <v>พระอธิการสุทัศน์ ฐิติสมฺปนฺโน</v>
      </c>
      <c r="I358" s="39">
        <f t="shared" si="79"/>
        <v>37</v>
      </c>
      <c r="J358" s="39">
        <f t="shared" si="80"/>
        <v>18</v>
      </c>
      <c r="K358" s="39" t="str">
        <f t="shared" si="81"/>
        <v>กรกฎาคม</v>
      </c>
      <c r="L358" s="39">
        <f t="shared" si="82"/>
        <v>2551</v>
      </c>
      <c r="M358" s="40" t="str">
        <f t="shared" si="83"/>
        <v>0823664160</v>
      </c>
      <c r="N358" s="44" t="str">
        <f t="shared" si="77"/>
        <v>๓ ม.๑ บ้านห้วยขะยุง
ต.ห้วยขะยุง อ.วารินชำราบ จ.อุบลราชธานี ๓๔๓๑๐</v>
      </c>
      <c r="O358" s="39">
        <f t="shared" ca="1" si="84"/>
        <v>18</v>
      </c>
      <c r="P358" s="39" t="e">
        <f>VLOOKUP(T358,mapping!C:D,2,0)</f>
        <v>#N/A</v>
      </c>
      <c r="Q358" s="39" t="str">
        <f t="shared" si="85"/>
        <v>อ.วารินชำราบ</v>
      </c>
      <c r="R358" s="39" t="str">
        <f t="shared" si="86"/>
        <v>จ.อุบลราชธานี</v>
      </c>
      <c r="S358" s="53" t="str">
        <f t="shared" si="88"/>
        <v>B</v>
      </c>
      <c r="T358" s="53" t="str">
        <f t="shared" si="89"/>
        <v>B101</v>
      </c>
    </row>
    <row r="359" spans="1:20" ht="145.15" x14ac:dyDescent="0.4">
      <c r="A359" s="39">
        <f t="shared" si="87"/>
        <v>357</v>
      </c>
      <c r="B359" s="56"/>
      <c r="C359" s="45" t="s">
        <v>1163</v>
      </c>
      <c r="D359" s="47" t="s">
        <v>2262</v>
      </c>
      <c r="E359" s="40" t="str">
        <f t="shared" si="75"/>
        <v>สาขาที่ 318</v>
      </c>
      <c r="F359" s="41">
        <v>318</v>
      </c>
      <c r="G359" s="40" t="str">
        <f t="shared" si="76"/>
        <v>ที่พักสงฆ์ภูผาชัน</v>
      </c>
      <c r="H359" s="44" t="str">
        <f t="shared" si="78"/>
        <v>พระอาจารย์สุวรรณ ฐิตญาโณ</v>
      </c>
      <c r="I359" s="39">
        <f t="shared" si="79"/>
        <v>26</v>
      </c>
      <c r="J359" s="39">
        <f t="shared" si="80"/>
        <v>29</v>
      </c>
      <c r="K359" s="39" t="str">
        <f t="shared" si="81"/>
        <v>ธันวาคม</v>
      </c>
      <c r="L359" s="39">
        <f t="shared" si="82"/>
        <v>2551</v>
      </c>
      <c r="M359" s="40" t="str">
        <f t="shared" si="83"/>
        <v>0992078568</v>
      </c>
      <c r="N359" s="44" t="str">
        <f t="shared" si="77"/>
        <v>หมู่ที่ ๗ บ้านผาชัน
ต.สำโรง อ.โพธิ์ไทร จ.อุบลราชธานี ๓๔๓๔๐</v>
      </c>
      <c r="O359" s="39">
        <f t="shared" ca="1" si="84"/>
        <v>18</v>
      </c>
      <c r="P359" s="39" t="e">
        <f>VLOOKUP(T359,mapping!C:D,2,0)</f>
        <v>#N/A</v>
      </c>
      <c r="Q359" s="39" t="str">
        <f t="shared" si="85"/>
        <v>อ.โพธิ์ไทร</v>
      </c>
      <c r="R359" s="39" t="str">
        <f t="shared" si="86"/>
        <v>จ.อุบลราชธานี</v>
      </c>
      <c r="S359" s="53" t="str">
        <f t="shared" si="88"/>
        <v>B</v>
      </c>
      <c r="T359" s="53" t="str">
        <f t="shared" si="89"/>
        <v>B318</v>
      </c>
    </row>
    <row r="360" spans="1:20" ht="169.5" x14ac:dyDescent="0.4">
      <c r="A360" s="39">
        <f t="shared" si="87"/>
        <v>358</v>
      </c>
      <c r="B360" s="56"/>
      <c r="C360" s="45" t="s">
        <v>1197</v>
      </c>
      <c r="D360" s="47" t="s">
        <v>2263</v>
      </c>
      <c r="E360" s="48" t="str">
        <f t="shared" si="75"/>
        <v>สำรองที่ 016</v>
      </c>
      <c r="F360" s="49">
        <v>16</v>
      </c>
      <c r="G360" s="40" t="str">
        <f t="shared" si="76"/>
        <v>วัดดอยม่อนวัด</v>
      </c>
      <c r="H360" s="44" t="str">
        <f t="shared" si="78"/>
        <v>พระอธิการจีระวัฒน์ กิตฺติวฑฺฒโน</v>
      </c>
      <c r="I360" s="39">
        <f t="shared" si="79"/>
        <v>25</v>
      </c>
      <c r="J360" s="39">
        <f t="shared" si="80"/>
        <v>21</v>
      </c>
      <c r="K360" s="39" t="str">
        <f t="shared" si="81"/>
        <v>มีนาคม</v>
      </c>
      <c r="L360" s="39">
        <f t="shared" si="82"/>
        <v>2551</v>
      </c>
      <c r="M360" s="40" t="str">
        <f t="shared" si="83"/>
        <v>0942499159</v>
      </c>
      <c r="N360" s="44" t="str">
        <f t="shared" si="77"/>
        <v>๓๐๓ หมู่ที่ ๑๐
ต.ศรีบัวบาน อ.เมือง จ.ลำพูน ๕๑๐๐๐</v>
      </c>
      <c r="O360" s="39">
        <f t="shared" ca="1" si="84"/>
        <v>18</v>
      </c>
      <c r="P360" s="39" t="e">
        <f>VLOOKUP(T360,mapping!C:D,2,0)</f>
        <v>#N/A</v>
      </c>
      <c r="Q360" s="39" t="str">
        <f t="shared" si="85"/>
        <v>อ.เมือง</v>
      </c>
      <c r="R360" s="39" t="str">
        <f t="shared" si="86"/>
        <v>จ.ลำพูน</v>
      </c>
      <c r="S360" s="53" t="str">
        <f t="shared" si="88"/>
        <v>R</v>
      </c>
      <c r="T360" s="53" t="str">
        <f t="shared" si="89"/>
        <v>R16</v>
      </c>
    </row>
    <row r="361" spans="1:20" ht="145.15" x14ac:dyDescent="0.4">
      <c r="A361" s="39">
        <f t="shared" si="87"/>
        <v>359</v>
      </c>
      <c r="B361" s="56"/>
      <c r="C361" s="45" t="s">
        <v>1097</v>
      </c>
      <c r="D361" s="47" t="s">
        <v>2264</v>
      </c>
      <c r="E361" s="40" t="str">
        <f t="shared" si="75"/>
        <v>สาขาที่ 252</v>
      </c>
      <c r="F361" s="41">
        <v>252</v>
      </c>
      <c r="G361" s="40" t="str">
        <f t="shared" si="76"/>
        <v>วัดป่าใต้ร่มพระโพธิญาณ</v>
      </c>
      <c r="H361" s="44" t="str">
        <f>TRIM(_xlfn.TEXTBEFORE(MID(D361,SEARCH("พระอ",D361),100),CHAR(10)))</f>
        <v>พระอธิการสงวน สํวโร</v>
      </c>
      <c r="I361" s="39">
        <f t="shared" si="79"/>
        <v>52</v>
      </c>
      <c r="J361" s="39">
        <f t="shared" si="80"/>
        <v>26</v>
      </c>
      <c r="K361" s="39" t="str">
        <f t="shared" si="81"/>
        <v>มิถุนายน</v>
      </c>
      <c r="L361" s="39">
        <f t="shared" si="82"/>
        <v>2552</v>
      </c>
      <c r="M361" s="40" t="str">
        <f t="shared" si="83"/>
        <v>0937713813</v>
      </c>
      <c r="N361" s="44" t="str">
        <f t="shared" si="77"/>
        <v>ม.๑๔ บ้านแกใต้
ต.หนองแวง อ.บ้านใหม่ไชยพจน์ จ.บุรีรัมย์ ๓๑๑๒๐</v>
      </c>
      <c r="O361" s="39">
        <f t="shared" ca="1" si="84"/>
        <v>17</v>
      </c>
      <c r="P361" s="39" t="e">
        <f>VLOOKUP(T361,mapping!C:D,2,0)</f>
        <v>#N/A</v>
      </c>
      <c r="Q361" s="39" t="str">
        <f t="shared" si="85"/>
        <v>อ.บ้านใหม่ไชยพจน์</v>
      </c>
      <c r="R361" s="39" t="str">
        <f t="shared" si="86"/>
        <v>จ.บุรีรัมย์</v>
      </c>
      <c r="S361" s="53" t="str">
        <f t="shared" si="88"/>
        <v>B</v>
      </c>
      <c r="T361" s="53" t="str">
        <f t="shared" si="89"/>
        <v>B252</v>
      </c>
    </row>
    <row r="362" spans="1:20" ht="145.15" x14ac:dyDescent="0.4">
      <c r="A362" s="39">
        <f t="shared" si="87"/>
        <v>360</v>
      </c>
      <c r="B362" s="56"/>
      <c r="C362" s="45" t="s">
        <v>1123</v>
      </c>
      <c r="D362" s="47" t="s">
        <v>2265</v>
      </c>
      <c r="E362" s="40" t="str">
        <f t="shared" si="75"/>
        <v>สาขาที่ 278</v>
      </c>
      <c r="F362" s="41">
        <v>278</v>
      </c>
      <c r="G362" s="40" t="str">
        <f t="shared" si="76"/>
        <v>ที่พักสงฆ์โพธ์ิไทรเจริญธรรม</v>
      </c>
      <c r="H362" s="44" t="str">
        <f t="shared" si="78"/>
        <v>พระอธิการสุริยา วิจิตฺตธมฺโม</v>
      </c>
      <c r="I362" s="39">
        <f t="shared" si="79"/>
        <v>21</v>
      </c>
      <c r="J362" s="39">
        <f t="shared" si="80"/>
        <v>25</v>
      </c>
      <c r="K362" s="39" t="str">
        <f t="shared" si="81"/>
        <v>มิถุนายน</v>
      </c>
      <c r="L362" s="39">
        <f t="shared" si="82"/>
        <v>2552</v>
      </c>
      <c r="M362" s="40" t="str">
        <f t="shared" si="83"/>
        <v>0812654031</v>
      </c>
      <c r="N362" s="44" t="str">
        <f t="shared" si="77"/>
        <v>ม.๑ บ้านโพธิ์ไทร
ต.ตบหู อ.เดชอุดม จ.อุบลราชธานี ๓๔๑๖๐</v>
      </c>
      <c r="O362" s="39">
        <f t="shared" ca="1" si="84"/>
        <v>17</v>
      </c>
      <c r="P362" s="39" t="e">
        <f>VLOOKUP(T362,mapping!C:D,2,0)</f>
        <v>#N/A</v>
      </c>
      <c r="Q362" s="39" t="str">
        <f t="shared" si="85"/>
        <v>อ.เดชอุดม</v>
      </c>
      <c r="R362" s="39" t="str">
        <f t="shared" si="86"/>
        <v>จ.อุบลราชธานี</v>
      </c>
      <c r="S362" s="53" t="str">
        <f t="shared" si="88"/>
        <v>B</v>
      </c>
      <c r="T362" s="53" t="str">
        <f t="shared" si="89"/>
        <v>B278</v>
      </c>
    </row>
    <row r="363" spans="1:20" ht="169.5" x14ac:dyDescent="0.4">
      <c r="A363" s="39">
        <f t="shared" si="87"/>
        <v>361</v>
      </c>
      <c r="B363" s="56"/>
      <c r="C363" s="45" t="s">
        <v>1204</v>
      </c>
      <c r="D363" s="47" t="s">
        <v>2266</v>
      </c>
      <c r="E363" s="48" t="str">
        <f t="shared" si="75"/>
        <v>สำรองที่ 023</v>
      </c>
      <c r="F363" s="49">
        <v>23</v>
      </c>
      <c r="G363" s="40" t="str">
        <f t="shared" si="76"/>
        <v>ที่พักสงฆ์ภูน้อยเมตตาธรรม</v>
      </c>
      <c r="H363" s="44" t="str">
        <f t="shared" si="78"/>
        <v>พระอาจารย์เรวัตร จิรวฑฺฒโน</v>
      </c>
      <c r="I363" s="39">
        <f t="shared" si="79"/>
        <v>29</v>
      </c>
      <c r="J363" s="39">
        <f t="shared" si="80"/>
        <v>10</v>
      </c>
      <c r="K363" s="39" t="str">
        <f t="shared" si="81"/>
        <v>กรกฎาคม</v>
      </c>
      <c r="L363" s="39">
        <f t="shared" si="82"/>
        <v>2552</v>
      </c>
      <c r="M363" s="40" t="str">
        <f t="shared" si="83"/>
        <v>0910563628</v>
      </c>
      <c r="N363" s="44" t="str">
        <f t="shared" si="77"/>
        <v>๗๗ หมู่ ๑๐ บ้านโนนทับทิม
ต.โคกสะอาด อ.น้ำขุ่น จ.อุบลราชธานี ๓๔๒๖๐</v>
      </c>
      <c r="O363" s="39">
        <f t="shared" ca="1" si="84"/>
        <v>17</v>
      </c>
      <c r="P363" s="39" t="e">
        <f>VLOOKUP(T363,mapping!C:D,2,0)</f>
        <v>#N/A</v>
      </c>
      <c r="Q363" s="39" t="str">
        <f t="shared" si="85"/>
        <v>อ.น้ำขุ่น</v>
      </c>
      <c r="R363" s="39" t="str">
        <f t="shared" si="86"/>
        <v>จ.อุบลราชธานี</v>
      </c>
      <c r="S363" s="53" t="str">
        <f t="shared" si="88"/>
        <v>R</v>
      </c>
      <c r="T363" s="53" t="str">
        <f t="shared" si="89"/>
        <v>R23</v>
      </c>
    </row>
    <row r="364" spans="1:20" ht="169.5" x14ac:dyDescent="0.4">
      <c r="A364" s="39">
        <f t="shared" si="87"/>
        <v>362</v>
      </c>
      <c r="B364" s="56"/>
      <c r="C364" s="45" t="s">
        <v>1218</v>
      </c>
      <c r="D364" s="47" t="s">
        <v>2267</v>
      </c>
      <c r="E364" s="48" t="str">
        <f t="shared" si="75"/>
        <v>สำรองที่ 037</v>
      </c>
      <c r="F364" s="49">
        <v>37</v>
      </c>
      <c r="G364" s="40" t="str">
        <f t="shared" si="76"/>
        <v>ที่พักสงฆ์ป่านกกระเรียน</v>
      </c>
      <c r="H364" s="44" t="str">
        <f t="shared" si="78"/>
        <v>พระอาจารย์บุญเกิด ฉนฺทสาโร</v>
      </c>
      <c r="I364" s="39">
        <f t="shared" si="79"/>
        <v>25</v>
      </c>
      <c r="J364" s="39">
        <f t="shared" si="80"/>
        <v>22</v>
      </c>
      <c r="K364" s="39" t="str">
        <f t="shared" si="81"/>
        <v>สิงหาคม</v>
      </c>
      <c r="L364" s="39">
        <f t="shared" si="82"/>
        <v>2552</v>
      </c>
      <c r="M364" s="40" t="str">
        <f t="shared" si="83"/>
        <v>0627371916</v>
      </c>
      <c r="N364" s="44" t="str">
        <f t="shared" si="77"/>
        <v>หมู่ที่ ๗
ต.สนวน อ.ห้วยราช จ.บุรีรัมย์ ๓๑๐๐๐</v>
      </c>
      <c r="O364" s="39">
        <f t="shared" ca="1" si="84"/>
        <v>17</v>
      </c>
      <c r="P364" s="39" t="e">
        <f>VLOOKUP(T364,mapping!C:D,2,0)</f>
        <v>#N/A</v>
      </c>
      <c r="Q364" s="39" t="str">
        <f t="shared" si="85"/>
        <v>อ.ห้วยราช</v>
      </c>
      <c r="R364" s="39" t="str">
        <f t="shared" si="86"/>
        <v>จ.บุรีรัมย์</v>
      </c>
      <c r="S364" s="53" t="str">
        <f t="shared" si="88"/>
        <v>R</v>
      </c>
      <c r="T364" s="53" t="str">
        <f t="shared" si="89"/>
        <v>R37</v>
      </c>
    </row>
    <row r="365" spans="1:20" ht="169.5" x14ac:dyDescent="0.4">
      <c r="A365" s="39">
        <f t="shared" si="87"/>
        <v>363</v>
      </c>
      <c r="B365" s="56"/>
      <c r="C365" s="45" t="s">
        <v>1220</v>
      </c>
      <c r="D365" s="47" t="s">
        <v>2268</v>
      </c>
      <c r="E365" s="48" t="str">
        <f t="shared" si="75"/>
        <v>สำรองที่ 039</v>
      </c>
      <c r="F365" s="49">
        <v>39</v>
      </c>
      <c r="G365" s="40" t="str">
        <f t="shared" si="76"/>
        <v>ที่พักสงฆ์โพธิญาณนันทบุรี</v>
      </c>
      <c r="H365" s="44" t="str">
        <f t="shared" si="78"/>
        <v>พระสุขเกษม ปุญฺญสุโข</v>
      </c>
      <c r="I365" s="39">
        <f t="shared" si="79"/>
        <v>44</v>
      </c>
      <c r="J365" s="39">
        <f t="shared" si="80"/>
        <v>29</v>
      </c>
      <c r="K365" s="39" t="str">
        <f t="shared" si="81"/>
        <v>มีนาคม</v>
      </c>
      <c r="L365" s="39">
        <f t="shared" si="82"/>
        <v>2552</v>
      </c>
      <c r="M365" s="40" t="str">
        <f t="shared" si="83"/>
        <v>0864925655</v>
      </c>
      <c r="N365" s="44" t="str">
        <f t="shared" si="77"/>
        <v>๑๓๙ หมู่ที่ ๖ บ้านห้วยม่วง  ต.แสนทอง อ.ท่าวังผา จ.น่าน ๕๕๑๔๐</v>
      </c>
      <c r="O365" s="39">
        <f t="shared" ca="1" si="84"/>
        <v>17</v>
      </c>
      <c r="P365" s="39" t="e">
        <f>VLOOKUP(T365,mapping!C:D,2,0)</f>
        <v>#N/A</v>
      </c>
      <c r="Q365" s="39" t="str">
        <f t="shared" si="85"/>
        <v>อ.ท่าวังผา</v>
      </c>
      <c r="R365" s="39" t="str">
        <f t="shared" si="86"/>
        <v>จ.น่าน</v>
      </c>
      <c r="S365" s="53" t="str">
        <f t="shared" si="88"/>
        <v>R</v>
      </c>
      <c r="T365" s="53" t="str">
        <f t="shared" si="89"/>
        <v>R39</v>
      </c>
    </row>
    <row r="366" spans="1:20" ht="169.5" x14ac:dyDescent="0.4">
      <c r="A366" s="39">
        <f t="shared" si="87"/>
        <v>364</v>
      </c>
      <c r="B366" s="56"/>
      <c r="C366" s="45" t="s">
        <v>1233</v>
      </c>
      <c r="D366" s="47" t="s">
        <v>2269</v>
      </c>
      <c r="E366" s="43" t="str">
        <f t="shared" si="75"/>
        <v>สำรวจที่ 001</v>
      </c>
      <c r="F366" s="50">
        <v>1</v>
      </c>
      <c r="G366" s="40" t="str">
        <f t="shared" si="76"/>
        <v>ที่พักสงฆ์ลำทะเมนชัย</v>
      </c>
      <c r="H366" s="44" t="str">
        <f t="shared" si="78"/>
        <v>พระอาจารย์วันไทย อิณมุตโต</v>
      </c>
      <c r="I366" s="39">
        <f t="shared" si="79"/>
        <v>42</v>
      </c>
      <c r="J366" s="39">
        <f t="shared" si="80"/>
        <v>16</v>
      </c>
      <c r="K366" s="39" t="str">
        <f t="shared" si="81"/>
        <v>ตุลาคม</v>
      </c>
      <c r="L366" s="39">
        <f t="shared" si="82"/>
        <v>2552</v>
      </c>
      <c r="M366" s="40" t="str">
        <f t="shared" si="83"/>
        <v>0984193931</v>
      </c>
      <c r="N366" s="44" t="str">
        <f t="shared" si="77"/>
        <v>ม.๖ บ้านใหม่ทะเมนชัย ถ.ชุมพวง-ทางพาด ต.ไพล อ.ลำทะเมนชัย จ.นครราชสีมา ๓๐๒๗๐</v>
      </c>
      <c r="O366" s="39">
        <f t="shared" ca="1" si="84"/>
        <v>17</v>
      </c>
      <c r="P366" s="39" t="e">
        <f>VLOOKUP(T366,mapping!C:D,2,0)</f>
        <v>#N/A</v>
      </c>
      <c r="Q366" s="39" t="str">
        <f t="shared" si="85"/>
        <v>อ.ลำทะเมนชัย</v>
      </c>
      <c r="R366" s="39" t="str">
        <f t="shared" si="86"/>
        <v>จ.นครราชสีมา</v>
      </c>
      <c r="S366" s="53" t="str">
        <f t="shared" si="88"/>
        <v>S</v>
      </c>
      <c r="T366" s="53" t="str">
        <f t="shared" si="89"/>
        <v>S1</v>
      </c>
    </row>
    <row r="367" spans="1:20" ht="120.75" x14ac:dyDescent="0.4">
      <c r="A367" s="39">
        <f t="shared" si="87"/>
        <v>365</v>
      </c>
      <c r="B367" s="57" t="s">
        <v>891</v>
      </c>
      <c r="C367" s="45" t="s">
        <v>892</v>
      </c>
      <c r="D367" s="47" t="s">
        <v>2270</v>
      </c>
      <c r="E367" s="40" t="str">
        <f t="shared" si="75"/>
        <v>สาขาที่ 047</v>
      </c>
      <c r="F367" s="41">
        <v>47</v>
      </c>
      <c r="G367" s="40" t="str">
        <f t="shared" si="76"/>
        <v>ที่พักสงฆ์ป่าโกศล</v>
      </c>
      <c r="H367" s="44" t="str">
        <f t="shared" si="78"/>
        <v>พระอาจารย์ราชวัฒน์ กิตฺติสาโร</v>
      </c>
      <c r="I367" s="39">
        <f t="shared" si="79"/>
        <v>26</v>
      </c>
      <c r="J367" s="39">
        <f t="shared" si="80"/>
        <v>13</v>
      </c>
      <c r="K367" s="39" t="str">
        <f t="shared" si="81"/>
        <v>พฤษภาคม</v>
      </c>
      <c r="L367" s="39">
        <f t="shared" si="82"/>
        <v>2553</v>
      </c>
      <c r="M367" s="40" t="str">
        <f t="shared" si="83"/>
        <v>0830467869</v>
      </c>
      <c r="N367" s="44" t="str">
        <f t="shared" si="77"/>
        <v>ต.ธาตุ อ.วารินชำราบ จ.อุบลราชธานี ๓๔๑๙๐</v>
      </c>
      <c r="O367" s="39">
        <f t="shared" ca="1" si="84"/>
        <v>16</v>
      </c>
      <c r="P367" s="39" t="e">
        <f>VLOOKUP(T367,mapping!C:D,2,0)</f>
        <v>#N/A</v>
      </c>
      <c r="Q367" s="39" t="str">
        <f t="shared" si="85"/>
        <v>อ.วารินชำราบ</v>
      </c>
      <c r="R367" s="39" t="str">
        <f t="shared" si="86"/>
        <v>จ.อุบลราชธานี</v>
      </c>
      <c r="S367" s="53" t="str">
        <f t="shared" si="88"/>
        <v>B</v>
      </c>
      <c r="T367" s="53" t="str">
        <f t="shared" si="89"/>
        <v>B47</v>
      </c>
    </row>
    <row r="368" spans="1:20" ht="145.15" x14ac:dyDescent="0.4">
      <c r="A368" s="39">
        <f t="shared" si="87"/>
        <v>366</v>
      </c>
      <c r="B368" s="56"/>
      <c r="C368" s="45" t="s">
        <v>903</v>
      </c>
      <c r="D368" s="47" t="s">
        <v>2271</v>
      </c>
      <c r="E368" s="40" t="str">
        <f t="shared" si="75"/>
        <v>สาขาที่ 058</v>
      </c>
      <c r="F368" s="41">
        <v>58</v>
      </c>
      <c r="G368" s="40" t="str">
        <f t="shared" si="76"/>
        <v>วัดป่าชัยมงคล</v>
      </c>
      <c r="H368" s="44" t="str">
        <f t="shared" si="78"/>
        <v>พระรุ่งโรจน์ เตชธมฺโม (รก.)</v>
      </c>
      <c r="I368" s="39">
        <f t="shared" si="79"/>
        <v>21</v>
      </c>
      <c r="J368" s="39">
        <f t="shared" si="80"/>
        <v>22</v>
      </c>
      <c r="K368" s="39" t="str">
        <f t="shared" si="81"/>
        <v>มกราคม</v>
      </c>
      <c r="L368" s="39">
        <f t="shared" si="82"/>
        <v>2553</v>
      </c>
      <c r="M368" s="40" t="str">
        <f t="shared" si="83"/>
        <v>0821115481</v>
      </c>
      <c r="N368" s="44" t="str">
        <f t="shared" si="77"/>
        <v>ม.๓ บ้านไทยสามารถ
ต.กุดเชียงหมี อ.เลิงนกทา จ.ยโสธร ๓๕๑๒๐</v>
      </c>
      <c r="O368" s="39">
        <f t="shared" ca="1" si="84"/>
        <v>16</v>
      </c>
      <c r="P368" s="39" t="e">
        <f>VLOOKUP(T368,mapping!C:D,2,0)</f>
        <v>#N/A</v>
      </c>
      <c r="Q368" s="39" t="str">
        <f t="shared" si="85"/>
        <v>อ.เลิงนกทา</v>
      </c>
      <c r="R368" s="39" t="str">
        <f t="shared" si="86"/>
        <v>จ.ยโสธร</v>
      </c>
      <c r="S368" s="53" t="str">
        <f t="shared" si="88"/>
        <v>B</v>
      </c>
      <c r="T368" s="53" t="str">
        <f t="shared" si="89"/>
        <v>B58</v>
      </c>
    </row>
    <row r="369" spans="1:20" ht="145.15" x14ac:dyDescent="0.4">
      <c r="A369" s="39">
        <f t="shared" si="87"/>
        <v>367</v>
      </c>
      <c r="B369" s="56"/>
      <c r="C369" s="45" t="s">
        <v>907</v>
      </c>
      <c r="D369" s="47" t="s">
        <v>2272</v>
      </c>
      <c r="E369" s="40" t="str">
        <f t="shared" si="75"/>
        <v>สาขาที่ 062</v>
      </c>
      <c r="F369" s="41">
        <v>62</v>
      </c>
      <c r="G369" s="40" t="str">
        <f t="shared" si="76"/>
        <v>วัดป่าศรีอุดม</v>
      </c>
      <c r="H369" s="44" t="str">
        <f t="shared" si="78"/>
        <v>พระอธิการเสถียร ฉนฺทโสภโณ</v>
      </c>
      <c r="I369" s="39">
        <f t="shared" si="79"/>
        <v>27</v>
      </c>
      <c r="J369" s="39">
        <f t="shared" si="80"/>
        <v>20</v>
      </c>
      <c r="K369" s="39" t="str">
        <f t="shared" si="81"/>
        <v>มกราคม</v>
      </c>
      <c r="L369" s="39">
        <f t="shared" si="82"/>
        <v>2553</v>
      </c>
      <c r="M369" s="40" t="str">
        <f t="shared" si="83"/>
        <v>0611455859</v>
      </c>
      <c r="N369" s="44" t="str">
        <f t="shared" si="77"/>
        <v>๖๒ หมู่ ๙ บ้านวังเสือ
ต.ไพบูลย์ อ.น้ำขุ่น จ.อุบลราชธานี ๓๔๒๖๐</v>
      </c>
      <c r="O369" s="39">
        <f t="shared" ca="1" si="84"/>
        <v>16</v>
      </c>
      <c r="P369" s="39" t="e">
        <f>VLOOKUP(T369,mapping!C:D,2,0)</f>
        <v>#N/A</v>
      </c>
      <c r="Q369" s="39" t="str">
        <f t="shared" si="85"/>
        <v>อ.น้ำขุ่น</v>
      </c>
      <c r="R369" s="39" t="str">
        <f t="shared" si="86"/>
        <v>จ.อุบลราชธานี</v>
      </c>
      <c r="S369" s="53" t="str">
        <f t="shared" si="88"/>
        <v>B</v>
      </c>
      <c r="T369" s="53" t="str">
        <f t="shared" si="89"/>
        <v>B62</v>
      </c>
    </row>
    <row r="370" spans="1:20" ht="145.15" x14ac:dyDescent="0.4">
      <c r="A370" s="39">
        <f t="shared" si="87"/>
        <v>368</v>
      </c>
      <c r="B370" s="56"/>
      <c r="C370" s="45" t="s">
        <v>1024</v>
      </c>
      <c r="D370" s="47" t="s">
        <v>2273</v>
      </c>
      <c r="E370" s="40" t="str">
        <f t="shared" si="75"/>
        <v>สาขาที่ 179</v>
      </c>
      <c r="F370" s="41">
        <v>179</v>
      </c>
      <c r="G370" s="40" t="str">
        <f t="shared" si="76"/>
        <v>วัดป่าเก่าน้ำคำ</v>
      </c>
      <c r="H370" s="44" t="str">
        <f t="shared" si="78"/>
        <v>พระอธิการปรัชญา ปญฺญาวชิโร</v>
      </c>
      <c r="I370" s="39">
        <f t="shared" si="79"/>
        <v>38</v>
      </c>
      <c r="J370" s="39">
        <f t="shared" si="80"/>
        <v>2</v>
      </c>
      <c r="K370" s="39" t="str">
        <f t="shared" si="81"/>
        <v>พฤษภาคม</v>
      </c>
      <c r="L370" s="39">
        <f t="shared" si="82"/>
        <v>2553</v>
      </c>
      <c r="M370" s="40" t="e">
        <f t="shared" si="83"/>
        <v>#N/A</v>
      </c>
      <c r="N370" s="44" t="str">
        <f t="shared" si="77"/>
        <v>๑๖๙ หมู่ที่ ๒ บ้านก่อ-หนองปลิง ต.ดอนเมย อ.เมือง จ.อำนาจเจริญ ๓๗๐๐๐</v>
      </c>
      <c r="O370" s="39">
        <f t="shared" ca="1" si="84"/>
        <v>16</v>
      </c>
      <c r="P370" s="39" t="e">
        <f>VLOOKUP(T370,mapping!C:D,2,0)</f>
        <v>#N/A</v>
      </c>
      <c r="Q370" s="39" t="str">
        <f t="shared" si="85"/>
        <v>อ.เมือง</v>
      </c>
      <c r="R370" s="39" t="str">
        <f t="shared" si="86"/>
        <v>จ.อำนาจเจริญ</v>
      </c>
      <c r="S370" s="53" t="str">
        <f t="shared" si="88"/>
        <v>B</v>
      </c>
      <c r="T370" s="53" t="str">
        <f t="shared" si="89"/>
        <v>B179</v>
      </c>
    </row>
    <row r="371" spans="1:20" ht="145.15" x14ac:dyDescent="0.4">
      <c r="A371" s="39">
        <f t="shared" si="87"/>
        <v>369</v>
      </c>
      <c r="B371" s="56"/>
      <c r="C371" s="45" t="s">
        <v>1135</v>
      </c>
      <c r="D371" s="47" t="s">
        <v>2274</v>
      </c>
      <c r="E371" s="40" t="str">
        <f t="shared" si="75"/>
        <v>สาขาที่ 290</v>
      </c>
      <c r="F371" s="41">
        <v>290</v>
      </c>
      <c r="G371" s="40" t="str">
        <f t="shared" si="76"/>
        <v>วัดป่าซำน้อย</v>
      </c>
      <c r="H371" s="44" t="str">
        <f t="shared" si="78"/>
        <v>พระอธิการอุดร ตปสีโล</v>
      </c>
      <c r="I371" s="39">
        <f t="shared" si="79"/>
        <v>25</v>
      </c>
      <c r="J371" s="39">
        <f t="shared" si="80"/>
        <v>25</v>
      </c>
      <c r="K371" s="39" t="str">
        <f t="shared" si="81"/>
        <v>กันยายน</v>
      </c>
      <c r="L371" s="39">
        <f t="shared" si="82"/>
        <v>2553</v>
      </c>
      <c r="M371" s="40" t="str">
        <f t="shared" si="83"/>
        <v>0980005646</v>
      </c>
      <c r="N371" s="44" t="str">
        <f t="shared" si="77"/>
        <v>๓๒๒ หมูที่ ๘ บ้านซำสะกวยน้อย  ต.ตาเกา อ.น้ำขุ่น จ.อุบลราชธานี ๓๔๒๖๐</v>
      </c>
      <c r="O371" s="39">
        <f t="shared" ca="1" si="84"/>
        <v>16</v>
      </c>
      <c r="P371" s="39" t="e">
        <f>VLOOKUP(T371,mapping!C:D,2,0)</f>
        <v>#N/A</v>
      </c>
      <c r="Q371" s="39" t="str">
        <f t="shared" si="85"/>
        <v>อ.น้ำขุ่น</v>
      </c>
      <c r="R371" s="39" t="str">
        <f t="shared" si="86"/>
        <v>จ.อุบลราชธานี</v>
      </c>
      <c r="S371" s="53" t="str">
        <f t="shared" si="88"/>
        <v>B</v>
      </c>
      <c r="T371" s="53" t="str">
        <f t="shared" si="89"/>
        <v>B290</v>
      </c>
    </row>
    <row r="372" spans="1:20" ht="169.5" x14ac:dyDescent="0.4">
      <c r="A372" s="39">
        <f t="shared" si="87"/>
        <v>370</v>
      </c>
      <c r="B372" s="56"/>
      <c r="C372" s="45" t="s">
        <v>1238</v>
      </c>
      <c r="D372" s="47" t="s">
        <v>2275</v>
      </c>
      <c r="E372" s="43" t="str">
        <f t="shared" si="75"/>
        <v>สำรวจที่ 006</v>
      </c>
      <c r="F372" s="50">
        <v>6</v>
      </c>
      <c r="G372" s="40" t="str">
        <f t="shared" si="76"/>
        <v>ที่พักสงฆ์บุญโฮม</v>
      </c>
      <c r="H372" s="44" t="str">
        <f t="shared" si="78"/>
        <v>พระครูใบฎีกาเอนกพงษ์ อินฺทวณฺโณ</v>
      </c>
      <c r="I372" s="39">
        <f t="shared" si="79"/>
        <v>37</v>
      </c>
      <c r="J372" s="39">
        <f t="shared" si="80"/>
        <v>6</v>
      </c>
      <c r="K372" s="39" t="str">
        <f t="shared" si="81"/>
        <v>ธันวาคม</v>
      </c>
      <c r="L372" s="39">
        <f t="shared" si="82"/>
        <v>2553</v>
      </c>
      <c r="M372" s="40" t="str">
        <f t="shared" si="83"/>
        <v>0953280129</v>
      </c>
      <c r="N372" s="44" t="str">
        <f t="shared" si="77"/>
        <v>๓๐๐ ม.๔ บ้านห่องคำ
ต.นาเจริญ อ.เดชอุดม จ.อุบลราชธานี ๓๔๑๖๐</v>
      </c>
      <c r="O372" s="39">
        <f t="shared" ca="1" si="84"/>
        <v>16</v>
      </c>
      <c r="P372" s="39" t="e">
        <f>VLOOKUP(T372,mapping!C:D,2,0)</f>
        <v>#N/A</v>
      </c>
      <c r="Q372" s="39" t="str">
        <f t="shared" si="85"/>
        <v>อ.เดชอุดม</v>
      </c>
      <c r="R372" s="39" t="str">
        <f t="shared" si="86"/>
        <v>จ.อุบลราชธานี</v>
      </c>
      <c r="S372" s="53" t="str">
        <f t="shared" si="88"/>
        <v>S</v>
      </c>
      <c r="T372" s="53" t="str">
        <f t="shared" si="89"/>
        <v>S6</v>
      </c>
    </row>
    <row r="373" spans="1:20" ht="170.65" x14ac:dyDescent="0.4">
      <c r="A373" s="39">
        <f t="shared" si="87"/>
        <v>371</v>
      </c>
      <c r="B373" s="56"/>
      <c r="C373" s="45" t="s">
        <v>1255</v>
      </c>
      <c r="D373" s="47" t="s">
        <v>2366</v>
      </c>
      <c r="E373" s="43" t="str">
        <f t="shared" si="75"/>
        <v>สำรวจที่ 023</v>
      </c>
      <c r="F373" s="50">
        <v>23</v>
      </c>
      <c r="G373" s="40" t="str">
        <f t="shared" si="76"/>
        <v>ที่พักสงฆ์ป่ามันเหลืองเจริญธรรม</v>
      </c>
      <c r="H373" s="44" t="str">
        <f t="shared" si="78"/>
        <v>พระอาจารย์สิงห์เพชร วีรปญฺโญ</v>
      </c>
      <c r="I373" s="39">
        <f t="shared" si="79"/>
        <v>20</v>
      </c>
      <c r="J373" s="39">
        <f t="shared" si="80"/>
        <v>13</v>
      </c>
      <c r="K373" s="39" t="str">
        <f t="shared" si="81"/>
        <v>มิถุนายน</v>
      </c>
      <c r="L373" s="39">
        <f t="shared" si="82"/>
        <v>2553</v>
      </c>
      <c r="M373" s="40" t="str">
        <f t="shared" si="83"/>
        <v>0656715424</v>
      </c>
      <c r="N373" s="44" t="str">
        <f t="shared" si="77"/>
        <v>หมู่ ๔ บ้านป่าหวาย
ต.ป่าโมง อ.เดชอุดม จ.อุบลราชธานี ๓๔๑๖๐</v>
      </c>
      <c r="O373" s="39">
        <f t="shared" ca="1" si="84"/>
        <v>16</v>
      </c>
      <c r="P373" s="39" t="e">
        <f>VLOOKUP(T373,mapping!C:D,2,0)</f>
        <v>#N/A</v>
      </c>
      <c r="Q373" s="39" t="str">
        <f t="shared" si="85"/>
        <v>อ.เดชอุดม</v>
      </c>
      <c r="R373" s="39" t="str">
        <f t="shared" si="86"/>
        <v>จ.อุบลราชธานี</v>
      </c>
      <c r="S373" s="53" t="str">
        <f t="shared" si="88"/>
        <v>S</v>
      </c>
      <c r="T373" s="53" t="str">
        <f t="shared" si="89"/>
        <v>S23</v>
      </c>
    </row>
    <row r="374" spans="1:20" ht="145.15" x14ac:dyDescent="0.4">
      <c r="A374" s="39">
        <f t="shared" si="87"/>
        <v>372</v>
      </c>
      <c r="B374" s="56"/>
      <c r="C374" s="45" t="s">
        <v>1259</v>
      </c>
      <c r="D374" s="47" t="s">
        <v>2276</v>
      </c>
      <c r="E374" s="43" t="str">
        <f t="shared" si="75"/>
        <v>สำรวจที่ 027</v>
      </c>
      <c r="F374" s="50">
        <v>27</v>
      </c>
      <c r="G374" s="40" t="str">
        <f t="shared" si="76"/>
        <v>วัดป่าพุทธไชยันตีโพธิบรรพต</v>
      </c>
      <c r="H374" s="44" t="str">
        <f>TRIM(_xlfn.TEXTBEFORE(MID(D374,SEARCH("พระค",D374),100),CHAR(10)))</f>
        <v>พระครูสังฆวรกิจธาดา (แก้ว โกวิโท)</v>
      </c>
      <c r="I374" s="39">
        <f t="shared" si="79"/>
        <v>20</v>
      </c>
      <c r="J374" s="39">
        <f t="shared" si="80"/>
        <v>17</v>
      </c>
      <c r="K374" s="39" t="str">
        <f t="shared" si="81"/>
        <v>กรกฎาคม</v>
      </c>
      <c r="L374" s="39">
        <f t="shared" si="82"/>
        <v>2553</v>
      </c>
      <c r="M374" s="40" t="e">
        <f t="shared" si="83"/>
        <v>#N/A</v>
      </c>
      <c r="N374" s="44" t="str">
        <f t="shared" si="77"/>
        <v>บ้านศรีวิไล ถนน ๔ อ.นาน ต. อ. จ.หลวงพระบาง</v>
      </c>
      <c r="O374" s="39">
        <f t="shared" ca="1" si="84"/>
        <v>16</v>
      </c>
      <c r="P374" s="39" t="e">
        <f>VLOOKUP(T374,mapping!C:D,2,0)</f>
        <v>#N/A</v>
      </c>
      <c r="Q374" s="39" t="str">
        <f t="shared" si="85"/>
        <v>อ.นาน</v>
      </c>
      <c r="R374" s="39" t="str">
        <f t="shared" si="86"/>
        <v/>
      </c>
      <c r="S374" s="53" t="str">
        <f t="shared" si="88"/>
        <v>S</v>
      </c>
      <c r="T374" s="53" t="str">
        <f t="shared" si="89"/>
        <v>S27</v>
      </c>
    </row>
    <row r="375" spans="1:20" ht="145.15" x14ac:dyDescent="0.4">
      <c r="A375" s="39">
        <f t="shared" si="87"/>
        <v>373</v>
      </c>
      <c r="B375" s="56"/>
      <c r="C375" s="45" t="s">
        <v>910</v>
      </c>
      <c r="D375" s="47" t="s">
        <v>2277</v>
      </c>
      <c r="E375" s="40" t="str">
        <f t="shared" si="75"/>
        <v>สาขาที่ 065</v>
      </c>
      <c r="F375" s="41">
        <v>65</v>
      </c>
      <c r="G375" s="40" t="str">
        <f t="shared" si="76"/>
        <v>วัดป่าเอราวัณ</v>
      </c>
      <c r="H375" s="44" t="str">
        <f t="shared" si="78"/>
        <v>พระอาจารย์สุระศักดิ์ นรินโท</v>
      </c>
      <c r="I375" s="39">
        <f t="shared" si="79"/>
        <v>20</v>
      </c>
      <c r="J375" s="39">
        <f t="shared" si="80"/>
        <v>12</v>
      </c>
      <c r="K375" s="39" t="str">
        <f t="shared" si="81"/>
        <v>กรกฎาคม</v>
      </c>
      <c r="L375" s="39">
        <f t="shared" si="82"/>
        <v>2554</v>
      </c>
      <c r="M375" s="40" t="str">
        <f t="shared" si="83"/>
        <v>0969292600</v>
      </c>
      <c r="N375" s="44" t="str">
        <f t="shared" si="77"/>
        <v>๑๕๐ ม.๑๓ บ้านเอราวัณ
ต.ผาอินทร์แปลง อ.เอราวัณ จ.เลย ๔๒๒๒๐</v>
      </c>
      <c r="O375" s="39">
        <f t="shared" ca="1" si="84"/>
        <v>15</v>
      </c>
      <c r="P375" s="39" t="e">
        <f>VLOOKUP(T375,mapping!C:D,2,0)</f>
        <v>#N/A</v>
      </c>
      <c r="Q375" s="39" t="str">
        <f t="shared" si="85"/>
        <v>อ.เอราวัณ</v>
      </c>
      <c r="R375" s="39" t="str">
        <f t="shared" si="86"/>
        <v>จ.เลย</v>
      </c>
      <c r="S375" s="53" t="str">
        <f t="shared" si="88"/>
        <v>B</v>
      </c>
      <c r="T375" s="53" t="str">
        <f t="shared" si="89"/>
        <v>B65</v>
      </c>
    </row>
    <row r="376" spans="1:20" ht="145.15" x14ac:dyDescent="0.4">
      <c r="A376" s="39">
        <f t="shared" si="87"/>
        <v>374</v>
      </c>
      <c r="B376" s="56"/>
      <c r="C376" s="45" t="s">
        <v>1169</v>
      </c>
      <c r="D376" s="47" t="s">
        <v>2278</v>
      </c>
      <c r="E376" s="40" t="str">
        <f t="shared" si="75"/>
        <v>สาขาที่ 324</v>
      </c>
      <c r="F376" s="41">
        <v>324</v>
      </c>
      <c r="G376" s="40" t="str">
        <f t="shared" si="76"/>
        <v>วัดป่านาสีนวล</v>
      </c>
      <c r="H376" s="44" t="str">
        <f t="shared" si="78"/>
        <v>พระอธิการกายสิทธิ์ ชาคโร</v>
      </c>
      <c r="I376" s="39">
        <f t="shared" si="79"/>
        <v>39</v>
      </c>
      <c r="J376" s="39">
        <f t="shared" si="80"/>
        <v>28</v>
      </c>
      <c r="K376" s="39" t="str">
        <f t="shared" si="81"/>
        <v>มิถุนายน</v>
      </c>
      <c r="L376" s="39">
        <f t="shared" si="82"/>
        <v>2554</v>
      </c>
      <c r="M376" s="40" t="e">
        <f t="shared" si="83"/>
        <v>#N/A</v>
      </c>
      <c r="N376" s="44" t="str">
        <f t="shared" si="77"/>
        <v>๓๙ หมู่ที่ ๕ บ้านนาสีนวล
ต.ท่าลาด อ.ชุมพวง จ.นครราชสีมา ๓๐๒๗๐</v>
      </c>
      <c r="O376" s="39">
        <f t="shared" ca="1" si="84"/>
        <v>15</v>
      </c>
      <c r="P376" s="39" t="e">
        <f>VLOOKUP(T376,mapping!C:D,2,0)</f>
        <v>#N/A</v>
      </c>
      <c r="Q376" s="39" t="str">
        <f t="shared" si="85"/>
        <v>อ.ชุมพวง</v>
      </c>
      <c r="R376" s="39" t="str">
        <f t="shared" si="86"/>
        <v>จ.นครราชสีมา</v>
      </c>
      <c r="S376" s="53" t="str">
        <f t="shared" si="88"/>
        <v>B</v>
      </c>
      <c r="T376" s="53" t="str">
        <f t="shared" si="89"/>
        <v>B324</v>
      </c>
    </row>
    <row r="377" spans="1:20" ht="170.65" x14ac:dyDescent="0.4">
      <c r="A377" s="39">
        <f t="shared" si="87"/>
        <v>375</v>
      </c>
      <c r="B377" s="56"/>
      <c r="C377" s="45" t="s">
        <v>1059</v>
      </c>
      <c r="D377" s="47" t="s">
        <v>2367</v>
      </c>
      <c r="E377" s="40" t="str">
        <f t="shared" si="75"/>
        <v>สาขาที่ 214</v>
      </c>
      <c r="F377" s="41">
        <v>214</v>
      </c>
      <c r="G377" s="40" t="str">
        <f t="shared" si="76"/>
        <v>วัดป่าพุทธสถานภูหินปูน</v>
      </c>
      <c r="H377" s="44" t="str">
        <f t="shared" si="78"/>
        <v>พระอธิการหาญณรงค์ ปญฺญาวโร</v>
      </c>
      <c r="I377" s="39">
        <f t="shared" si="79"/>
        <v>22</v>
      </c>
      <c r="J377" s="39">
        <f t="shared" si="80"/>
        <v>11</v>
      </c>
      <c r="K377" s="39" t="str">
        <f t="shared" si="81"/>
        <v>พฤศจิกายน</v>
      </c>
      <c r="L377" s="39">
        <f t="shared" si="82"/>
        <v>2555</v>
      </c>
      <c r="M377" s="40" t="e">
        <f t="shared" si="83"/>
        <v>#N/A</v>
      </c>
      <c r="N377" s="44" t="str">
        <f t="shared" si="77"/>
        <v>๙๙ ม.๑๖ บ้านนามน
ต.กุดชุม อ.กุดชุม จ.ยโสธร ๓๕๑๔๐</v>
      </c>
      <c r="O377" s="39">
        <f t="shared" ca="1" si="84"/>
        <v>14</v>
      </c>
      <c r="P377" s="39" t="e">
        <f>VLOOKUP(T377,mapping!C:D,2,0)</f>
        <v>#N/A</v>
      </c>
      <c r="Q377" s="39" t="str">
        <f t="shared" si="85"/>
        <v>อ.กุดชุม</v>
      </c>
      <c r="R377" s="39" t="str">
        <f t="shared" si="86"/>
        <v>จ.ยโสธร</v>
      </c>
      <c r="S377" s="53" t="str">
        <f t="shared" si="88"/>
        <v>B</v>
      </c>
      <c r="T377" s="53" t="str">
        <f t="shared" si="89"/>
        <v>B214</v>
      </c>
    </row>
    <row r="378" spans="1:20" ht="145.15" x14ac:dyDescent="0.4">
      <c r="A378" s="39">
        <f t="shared" si="87"/>
        <v>376</v>
      </c>
      <c r="B378" s="56"/>
      <c r="C378" s="45" t="s">
        <v>1070</v>
      </c>
      <c r="D378" s="47" t="s">
        <v>2279</v>
      </c>
      <c r="E378" s="40" t="str">
        <f t="shared" si="75"/>
        <v>สาขาที่ 225</v>
      </c>
      <c r="F378" s="41">
        <v>225</v>
      </c>
      <c r="G378" s="40" t="str">
        <f t="shared" si="76"/>
        <v>ที่พักสงฆ์แสงชัยเจริญธรรม</v>
      </c>
      <c r="H378" s="44" t="str">
        <f t="shared" si="78"/>
        <v>พระอาจารย์เสกสันต์ ธมฺมิโก</v>
      </c>
      <c r="I378" s="39">
        <f t="shared" si="79"/>
        <v>30</v>
      </c>
      <c r="J378" s="39">
        <f t="shared" si="80"/>
        <v>15</v>
      </c>
      <c r="K378" s="39" t="str">
        <f t="shared" si="81"/>
        <v>กรกฎาคม</v>
      </c>
      <c r="L378" s="39">
        <f t="shared" si="82"/>
        <v>2555</v>
      </c>
      <c r="M378" s="40" t="str">
        <f t="shared" si="83"/>
        <v>0973047361</v>
      </c>
      <c r="N378" s="44" t="str">
        <f t="shared" si="77"/>
        <v>หมู่ ๘ บ้านแสงเจริญ
ต.ยางใหญ่ อ.น้ำยืน จ.อุบลราชธานี ๓๔๒๖๐</v>
      </c>
      <c r="O378" s="39">
        <f t="shared" ca="1" si="84"/>
        <v>14</v>
      </c>
      <c r="P378" s="39" t="e">
        <f>VLOOKUP(T378,mapping!C:D,2,0)</f>
        <v>#N/A</v>
      </c>
      <c r="Q378" s="39" t="str">
        <f t="shared" si="85"/>
        <v>อ.น้ำยืน</v>
      </c>
      <c r="R378" s="39" t="str">
        <f t="shared" si="86"/>
        <v>จ.อุบลราชธานี</v>
      </c>
      <c r="S378" s="53" t="str">
        <f t="shared" si="88"/>
        <v>B</v>
      </c>
      <c r="T378" s="53" t="str">
        <f t="shared" si="89"/>
        <v>B225</v>
      </c>
    </row>
    <row r="379" spans="1:20" ht="145.15" x14ac:dyDescent="0.4">
      <c r="A379" s="39">
        <f t="shared" si="87"/>
        <v>377</v>
      </c>
      <c r="B379" s="56"/>
      <c r="C379" s="45" t="s">
        <v>1168</v>
      </c>
      <c r="D379" s="47" t="s">
        <v>2280</v>
      </c>
      <c r="E379" s="40" t="str">
        <f t="shared" si="75"/>
        <v>สาขาที่ 323</v>
      </c>
      <c r="F379" s="41">
        <v>323</v>
      </c>
      <c r="G379" s="40" t="str">
        <f t="shared" si="76"/>
        <v>ที่พักสงฆ์เวฬุวัน</v>
      </c>
      <c r="H379" s="44" t="str">
        <f t="shared" si="78"/>
        <v>พระอาจารย์ประสิทธิ์ ปภสฺสโร</v>
      </c>
      <c r="I379" s="39">
        <f t="shared" si="79"/>
        <v>60</v>
      </c>
      <c r="J379" s="39">
        <f t="shared" si="80"/>
        <v>12</v>
      </c>
      <c r="K379" s="39" t="str">
        <f t="shared" si="81"/>
        <v>กุมภาพันธ์</v>
      </c>
      <c r="L379" s="39">
        <f t="shared" si="82"/>
        <v>2555</v>
      </c>
      <c r="M379" s="40" t="e">
        <f t="shared" si="83"/>
        <v>#N/A</v>
      </c>
      <c r="N379" s="44" t="str">
        <f t="shared" si="77"/>
        <v>๑๒ หมู่ที่ ๒ บ้านหนองแคน
ต.หนองแสง อ.ประจันตคาม จ.ปราจีนบุรี ๒๕๑๓๐</v>
      </c>
      <c r="O379" s="39">
        <f t="shared" ca="1" si="84"/>
        <v>14</v>
      </c>
      <c r="P379" s="39" t="e">
        <f>VLOOKUP(T379,mapping!C:D,2,0)</f>
        <v>#N/A</v>
      </c>
      <c r="Q379" s="39" t="str">
        <f t="shared" si="85"/>
        <v>อ.ประจันตคาม</v>
      </c>
      <c r="R379" s="39" t="str">
        <f t="shared" si="86"/>
        <v>จ.ปราจีนบุรี</v>
      </c>
      <c r="S379" s="53" t="str">
        <f t="shared" si="88"/>
        <v>B</v>
      </c>
      <c r="T379" s="53" t="str">
        <f t="shared" si="89"/>
        <v>B323</v>
      </c>
    </row>
    <row r="380" spans="1:20" ht="145.15" x14ac:dyDescent="0.4">
      <c r="A380" s="39">
        <f t="shared" si="87"/>
        <v>378</v>
      </c>
      <c r="B380" s="56"/>
      <c r="C380" s="45" t="s">
        <v>1177</v>
      </c>
      <c r="D380" s="47" t="s">
        <v>2281</v>
      </c>
      <c r="E380" s="40" t="str">
        <f t="shared" si="75"/>
        <v>สาขาที่ 332</v>
      </c>
      <c r="F380" s="41">
        <v>332</v>
      </c>
      <c r="G380" s="40" t="str">
        <f t="shared" si="76"/>
        <v>ที่พักสงฆ์ทุ่งสว่างเจริญธรรม</v>
      </c>
      <c r="H380" s="44" t="str">
        <f t="shared" si="78"/>
        <v>พระอาจารย์ศักดิ์นาวิน โชติโก</v>
      </c>
      <c r="I380" s="39">
        <f t="shared" si="79"/>
        <v>29</v>
      </c>
      <c r="J380" s="39">
        <f t="shared" si="80"/>
        <v>15</v>
      </c>
      <c r="K380" s="39" t="str">
        <f t="shared" si="81"/>
        <v>กรกฎาคม</v>
      </c>
      <c r="L380" s="39">
        <f t="shared" si="82"/>
        <v>2555</v>
      </c>
      <c r="M380" s="40" t="e">
        <f t="shared" si="83"/>
        <v>#N/A</v>
      </c>
      <c r="N380" s="44" t="str">
        <f t="shared" si="77"/>
        <v>หมู่ที่ ๓ บ้านทุ่งสว่าง
ต.โนนกลาง อ.สำโรง จ.อุบลราชธานี ๓๔๓๖๐</v>
      </c>
      <c r="O380" s="39">
        <f t="shared" ca="1" si="84"/>
        <v>14</v>
      </c>
      <c r="P380" s="39" t="e">
        <f>VLOOKUP(T380,mapping!C:D,2,0)</f>
        <v>#N/A</v>
      </c>
      <c r="Q380" s="39" t="str">
        <f t="shared" si="85"/>
        <v>อ.สำโรง</v>
      </c>
      <c r="R380" s="39" t="str">
        <f t="shared" si="86"/>
        <v>จ.อุบลราชธานี</v>
      </c>
      <c r="S380" s="53" t="str">
        <f t="shared" si="88"/>
        <v>B</v>
      </c>
      <c r="T380" s="53" t="str">
        <f t="shared" si="89"/>
        <v>B332</v>
      </c>
    </row>
    <row r="381" spans="1:20" ht="170.65" x14ac:dyDescent="0.4">
      <c r="A381" s="39">
        <f t="shared" si="87"/>
        <v>379</v>
      </c>
      <c r="B381" s="56"/>
      <c r="C381" s="45" t="s">
        <v>1208</v>
      </c>
      <c r="D381" s="47" t="s">
        <v>2368</v>
      </c>
      <c r="E381" s="48" t="str">
        <f t="shared" si="75"/>
        <v>สำรองที่ 027</v>
      </c>
      <c r="F381" s="49">
        <v>27</v>
      </c>
      <c r="G381" s="40" t="str">
        <f t="shared" si="76"/>
        <v>ที่พักสงฆ์เหล่าฝ้ายโพธิสุวรรณ</v>
      </c>
      <c r="H381" s="44" t="str">
        <f t="shared" si="78"/>
        <v>พระอาจารย์ประหยัด อติธมฺโม</v>
      </c>
      <c r="I381" s="39">
        <f t="shared" si="79"/>
        <v>67</v>
      </c>
      <c r="J381" s="39">
        <f t="shared" si="80"/>
        <v>25</v>
      </c>
      <c r="K381" s="39" t="str">
        <f t="shared" si="81"/>
        <v>มีนาคม</v>
      </c>
      <c r="L381" s="39">
        <f t="shared" si="82"/>
        <v>2555</v>
      </c>
      <c r="M381" s="40" t="e">
        <f t="shared" si="83"/>
        <v>#N/A</v>
      </c>
      <c r="N381" s="44" t="str">
        <f t="shared" si="77"/>
        <v>หมู่ที่ ๔ บ้านโนนสว่าง ถ.พิบูลฯ-นาเยีย
ต.นาโพธิ์ อ.พิบูลมังสาหาร จ.อุบลราชธานี ๓๔๑๑๐</v>
      </c>
      <c r="O381" s="39">
        <f t="shared" ca="1" si="84"/>
        <v>14</v>
      </c>
      <c r="P381" s="39" t="e">
        <f>VLOOKUP(T381,mapping!C:D,2,0)</f>
        <v>#N/A</v>
      </c>
      <c r="Q381" s="39" t="str">
        <f t="shared" si="85"/>
        <v>อ.พิบูลมังสาหาร</v>
      </c>
      <c r="R381" s="39" t="str">
        <f t="shared" si="86"/>
        <v>จ.อุบลราชธานี</v>
      </c>
      <c r="S381" s="53" t="str">
        <f t="shared" si="88"/>
        <v>R</v>
      </c>
      <c r="T381" s="53" t="str">
        <f t="shared" si="89"/>
        <v>R27</v>
      </c>
    </row>
    <row r="382" spans="1:20" ht="169.5" x14ac:dyDescent="0.4">
      <c r="A382" s="39">
        <f t="shared" si="87"/>
        <v>380</v>
      </c>
      <c r="B382" s="56"/>
      <c r="C382" s="45" t="s">
        <v>1231</v>
      </c>
      <c r="D382" s="47" t="s">
        <v>2282</v>
      </c>
      <c r="E382" s="48" t="str">
        <f t="shared" si="75"/>
        <v>สำรองที่ 050</v>
      </c>
      <c r="F382" s="49">
        <v>50</v>
      </c>
      <c r="G382" s="40" t="str">
        <f t="shared" si="76"/>
        <v>วัดสวนโพธิญาณ</v>
      </c>
      <c r="H382" s="44" t="str">
        <f t="shared" si="78"/>
        <v>พระอธิการพงษ์พันธ์ ฉนฺทกโร</v>
      </c>
      <c r="I382" s="39">
        <f t="shared" si="79"/>
        <v>36</v>
      </c>
      <c r="J382" s="39">
        <f t="shared" si="80"/>
        <v>25</v>
      </c>
      <c r="K382" s="39" t="str">
        <f t="shared" si="81"/>
        <v>กุมภาพันธ์</v>
      </c>
      <c r="L382" s="39">
        <f t="shared" si="82"/>
        <v>2555</v>
      </c>
      <c r="M382" s="40" t="str">
        <f t="shared" si="83"/>
        <v>0616073503</v>
      </c>
      <c r="N382" s="44" t="str">
        <f t="shared" si="77"/>
        <v>๘๒/๓ หมู่ ๗ บ้านนามกุย
ต.ลิ่นถิ่น อ.ทองผาภูมิ จ.กาญจนบุรี ๗๑๑๘๐</v>
      </c>
      <c r="O382" s="39">
        <f t="shared" ca="1" si="84"/>
        <v>14</v>
      </c>
      <c r="P382" s="39" t="e">
        <f>VLOOKUP(T382,mapping!C:D,2,0)</f>
        <v>#N/A</v>
      </c>
      <c r="Q382" s="39" t="str">
        <f t="shared" si="85"/>
        <v>อ.ทองผาภูมิ</v>
      </c>
      <c r="R382" s="39" t="str">
        <f t="shared" si="86"/>
        <v>จ.กาญจนบุรี</v>
      </c>
      <c r="S382" s="53" t="str">
        <f t="shared" si="88"/>
        <v>R</v>
      </c>
      <c r="T382" s="53" t="str">
        <f t="shared" si="89"/>
        <v>R50</v>
      </c>
    </row>
    <row r="383" spans="1:20" ht="145.15" x14ac:dyDescent="0.4">
      <c r="A383" s="39">
        <f t="shared" si="87"/>
        <v>381</v>
      </c>
      <c r="B383" s="56"/>
      <c r="C383" s="45" t="s">
        <v>1050</v>
      </c>
      <c r="D383" s="47" t="s">
        <v>2283</v>
      </c>
      <c r="E383" s="40" t="str">
        <f t="shared" si="75"/>
        <v>สาขาที่ 205</v>
      </c>
      <c r="F383" s="41">
        <v>205</v>
      </c>
      <c r="G383" s="40" t="str">
        <f t="shared" si="76"/>
        <v>วัดทุ่งผาเพชร</v>
      </c>
      <c r="H383" s="44" t="str">
        <f t="shared" si="78"/>
        <v>พระอธิการอนิวัฒน์ สนฺตจิตฺโต</v>
      </c>
      <c r="I383" s="39">
        <f t="shared" si="79"/>
        <v>20</v>
      </c>
      <c r="J383" s="39">
        <f t="shared" si="80"/>
        <v>1</v>
      </c>
      <c r="K383" s="39" t="str">
        <f t="shared" si="81"/>
        <v>เมษายน</v>
      </c>
      <c r="L383" s="39">
        <f t="shared" si="82"/>
        <v>2556</v>
      </c>
      <c r="M383" s="40" t="str">
        <f t="shared" si="83"/>
        <v>0807540260</v>
      </c>
      <c r="N383" s="44" t="str">
        <f t="shared" si="77"/>
        <v>๑๖๖ ม.๕ บ้านนาตาล
ต.นาทัน อ.คำม่วง จ.กาฬสินธุ์ ๔๖๑๘๐</v>
      </c>
      <c r="O383" s="39">
        <f t="shared" ca="1" si="84"/>
        <v>13</v>
      </c>
      <c r="P383" s="39" t="e">
        <f>VLOOKUP(T383,mapping!C:D,2,0)</f>
        <v>#N/A</v>
      </c>
      <c r="Q383" s="39" t="str">
        <f t="shared" si="85"/>
        <v>อ.คำม่วง</v>
      </c>
      <c r="R383" s="39" t="str">
        <f t="shared" si="86"/>
        <v>จ.กาฬสินธุ์</v>
      </c>
      <c r="S383" s="53" t="str">
        <f t="shared" si="88"/>
        <v>B</v>
      </c>
      <c r="T383" s="53" t="str">
        <f t="shared" si="89"/>
        <v>B205</v>
      </c>
    </row>
    <row r="384" spans="1:20" ht="145.15" x14ac:dyDescent="0.4">
      <c r="A384" s="39">
        <f t="shared" si="87"/>
        <v>382</v>
      </c>
      <c r="B384" s="56"/>
      <c r="C384" s="45" t="s">
        <v>1148</v>
      </c>
      <c r="D384" s="47" t="s">
        <v>2284</v>
      </c>
      <c r="E384" s="40" t="str">
        <f t="shared" si="75"/>
        <v>สาขาที่ 303</v>
      </c>
      <c r="F384" s="41">
        <v>303</v>
      </c>
      <c r="G384" s="40" t="str">
        <f t="shared" si="76"/>
        <v>ที่พักสงฆ์ธุดงควัตร</v>
      </c>
      <c r="H384" s="44" t="str">
        <f t="shared" si="78"/>
        <v>พระอาจารย์โสภา วราสโภ</v>
      </c>
      <c r="I384" s="39">
        <f t="shared" si="79"/>
        <v>36</v>
      </c>
      <c r="J384" s="39">
        <f t="shared" si="80"/>
        <v>7</v>
      </c>
      <c r="K384" s="39" t="str">
        <f t="shared" si="81"/>
        <v>ตุลาคม</v>
      </c>
      <c r="L384" s="39">
        <f t="shared" si="82"/>
        <v>2556</v>
      </c>
      <c r="M384" s="40" t="e">
        <f t="shared" si="83"/>
        <v>#N/A</v>
      </c>
      <c r="N384" s="44" t="str">
        <f t="shared" si="77"/>
        <v>ม.๑ บ้านนานวนล
ต.นานวล อ.พนมไพร จ.ร้อยเอ็ด ๔๕๑๔๐</v>
      </c>
      <c r="O384" s="39">
        <f t="shared" ca="1" si="84"/>
        <v>13</v>
      </c>
      <c r="P384" s="39" t="e">
        <f>VLOOKUP(T384,mapping!C:D,2,0)</f>
        <v>#N/A</v>
      </c>
      <c r="Q384" s="39" t="str">
        <f t="shared" si="85"/>
        <v>อ.พนมไพร</v>
      </c>
      <c r="R384" s="39" t="str">
        <f t="shared" si="86"/>
        <v>จ.ร้อยเอ็ด</v>
      </c>
      <c r="S384" s="53" t="str">
        <f t="shared" si="88"/>
        <v>B</v>
      </c>
      <c r="T384" s="53" t="str">
        <f t="shared" si="89"/>
        <v>B303</v>
      </c>
    </row>
    <row r="385" spans="1:20" ht="169.5" x14ac:dyDescent="0.4">
      <c r="A385" s="39">
        <f t="shared" si="87"/>
        <v>383</v>
      </c>
      <c r="B385" s="56"/>
      <c r="C385" s="45" t="s">
        <v>1182</v>
      </c>
      <c r="D385" s="47" t="s">
        <v>2285</v>
      </c>
      <c r="E385" s="48" t="str">
        <f t="shared" si="75"/>
        <v>สำรองที่ 001</v>
      </c>
      <c r="F385" s="49">
        <v>1</v>
      </c>
      <c r="G385" s="40" t="str">
        <f t="shared" si="76"/>
        <v>วัดบ้านก่อนอก</v>
      </c>
      <c r="H385" s="44" t="str">
        <f t="shared" si="78"/>
        <v>พระครูพิพัฒน์ญาณประยุต (สมพงษ์ อินฺทญาโณ)</v>
      </c>
      <c r="I385" s="39">
        <f t="shared" si="79"/>
        <v>56</v>
      </c>
      <c r="J385" s="39">
        <f t="shared" si="80"/>
        <v>22</v>
      </c>
      <c r="K385" s="39" t="str">
        <f t="shared" si="81"/>
        <v>มิถุนายน</v>
      </c>
      <c r="L385" s="39">
        <f t="shared" si="82"/>
        <v>2556</v>
      </c>
      <c r="M385" s="40" t="str">
        <f t="shared" si="83"/>
        <v>0934762588</v>
      </c>
      <c r="N385" s="44" t="str">
        <f t="shared" si="77"/>
        <v>๒๘๐ หมู่ที่ ๘
ต.แสนสุข อ.วารินชำราบ จ.อุบลราชธานี ๓๔๑๙๐</v>
      </c>
      <c r="O385" s="39">
        <f t="shared" ca="1" si="84"/>
        <v>13</v>
      </c>
      <c r="P385" s="39" t="e">
        <f>VLOOKUP(T385,mapping!C:D,2,0)</f>
        <v>#N/A</v>
      </c>
      <c r="Q385" s="39" t="str">
        <f t="shared" si="85"/>
        <v>อ.วารินชำราบ</v>
      </c>
      <c r="R385" s="39" t="str">
        <f t="shared" si="86"/>
        <v>จ.อุบลราชธานี</v>
      </c>
      <c r="S385" s="53" t="str">
        <f t="shared" si="88"/>
        <v>R</v>
      </c>
      <c r="T385" s="53" t="str">
        <f t="shared" si="89"/>
        <v>R1</v>
      </c>
    </row>
    <row r="386" spans="1:20" ht="169.5" x14ac:dyDescent="0.4">
      <c r="A386" s="39">
        <f t="shared" si="87"/>
        <v>384</v>
      </c>
      <c r="B386" s="56"/>
      <c r="C386" s="45" t="s">
        <v>1205</v>
      </c>
      <c r="D386" s="47" t="s">
        <v>2286</v>
      </c>
      <c r="E386" s="48" t="str">
        <f t="shared" si="75"/>
        <v>สำรองที่ 024</v>
      </c>
      <c r="F386" s="49">
        <v>24</v>
      </c>
      <c r="G386" s="40" t="str">
        <f t="shared" si="76"/>
        <v>ที่พักสงฆ์ป่าดอนกลาง</v>
      </c>
      <c r="H386" s="44" t="str">
        <f t="shared" si="78"/>
        <v>พระอาจารย์กิติพงษ์ สุจิตฺโต</v>
      </c>
      <c r="I386" s="39">
        <f t="shared" si="79"/>
        <v>27</v>
      </c>
      <c r="J386" s="39">
        <f t="shared" si="80"/>
        <v>22</v>
      </c>
      <c r="K386" s="39" t="str">
        <f t="shared" si="81"/>
        <v>มีนาคม</v>
      </c>
      <c r="L386" s="39">
        <f t="shared" si="82"/>
        <v>2556</v>
      </c>
      <c r="M386" s="40" t="str">
        <f t="shared" si="83"/>
        <v>0622140269</v>
      </c>
      <c r="N386" s="44" t="str">
        <f t="shared" si="77"/>
        <v>หมู่ที่ ๙ บ้านดอนกลาง
ต.นากระแซง อ.เดชอุดม จ.อุบลราชธานี ๓๔๑๖๐</v>
      </c>
      <c r="O386" s="39">
        <f t="shared" ca="1" si="84"/>
        <v>13</v>
      </c>
      <c r="P386" s="39" t="e">
        <f>VLOOKUP(T386,mapping!C:D,2,0)</f>
        <v>#N/A</v>
      </c>
      <c r="Q386" s="39" t="str">
        <f t="shared" si="85"/>
        <v>อ.เดชอุดม</v>
      </c>
      <c r="R386" s="39" t="str">
        <f t="shared" si="86"/>
        <v>จ.อุบลราชธานี</v>
      </c>
      <c r="S386" s="53" t="str">
        <f t="shared" si="88"/>
        <v>R</v>
      </c>
      <c r="T386" s="53" t="str">
        <f t="shared" si="89"/>
        <v>R24</v>
      </c>
    </row>
    <row r="387" spans="1:20" ht="145.15" x14ac:dyDescent="0.4">
      <c r="A387" s="39">
        <f t="shared" si="87"/>
        <v>385</v>
      </c>
      <c r="B387" s="56"/>
      <c r="C387" s="45" t="s">
        <v>972</v>
      </c>
      <c r="D387" s="47" t="s">
        <v>2287</v>
      </c>
      <c r="E387" s="40" t="str">
        <f t="shared" ref="E387:E424" si="90">_xlfn.LET(_xlpm.x,C387,
SUBSTITUTE(SUBSTITUTE(SUBSTITUTE(SUBSTITUTE(SUBSTITUTE(
SUBSTITUTE(SUBSTITUTE(SUBSTITUTE(SUBSTITUTE(SUBSTITUTE(
_xlpm.x,"๐","0"),"๑","1"),"๒","2"),"๓","3"),"๔","4"),
"๕","5"),"๖","6"),"๗","7"),"๘","8"),"๙","9"))</f>
        <v>สาขาที่ 127</v>
      </c>
      <c r="F387" s="41">
        <v>127</v>
      </c>
      <c r="G387" s="40" t="str">
        <f t="shared" ref="G387:G424" si="91">_xlfn.TEXTBEFORE(D387,CHAR(10))</f>
        <v>วัดป่าวิเวกอาศรม</v>
      </c>
      <c r="H387" s="44" t="str">
        <f t="shared" si="78"/>
        <v>พระไกรลาศ กลฺยาโณ</v>
      </c>
      <c r="I387" s="39">
        <f t="shared" si="79"/>
        <v>42</v>
      </c>
      <c r="J387" s="39">
        <f t="shared" si="80"/>
        <v>29</v>
      </c>
      <c r="K387" s="39" t="str">
        <f t="shared" si="81"/>
        <v>กรกฎาคม</v>
      </c>
      <c r="L387" s="39">
        <f t="shared" si="82"/>
        <v>2557</v>
      </c>
      <c r="M387" s="40" t="str">
        <f t="shared" si="83"/>
        <v>0854641751</v>
      </c>
      <c r="N387" s="44" t="str">
        <f t="shared" ref="N387:N424" si="92">_xlfn.TEXTBEFORE(_xlfn.TEXTAFTER(D387,CHAR(10)),CHAR(10)&amp;"พระ")</f>
        <v>ม.๑ บ้านท่าลาด
ต.เหล่าน้อย อ.เสลภูมิ จ.ร้อยเอ็ด ๔๕๑๒๐</v>
      </c>
      <c r="O387" s="39">
        <f t="shared" ca="1" si="84"/>
        <v>12</v>
      </c>
      <c r="P387" s="39" t="e">
        <f>VLOOKUP(T387,mapping!C:D,2,0)</f>
        <v>#N/A</v>
      </c>
      <c r="Q387" s="39" t="str">
        <f t="shared" si="85"/>
        <v>อ.เสลภูมิ</v>
      </c>
      <c r="R387" s="39" t="str">
        <f t="shared" si="86"/>
        <v>จ.ร้อยเอ็ด</v>
      </c>
      <c r="S387" s="53" t="str">
        <f t="shared" si="88"/>
        <v>B</v>
      </c>
      <c r="T387" s="53" t="str">
        <f t="shared" si="89"/>
        <v>B127</v>
      </c>
    </row>
    <row r="388" spans="1:20" ht="169.5" x14ac:dyDescent="0.4">
      <c r="A388" s="39">
        <f t="shared" si="87"/>
        <v>386</v>
      </c>
      <c r="B388" s="56"/>
      <c r="C388" s="45" t="s">
        <v>1222</v>
      </c>
      <c r="D388" s="47" t="s">
        <v>2288</v>
      </c>
      <c r="E388" s="48" t="str">
        <f t="shared" si="90"/>
        <v>สำรองที่ 041</v>
      </c>
      <c r="F388" s="49">
        <v>41</v>
      </c>
      <c r="G388" s="40" t="str">
        <f t="shared" si="91"/>
        <v>วัดป่าอุบลวัน</v>
      </c>
      <c r="H388" s="44" t="str">
        <f t="shared" ref="H388:H424" si="93">TRIM(_xlfn.TEXTBEFORE(MID(D388,SEARCH("พระ",D388),100),CHAR(10)))</f>
        <v>พระอธิการประเทือง เขมวีโร</v>
      </c>
      <c r="I388" s="39">
        <f t="shared" ref="I388:I424" si="94">VALUE(SUBSTITUTE(SUBSTITUTE(SUBSTITUTE(SUBSTITUTE(SUBSTITUTE(SUBSTITUTE(SUBSTITUTE(SUBSTITUTE(SUBSTITUTE(SUBSTITUTE(_xlfn.TEXTBEFORE(_xlfn.TEXTAFTER(D388,"เมื่ออายุ "), " ปี"),"๐","0"),"๑","1"),"๒","2"),"๓","3"),"๔","4"),"๕","5"),"๖","6"),"๗","7"),"๘","8"),"๙","9"))</f>
        <v>30</v>
      </c>
      <c r="J388" s="39">
        <f t="shared" ref="J388:J424" si="95">VALUE(SUBSTITUTE(SUBSTITUTE(SUBSTITUTE(SUBSTITUTE(SUBSTITUTE(SUBSTITUTE(SUBSTITUTE(SUBSTITUTE(SUBSTITUTE(SUBSTITUTE(_xlfn.TEXTBEFORE(_xlfn.TEXTAFTER(D388,"วันที่ "), " "),"๐","0"),"๑","1"),"๒","2"),"๓","3"),"๔","4"),"๕","5"),"๖","6"),"๗","7"),"๘","8"),"๙","9"))</f>
        <v>6</v>
      </c>
      <c r="K388" s="39" t="str">
        <f t="shared" ref="K388:K424" si="96">_xlfn.TEXTBEFORE(_xlfn.TEXTAFTER(D388,"วันที่ "&amp;_xlfn.TEXTBEFORE(_xlfn.TEXTAFTER(D388,"วันที่ "), " ")&amp;" "), " ")</f>
        <v>กรกฎาคม</v>
      </c>
      <c r="L388" s="39">
        <f t="shared" ref="L388:L424" si="97">VALUE(SUBSTITUTE(SUBSTITUTE(SUBSTITUTE(SUBSTITUTE(SUBSTITUTE(SUBSTITUTE(SUBSTITUTE(SUBSTITUTE(SUBSTITUTE(SUBSTITUTE(_xlfn.TEXTBEFORE(_xlfn.TEXTAFTER(_xlfn.TEXTAFTER(D388,"วันที่ ")," "&amp;_xlfn.TEXTBEFORE(_xlfn.TEXTAFTER(D388,"วันที่ "&amp;_xlfn.TEXTBEFORE(_xlfn.TEXTAFTER(D388,"วันที่ "), " ")&amp;" "), " ")&amp;" "), " "),"๐","0"),"๑","1"),"๒","2"),"๓","3"),"๔","4"),"๕","5"),"๖","6"),"๗","7"),"๘","8"),"๙","9"))</f>
        <v>2557</v>
      </c>
      <c r="M388" s="40" t="str">
        <f t="shared" ref="M388:M423" si="98">SUBSTITUTE(SUBSTITUTE(SUBSTITUTE(SUBSTITUTE(_xlfn.TEXTBEFORE(SUBSTITUTE(SUBSTITUTE(SUBSTITUTE(SUBSTITUTE(SUBSTITUTE(SUBSTITUTE(SUBSTITUTE(SUBSTITUTE(SUBSTITUTE(SUBSTITUTE(_xlfn.TEXTAFTER(D388,"- "),"๐","0"),"๑","1"),"๒","2"),"๓","3"),"๔","4"),"๕","5"),"๖","6"),"๗","7"),"๘","8"),"๙","9"),","),"(",""),")",""),"-","")," ","")</f>
        <v>0800192997</v>
      </c>
      <c r="N388" s="44" t="str">
        <f t="shared" si="92"/>
        <v>๑๙๙ หมู่ที่ ๑๕ บ้านเกษตรพัฒนา ต.บุเปือย อ.น้ำยืน จ.อุบลราชธานี ๓๔๒๖๐</v>
      </c>
      <c r="O388" s="39">
        <f t="shared" ref="O388:O424" ca="1" si="99">YEAR(TODAY())+543 - L388</f>
        <v>12</v>
      </c>
      <c r="P388" s="39" t="e">
        <f>VLOOKUP(T388,mapping!C:D,2,0)</f>
        <v>#N/A</v>
      </c>
      <c r="Q388" s="39" t="str">
        <f t="shared" ref="Q388:Q424" si="100">IFERROR("อ."&amp;_xlfn.TEXTBEFORE(_xlfn.TEXTAFTER(N388,"อ.")," "),"")</f>
        <v>อ.น้ำยืน</v>
      </c>
      <c r="R388" s="39" t="str">
        <f t="shared" ref="R388:R424" si="101">IFERROR("จ."&amp;_xlfn.TEXTBEFORE(_xlfn.TEXTAFTER(N388,"จ.")," "),"")</f>
        <v>จ.อุบลราชธานี</v>
      </c>
      <c r="S388" s="53" t="str">
        <f t="shared" si="88"/>
        <v>R</v>
      </c>
      <c r="T388" s="53" t="str">
        <f t="shared" si="89"/>
        <v>R41</v>
      </c>
    </row>
    <row r="389" spans="1:20" ht="145.15" x14ac:dyDescent="0.4">
      <c r="A389" s="39">
        <f t="shared" ref="A389:A424" si="102">+A388+1</f>
        <v>387</v>
      </c>
      <c r="B389" s="56"/>
      <c r="C389" s="45" t="s">
        <v>997</v>
      </c>
      <c r="D389" s="47" t="s">
        <v>2289</v>
      </c>
      <c r="E389" s="40" t="str">
        <f t="shared" si="90"/>
        <v>สาขาที่ 152</v>
      </c>
      <c r="F389" s="41">
        <v>152</v>
      </c>
      <c r="G389" s="40" t="str">
        <f t="shared" si="91"/>
        <v>วัดป่าคำม่วง</v>
      </c>
      <c r="H389" s="44" t="str">
        <f t="shared" si="93"/>
        <v>พระอธิการสมศักดิ์ ญาณธมฺโม</v>
      </c>
      <c r="I389" s="39">
        <f t="shared" si="94"/>
        <v>57</v>
      </c>
      <c r="J389" s="39">
        <f t="shared" si="95"/>
        <v>31</v>
      </c>
      <c r="K389" s="39" t="str">
        <f t="shared" si="96"/>
        <v>กรกฎาคม</v>
      </c>
      <c r="L389" s="39">
        <f t="shared" si="97"/>
        <v>2558</v>
      </c>
      <c r="M389" s="40" t="e">
        <f t="shared" si="98"/>
        <v>#N/A</v>
      </c>
      <c r="N389" s="44" t="str">
        <f t="shared" si="92"/>
        <v>๑๓๙ ม.๑๓ บ้านสะเดา ถ.อรุณประเสริฐ ต.ตาดทอง อ.เมือง จ.ยโสธร ๓๕๐๐๐</v>
      </c>
      <c r="O389" s="39">
        <f t="shared" ca="1" si="99"/>
        <v>11</v>
      </c>
      <c r="P389" s="39" t="e">
        <f>VLOOKUP(T389,mapping!C:D,2,0)</f>
        <v>#N/A</v>
      </c>
      <c r="Q389" s="39" t="str">
        <f t="shared" si="100"/>
        <v>อ.เมือง</v>
      </c>
      <c r="R389" s="39" t="str">
        <f t="shared" si="101"/>
        <v>จ.ยโสธร</v>
      </c>
      <c r="S389" s="53" t="str">
        <f t="shared" ref="S389:S424" si="103">IF(LEFT(C389,4)="สาขา","B",
 IF(LEFT(C389,4)="สำรอ","R",
 IF(LEFT(C389,4)="สำรว","S",0)))</f>
        <v>B</v>
      </c>
      <c r="T389" s="53" t="str">
        <f t="shared" ref="T389:T424" si="104">S389&amp;F389</f>
        <v>B152</v>
      </c>
    </row>
    <row r="390" spans="1:20" ht="145.15" x14ac:dyDescent="0.4">
      <c r="A390" s="39">
        <f t="shared" si="102"/>
        <v>388</v>
      </c>
      <c r="B390" s="56"/>
      <c r="C390" s="45" t="s">
        <v>1075</v>
      </c>
      <c r="D390" s="47" t="s">
        <v>2290</v>
      </c>
      <c r="E390" s="40" t="str">
        <f t="shared" si="90"/>
        <v>สาขาที่ 230</v>
      </c>
      <c r="F390" s="41">
        <v>230</v>
      </c>
      <c r="G390" s="40" t="str">
        <f t="shared" si="91"/>
        <v>วัดป่ารัตนสมบูรณ์</v>
      </c>
      <c r="H390" s="44" t="str">
        <f t="shared" si="93"/>
        <v>พระอาจารย์จำลอง สิริมังฺคโล</v>
      </c>
      <c r="I390" s="39">
        <f t="shared" si="94"/>
        <v>47</v>
      </c>
      <c r="J390" s="39">
        <f t="shared" si="95"/>
        <v>28</v>
      </c>
      <c r="K390" s="39" t="str">
        <f t="shared" si="96"/>
        <v>กุมภาพันธ์</v>
      </c>
      <c r="L390" s="39">
        <f t="shared" si="97"/>
        <v>2558</v>
      </c>
      <c r="M390" s="40" t="str">
        <f t="shared" si="98"/>
        <v>0879030958</v>
      </c>
      <c r="N390" s="44" t="str">
        <f t="shared" si="92"/>
        <v>ม.๑๓ บ้านโนนสมบูรณ์
ต.ขนุน อ.กันทรลักษ์ จ.ศรีสะเกษ ๓๓๑๑๐</v>
      </c>
      <c r="O390" s="39">
        <f t="shared" ca="1" si="99"/>
        <v>11</v>
      </c>
      <c r="P390" s="39" t="e">
        <f>VLOOKUP(T390,mapping!C:D,2,0)</f>
        <v>#N/A</v>
      </c>
      <c r="Q390" s="39" t="str">
        <f t="shared" si="100"/>
        <v>อ.กันทรลักษ์</v>
      </c>
      <c r="R390" s="39" t="str">
        <f t="shared" si="101"/>
        <v>จ.ศรีสะเกษ</v>
      </c>
      <c r="S390" s="53" t="str">
        <f t="shared" si="103"/>
        <v>B</v>
      </c>
      <c r="T390" s="53" t="str">
        <f t="shared" si="104"/>
        <v>B230</v>
      </c>
    </row>
    <row r="391" spans="1:20" ht="145.15" x14ac:dyDescent="0.4">
      <c r="A391" s="39">
        <f t="shared" si="102"/>
        <v>389</v>
      </c>
      <c r="B391" s="56"/>
      <c r="C391" s="45" t="s">
        <v>1095</v>
      </c>
      <c r="D391" s="47" t="s">
        <v>2291</v>
      </c>
      <c r="E391" s="40" t="str">
        <f t="shared" si="90"/>
        <v>สาขาที่ 250</v>
      </c>
      <c r="F391" s="41">
        <v>250</v>
      </c>
      <c r="G391" s="40" t="str">
        <f t="shared" si="91"/>
        <v>วัดป่าโตนด</v>
      </c>
      <c r="H391" s="44" t="str">
        <f t="shared" si="93"/>
        <v>พระอธิการบัวพันธ์ ฐานุตฺตโร</v>
      </c>
      <c r="I391" s="39">
        <f t="shared" si="94"/>
        <v>61</v>
      </c>
      <c r="J391" s="39">
        <f t="shared" si="95"/>
        <v>25</v>
      </c>
      <c r="K391" s="39" t="str">
        <f t="shared" si="96"/>
        <v>พฤษภาคม</v>
      </c>
      <c r="L391" s="39">
        <f t="shared" si="97"/>
        <v>2558</v>
      </c>
      <c r="M391" s="40" t="str">
        <f t="shared" si="98"/>
        <v>0654281769</v>
      </c>
      <c r="N391" s="44" t="str">
        <f t="shared" si="92"/>
        <v>๒๒๙ หมู่ที่ ๑๑ บ้านโตนด
ต.ขนุน อ.กันทรลักษ์ จ.ศรีสะเกษ ๓๓๑๑๐</v>
      </c>
      <c r="O391" s="39">
        <f t="shared" ca="1" si="99"/>
        <v>11</v>
      </c>
      <c r="P391" s="39" t="e">
        <f>VLOOKUP(T391,mapping!C:D,2,0)</f>
        <v>#N/A</v>
      </c>
      <c r="Q391" s="39" t="str">
        <f t="shared" si="100"/>
        <v>อ.กันทรลักษ์</v>
      </c>
      <c r="R391" s="39" t="str">
        <f t="shared" si="101"/>
        <v>จ.ศรีสะเกษ</v>
      </c>
      <c r="S391" s="53" t="str">
        <f t="shared" si="103"/>
        <v>B</v>
      </c>
      <c r="T391" s="53" t="str">
        <f t="shared" si="104"/>
        <v>B250</v>
      </c>
    </row>
    <row r="392" spans="1:20" ht="169.5" x14ac:dyDescent="0.4">
      <c r="A392" s="39">
        <f t="shared" si="102"/>
        <v>390</v>
      </c>
      <c r="B392" s="56"/>
      <c r="C392" s="45" t="s">
        <v>1223</v>
      </c>
      <c r="D392" s="47" t="s">
        <v>2292</v>
      </c>
      <c r="E392" s="48" t="str">
        <f t="shared" si="90"/>
        <v>สำรองที่ 042</v>
      </c>
      <c r="F392" s="49">
        <v>42</v>
      </c>
      <c r="G392" s="40" t="str">
        <f t="shared" si="91"/>
        <v>ที่พักสงฆ์ป่าอินทร์แปลง</v>
      </c>
      <c r="H392" s="44" t="str">
        <f t="shared" si="93"/>
        <v>พระอาจารย์สินชัย ธีรปัญโญ</v>
      </c>
      <c r="I392" s="39">
        <f t="shared" si="94"/>
        <v>37</v>
      </c>
      <c r="J392" s="39">
        <f t="shared" si="95"/>
        <v>15</v>
      </c>
      <c r="K392" s="39" t="str">
        <f t="shared" si="96"/>
        <v>มกราคม</v>
      </c>
      <c r="L392" s="39">
        <f t="shared" si="97"/>
        <v>2558</v>
      </c>
      <c r="M392" s="40" t="str">
        <f t="shared" si="98"/>
        <v>0982250375</v>
      </c>
      <c r="N392" s="44" t="str">
        <f t="shared" si="92"/>
        <v>หมู่ที่ ๔ บ้านหนองมะเสียง
ต.หนองไฮ อ.เสนางคนิคม จ.อำนาจเจริญ ๓๗๒๙๐</v>
      </c>
      <c r="O392" s="39">
        <f t="shared" ca="1" si="99"/>
        <v>11</v>
      </c>
      <c r="P392" s="39" t="e">
        <f>VLOOKUP(T392,mapping!C:D,2,0)</f>
        <v>#N/A</v>
      </c>
      <c r="Q392" s="39" t="str">
        <f t="shared" si="100"/>
        <v>อ.เสนางคนิคม</v>
      </c>
      <c r="R392" s="39" t="str">
        <f t="shared" si="101"/>
        <v>จ.อำนาจเจริญ</v>
      </c>
      <c r="S392" s="53" t="str">
        <f t="shared" si="103"/>
        <v>R</v>
      </c>
      <c r="T392" s="53" t="str">
        <f t="shared" si="104"/>
        <v>R42</v>
      </c>
    </row>
    <row r="393" spans="1:20" ht="169.5" x14ac:dyDescent="0.4">
      <c r="A393" s="39">
        <f t="shared" si="102"/>
        <v>391</v>
      </c>
      <c r="B393" s="56"/>
      <c r="C393" s="45" t="s">
        <v>1254</v>
      </c>
      <c r="D393" s="47" t="s">
        <v>2293</v>
      </c>
      <c r="E393" s="43" t="str">
        <f t="shared" si="90"/>
        <v>สำรวจที่ 022</v>
      </c>
      <c r="F393" s="50">
        <v>22</v>
      </c>
      <c r="G393" s="40" t="str">
        <f t="shared" si="91"/>
        <v>วัดหนองยาว</v>
      </c>
      <c r="H393" s="44" t="str">
        <f t="shared" si="93"/>
        <v>พระอาจารย์บรรพต ทีฆายุโก</v>
      </c>
      <c r="I393" s="39">
        <f t="shared" si="94"/>
        <v>50</v>
      </c>
      <c r="J393" s="39">
        <f t="shared" si="95"/>
        <v>24</v>
      </c>
      <c r="K393" s="39" t="str">
        <f t="shared" si="96"/>
        <v>กรกฎาคม</v>
      </c>
      <c r="L393" s="39">
        <f t="shared" si="97"/>
        <v>2558</v>
      </c>
      <c r="M393" s="40" t="str">
        <f t="shared" si="98"/>
        <v>0830547797</v>
      </c>
      <c r="N393" s="44" t="str">
        <f t="shared" si="92"/>
        <v>๑๕๔ หมู่ ๓ บ้านหนองยาว
ต.ทุ่งเทิง อ.เดชอุดม จ.อุบลราชธานี ๓๔๑๖๐</v>
      </c>
      <c r="O393" s="39">
        <f t="shared" ca="1" si="99"/>
        <v>11</v>
      </c>
      <c r="P393" s="39" t="e">
        <f>VLOOKUP(T393,mapping!C:D,2,0)</f>
        <v>#N/A</v>
      </c>
      <c r="Q393" s="39" t="str">
        <f t="shared" si="100"/>
        <v>อ.เดชอุดม</v>
      </c>
      <c r="R393" s="39" t="str">
        <f t="shared" si="101"/>
        <v>จ.อุบลราชธานี</v>
      </c>
      <c r="S393" s="53" t="str">
        <f t="shared" si="103"/>
        <v>S</v>
      </c>
      <c r="T393" s="53" t="str">
        <f t="shared" si="104"/>
        <v>S22</v>
      </c>
    </row>
    <row r="394" spans="1:20" ht="145.15" x14ac:dyDescent="0.4">
      <c r="A394" s="39">
        <f t="shared" si="102"/>
        <v>392</v>
      </c>
      <c r="B394" s="56"/>
      <c r="C394" s="45" t="s">
        <v>880</v>
      </c>
      <c r="D394" s="47" t="s">
        <v>2294</v>
      </c>
      <c r="E394" s="40" t="str">
        <f t="shared" si="90"/>
        <v>สาขาที่ 036</v>
      </c>
      <c r="F394" s="41">
        <v>36</v>
      </c>
      <c r="G394" s="40" t="str">
        <f t="shared" si="91"/>
        <v>วัดป่าคำมะฮี</v>
      </c>
      <c r="H394" s="44" t="str">
        <f t="shared" si="93"/>
        <v>พระสุจินต์ ฐานธมฺโม</v>
      </c>
      <c r="I394" s="39">
        <f t="shared" si="94"/>
        <v>46</v>
      </c>
      <c r="J394" s="39">
        <f t="shared" si="95"/>
        <v>28</v>
      </c>
      <c r="K394" s="39" t="str">
        <f t="shared" si="96"/>
        <v>พฤษภาคม</v>
      </c>
      <c r="L394" s="39">
        <f t="shared" si="97"/>
        <v>2559</v>
      </c>
      <c r="M394" s="40" t="str">
        <f t="shared" si="98"/>
        <v>0887762108</v>
      </c>
      <c r="N394" s="44" t="str">
        <f t="shared" si="92"/>
        <v>ม.๒ บ้านห้วยยาง
ต.ไทยเจริญ อ.ไทยเจริญ จ.ยโสธร ๓๕๑๒๐</v>
      </c>
      <c r="O394" s="39">
        <f t="shared" ca="1" si="99"/>
        <v>10</v>
      </c>
      <c r="P394" s="39" t="e">
        <f>VLOOKUP(T394,mapping!C:D,2,0)</f>
        <v>#N/A</v>
      </c>
      <c r="Q394" s="39" t="str">
        <f t="shared" si="100"/>
        <v>อ.ไทยเจริญ</v>
      </c>
      <c r="R394" s="39" t="str">
        <f t="shared" si="101"/>
        <v>จ.ยโสธร</v>
      </c>
      <c r="S394" s="53" t="str">
        <f t="shared" si="103"/>
        <v>B</v>
      </c>
      <c r="T394" s="53" t="str">
        <f t="shared" si="104"/>
        <v>B36</v>
      </c>
    </row>
    <row r="395" spans="1:20" ht="193.9" x14ac:dyDescent="0.4">
      <c r="A395" s="39">
        <f t="shared" si="102"/>
        <v>393</v>
      </c>
      <c r="B395" s="56"/>
      <c r="C395" s="45" t="s">
        <v>1213</v>
      </c>
      <c r="D395" s="47" t="s">
        <v>2295</v>
      </c>
      <c r="E395" s="48" t="str">
        <f t="shared" si="90"/>
        <v>สำรองที่ 032</v>
      </c>
      <c r="F395" s="49">
        <v>32</v>
      </c>
      <c r="G395" s="40" t="str">
        <f t="shared" si="91"/>
        <v>ที่พักสงฆ์แก้วโนนคูณ</v>
      </c>
      <c r="H395" s="44" t="str">
        <f t="shared" si="93"/>
        <v>พระอาจารย์สำราญ ฐานุตฺตโร</v>
      </c>
      <c r="I395" s="39">
        <f t="shared" si="94"/>
        <v>60</v>
      </c>
      <c r="J395" s="39">
        <f t="shared" si="95"/>
        <v>19</v>
      </c>
      <c r="K395" s="39" t="str">
        <f t="shared" si="96"/>
        <v>กรกฎาคม</v>
      </c>
      <c r="L395" s="39">
        <f t="shared" si="97"/>
        <v>2559</v>
      </c>
      <c r="M395" s="40" t="str">
        <f t="shared" si="98"/>
        <v>0983237572</v>
      </c>
      <c r="N395" s="44" t="str">
        <f t="shared" si="92"/>
        <v>หมู่ที่ ๓ บ้านนาแก้ว ถ.แจ้งสนิท
ต.บ้านกอก อ.เขื่องใน จ.อุบลราชธานี ๓๔๑๕๐</v>
      </c>
      <c r="O395" s="39">
        <f t="shared" ca="1" si="99"/>
        <v>10</v>
      </c>
      <c r="P395" s="39" t="e">
        <f>VLOOKUP(T395,mapping!C:D,2,0)</f>
        <v>#N/A</v>
      </c>
      <c r="Q395" s="39" t="str">
        <f t="shared" si="100"/>
        <v>อ.เขื่องใน</v>
      </c>
      <c r="R395" s="39" t="str">
        <f t="shared" si="101"/>
        <v>จ.อุบลราชธานี</v>
      </c>
      <c r="S395" s="53" t="str">
        <f t="shared" si="103"/>
        <v>R</v>
      </c>
      <c r="T395" s="53" t="str">
        <f t="shared" si="104"/>
        <v>R32</v>
      </c>
    </row>
    <row r="396" spans="1:20" ht="169.5" x14ac:dyDescent="0.4">
      <c r="A396" s="39">
        <f t="shared" si="102"/>
        <v>394</v>
      </c>
      <c r="B396" s="56"/>
      <c r="C396" s="45" t="s">
        <v>1224</v>
      </c>
      <c r="D396" s="47" t="s">
        <v>2296</v>
      </c>
      <c r="E396" s="48" t="str">
        <f t="shared" si="90"/>
        <v>สำรองที่ 043</v>
      </c>
      <c r="F396" s="49">
        <v>43</v>
      </c>
      <c r="G396" s="40" t="str">
        <f t="shared" si="91"/>
        <v>ที่พักสงฆ์สวนป่าเมตตาธรรม</v>
      </c>
      <c r="H396" s="44" t="str">
        <f t="shared" si="93"/>
        <v>พระอาจารย์วิสัน สิริธมฺโม</v>
      </c>
      <c r="I396" s="39">
        <f t="shared" si="94"/>
        <v>35</v>
      </c>
      <c r="J396" s="39">
        <f t="shared" si="95"/>
        <v>24</v>
      </c>
      <c r="K396" s="39" t="str">
        <f t="shared" si="96"/>
        <v>มิถุนายน</v>
      </c>
      <c r="L396" s="39">
        <f t="shared" si="97"/>
        <v>2559</v>
      </c>
      <c r="M396" s="40" t="str">
        <f t="shared" si="98"/>
        <v>0829965961</v>
      </c>
      <c r="N396" s="44" t="str">
        <f t="shared" si="92"/>
        <v>หมู่ที ๗ บ้านถ่อนใหญ่
ต.ปลาค้าว อ.เมือง จ.อำนาจเจริญ ๓๗๐๐๐</v>
      </c>
      <c r="O396" s="39">
        <f t="shared" ca="1" si="99"/>
        <v>10</v>
      </c>
      <c r="P396" s="39" t="e">
        <f>VLOOKUP(T396,mapping!C:D,2,0)</f>
        <v>#N/A</v>
      </c>
      <c r="Q396" s="39" t="str">
        <f t="shared" si="100"/>
        <v>อ.เมือง</v>
      </c>
      <c r="R396" s="39" t="str">
        <f t="shared" si="101"/>
        <v>จ.อำนาจเจริญ</v>
      </c>
      <c r="S396" s="53" t="str">
        <f t="shared" si="103"/>
        <v>R</v>
      </c>
      <c r="T396" s="53" t="str">
        <f t="shared" si="104"/>
        <v>R43</v>
      </c>
    </row>
    <row r="397" spans="1:20" ht="145.15" x14ac:dyDescent="0.4">
      <c r="A397" s="39">
        <f t="shared" si="102"/>
        <v>395</v>
      </c>
      <c r="B397" s="56"/>
      <c r="C397" s="45" t="s">
        <v>985</v>
      </c>
      <c r="D397" s="47" t="s">
        <v>2297</v>
      </c>
      <c r="E397" s="40" t="str">
        <f t="shared" si="90"/>
        <v>สาขาที่ 140</v>
      </c>
      <c r="F397" s="41">
        <v>140</v>
      </c>
      <c r="G397" s="40" t="str">
        <f t="shared" si="91"/>
        <v>วัดป่าหนองบัวแดง</v>
      </c>
      <c r="H397" s="44" t="str">
        <f>TRIM(_xlfn.TEXTBEFORE(MID(D397,SEARCH("พระอ",D397),100),CHAR(10)))</f>
        <v>พระอธิการปราโมทย์ กนฺตวีโร</v>
      </c>
      <c r="I397" s="39">
        <f t="shared" si="94"/>
        <v>62</v>
      </c>
      <c r="J397" s="39">
        <f t="shared" si="95"/>
        <v>21</v>
      </c>
      <c r="K397" s="39" t="str">
        <f t="shared" si="96"/>
        <v>กรกฎาคม</v>
      </c>
      <c r="L397" s="39">
        <f t="shared" si="97"/>
        <v>2560</v>
      </c>
      <c r="M397" s="40" t="str">
        <f t="shared" si="98"/>
        <v>0636375978</v>
      </c>
      <c r="N397" s="44" t="str">
        <f t="shared" si="92"/>
        <v>๑๒๕ ม.๘ บ้านพระเสาร์
ต.พระเสาร์ อ.มหาชนะชัย จ.ยโสธร ๓๕๑๒๐</v>
      </c>
      <c r="O397" s="39">
        <f t="shared" ca="1" si="99"/>
        <v>9</v>
      </c>
      <c r="P397" s="39" t="e">
        <f>VLOOKUP(T397,mapping!C:D,2,0)</f>
        <v>#N/A</v>
      </c>
      <c r="Q397" s="39" t="str">
        <f t="shared" si="100"/>
        <v>อ.มหาชนะชัย</v>
      </c>
      <c r="R397" s="39" t="str">
        <f t="shared" si="101"/>
        <v>จ.ยโสธร</v>
      </c>
      <c r="S397" s="53" t="str">
        <f t="shared" si="103"/>
        <v>B</v>
      </c>
      <c r="T397" s="53" t="str">
        <f t="shared" si="104"/>
        <v>B140</v>
      </c>
    </row>
    <row r="398" spans="1:20" ht="145.15" x14ac:dyDescent="0.4">
      <c r="A398" s="39">
        <f t="shared" si="102"/>
        <v>396</v>
      </c>
      <c r="B398" s="56"/>
      <c r="C398" s="45" t="s">
        <v>1064</v>
      </c>
      <c r="D398" s="47" t="s">
        <v>2298</v>
      </c>
      <c r="E398" s="40" t="str">
        <f t="shared" si="90"/>
        <v>สาขาที่ 219</v>
      </c>
      <c r="F398" s="41">
        <v>219</v>
      </c>
      <c r="G398" s="40" t="str">
        <f t="shared" si="91"/>
        <v>วัดป่าพรหมณี</v>
      </c>
      <c r="H398" s="44" t="str">
        <f t="shared" si="93"/>
        <v>พระอาจารย์จันทา จตฺตมโล</v>
      </c>
      <c r="I398" s="39">
        <f t="shared" si="94"/>
        <v>68</v>
      </c>
      <c r="J398" s="39">
        <f t="shared" si="95"/>
        <v>16</v>
      </c>
      <c r="K398" s="39" t="str">
        <f t="shared" si="96"/>
        <v>ตุลาคม</v>
      </c>
      <c r="L398" s="39">
        <f t="shared" si="97"/>
        <v>2560</v>
      </c>
      <c r="M398" s="40" t="str">
        <f t="shared" si="98"/>
        <v>0979568940</v>
      </c>
      <c r="N398" s="44" t="str">
        <f t="shared" si="92"/>
        <v>๑๑๔ ม.๑๒ บ้านศรีเจริญทรัพย์
ต.ท่าคล้อ อ.เบญจลักษ์ จ.ศรีสะเกษ ๓๓๑๑๐</v>
      </c>
      <c r="O398" s="39">
        <f t="shared" ca="1" si="99"/>
        <v>9</v>
      </c>
      <c r="P398" s="39" t="e">
        <f>VLOOKUP(T398,mapping!C:D,2,0)</f>
        <v>#N/A</v>
      </c>
      <c r="Q398" s="39" t="str">
        <f t="shared" si="100"/>
        <v>อ.เบญจลักษ์</v>
      </c>
      <c r="R398" s="39" t="str">
        <f t="shared" si="101"/>
        <v>จ.ศรีสะเกษ</v>
      </c>
      <c r="S398" s="53" t="str">
        <f t="shared" si="103"/>
        <v>B</v>
      </c>
      <c r="T398" s="53" t="str">
        <f t="shared" si="104"/>
        <v>B219</v>
      </c>
    </row>
    <row r="399" spans="1:20" ht="145.15" x14ac:dyDescent="0.4">
      <c r="A399" s="39">
        <f t="shared" si="102"/>
        <v>397</v>
      </c>
      <c r="B399" s="56"/>
      <c r="C399" s="45" t="s">
        <v>1145</v>
      </c>
      <c r="D399" s="47" t="s">
        <v>2299</v>
      </c>
      <c r="E399" s="40" t="str">
        <f t="shared" si="90"/>
        <v>สาขาที่ 300</v>
      </c>
      <c r="F399" s="41">
        <v>300</v>
      </c>
      <c r="G399" s="40" t="str">
        <f t="shared" si="91"/>
        <v>วัดป่าช้างเผือก</v>
      </c>
      <c r="H399" s="44" t="str">
        <f t="shared" si="93"/>
        <v>พระอธิการธีระพงษ์ กลฺยาโณ</v>
      </c>
      <c r="I399" s="39">
        <f t="shared" si="94"/>
        <v>46</v>
      </c>
      <c r="J399" s="39">
        <f t="shared" si="95"/>
        <v>2</v>
      </c>
      <c r="K399" s="39" t="str">
        <f t="shared" si="96"/>
        <v>กรกฎาคม</v>
      </c>
      <c r="L399" s="39">
        <f t="shared" si="97"/>
        <v>2560</v>
      </c>
      <c r="M399" s="40" t="str">
        <f t="shared" si="98"/>
        <v>0985264390</v>
      </c>
      <c r="N399" s="44" t="str">
        <f t="shared" si="92"/>
        <v>๓๑๕ ม.๔ บ้านหัวฝาย
ต.เอราวัณ อ.เอราวัณ จ.เลย ๔๒๒๒๐</v>
      </c>
      <c r="O399" s="39">
        <f t="shared" ca="1" si="99"/>
        <v>9</v>
      </c>
      <c r="P399" s="39" t="e">
        <f>VLOOKUP(T399,mapping!C:D,2,0)</f>
        <v>#N/A</v>
      </c>
      <c r="Q399" s="39" t="str">
        <f t="shared" si="100"/>
        <v>อ.เอราวัณ</v>
      </c>
      <c r="R399" s="39" t="str">
        <f t="shared" si="101"/>
        <v>จ.เลย</v>
      </c>
      <c r="S399" s="53" t="str">
        <f t="shared" si="103"/>
        <v>B</v>
      </c>
      <c r="T399" s="53" t="str">
        <f t="shared" si="104"/>
        <v>B300</v>
      </c>
    </row>
    <row r="400" spans="1:20" ht="169.5" x14ac:dyDescent="0.4">
      <c r="A400" s="39">
        <f t="shared" si="102"/>
        <v>398</v>
      </c>
      <c r="B400" s="56"/>
      <c r="C400" s="45" t="s">
        <v>1214</v>
      </c>
      <c r="D400" s="47" t="s">
        <v>2300</v>
      </c>
      <c r="E400" s="48" t="str">
        <f t="shared" si="90"/>
        <v>สำรองที่ 033</v>
      </c>
      <c r="F400" s="49">
        <v>33</v>
      </c>
      <c r="G400" s="40" t="str">
        <f t="shared" si="91"/>
        <v>ที่พักสงฆ์ป่าห้วยทรายหลวง</v>
      </c>
      <c r="H400" s="44" t="str">
        <f t="shared" si="93"/>
        <v>พระอาจารย์อำพร สุทฺธสีโล</v>
      </c>
      <c r="I400" s="39">
        <f t="shared" si="94"/>
        <v>50</v>
      </c>
      <c r="J400" s="39">
        <f t="shared" si="95"/>
        <v>8</v>
      </c>
      <c r="K400" s="39" t="str">
        <f t="shared" si="96"/>
        <v>เมษายน</v>
      </c>
      <c r="L400" s="39">
        <f t="shared" si="97"/>
        <v>2560</v>
      </c>
      <c r="M400" s="40" t="e">
        <f t="shared" si="98"/>
        <v>#N/A</v>
      </c>
      <c r="N400" s="44" t="str">
        <f t="shared" si="92"/>
        <v>หมู่ที่ ๕ บ้านโคกใหญ่
ต.นาจะหลวย อ.นาจะหลวย จ.อุบลราชธานี ๓๔๒๘๐</v>
      </c>
      <c r="O400" s="39">
        <f t="shared" ca="1" si="99"/>
        <v>9</v>
      </c>
      <c r="P400" s="39" t="e">
        <f>VLOOKUP(T400,mapping!C:D,2,0)</f>
        <v>#N/A</v>
      </c>
      <c r="Q400" s="39" t="str">
        <f t="shared" si="100"/>
        <v>อ.นาจะหลวย</v>
      </c>
      <c r="R400" s="39" t="str">
        <f t="shared" si="101"/>
        <v>จ.อุบลราชธานี</v>
      </c>
      <c r="S400" s="53" t="str">
        <f t="shared" si="103"/>
        <v>R</v>
      </c>
      <c r="T400" s="53" t="str">
        <f t="shared" si="104"/>
        <v>R33</v>
      </c>
    </row>
    <row r="401" spans="1:20" ht="169.5" x14ac:dyDescent="0.4">
      <c r="A401" s="39">
        <f t="shared" si="102"/>
        <v>399</v>
      </c>
      <c r="B401" s="56"/>
      <c r="C401" s="45" t="s">
        <v>1253</v>
      </c>
      <c r="D401" s="47" t="s">
        <v>2301</v>
      </c>
      <c r="E401" s="43" t="str">
        <f t="shared" si="90"/>
        <v>สำรวจที่ 021</v>
      </c>
      <c r="F401" s="50">
        <v>21</v>
      </c>
      <c r="G401" s="40" t="str">
        <f t="shared" si="91"/>
        <v>ที่พักสงฆ์พันธ์ศรีโพธิ์สุวรรณ</v>
      </c>
      <c r="H401" s="44" t="str">
        <f t="shared" si="93"/>
        <v>พระอาจารย์สมศักดิ์ ผลญาโณ</v>
      </c>
      <c r="I401" s="39">
        <f t="shared" si="94"/>
        <v>43</v>
      </c>
      <c r="J401" s="39">
        <f t="shared" si="95"/>
        <v>16</v>
      </c>
      <c r="K401" s="39" t="str">
        <f t="shared" si="96"/>
        <v>ธันวาคม</v>
      </c>
      <c r="L401" s="39">
        <f t="shared" si="97"/>
        <v>2560</v>
      </c>
      <c r="M401" s="40" t="str">
        <f t="shared" si="98"/>
        <v>0885311599</v>
      </c>
      <c r="N401" s="44" t="str">
        <f t="shared" si="92"/>
        <v>๓๕๔ หมู่ ๗ บ้านโนนค้อ
ต.ไร่ใต้ อ.พิบูลมังสาหาร จ.อุบลราชธานี ๓๔๑๑๐</v>
      </c>
      <c r="O401" s="39">
        <f t="shared" ca="1" si="99"/>
        <v>9</v>
      </c>
      <c r="P401" s="39" t="e">
        <f>VLOOKUP(T401,mapping!C:D,2,0)</f>
        <v>#N/A</v>
      </c>
      <c r="Q401" s="39" t="str">
        <f t="shared" si="100"/>
        <v>อ.พิบูลมังสาหาร</v>
      </c>
      <c r="R401" s="39" t="str">
        <f t="shared" si="101"/>
        <v>จ.อุบลราชธานี</v>
      </c>
      <c r="S401" s="53" t="str">
        <f t="shared" si="103"/>
        <v>S</v>
      </c>
      <c r="T401" s="53" t="str">
        <f t="shared" si="104"/>
        <v>S21</v>
      </c>
    </row>
    <row r="402" spans="1:20" ht="169.5" x14ac:dyDescent="0.4">
      <c r="A402" s="39">
        <f t="shared" si="102"/>
        <v>400</v>
      </c>
      <c r="B402" s="57" t="s">
        <v>891</v>
      </c>
      <c r="C402" s="45" t="s">
        <v>1265</v>
      </c>
      <c r="D402" s="47" t="s">
        <v>2302</v>
      </c>
      <c r="E402" s="43" t="str">
        <f t="shared" si="90"/>
        <v>สำรวจที่ 033</v>
      </c>
      <c r="F402" s="50">
        <v>33</v>
      </c>
      <c r="G402" s="40" t="str">
        <f t="shared" si="91"/>
        <v>ที่พักสงฆ์ป่าหนองคงคา</v>
      </c>
      <c r="H402" s="44" t="str">
        <f t="shared" si="93"/>
        <v>พระอาจารย์ศุภณัฏฐ์ สุภทฺโท</v>
      </c>
      <c r="I402" s="39">
        <f t="shared" si="94"/>
        <v>0</v>
      </c>
      <c r="J402" s="39">
        <f t="shared" si="95"/>
        <v>6</v>
      </c>
      <c r="K402" s="39" t="str">
        <f t="shared" si="96"/>
        <v>กรกฎาคม</v>
      </c>
      <c r="L402" s="39">
        <f t="shared" si="97"/>
        <v>2560</v>
      </c>
      <c r="M402" s="40" t="str">
        <f t="shared" si="98"/>
        <v>0841537161</v>
      </c>
      <c r="N402" s="44" t="str">
        <f t="shared" si="92"/>
        <v>หมุ่ที่ ๑๐ บ้านหนองคงคา
ต.ขนุน อ.กันทรลักษ์ จ.ศรีสะเกษ ๓๓๑๑๐</v>
      </c>
      <c r="O402" s="39">
        <f t="shared" ca="1" si="99"/>
        <v>9</v>
      </c>
      <c r="P402" s="39" t="e">
        <f>VLOOKUP(T402,mapping!C:D,2,0)</f>
        <v>#N/A</v>
      </c>
      <c r="Q402" s="39" t="str">
        <f t="shared" si="100"/>
        <v>อ.กันทรลักษ์</v>
      </c>
      <c r="R402" s="39" t="str">
        <f t="shared" si="101"/>
        <v>จ.ศรีสะเกษ</v>
      </c>
      <c r="S402" s="53" t="str">
        <f t="shared" si="103"/>
        <v>S</v>
      </c>
      <c r="T402" s="53" t="str">
        <f t="shared" si="104"/>
        <v>S33</v>
      </c>
    </row>
    <row r="403" spans="1:20" ht="145.15" x14ac:dyDescent="0.4">
      <c r="A403" s="39">
        <f t="shared" si="102"/>
        <v>401</v>
      </c>
      <c r="B403" s="56"/>
      <c r="C403" s="45" t="s">
        <v>1002</v>
      </c>
      <c r="D403" s="47" t="s">
        <v>2303</v>
      </c>
      <c r="E403" s="40" t="str">
        <f t="shared" si="90"/>
        <v>สาขาที่ 157</v>
      </c>
      <c r="F403" s="41">
        <v>157</v>
      </c>
      <c r="G403" s="40" t="str">
        <f t="shared" si="91"/>
        <v>วัดป่าภูวัตร</v>
      </c>
      <c r="H403" s="44" t="str">
        <f t="shared" si="93"/>
        <v>พระอาจารย์ประวิทย์ อคฺคธมฺโม</v>
      </c>
      <c r="I403" s="39">
        <f t="shared" si="94"/>
        <v>21</v>
      </c>
      <c r="J403" s="39">
        <f t="shared" si="95"/>
        <v>3</v>
      </c>
      <c r="K403" s="39" t="str">
        <f t="shared" si="96"/>
        <v>มิถุนายน</v>
      </c>
      <c r="L403" s="39">
        <f t="shared" si="97"/>
        <v>2561</v>
      </c>
      <c r="M403" s="40" t="e">
        <f t="shared" si="98"/>
        <v>#N/A</v>
      </c>
      <c r="N403" s="44" t="str">
        <f t="shared" si="92"/>
        <v>ม.๗ บ้านนางาม
ต.หนองแวง อ.บ้านผือ จ.อุดรธานี ๔๑๑๖๐</v>
      </c>
      <c r="O403" s="39">
        <f t="shared" ca="1" si="99"/>
        <v>8</v>
      </c>
      <c r="P403" s="39" t="e">
        <f>VLOOKUP(T403,mapping!C:D,2,0)</f>
        <v>#N/A</v>
      </c>
      <c r="Q403" s="39" t="str">
        <f t="shared" si="100"/>
        <v>อ.บ้านผือ</v>
      </c>
      <c r="R403" s="39" t="str">
        <f t="shared" si="101"/>
        <v>จ.อุดรธานี</v>
      </c>
      <c r="S403" s="53" t="str">
        <f t="shared" si="103"/>
        <v>B</v>
      </c>
      <c r="T403" s="53" t="str">
        <f t="shared" si="104"/>
        <v>B157</v>
      </c>
    </row>
    <row r="404" spans="1:20" ht="169.5" x14ac:dyDescent="0.4">
      <c r="A404" s="39">
        <f t="shared" si="102"/>
        <v>402</v>
      </c>
      <c r="B404" s="56"/>
      <c r="C404" s="45" t="s">
        <v>1256</v>
      </c>
      <c r="D404" s="47" t="s">
        <v>2304</v>
      </c>
      <c r="E404" s="43" t="str">
        <f t="shared" si="90"/>
        <v>สำรวจที่ 024</v>
      </c>
      <c r="F404" s="50">
        <v>24</v>
      </c>
      <c r="G404" s="40" t="str">
        <f t="shared" si="91"/>
        <v>วัดป่าห้วยแก้วเจริญธรรม</v>
      </c>
      <c r="H404" s="44" t="str">
        <f t="shared" si="93"/>
        <v>พระอาจารย์วิทยา อธิปัญโญ</v>
      </c>
      <c r="I404" s="39">
        <f t="shared" si="94"/>
        <v>20</v>
      </c>
      <c r="J404" s="39">
        <f t="shared" si="95"/>
        <v>7</v>
      </c>
      <c r="K404" s="39" t="str">
        <f t="shared" si="96"/>
        <v>กรกฎาคม</v>
      </c>
      <c r="L404" s="39">
        <f t="shared" si="97"/>
        <v>2561</v>
      </c>
      <c r="M404" s="40" t="str">
        <f t="shared" si="98"/>
        <v>0981208913</v>
      </c>
      <c r="N404" s="44" t="str">
        <f t="shared" si="92"/>
        <v>๑๙๙ หมู่๘ บ้านห้วยแก้ว
ต.สีวิเชียร อ.น้ำยืน จ.อุบลราชธานี ๓๔๒๖๐</v>
      </c>
      <c r="O404" s="39">
        <f t="shared" ca="1" si="99"/>
        <v>8</v>
      </c>
      <c r="P404" s="39" t="e">
        <f>VLOOKUP(T404,mapping!C:D,2,0)</f>
        <v>#N/A</v>
      </c>
      <c r="Q404" s="39" t="str">
        <f t="shared" si="100"/>
        <v>อ.น้ำยืน</v>
      </c>
      <c r="R404" s="39" t="str">
        <f t="shared" si="101"/>
        <v>จ.อุบลราชธานี</v>
      </c>
      <c r="S404" s="53" t="str">
        <f t="shared" si="103"/>
        <v>S</v>
      </c>
      <c r="T404" s="53" t="str">
        <f t="shared" si="104"/>
        <v>S24</v>
      </c>
    </row>
    <row r="405" spans="1:20" ht="169.5" x14ac:dyDescent="0.4">
      <c r="A405" s="39">
        <f t="shared" si="102"/>
        <v>403</v>
      </c>
      <c r="B405" s="56"/>
      <c r="C405" s="45" t="s">
        <v>1260</v>
      </c>
      <c r="D405" s="47" t="s">
        <v>2305</v>
      </c>
      <c r="E405" s="43" t="str">
        <f t="shared" si="90"/>
        <v>สำรวจที่ 028</v>
      </c>
      <c r="F405" s="50">
        <v>28</v>
      </c>
      <c r="G405" s="40" t="str">
        <f t="shared" si="91"/>
        <v>ที่พักสงฆ์พุทธสถานถ้ำเสือ</v>
      </c>
      <c r="H405" s="44" t="str">
        <f t="shared" si="93"/>
        <v>พระอาจารย์ช่วย เตชธมฺโม</v>
      </c>
      <c r="I405" s="39">
        <f t="shared" si="94"/>
        <v>45</v>
      </c>
      <c r="J405" s="39">
        <f t="shared" si="95"/>
        <v>8</v>
      </c>
      <c r="K405" s="39" t="str">
        <f t="shared" si="96"/>
        <v>ธันวาคม</v>
      </c>
      <c r="L405" s="39">
        <f t="shared" si="97"/>
        <v>2561</v>
      </c>
      <c r="M405" s="40" t="str">
        <f t="shared" si="98"/>
        <v>0959651304</v>
      </c>
      <c r="N405" s="44" t="str">
        <f t="shared" si="92"/>
        <v>บ้านหนองเจริญ ต.นาโพธิ์กลาง ต.อ.โขงเจียม อ.จ.อุบลราชธานี จ.๓๔๒๒๐</v>
      </c>
      <c r="O405" s="39">
        <f t="shared" ca="1" si="99"/>
        <v>8</v>
      </c>
      <c r="P405" s="39" t="e">
        <f>VLOOKUP(T405,mapping!C:D,2,0)</f>
        <v>#N/A</v>
      </c>
      <c r="Q405" s="39" t="str">
        <f t="shared" si="100"/>
        <v>อ.โขงเจียม</v>
      </c>
      <c r="R405" s="39" t="str">
        <f t="shared" si="101"/>
        <v>จ.อุบลราชธานี</v>
      </c>
      <c r="S405" s="53" t="str">
        <f t="shared" si="103"/>
        <v>S</v>
      </c>
      <c r="T405" s="53" t="str">
        <f t="shared" si="104"/>
        <v>S28</v>
      </c>
    </row>
    <row r="406" spans="1:20" ht="145.15" x14ac:dyDescent="0.4">
      <c r="A406" s="39">
        <f t="shared" si="102"/>
        <v>404</v>
      </c>
      <c r="B406" s="56"/>
      <c r="C406" s="45" t="s">
        <v>860</v>
      </c>
      <c r="D406" s="47" t="s">
        <v>2306</v>
      </c>
      <c r="E406" s="40" t="str">
        <f t="shared" si="90"/>
        <v>สาขาที่ 016</v>
      </c>
      <c r="F406" s="41">
        <v>16</v>
      </c>
      <c r="G406" s="40" t="str">
        <f t="shared" si="91"/>
        <v>วัดป่าดงหอย</v>
      </c>
      <c r="H406" s="44" t="str">
        <f t="shared" si="93"/>
        <v>พระอาจารย์ บุญชิต สิริปํญฺโญ</v>
      </c>
      <c r="I406" s="39">
        <f t="shared" si="94"/>
        <v>34</v>
      </c>
      <c r="J406" s="39">
        <f t="shared" si="95"/>
        <v>10</v>
      </c>
      <c r="K406" s="39" t="str">
        <f t="shared" si="96"/>
        <v>กรกฎาคม</v>
      </c>
      <c r="L406" s="39">
        <f t="shared" si="97"/>
        <v>2562</v>
      </c>
      <c r="M406" s="40" t="str">
        <f t="shared" si="98"/>
        <v>0000000000</v>
      </c>
      <c r="N406" s="44" t="str">
        <f t="shared" si="92"/>
        <v>๔๐๐ ม.๓
ต.แก้ง อ.เดชอุดม จ.อุบลราชธานี ๓๔๑๖๐</v>
      </c>
      <c r="O406" s="39">
        <f t="shared" ca="1" si="99"/>
        <v>7</v>
      </c>
      <c r="P406" s="39" t="e">
        <f>VLOOKUP(T406,mapping!C:D,2,0)</f>
        <v>#N/A</v>
      </c>
      <c r="Q406" s="39" t="str">
        <f t="shared" si="100"/>
        <v>อ.เดชอุดม</v>
      </c>
      <c r="R406" s="39" t="str">
        <f t="shared" si="101"/>
        <v>จ.อุบลราชธานี</v>
      </c>
      <c r="S406" s="53" t="str">
        <f t="shared" si="103"/>
        <v>B</v>
      </c>
      <c r="T406" s="53" t="str">
        <f t="shared" si="104"/>
        <v>B16</v>
      </c>
    </row>
    <row r="407" spans="1:20" ht="145.15" x14ac:dyDescent="0.4">
      <c r="A407" s="39">
        <f t="shared" si="102"/>
        <v>405</v>
      </c>
      <c r="B407" s="56"/>
      <c r="C407" s="45" t="s">
        <v>1063</v>
      </c>
      <c r="D407" s="47" t="s">
        <v>2307</v>
      </c>
      <c r="E407" s="40" t="str">
        <f t="shared" si="90"/>
        <v>สาขาที่ 218</v>
      </c>
      <c r="F407" s="41">
        <v>218</v>
      </c>
      <c r="G407" s="40" t="str">
        <f t="shared" si="91"/>
        <v>ที่พักสงฆ์โพธิญาณบ้านไร่</v>
      </c>
      <c r="H407" s="44" t="str">
        <f t="shared" si="93"/>
        <v>พระอาจารย์สมศักดิ์ อุปสโม</v>
      </c>
      <c r="I407" s="39">
        <f t="shared" si="94"/>
        <v>27</v>
      </c>
      <c r="J407" s="39">
        <f t="shared" si="95"/>
        <v>6</v>
      </c>
      <c r="K407" s="39" t="str">
        <f t="shared" si="96"/>
        <v>กรกฎาคม</v>
      </c>
      <c r="L407" s="39">
        <f t="shared" si="97"/>
        <v>2562</v>
      </c>
      <c r="M407" s="40" t="str">
        <f t="shared" si="98"/>
        <v>0988650064</v>
      </c>
      <c r="N407" s="44" t="str">
        <f t="shared" si="92"/>
        <v>ม.๑ บ้านไร่
ต.บ้านไร่ อ.เทพสถิตย์ จ.ชัยภูมิ ๓๖๒๓๐</v>
      </c>
      <c r="O407" s="39">
        <f t="shared" ca="1" si="99"/>
        <v>7</v>
      </c>
      <c r="P407" s="39" t="e">
        <f>VLOOKUP(T407,mapping!C:D,2,0)</f>
        <v>#N/A</v>
      </c>
      <c r="Q407" s="39" t="str">
        <f t="shared" si="100"/>
        <v>อ.เทพสถิตย์</v>
      </c>
      <c r="R407" s="39" t="str">
        <f t="shared" si="101"/>
        <v>จ.ชัยภูมิ</v>
      </c>
      <c r="S407" s="53" t="str">
        <f t="shared" si="103"/>
        <v>B</v>
      </c>
      <c r="T407" s="53" t="str">
        <f t="shared" si="104"/>
        <v>B218</v>
      </c>
    </row>
    <row r="408" spans="1:20" ht="146.25" x14ac:dyDescent="0.4">
      <c r="A408" s="39">
        <f t="shared" si="102"/>
        <v>406</v>
      </c>
      <c r="B408" s="56"/>
      <c r="C408" s="45" t="s">
        <v>1090</v>
      </c>
      <c r="D408" s="47" t="s">
        <v>2369</v>
      </c>
      <c r="E408" s="40" t="str">
        <f t="shared" si="90"/>
        <v>สาขาที่ 245</v>
      </c>
      <c r="F408" s="41">
        <v>245</v>
      </c>
      <c r="G408" s="40" t="str">
        <f t="shared" si="91"/>
        <v>วัดป่าโนนรัง</v>
      </c>
      <c r="H408" s="44" t="str">
        <f t="shared" si="93"/>
        <v>พระอาจารย์หนูสิน ญาณธมฺโม</v>
      </c>
      <c r="I408" s="39">
        <f t="shared" si="94"/>
        <v>36</v>
      </c>
      <c r="J408" s="39">
        <f t="shared" si="95"/>
        <v>3</v>
      </c>
      <c r="K408" s="39" t="str">
        <f t="shared" si="96"/>
        <v>กรกฎาคม</v>
      </c>
      <c r="L408" s="39">
        <f t="shared" si="97"/>
        <v>2562</v>
      </c>
      <c r="M408" s="40" t="str">
        <f t="shared" si="98"/>
        <v>0620052849</v>
      </c>
      <c r="N408" s="44" t="str">
        <f t="shared" si="92"/>
        <v>หมู่ที่ ๖ บ้านโนนรัง
ต.หนองอ้ม อ.ทุ่งศรีอุดม จ.อุบลราชธานี ๓๔๑๖๐</v>
      </c>
      <c r="O408" s="39">
        <f t="shared" ca="1" si="99"/>
        <v>7</v>
      </c>
      <c r="P408" s="39" t="e">
        <f>VLOOKUP(T408,mapping!C:D,2,0)</f>
        <v>#N/A</v>
      </c>
      <c r="Q408" s="39" t="str">
        <f t="shared" si="100"/>
        <v>อ.ทุ่งศรีอุดม</v>
      </c>
      <c r="R408" s="39" t="str">
        <f t="shared" si="101"/>
        <v>จ.อุบลราชธานี</v>
      </c>
      <c r="S408" s="53" t="str">
        <f t="shared" si="103"/>
        <v>B</v>
      </c>
      <c r="T408" s="53" t="str">
        <f t="shared" si="104"/>
        <v>B245</v>
      </c>
    </row>
    <row r="409" spans="1:20" ht="145.15" x14ac:dyDescent="0.4">
      <c r="A409" s="39">
        <f t="shared" si="102"/>
        <v>407</v>
      </c>
      <c r="B409" s="56"/>
      <c r="C409" s="51" t="s">
        <v>844</v>
      </c>
      <c r="D409" s="47" t="s">
        <v>2308</v>
      </c>
      <c r="E409" s="40" t="str">
        <f t="shared" si="90"/>
        <v>สาขาที่ 001</v>
      </c>
      <c r="F409" s="41">
        <v>1</v>
      </c>
      <c r="G409" s="40" t="str">
        <f t="shared" si="91"/>
        <v>วัดเก่าน้อย(อรัญญวาสี)</v>
      </c>
      <c r="H409" s="44" t="str">
        <f t="shared" si="93"/>
        <v>พระอาจารย์สถาพร สิริธมฺโม (รก.)</v>
      </c>
      <c r="I409" s="39">
        <f t="shared" si="94"/>
        <v>47</v>
      </c>
      <c r="J409" s="39">
        <f t="shared" si="95"/>
        <v>5</v>
      </c>
      <c r="K409" s="39" t="str">
        <f t="shared" si="96"/>
        <v>กรกฎาคม</v>
      </c>
      <c r="L409" s="39">
        <f t="shared" si="97"/>
        <v>2563</v>
      </c>
      <c r="M409" s="40" t="str">
        <f t="shared" si="98"/>
        <v>0872535523</v>
      </c>
      <c r="N409" s="44" t="str">
        <f t="shared" si="92"/>
        <v>บ้านเก่าน้อย
ต.ธาตุ อ.วารินชำราบ จ.อุบลราชธานี ๓๔๑๙๐</v>
      </c>
      <c r="O409" s="39">
        <f t="shared" ca="1" si="99"/>
        <v>6</v>
      </c>
      <c r="P409" s="39" t="e">
        <f>VLOOKUP(T409,mapping!C:D,2,0)</f>
        <v>#N/A</v>
      </c>
      <c r="Q409" s="39" t="str">
        <f t="shared" si="100"/>
        <v>อ.วารินชำราบ</v>
      </c>
      <c r="R409" s="39" t="str">
        <f t="shared" si="101"/>
        <v>จ.อุบลราชธานี</v>
      </c>
      <c r="S409" s="53" t="str">
        <f t="shared" si="103"/>
        <v>B</v>
      </c>
      <c r="T409" s="53" t="str">
        <f t="shared" si="104"/>
        <v>B1</v>
      </c>
    </row>
    <row r="410" spans="1:20" ht="145.15" x14ac:dyDescent="0.4">
      <c r="A410" s="39">
        <f t="shared" si="102"/>
        <v>408</v>
      </c>
      <c r="B410" s="56"/>
      <c r="C410" s="45" t="s">
        <v>974</v>
      </c>
      <c r="D410" s="47" t="s">
        <v>2309</v>
      </c>
      <c r="E410" s="40" t="str">
        <f t="shared" si="90"/>
        <v>สาขาที่ 129</v>
      </c>
      <c r="F410" s="41">
        <v>129</v>
      </c>
      <c r="G410" s="40" t="str">
        <f t="shared" si="91"/>
        <v>วัดป่านาจาน</v>
      </c>
      <c r="H410" s="44" t="str">
        <f t="shared" si="93"/>
        <v>พระอาจารย์บุญมี ปุญฺญาคโม</v>
      </c>
      <c r="I410" s="39">
        <f t="shared" si="94"/>
        <v>57</v>
      </c>
      <c r="J410" s="39">
        <f t="shared" si="95"/>
        <v>27</v>
      </c>
      <c r="K410" s="39" t="str">
        <f t="shared" si="96"/>
        <v>มิถุนายน</v>
      </c>
      <c r="L410" s="39">
        <f t="shared" si="97"/>
        <v>2563</v>
      </c>
      <c r="M410" s="40" t="str">
        <f t="shared" si="98"/>
        <v>0657500361</v>
      </c>
      <c r="N410" s="44" t="str">
        <f t="shared" si="92"/>
        <v>ม.๕ บ้านนาจาน
ต.นาเยีย อ.นาเยีย จ.อุบลราชธานี ๓๔๑๖๐</v>
      </c>
      <c r="O410" s="39">
        <f t="shared" ca="1" si="99"/>
        <v>6</v>
      </c>
      <c r="P410" s="39" t="e">
        <f>VLOOKUP(T410,mapping!C:D,2,0)</f>
        <v>#N/A</v>
      </c>
      <c r="Q410" s="39" t="str">
        <f t="shared" si="100"/>
        <v>อ.นาเยีย</v>
      </c>
      <c r="R410" s="39" t="str">
        <f t="shared" si="101"/>
        <v>จ.อุบลราชธานี</v>
      </c>
      <c r="S410" s="53" t="str">
        <f t="shared" si="103"/>
        <v>B</v>
      </c>
      <c r="T410" s="53" t="str">
        <f t="shared" si="104"/>
        <v>B129</v>
      </c>
    </row>
    <row r="411" spans="1:20" ht="145.15" x14ac:dyDescent="0.4">
      <c r="A411" s="39">
        <f t="shared" si="102"/>
        <v>409</v>
      </c>
      <c r="B411" s="57" t="s">
        <v>891</v>
      </c>
      <c r="C411" s="45" t="s">
        <v>1105</v>
      </c>
      <c r="D411" s="47" t="s">
        <v>2310</v>
      </c>
      <c r="E411" s="40" t="str">
        <f t="shared" si="90"/>
        <v>สาขาที่ 260</v>
      </c>
      <c r="F411" s="41">
        <v>260</v>
      </c>
      <c r="G411" s="40" t="str">
        <f t="shared" si="91"/>
        <v>ที่พักสงฆ์ป่าช้าดอนไร่</v>
      </c>
      <c r="H411" s="44" t="str">
        <f t="shared" si="93"/>
        <v>พระอาจารย์บุญมา อํสุธโร</v>
      </c>
      <c r="I411" s="39">
        <f t="shared" si="94"/>
        <v>0</v>
      </c>
      <c r="J411" s="39">
        <f t="shared" si="95"/>
        <v>21</v>
      </c>
      <c r="K411" s="39" t="str">
        <f t="shared" si="96"/>
        <v>มิถุนายน</v>
      </c>
      <c r="L411" s="39">
        <f t="shared" si="97"/>
        <v>2563</v>
      </c>
      <c r="M411" s="40" t="str">
        <f t="shared" si="98"/>
        <v>0833770896</v>
      </c>
      <c r="N411" s="44" t="str">
        <f t="shared" si="92"/>
        <v>ม.๙ บ้านไร่แสนสุข
ต.คึมใหญ่ อ.เมือง จ.อำนาจเจริญ ๓๗๐๐๐</v>
      </c>
      <c r="O411" s="39">
        <f t="shared" ca="1" si="99"/>
        <v>6</v>
      </c>
      <c r="P411" s="39" t="e">
        <f>VLOOKUP(T411,mapping!C:D,2,0)</f>
        <v>#N/A</v>
      </c>
      <c r="Q411" s="39" t="str">
        <f t="shared" si="100"/>
        <v>อ.เมือง</v>
      </c>
      <c r="R411" s="39" t="str">
        <f t="shared" si="101"/>
        <v>จ.อำนาจเจริญ</v>
      </c>
      <c r="S411" s="53" t="str">
        <f t="shared" si="103"/>
        <v>B</v>
      </c>
      <c r="T411" s="53" t="str">
        <f t="shared" si="104"/>
        <v>B260</v>
      </c>
    </row>
    <row r="412" spans="1:20" ht="145.15" x14ac:dyDescent="0.4">
      <c r="A412" s="39">
        <f t="shared" si="102"/>
        <v>410</v>
      </c>
      <c r="B412" s="56"/>
      <c r="C412" s="45" t="s">
        <v>1144</v>
      </c>
      <c r="D412" s="47" t="s">
        <v>2311</v>
      </c>
      <c r="E412" s="40" t="str">
        <f t="shared" si="90"/>
        <v>สาขาที่ 299</v>
      </c>
      <c r="F412" s="41">
        <v>299</v>
      </c>
      <c r="G412" s="40" t="str">
        <f t="shared" si="91"/>
        <v>วัดป่าศรัทธาธรรม</v>
      </c>
      <c r="H412" s="44" t="str">
        <f t="shared" si="93"/>
        <v>พระอาจารย์สมชาติ สุชาโต</v>
      </c>
      <c r="I412" s="39">
        <f t="shared" si="94"/>
        <v>47</v>
      </c>
      <c r="J412" s="39">
        <f t="shared" si="95"/>
        <v>1</v>
      </c>
      <c r="K412" s="39" t="str">
        <f t="shared" si="96"/>
        <v>เมษายน</v>
      </c>
      <c r="L412" s="39">
        <f t="shared" si="97"/>
        <v>2563</v>
      </c>
      <c r="M412" s="40" t="str">
        <f t="shared" si="98"/>
        <v>0883602057</v>
      </c>
      <c r="N412" s="44" t="str">
        <f t="shared" si="92"/>
        <v>ม.๔ บ้านหนองตู้ ถ.ศรีสะเกษ-อุบลราชธานี ต.หนองแก้ว อ.เมือง จ.ศรีสะเกษ ๓๓๐๐๐</v>
      </c>
      <c r="O412" s="39">
        <f t="shared" ca="1" si="99"/>
        <v>6</v>
      </c>
      <c r="P412" s="39" t="e">
        <f>VLOOKUP(T412,mapping!C:D,2,0)</f>
        <v>#N/A</v>
      </c>
      <c r="Q412" s="39" t="str">
        <f t="shared" si="100"/>
        <v>อ.เมือง</v>
      </c>
      <c r="R412" s="39" t="str">
        <f t="shared" si="101"/>
        <v>จ.ศรีสะเกษ</v>
      </c>
      <c r="S412" s="53" t="str">
        <f t="shared" si="103"/>
        <v>B</v>
      </c>
      <c r="T412" s="53" t="str">
        <f t="shared" si="104"/>
        <v>B299</v>
      </c>
    </row>
    <row r="413" spans="1:20" ht="146.25" x14ac:dyDescent="0.4">
      <c r="A413" s="39">
        <f t="shared" si="102"/>
        <v>411</v>
      </c>
      <c r="B413" s="56"/>
      <c r="C413" s="45" t="s">
        <v>1227</v>
      </c>
      <c r="D413" s="47" t="s">
        <v>2370</v>
      </c>
      <c r="E413" s="48" t="str">
        <f t="shared" si="90"/>
        <v>สำรองที่ 046</v>
      </c>
      <c r="F413" s="49">
        <v>46</v>
      </c>
      <c r="G413" s="40" t="str">
        <f t="shared" si="91"/>
        <v>ที่พักสงฆ์ป่าบ่อแก้วเจริญธรรม</v>
      </c>
      <c r="H413" s="44" t="str">
        <f t="shared" si="93"/>
        <v>พระอาจารย์วิหคทอง สนฺตจิตโต</v>
      </c>
      <c r="I413" s="39">
        <f t="shared" si="94"/>
        <v>44</v>
      </c>
      <c r="J413" s="39">
        <f t="shared" si="95"/>
        <v>24</v>
      </c>
      <c r="K413" s="39" t="str">
        <f t="shared" si="96"/>
        <v>มิถุนายน</v>
      </c>
      <c r="L413" s="39">
        <f t="shared" si="97"/>
        <v>2563</v>
      </c>
      <c r="M413" s="40" t="str">
        <f t="shared" si="98"/>
        <v>0908985917</v>
      </c>
      <c r="N413" s="44" t="str">
        <f t="shared" si="92"/>
        <v>๒๑๕ หมู่ที่ ๘ บ้านบ่อแก้ว ต.ไทรย้อย อ.เด่นชัย จ.แพร่ ๕๔๑๑๐</v>
      </c>
      <c r="O413" s="39">
        <f t="shared" ca="1" si="99"/>
        <v>6</v>
      </c>
      <c r="P413" s="39" t="e">
        <f>VLOOKUP(T413,mapping!C:D,2,0)</f>
        <v>#N/A</v>
      </c>
      <c r="Q413" s="39" t="str">
        <f t="shared" si="100"/>
        <v>อ.เด่นชัย</v>
      </c>
      <c r="R413" s="39" t="str">
        <f t="shared" si="101"/>
        <v>จ.แพร่</v>
      </c>
      <c r="S413" s="53" t="str">
        <f t="shared" si="103"/>
        <v>R</v>
      </c>
      <c r="T413" s="53" t="str">
        <f t="shared" si="104"/>
        <v>R46</v>
      </c>
    </row>
    <row r="414" spans="1:20" ht="169.5" x14ac:dyDescent="0.4">
      <c r="A414" s="39">
        <f t="shared" si="102"/>
        <v>412</v>
      </c>
      <c r="B414" s="56"/>
      <c r="C414" s="45" t="s">
        <v>1230</v>
      </c>
      <c r="D414" s="47" t="s">
        <v>2312</v>
      </c>
      <c r="E414" s="48" t="str">
        <f t="shared" si="90"/>
        <v>สำรองที่ 049</v>
      </c>
      <c r="F414" s="49">
        <v>49</v>
      </c>
      <c r="G414" s="40" t="str">
        <f t="shared" si="91"/>
        <v>วัดศรีมงคล</v>
      </c>
      <c r="H414" s="44" t="str">
        <f t="shared" si="93"/>
        <v>พระอธิการณัฐพล สุธมฺโม</v>
      </c>
      <c r="I414" s="39">
        <f t="shared" si="94"/>
        <v>55</v>
      </c>
      <c r="J414" s="39">
        <f t="shared" si="95"/>
        <v>15</v>
      </c>
      <c r="K414" s="39" t="str">
        <f t="shared" si="96"/>
        <v>พฤษภาคม</v>
      </c>
      <c r="L414" s="39">
        <f t="shared" si="97"/>
        <v>2563</v>
      </c>
      <c r="M414" s="40" t="str">
        <f t="shared" si="98"/>
        <v>0840530073</v>
      </c>
      <c r="N414" s="44" t="str">
        <f t="shared" si="92"/>
        <v>๘๒ หมู่ ๘ บ้านหนองโตน
ต.หนองแวง อ.เกษตรวิสัย จ.ร้อยเอ็ด ๔๕๑๕๐</v>
      </c>
      <c r="O414" s="39">
        <f t="shared" ca="1" si="99"/>
        <v>6</v>
      </c>
      <c r="P414" s="39" t="e">
        <f>VLOOKUP(T414,mapping!C:D,2,0)</f>
        <v>#N/A</v>
      </c>
      <c r="Q414" s="39" t="str">
        <f t="shared" si="100"/>
        <v>อ.เกษตรวิสัย</v>
      </c>
      <c r="R414" s="39" t="str">
        <f t="shared" si="101"/>
        <v>จ.ร้อยเอ็ด</v>
      </c>
      <c r="S414" s="53" t="str">
        <f t="shared" si="103"/>
        <v>R</v>
      </c>
      <c r="T414" s="53" t="str">
        <f t="shared" si="104"/>
        <v>R49</v>
      </c>
    </row>
    <row r="415" spans="1:20" ht="145.15" x14ac:dyDescent="0.4">
      <c r="A415" s="39">
        <f t="shared" si="102"/>
        <v>413</v>
      </c>
      <c r="B415" s="56"/>
      <c r="C415" s="45" t="s">
        <v>914</v>
      </c>
      <c r="D415" s="47" t="s">
        <v>2313</v>
      </c>
      <c r="E415" s="40" t="str">
        <f t="shared" si="90"/>
        <v>สาขาที่ 069</v>
      </c>
      <c r="F415" s="41">
        <v>69</v>
      </c>
      <c r="G415" s="40" t="str">
        <f t="shared" si="91"/>
        <v>วัดป่าอรัญวิเวก</v>
      </c>
      <c r="H415" s="44" t="str">
        <f t="shared" si="93"/>
        <v>พระทองยอด คุณยุตฺโต</v>
      </c>
      <c r="I415" s="39" t="e">
        <f t="shared" si="94"/>
        <v>#N/A</v>
      </c>
      <c r="J415" s="39" t="e">
        <f t="shared" si="95"/>
        <v>#N/A</v>
      </c>
      <c r="K415" s="39" t="e">
        <f t="shared" si="96"/>
        <v>#N/A</v>
      </c>
      <c r="L415" s="39" t="e">
        <f t="shared" si="97"/>
        <v>#N/A</v>
      </c>
      <c r="M415" s="40" t="e">
        <f t="shared" si="98"/>
        <v>#N/A</v>
      </c>
      <c r="N415" s="44" t="str">
        <f t="shared" si="92"/>
        <v>๒๘๗ หมู่ที่ ๑ บ้านนาสวรรค์ ต.นาสวรรค์ อ.เมือง จ.บึงกาฬ ๓๘๐๐๐</v>
      </c>
      <c r="O415" s="39" t="e">
        <f t="shared" ca="1" si="99"/>
        <v>#N/A</v>
      </c>
      <c r="P415" s="39" t="e">
        <f>VLOOKUP(T415,mapping!C:D,2,0)</f>
        <v>#N/A</v>
      </c>
      <c r="Q415" s="39" t="str">
        <f t="shared" si="100"/>
        <v>อ.เมือง</v>
      </c>
      <c r="R415" s="39" t="str">
        <f t="shared" si="101"/>
        <v>จ.บึงกาฬ</v>
      </c>
      <c r="S415" s="53" t="str">
        <f t="shared" si="103"/>
        <v>B</v>
      </c>
      <c r="T415" s="53" t="str">
        <f t="shared" si="104"/>
        <v>B69</v>
      </c>
    </row>
    <row r="416" spans="1:20" ht="145.15" x14ac:dyDescent="0.4">
      <c r="A416" s="39">
        <f t="shared" si="102"/>
        <v>414</v>
      </c>
      <c r="B416" s="57" t="s">
        <v>891</v>
      </c>
      <c r="C416" s="45" t="s">
        <v>926</v>
      </c>
      <c r="D416" s="47" t="s">
        <v>2314</v>
      </c>
      <c r="E416" s="40" t="str">
        <f t="shared" si="90"/>
        <v>สาขาที่ 081</v>
      </c>
      <c r="F416" s="41">
        <v>81</v>
      </c>
      <c r="G416" s="40" t="str">
        <f t="shared" si="91"/>
        <v>วัดดงขวาง</v>
      </c>
      <c r="H416" s="44" t="str">
        <f t="shared" si="93"/>
        <v>พระอธิการน้อย อคฺคธมฺโม</v>
      </c>
      <c r="I416" s="39">
        <f t="shared" si="94"/>
        <v>21</v>
      </c>
      <c r="J416" s="39" t="e">
        <f t="shared" si="95"/>
        <v>#N/A</v>
      </c>
      <c r="K416" s="39" t="e">
        <f t="shared" si="96"/>
        <v>#N/A</v>
      </c>
      <c r="L416" s="39" t="e">
        <f t="shared" si="97"/>
        <v>#N/A</v>
      </c>
      <c r="M416" s="40" t="str">
        <f t="shared" si="98"/>
        <v>0852905784</v>
      </c>
      <c r="N416" s="44" t="str">
        <f t="shared" si="92"/>
        <v>บ้านดงขวาง
ต.บ้านเอื้อง อ.ศรีสงคราม จ.นครพนม ๔๘๑๕๐</v>
      </c>
      <c r="O416" s="39" t="e">
        <f t="shared" ca="1" si="99"/>
        <v>#N/A</v>
      </c>
      <c r="P416" s="39" t="e">
        <f>VLOOKUP(T416,mapping!C:D,2,0)</f>
        <v>#N/A</v>
      </c>
      <c r="Q416" s="39" t="str">
        <f t="shared" si="100"/>
        <v>อ.ศรีสงคราม</v>
      </c>
      <c r="R416" s="39" t="str">
        <f t="shared" si="101"/>
        <v>จ.นครพนม</v>
      </c>
      <c r="S416" s="53" t="str">
        <f t="shared" si="103"/>
        <v>B</v>
      </c>
      <c r="T416" s="53" t="str">
        <f t="shared" si="104"/>
        <v>B81</v>
      </c>
    </row>
    <row r="417" spans="1:20" ht="120.75" x14ac:dyDescent="0.4">
      <c r="A417" s="39">
        <f t="shared" si="102"/>
        <v>415</v>
      </c>
      <c r="B417" s="57" t="s">
        <v>891</v>
      </c>
      <c r="C417" s="45" t="s">
        <v>966</v>
      </c>
      <c r="D417" s="47" t="s">
        <v>2315</v>
      </c>
      <c r="E417" s="40" t="str">
        <f t="shared" si="90"/>
        <v>สาขาที่ 121</v>
      </c>
      <c r="F417" s="41">
        <v>121</v>
      </c>
      <c r="G417" s="40" t="str">
        <f t="shared" si="91"/>
        <v>วัดป่าเหรียญทอง</v>
      </c>
      <c r="H417" s="44" t="str">
        <f t="shared" si="93"/>
        <v>พระอาจารย์เสมียน จิตญาโณ</v>
      </c>
      <c r="I417" s="39" t="e">
        <f t="shared" si="94"/>
        <v>#VALUE!</v>
      </c>
      <c r="J417" s="39" t="e">
        <f t="shared" si="95"/>
        <v>#N/A</v>
      </c>
      <c r="K417" s="39" t="e">
        <f t="shared" si="96"/>
        <v>#N/A</v>
      </c>
      <c r="L417" s="39" t="e">
        <f t="shared" si="97"/>
        <v>#N/A</v>
      </c>
      <c r="M417" s="40" t="e">
        <f t="shared" si="98"/>
        <v>#N/A</v>
      </c>
      <c r="N417" s="44" t="str">
        <f t="shared" si="92"/>
        <v>ม. ๑๑ บ้านเหรียญทอง
ต.จานใหญ่ อ.กันทรลักษ์ จ.ศรีสะเกษ ๓๓๑๑๐</v>
      </c>
      <c r="O417" s="39" t="e">
        <f t="shared" ca="1" si="99"/>
        <v>#N/A</v>
      </c>
      <c r="P417" s="39" t="e">
        <f>VLOOKUP(T417,mapping!C:D,2,0)</f>
        <v>#N/A</v>
      </c>
      <c r="Q417" s="39" t="str">
        <f t="shared" si="100"/>
        <v>อ.กันทรลักษ์</v>
      </c>
      <c r="R417" s="39" t="str">
        <f t="shared" si="101"/>
        <v>จ.ศรีสะเกษ</v>
      </c>
      <c r="S417" s="53" t="str">
        <f t="shared" si="103"/>
        <v>B</v>
      </c>
      <c r="T417" s="53" t="str">
        <f t="shared" si="104"/>
        <v>B121</v>
      </c>
    </row>
    <row r="418" spans="1:20" ht="145.15" x14ac:dyDescent="0.4">
      <c r="A418" s="39">
        <f t="shared" si="102"/>
        <v>416</v>
      </c>
      <c r="B418" s="57" t="s">
        <v>891</v>
      </c>
      <c r="C418" s="45" t="s">
        <v>1042</v>
      </c>
      <c r="D418" s="47" t="s">
        <v>2316</v>
      </c>
      <c r="E418" s="40" t="str">
        <f t="shared" si="90"/>
        <v>สาขาที่ 197</v>
      </c>
      <c r="F418" s="41">
        <v>197</v>
      </c>
      <c r="G418" s="40" t="str">
        <f t="shared" si="91"/>
        <v>วัดป่าห้วยโสกช้าง</v>
      </c>
      <c r="H418" s="44" t="str">
        <f t="shared" si="93"/>
        <v>พระอธิการไพบูลย์ ญาณขนฺธโร</v>
      </c>
      <c r="I418" s="39" t="e">
        <f t="shared" si="94"/>
        <v>#VALUE!</v>
      </c>
      <c r="J418" s="39" t="e">
        <f t="shared" si="95"/>
        <v>#N/A</v>
      </c>
      <c r="K418" s="39" t="e">
        <f t="shared" si="96"/>
        <v>#N/A</v>
      </c>
      <c r="L418" s="39" t="e">
        <f t="shared" si="97"/>
        <v>#N/A</v>
      </c>
      <c r="M418" s="40" t="e">
        <f t="shared" si="98"/>
        <v>#N/A</v>
      </c>
      <c r="N418" s="44" t="str">
        <f t="shared" si="92"/>
        <v>๑๒๕ ม.๑ บ้านดอนโพธิ์
ต.วาริน อ.ศรีเมืองใหม่ จ.อุบลราชธานี ๓๔๒๕๐</v>
      </c>
      <c r="O418" s="39" t="e">
        <f t="shared" ca="1" si="99"/>
        <v>#N/A</v>
      </c>
      <c r="P418" s="39" t="e">
        <f>VLOOKUP(T418,mapping!C:D,2,0)</f>
        <v>#N/A</v>
      </c>
      <c r="Q418" s="39" t="str">
        <f t="shared" si="100"/>
        <v>อ.ศรีเมืองใหม่</v>
      </c>
      <c r="R418" s="39" t="str">
        <f t="shared" si="101"/>
        <v>จ.อุบลราชธานี</v>
      </c>
      <c r="S418" s="53" t="str">
        <f t="shared" si="103"/>
        <v>B</v>
      </c>
      <c r="T418" s="53" t="str">
        <f t="shared" si="104"/>
        <v>B197</v>
      </c>
    </row>
    <row r="419" spans="1:20" ht="145.15" x14ac:dyDescent="0.4">
      <c r="A419" s="39">
        <f t="shared" si="102"/>
        <v>417</v>
      </c>
      <c r="B419" s="56"/>
      <c r="C419" s="45" t="s">
        <v>1071</v>
      </c>
      <c r="D419" s="47" t="s">
        <v>2317</v>
      </c>
      <c r="E419" s="40" t="str">
        <f t="shared" si="90"/>
        <v>สาขาที่ 226</v>
      </c>
      <c r="F419" s="41">
        <v>226</v>
      </c>
      <c r="G419" s="40" t="str">
        <f t="shared" si="91"/>
        <v>วัดป่าไผ่สามัคคีธรรม</v>
      </c>
      <c r="H419" s="44" t="str">
        <f t="shared" si="93"/>
        <v>พระอธิการนพรัตน์ สุทธิวณฺโณ</v>
      </c>
      <c r="I419" s="39">
        <f t="shared" si="94"/>
        <v>0</v>
      </c>
      <c r="J419" s="39" t="e">
        <f t="shared" si="95"/>
        <v>#N/A</v>
      </c>
      <c r="K419" s="39" t="e">
        <f t="shared" si="96"/>
        <v>#N/A</v>
      </c>
      <c r="L419" s="39" t="e">
        <f t="shared" si="97"/>
        <v>#N/A</v>
      </c>
      <c r="M419" s="40" t="str">
        <f t="shared" si="98"/>
        <v>097336404</v>
      </c>
      <c r="N419" s="44" t="str">
        <f t="shared" si="92"/>
        <v>๖๙ หมู่ที่ ๑๒ บ้านดอนกลาง
ต.ไผ่ อ.ราษีไศล จ.ศรีสะเกษ ๓๓๑๖๐</v>
      </c>
      <c r="O419" s="39" t="e">
        <f t="shared" ca="1" si="99"/>
        <v>#N/A</v>
      </c>
      <c r="P419" s="39" t="e">
        <f>VLOOKUP(T419,mapping!C:D,2,0)</f>
        <v>#N/A</v>
      </c>
      <c r="Q419" s="39" t="str">
        <f t="shared" si="100"/>
        <v>อ.ราษีไศล</v>
      </c>
      <c r="R419" s="39" t="str">
        <f t="shared" si="101"/>
        <v>จ.ศรีสะเกษ</v>
      </c>
      <c r="S419" s="53" t="str">
        <f t="shared" si="103"/>
        <v>B</v>
      </c>
      <c r="T419" s="53" t="str">
        <f t="shared" si="104"/>
        <v>B226</v>
      </c>
    </row>
    <row r="420" spans="1:20" ht="145.15" x14ac:dyDescent="0.4">
      <c r="A420" s="39">
        <f t="shared" si="102"/>
        <v>418</v>
      </c>
      <c r="B420" s="56"/>
      <c r="C420" s="45" t="s">
        <v>1074</v>
      </c>
      <c r="D420" s="47" t="s">
        <v>2318</v>
      </c>
      <c r="E420" s="40" t="str">
        <f t="shared" si="90"/>
        <v>สาขาที่ 229</v>
      </c>
      <c r="F420" s="41">
        <v>229</v>
      </c>
      <c r="G420" s="40" t="str">
        <f t="shared" si="91"/>
        <v>วัดป่าโนนสำราญ</v>
      </c>
      <c r="H420" s="44" t="str">
        <f t="shared" si="93"/>
        <v>พระอธิการสม อธิปญฺโญ</v>
      </c>
      <c r="I420" s="39">
        <f t="shared" si="94"/>
        <v>0</v>
      </c>
      <c r="J420" s="39" t="e">
        <f t="shared" si="95"/>
        <v>#N/A</v>
      </c>
      <c r="K420" s="39" t="e">
        <f t="shared" si="96"/>
        <v>#N/A</v>
      </c>
      <c r="L420" s="39" t="e">
        <f t="shared" si="97"/>
        <v>#N/A</v>
      </c>
      <c r="M420" s="40" t="str">
        <f t="shared" si="98"/>
        <v>0897778506</v>
      </c>
      <c r="N420" s="44" t="str">
        <f t="shared" si="92"/>
        <v>ม.๑ บ้านโนนสำราญ
ต.โนนสำราญ อ.กันทรลักษ์ จ.ศรีสะเกษ ๓๓๑๑๐</v>
      </c>
      <c r="O420" s="39" t="e">
        <f t="shared" ca="1" si="99"/>
        <v>#N/A</v>
      </c>
      <c r="P420" s="39" t="e">
        <f>VLOOKUP(T420,mapping!C:D,2,0)</f>
        <v>#N/A</v>
      </c>
      <c r="Q420" s="39" t="str">
        <f t="shared" si="100"/>
        <v>อ.กันทรลักษ์</v>
      </c>
      <c r="R420" s="39" t="str">
        <f t="shared" si="101"/>
        <v>จ.ศรีสะเกษ</v>
      </c>
      <c r="S420" s="53" t="str">
        <f t="shared" si="103"/>
        <v>B</v>
      </c>
      <c r="T420" s="53" t="str">
        <f t="shared" si="104"/>
        <v>B229</v>
      </c>
    </row>
    <row r="421" spans="1:20" ht="146.25" x14ac:dyDescent="0.4">
      <c r="A421" s="39">
        <f t="shared" si="102"/>
        <v>419</v>
      </c>
      <c r="B421" s="57" t="s">
        <v>891</v>
      </c>
      <c r="C421" s="45" t="s">
        <v>1101</v>
      </c>
      <c r="D421" s="47" t="s">
        <v>2371</v>
      </c>
      <c r="E421" s="40" t="str">
        <f t="shared" si="90"/>
        <v>สาขาที่ 256</v>
      </c>
      <c r="F421" s="41">
        <v>256</v>
      </c>
      <c r="G421" s="40" t="str">
        <f t="shared" si="91"/>
        <v>ที่พักสงฆ์ตะเคียนทอง</v>
      </c>
      <c r="H421" s="44" t="e">
        <f t="shared" si="93"/>
        <v>#VALUE!</v>
      </c>
      <c r="I421" s="39">
        <f t="shared" si="94"/>
        <v>0</v>
      </c>
      <c r="J421" s="39" t="e">
        <f t="shared" si="95"/>
        <v>#N/A</v>
      </c>
      <c r="K421" s="39" t="e">
        <f t="shared" si="96"/>
        <v>#N/A</v>
      </c>
      <c r="L421" s="39" t="e">
        <f t="shared" si="97"/>
        <v>#N/A</v>
      </c>
      <c r="M421" s="40" t="str">
        <f t="shared" si="98"/>
        <v>0878739368</v>
      </c>
      <c r="N421" s="44" t="e">
        <f t="shared" si="92"/>
        <v>#N/A</v>
      </c>
      <c r="O421" s="39" t="e">
        <f t="shared" ca="1" si="99"/>
        <v>#N/A</v>
      </c>
      <c r="P421" s="39" t="e">
        <f>VLOOKUP(T421,mapping!C:D,2,0)</f>
        <v>#N/A</v>
      </c>
      <c r="Q421" s="39" t="str">
        <f t="shared" si="100"/>
        <v/>
      </c>
      <c r="R421" s="39" t="str">
        <f t="shared" si="101"/>
        <v/>
      </c>
      <c r="S421" s="53" t="str">
        <f t="shared" si="103"/>
        <v>B</v>
      </c>
      <c r="T421" s="53" t="str">
        <f t="shared" si="104"/>
        <v>B256</v>
      </c>
    </row>
    <row r="422" spans="1:20" ht="145.15" x14ac:dyDescent="0.4">
      <c r="A422" s="39">
        <f t="shared" si="102"/>
        <v>420</v>
      </c>
      <c r="B422" s="56"/>
      <c r="C422" s="45" t="s">
        <v>1179</v>
      </c>
      <c r="D422" s="47" t="s">
        <v>2319</v>
      </c>
      <c r="E422" s="40" t="str">
        <f t="shared" si="90"/>
        <v>สาขาที่ 334</v>
      </c>
      <c r="F422" s="41">
        <v>334</v>
      </c>
      <c r="G422" s="40" t="str">
        <f t="shared" si="91"/>
        <v>ที่พักสงฆ์สายธารธรรม</v>
      </c>
      <c r="H422" s="44" t="str">
        <f t="shared" si="93"/>
        <v>พระอาจารย์วสันต์ วิสุทฺโธ</v>
      </c>
      <c r="I422" s="39" t="e">
        <f t="shared" si="94"/>
        <v>#N/A</v>
      </c>
      <c r="J422" s="39" t="e">
        <f t="shared" si="95"/>
        <v>#N/A</v>
      </c>
      <c r="K422" s="39" t="e">
        <f t="shared" si="96"/>
        <v>#N/A</v>
      </c>
      <c r="L422" s="39" t="e">
        <f t="shared" si="97"/>
        <v>#N/A</v>
      </c>
      <c r="M422" s="40" t="str">
        <f t="shared" si="98"/>
        <v>0930909274</v>
      </c>
      <c r="N422" s="44" t="str">
        <f t="shared" si="92"/>
        <v>บ.น้ำเย็นใต้
ต.เมือง อ.กันทรลักษ์ จ.ศรีสะเกษ ๓๓๑๑๐</v>
      </c>
      <c r="O422" s="39" t="e">
        <f t="shared" ca="1" si="99"/>
        <v>#N/A</v>
      </c>
      <c r="P422" s="39" t="e">
        <f>VLOOKUP(T422,mapping!C:D,2,0)</f>
        <v>#N/A</v>
      </c>
      <c r="Q422" s="39" t="str">
        <f t="shared" si="100"/>
        <v>อ.กันทรลักษ์</v>
      </c>
      <c r="R422" s="39" t="str">
        <f t="shared" si="101"/>
        <v>จ.ศรีสะเกษ</v>
      </c>
      <c r="S422" s="53" t="str">
        <f t="shared" si="103"/>
        <v>B</v>
      </c>
      <c r="T422" s="53" t="str">
        <f t="shared" si="104"/>
        <v>B334</v>
      </c>
    </row>
    <row r="423" spans="1:20" ht="145.15" x14ac:dyDescent="0.4">
      <c r="A423" s="39">
        <f t="shared" si="102"/>
        <v>421</v>
      </c>
      <c r="B423" s="56"/>
      <c r="C423" s="45" t="s">
        <v>1180</v>
      </c>
      <c r="D423" s="47" t="s">
        <v>2320</v>
      </c>
      <c r="E423" s="40" t="str">
        <f t="shared" si="90"/>
        <v>สาขาที่ 335</v>
      </c>
      <c r="F423" s="41">
        <v>335</v>
      </c>
      <c r="G423" s="40" t="str">
        <f t="shared" si="91"/>
        <v>วัดพุ่มบำเพ็ญธรรม</v>
      </c>
      <c r="H423" s="44" t="str">
        <f t="shared" si="93"/>
        <v>พระอาจารย์ฤทธิรงค์ อตฺตทีโป</v>
      </c>
      <c r="I423" s="39" t="e">
        <f t="shared" si="94"/>
        <v>#N/A</v>
      </c>
      <c r="J423" s="39" t="e">
        <f t="shared" si="95"/>
        <v>#N/A</v>
      </c>
      <c r="K423" s="39" t="e">
        <f t="shared" si="96"/>
        <v>#N/A</v>
      </c>
      <c r="L423" s="39" t="e">
        <f t="shared" si="97"/>
        <v>#N/A</v>
      </c>
      <c r="M423" s="40" t="e">
        <f t="shared" si="98"/>
        <v>#N/A</v>
      </c>
      <c r="N423" s="44" t="str">
        <f t="shared" si="92"/>
        <v>หมู่ที่ ๔ บ้านอีพุ่มใหญ่
ต.เจ้าวัด อ.บ้านไร่ จ.อุทัยธานี ๖๑๑๔๐</v>
      </c>
      <c r="O423" s="39" t="e">
        <f t="shared" ca="1" si="99"/>
        <v>#N/A</v>
      </c>
      <c r="P423" s="39" t="e">
        <f>VLOOKUP(T423,mapping!C:D,2,0)</f>
        <v>#N/A</v>
      </c>
      <c r="Q423" s="39" t="str">
        <f t="shared" si="100"/>
        <v>อ.บ้านไร่</v>
      </c>
      <c r="R423" s="39" t="str">
        <f t="shared" si="101"/>
        <v>จ.อุทัยธานี</v>
      </c>
      <c r="S423" s="53" t="str">
        <f t="shared" si="103"/>
        <v>B</v>
      </c>
      <c r="T423" s="53" t="str">
        <f t="shared" si="104"/>
        <v>B335</v>
      </c>
    </row>
    <row r="424" spans="1:20" ht="145.15" x14ac:dyDescent="0.4">
      <c r="A424" s="39">
        <f t="shared" si="102"/>
        <v>422</v>
      </c>
      <c r="B424" s="56"/>
      <c r="C424" s="45" t="s">
        <v>1181</v>
      </c>
      <c r="D424" s="47" t="s">
        <v>2321</v>
      </c>
      <c r="E424" s="40" t="str">
        <f t="shared" si="90"/>
        <v>สาขาที่ 336</v>
      </c>
      <c r="F424" s="41">
        <v>336</v>
      </c>
      <c r="G424" s="40" t="str">
        <f t="shared" si="91"/>
        <v>วัดป่าโพธิสมภาร</v>
      </c>
      <c r="H424" s="44" t="str">
        <f t="shared" si="93"/>
        <v>พระอธิการศักดิ์ อคฺควโร</v>
      </c>
      <c r="I424" s="39" t="e">
        <f t="shared" si="94"/>
        <v>#N/A</v>
      </c>
      <c r="J424" s="39" t="e">
        <f t="shared" si="95"/>
        <v>#N/A</v>
      </c>
      <c r="K424" s="39" t="e">
        <f t="shared" si="96"/>
        <v>#N/A</v>
      </c>
      <c r="L424" s="39" t="e">
        <f t="shared" si="97"/>
        <v>#N/A</v>
      </c>
      <c r="M424" s="40" t="e">
        <f>SUBSTITUTE(SUBSTITUTE(SUBSTITUTE(SUBSTITUTE(_xlfn.TEXTBEFORE(SUBSTITUTE(SUBSTITUTE(SUBSTITUTE(SUBSTITUTE(SUBSTITUTE(SUBSTITUTE(SUBSTITUTE(SUBSTITUTE(SUBSTITUTE(SUBSTITUTE(_xlfn.TEXTAFTER(D424,"- "),"๐","0"),"๑","1"),"๒","2"),"๓","3"),"๔","4"),"๕","5"),"๖","6"),"๗","7"),"๘","8"),"๙","9"),","),"(",""),")",""),"-","")," ","")</f>
        <v>#N/A</v>
      </c>
      <c r="N424" s="44" t="str">
        <f t="shared" si="92"/>
        <v>๑๒๑ หมู่ที่ ๕ บ้านโนนสูง
ต.ดู่น้อย อ.จตุรพักตรพิมาน จ.ร้อยเอ็ด ๔๕๑๘๐</v>
      </c>
      <c r="O424" s="39" t="e">
        <f t="shared" ca="1" si="99"/>
        <v>#N/A</v>
      </c>
      <c r="P424" s="39" t="e">
        <f>VLOOKUP(T424,mapping!C:D,2,0)</f>
        <v>#N/A</v>
      </c>
      <c r="Q424" s="39" t="str">
        <f t="shared" si="100"/>
        <v>อ.จตุรพักตรพิมาน</v>
      </c>
      <c r="R424" s="39" t="str">
        <f t="shared" si="101"/>
        <v>จ.ร้อยเอ็ด</v>
      </c>
      <c r="S424" s="53" t="str">
        <f t="shared" si="103"/>
        <v>B</v>
      </c>
      <c r="T424" s="53" t="str">
        <f t="shared" si="104"/>
        <v>B336</v>
      </c>
    </row>
  </sheetData>
  <autoFilter ref="A2:U2" xr:uid="{C446B909-4B74-480C-B7A4-89B68E41062D}"/>
  <sortState xmlns:xlrd2="http://schemas.microsoft.com/office/spreadsheetml/2017/richdata2" ref="B3:N424">
    <sortCondition ref="L3:L424"/>
  </sortState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0AFA-21AC-4BF3-98C9-E30483B24C9B}">
  <sheetPr>
    <tabColor rgb="FFFFFF00"/>
  </sheetPr>
  <dimension ref="A1:E20"/>
  <sheetViews>
    <sheetView topLeftCell="A13" zoomScale="115" zoomScaleNormal="115" workbookViewId="0">
      <selection activeCell="A22" sqref="A22"/>
    </sheetView>
  </sheetViews>
  <sheetFormatPr defaultRowHeight="13.15" x14ac:dyDescent="0.4"/>
  <cols>
    <col min="1" max="1" width="7.28515625" customWidth="1"/>
    <col min="2" max="2" width="36.42578125" customWidth="1"/>
    <col min="3" max="3" width="42.78515625" bestFit="1" customWidth="1"/>
    <col min="4" max="4" width="6.78515625" bestFit="1" customWidth="1"/>
    <col min="5" max="5" width="19.35546875" customWidth="1"/>
  </cols>
  <sheetData>
    <row r="1" spans="1:5" x14ac:dyDescent="0.4">
      <c r="A1" s="65" t="s">
        <v>2401</v>
      </c>
      <c r="B1" s="65"/>
      <c r="C1" s="65"/>
      <c r="D1" s="65"/>
      <c r="E1" s="65"/>
    </row>
    <row r="2" spans="1:5" ht="5.25" customHeight="1" x14ac:dyDescent="0.4">
      <c r="A2" s="59"/>
    </row>
    <row r="3" spans="1:5" x14ac:dyDescent="0.4">
      <c r="A3" s="61" t="s">
        <v>1696</v>
      </c>
      <c r="B3" s="61" t="s">
        <v>2400</v>
      </c>
      <c r="C3" s="61" t="s">
        <v>2387</v>
      </c>
      <c r="D3" s="62" t="s">
        <v>2385</v>
      </c>
      <c r="E3" s="61" t="s">
        <v>2380</v>
      </c>
    </row>
    <row r="4" spans="1:5" x14ac:dyDescent="0.4">
      <c r="A4" s="58">
        <v>1</v>
      </c>
      <c r="B4" t="s">
        <v>1698</v>
      </c>
      <c r="C4" s="7" t="s">
        <v>2393</v>
      </c>
    </row>
    <row r="5" spans="1:5" x14ac:dyDescent="0.4">
      <c r="A5" s="58">
        <v>2</v>
      </c>
      <c r="B5" t="s">
        <v>2379</v>
      </c>
      <c r="C5" s="7" t="s">
        <v>2395</v>
      </c>
      <c r="D5" s="58"/>
      <c r="E5">
        <v>2517</v>
      </c>
    </row>
    <row r="6" spans="1:5" x14ac:dyDescent="0.4">
      <c r="A6" s="58">
        <f>+A5+1</f>
        <v>3</v>
      </c>
      <c r="B6" s="60" t="s">
        <v>2383</v>
      </c>
      <c r="C6" s="7" t="s">
        <v>2386</v>
      </c>
      <c r="D6" s="36">
        <v>44</v>
      </c>
      <c r="E6" s="7" t="s">
        <v>2384</v>
      </c>
    </row>
    <row r="7" spans="1:5" x14ac:dyDescent="0.4">
      <c r="A7" s="58">
        <f t="shared" ref="A7:A12" si="0">+A6+1</f>
        <v>4</v>
      </c>
      <c r="B7" s="7" t="s">
        <v>2381</v>
      </c>
      <c r="C7" s="7" t="s">
        <v>2394</v>
      </c>
      <c r="D7" s="58">
        <v>73</v>
      </c>
      <c r="E7" s="7" t="s">
        <v>2384</v>
      </c>
    </row>
    <row r="8" spans="1:5" x14ac:dyDescent="0.4">
      <c r="A8" s="58">
        <f t="shared" si="0"/>
        <v>5</v>
      </c>
      <c r="B8" s="7" t="s">
        <v>2382</v>
      </c>
      <c r="C8" t="s">
        <v>2396</v>
      </c>
      <c r="D8" s="58">
        <v>130</v>
      </c>
      <c r="E8">
        <v>2521</v>
      </c>
    </row>
    <row r="9" spans="1:5" x14ac:dyDescent="0.4">
      <c r="A9" s="58">
        <f t="shared" si="0"/>
        <v>6</v>
      </c>
      <c r="B9" s="7" t="s">
        <v>2388</v>
      </c>
      <c r="C9" t="s">
        <v>2397</v>
      </c>
      <c r="D9" s="58"/>
      <c r="E9">
        <v>2523</v>
      </c>
    </row>
    <row r="10" spans="1:5" x14ac:dyDescent="0.4">
      <c r="A10" s="58">
        <f t="shared" si="0"/>
        <v>7</v>
      </c>
      <c r="B10" s="7" t="s">
        <v>2411</v>
      </c>
      <c r="C10" s="7" t="s">
        <v>2398</v>
      </c>
      <c r="D10" s="58"/>
      <c r="E10">
        <v>2523</v>
      </c>
    </row>
    <row r="11" spans="1:5" x14ac:dyDescent="0.4">
      <c r="A11" s="58">
        <f t="shared" si="0"/>
        <v>8</v>
      </c>
      <c r="B11" s="7" t="s">
        <v>2392</v>
      </c>
      <c r="C11" s="7" t="s">
        <v>2391</v>
      </c>
      <c r="D11" s="58"/>
      <c r="E11">
        <v>2540</v>
      </c>
    </row>
    <row r="12" spans="1:5" x14ac:dyDescent="0.4">
      <c r="A12" s="58">
        <f t="shared" si="0"/>
        <v>9</v>
      </c>
      <c r="B12" s="7" t="s">
        <v>2390</v>
      </c>
      <c r="C12" s="7" t="s">
        <v>2399</v>
      </c>
      <c r="D12" s="58">
        <v>19</v>
      </c>
      <c r="E12" s="7" t="s">
        <v>2389</v>
      </c>
    </row>
    <row r="13" spans="1:5" x14ac:dyDescent="0.4">
      <c r="A13" s="58"/>
      <c r="B13" s="7"/>
      <c r="D13" s="58"/>
    </row>
    <row r="14" spans="1:5" x14ac:dyDescent="0.4">
      <c r="A14" s="58"/>
      <c r="D14" s="58"/>
    </row>
    <row r="15" spans="1:5" x14ac:dyDescent="0.4">
      <c r="D15" s="58"/>
    </row>
    <row r="16" spans="1:5" ht="21.75" x14ac:dyDescent="0.4">
      <c r="A16" s="64" t="s">
        <v>2402</v>
      </c>
      <c r="E16" t="s">
        <v>2415</v>
      </c>
    </row>
    <row r="17" spans="1:1" ht="22.9" x14ac:dyDescent="0.4">
      <c r="A17" s="63" t="s">
        <v>2403</v>
      </c>
    </row>
    <row r="18" spans="1:1" ht="22.9" x14ac:dyDescent="0.4">
      <c r="A18" s="63" t="s">
        <v>2404</v>
      </c>
    </row>
    <row r="19" spans="1:1" ht="22.9" x14ac:dyDescent="0.4">
      <c r="A19" s="63" t="s">
        <v>2405</v>
      </c>
    </row>
    <row r="20" spans="1:1" ht="22.9" x14ac:dyDescent="0.4">
      <c r="A20" s="63" t="s">
        <v>2406</v>
      </c>
    </row>
  </sheetData>
  <mergeCells count="1">
    <mergeCell ref="A1:E1"/>
  </mergeCells>
  <hyperlinks>
    <hyperlink ref="B5" r:id="rId1" display="https://th.wikipedia.org/wiki/%E0%B8%9E%E0%B8%A3%E0%B8%B0%E0%B8%A3%E0%B8%B2%E0%B8%8A%E0%B9%82%E0%B8%9E%E0%B8%98%E0%B8%B4%E0%B8%A7%E0%B8%B4%E0%B9%80%E0%B8%97%E0%B8%A8_(%E0%B8%A3%E0%B8%B5%E0%B8%94_%E0%B9%81%E0%B8%9E%E0%B8%A3%E0%B8%B5_%E0%B8%9B%E0%B8%AA%E0%B8%99%E0%B8%BA%E0%B9%82%E0%B8%99)" xr:uid="{016D5018-CCE7-4FD3-B28B-7AFD9C0A117A}"/>
    <hyperlink ref="B9" r:id="rId2" display="https://th.wikipedia.org/wiki/%E0%B8%9E%E0%B8%A3%E0%B8%B0%E0%B8%9E%E0%B8%A3%E0%B8%AB%E0%B8%A1%E0%B8%9E%E0%B8%B1%E0%B8%8A%E0%B8%A3%E0%B8%8D%E0%B8%B2%E0%B8%93%E0%B8%A1%E0%B8%B8%E0%B8%99%E0%B8%B5_(%E0%B8%8C%E0%B8%AD%E0%B8%99_%E0%B8%8A%E0%B8%A2%E0%B8%AA%E0%B8%B2%E0%B9%82%E0%B8%A3)" xr:uid="{8ED1928F-A4DB-473B-AC31-EFFBA16421AE}"/>
    <hyperlink ref="C9" r:id="rId3" tooltip="จังหวัดนครราชสีมา" display="https://th.wikipedia.org/wiki/%E0%B8%88%E0%B8%B1%E0%B8%87%E0%B8%AB%E0%B8%A7%E0%B8%B1%E0%B8%94%E0%B8%99%E0%B8%84%E0%B8%A3%E0%B8%A3%E0%B8%B2%E0%B8%8A%E0%B8%AA%E0%B8%B5%E0%B8%A1%E0%B8%B2" xr:uid="{D091E192-8430-475F-90BC-89B29C60DD7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9EFC-E8BC-4BDA-A8FF-0A672B1E4060}">
  <sheetPr>
    <tabColor rgb="FFFFFF00"/>
  </sheetPr>
  <dimension ref="A1:C14"/>
  <sheetViews>
    <sheetView workbookViewId="0">
      <selection activeCell="B14" sqref="B14"/>
    </sheetView>
  </sheetViews>
  <sheetFormatPr defaultColWidth="8.85546875" defaultRowHeight="24.4" x14ac:dyDescent="0.4"/>
  <cols>
    <col min="1" max="1" width="8.85546875" style="40"/>
    <col min="2" max="2" width="30.140625" style="40" customWidth="1"/>
    <col min="3" max="3" width="22.0703125" style="40" customWidth="1"/>
    <col min="4" max="16384" width="8.85546875" style="40"/>
  </cols>
  <sheetData>
    <row r="1" spans="1:3" x14ac:dyDescent="0.4">
      <c r="A1" s="42" t="s">
        <v>1696</v>
      </c>
    </row>
    <row r="2" spans="1:3" x14ac:dyDescent="0.4">
      <c r="A2" s="39">
        <v>70</v>
      </c>
      <c r="B2" s="40" t="s">
        <v>1916</v>
      </c>
      <c r="C2" s="40" t="s">
        <v>2327</v>
      </c>
    </row>
    <row r="3" spans="1:3" x14ac:dyDescent="0.4">
      <c r="A3" s="39">
        <f>A2+1</f>
        <v>71</v>
      </c>
      <c r="B3" s="40" t="s">
        <v>1918</v>
      </c>
    </row>
    <row r="4" spans="1:3" x14ac:dyDescent="0.4">
      <c r="A4" s="39">
        <f t="shared" ref="A4:A11" si="0">A3+1</f>
        <v>72</v>
      </c>
      <c r="B4" s="40" t="s">
        <v>2328</v>
      </c>
    </row>
    <row r="5" spans="1:3" x14ac:dyDescent="0.4">
      <c r="A5" s="39">
        <f t="shared" si="0"/>
        <v>73</v>
      </c>
      <c r="B5" s="40" t="s">
        <v>2329</v>
      </c>
      <c r="C5" s="40" t="s">
        <v>1924</v>
      </c>
    </row>
    <row r="6" spans="1:3" x14ac:dyDescent="0.4">
      <c r="A6" s="39">
        <f t="shared" si="0"/>
        <v>74</v>
      </c>
      <c r="B6" s="40" t="s">
        <v>2330</v>
      </c>
      <c r="C6" s="40" t="s">
        <v>1926</v>
      </c>
    </row>
    <row r="7" spans="1:3" x14ac:dyDescent="0.4">
      <c r="A7" s="39">
        <f t="shared" si="0"/>
        <v>75</v>
      </c>
      <c r="B7" s="40" t="s">
        <v>2331</v>
      </c>
      <c r="C7" s="40" t="s">
        <v>1928</v>
      </c>
    </row>
    <row r="8" spans="1:3" x14ac:dyDescent="0.4">
      <c r="A8" s="39">
        <f t="shared" si="0"/>
        <v>76</v>
      </c>
      <c r="B8" s="40" t="s">
        <v>2332</v>
      </c>
      <c r="C8" s="40" t="s">
        <v>1926</v>
      </c>
    </row>
    <row r="9" spans="1:3" x14ac:dyDescent="0.4">
      <c r="A9" s="39">
        <f t="shared" si="0"/>
        <v>77</v>
      </c>
      <c r="B9" s="40" t="s">
        <v>2333</v>
      </c>
      <c r="C9" s="40" t="s">
        <v>1931</v>
      </c>
    </row>
    <row r="10" spans="1:3" x14ac:dyDescent="0.4">
      <c r="A10" s="39">
        <f t="shared" si="0"/>
        <v>78</v>
      </c>
      <c r="B10" s="40" t="s">
        <v>2334</v>
      </c>
      <c r="C10" s="40" t="s">
        <v>1933</v>
      </c>
    </row>
    <row r="11" spans="1:3" x14ac:dyDescent="0.4">
      <c r="A11" s="39">
        <f t="shared" si="0"/>
        <v>79</v>
      </c>
      <c r="B11" s="40" t="s">
        <v>2335</v>
      </c>
      <c r="C11" s="40" t="s">
        <v>1935</v>
      </c>
    </row>
    <row r="12" spans="1:3" x14ac:dyDescent="0.4">
      <c r="A12" s="40">
        <v>80</v>
      </c>
      <c r="B12" s="40" t="s">
        <v>2421</v>
      </c>
    </row>
    <row r="13" spans="1:3" x14ac:dyDescent="0.4">
      <c r="A13" s="40">
        <v>81</v>
      </c>
      <c r="B13" s="40" t="s">
        <v>2422</v>
      </c>
    </row>
    <row r="14" spans="1:3" x14ac:dyDescent="0.4">
      <c r="B14" s="40" t="s">
        <v>2415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A30E-A8A8-45E9-A79D-CE88D0E6C748}">
  <dimension ref="A1:B15"/>
  <sheetViews>
    <sheetView zoomScale="115" zoomScaleNormal="115" workbookViewId="0">
      <selection activeCell="B16" sqref="B16"/>
    </sheetView>
  </sheetViews>
  <sheetFormatPr defaultRowHeight="13.15" x14ac:dyDescent="0.4"/>
  <cols>
    <col min="1" max="1" width="20.92578125" customWidth="1"/>
    <col min="2" max="2" width="12.35546875" customWidth="1"/>
  </cols>
  <sheetData>
    <row r="1" spans="1:2" x14ac:dyDescent="0.4">
      <c r="A1" t="s">
        <v>2372</v>
      </c>
    </row>
    <row r="2" spans="1:2" x14ac:dyDescent="0.4">
      <c r="A2" t="s">
        <v>2373</v>
      </c>
    </row>
    <row r="3" spans="1:2" x14ac:dyDescent="0.4">
      <c r="A3" t="s">
        <v>2374</v>
      </c>
    </row>
    <row r="4" spans="1:2" x14ac:dyDescent="0.4">
      <c r="A4" t="s">
        <v>2375</v>
      </c>
    </row>
    <row r="5" spans="1:2" x14ac:dyDescent="0.4">
      <c r="A5" t="s">
        <v>2376</v>
      </c>
    </row>
    <row r="6" spans="1:2" x14ac:dyDescent="0.4">
      <c r="A6" t="s">
        <v>2377</v>
      </c>
    </row>
    <row r="7" spans="1:2" x14ac:dyDescent="0.4">
      <c r="A7" t="s">
        <v>2378</v>
      </c>
    </row>
    <row r="8" spans="1:2" x14ac:dyDescent="0.4">
      <c r="A8" s="7" t="s">
        <v>2407</v>
      </c>
    </row>
    <row r="9" spans="1:2" x14ac:dyDescent="0.4">
      <c r="A9" s="7" t="s">
        <v>2408</v>
      </c>
    </row>
    <row r="10" spans="1:2" x14ac:dyDescent="0.4">
      <c r="A10" s="7" t="s">
        <v>2409</v>
      </c>
    </row>
    <row r="11" spans="1:2" x14ac:dyDescent="0.4">
      <c r="A11" s="7" t="s">
        <v>2410</v>
      </c>
    </row>
    <row r="12" spans="1:2" x14ac:dyDescent="0.4">
      <c r="A12" t="s">
        <v>2412</v>
      </c>
    </row>
    <row r="13" spans="1:2" x14ac:dyDescent="0.4">
      <c r="A13" t="s">
        <v>2413</v>
      </c>
      <c r="B13" t="s">
        <v>2414</v>
      </c>
    </row>
    <row r="14" spans="1:2" x14ac:dyDescent="0.4">
      <c r="A14" t="s">
        <v>2416</v>
      </c>
    </row>
    <row r="15" spans="1:2" x14ac:dyDescent="0.4">
      <c r="A15" t="s">
        <v>2417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108D-6FE5-4465-985D-0ECCD03A2AFD}">
  <sheetPr>
    <tabColor theme="4" tint="0.59999389629810485"/>
  </sheetPr>
  <dimension ref="A1:M424"/>
  <sheetViews>
    <sheetView zoomScale="70" zoomScaleNormal="70" workbookViewId="0">
      <selection activeCell="N3" sqref="N3"/>
    </sheetView>
  </sheetViews>
  <sheetFormatPr defaultColWidth="8.85546875" defaultRowHeight="13.15" x14ac:dyDescent="0.4"/>
  <cols>
    <col min="1" max="1" width="33.28515625" style="11" customWidth="1"/>
    <col min="2" max="2" width="12.92578125" style="9" bestFit="1" customWidth="1"/>
    <col min="3" max="3" width="53.42578125" style="9" customWidth="1"/>
    <col min="4" max="4" width="13.5" style="9" customWidth="1"/>
    <col min="5" max="5" width="8.7109375" style="29" customWidth="1"/>
    <col min="6" max="6" width="18.92578125" style="11" customWidth="1"/>
    <col min="7" max="7" width="26.85546875" style="11" customWidth="1"/>
    <col min="8" max="8" width="11.7109375" style="35" customWidth="1"/>
    <col min="9" max="11" width="8.85546875" style="11"/>
    <col min="12" max="12" width="14.85546875" style="11" customWidth="1"/>
    <col min="13" max="13" width="23.85546875" style="11" bestFit="1" customWidth="1"/>
    <col min="14" max="16384" width="8.85546875" style="11"/>
  </cols>
  <sheetData>
    <row r="1" spans="1:13" x14ac:dyDescent="0.4">
      <c r="F1" s="11">
        <v>2</v>
      </c>
      <c r="G1" s="11">
        <v>3</v>
      </c>
      <c r="H1" s="35">
        <v>4</v>
      </c>
      <c r="I1" s="11">
        <v>5</v>
      </c>
      <c r="J1" s="11">
        <v>6</v>
      </c>
      <c r="K1" s="11">
        <v>7</v>
      </c>
      <c r="L1" s="11">
        <v>8</v>
      </c>
      <c r="M1" s="11">
        <v>9</v>
      </c>
    </row>
    <row r="2" spans="1:13" ht="34.15" customHeight="1" x14ac:dyDescent="0.4">
      <c r="E2" s="16" t="s">
        <v>1688</v>
      </c>
      <c r="F2" s="16" t="s">
        <v>1689</v>
      </c>
      <c r="G2" s="16" t="s">
        <v>1690</v>
      </c>
      <c r="H2" s="16" t="s">
        <v>1691</v>
      </c>
      <c r="I2" s="38" t="s">
        <v>1692</v>
      </c>
      <c r="J2" s="38" t="s">
        <v>1693</v>
      </c>
      <c r="K2" s="38" t="s">
        <v>1694</v>
      </c>
      <c r="L2" s="16" t="s">
        <v>1695</v>
      </c>
      <c r="M2" s="16" t="s">
        <v>1936</v>
      </c>
    </row>
    <row r="3" spans="1:13" ht="123.4" customHeight="1" x14ac:dyDescent="0.4">
      <c r="A3" s="10"/>
      <c r="B3" s="14" t="s">
        <v>845</v>
      </c>
      <c r="C3" s="34" t="s">
        <v>1937</v>
      </c>
      <c r="D3" s="9" t="str">
        <f>_xlfn.LET(_xlpm.x,B3,
SUBSTITUTE(SUBSTITUTE(SUBSTITUTE(SUBSTITUTE(SUBSTITUTE(
SUBSTITUTE(SUBSTITUTE(SUBSTITUTE(SUBSTITUTE(SUBSTITUTE(
_xlpm.x,"๐","0"),"๑","1"),"๒","2"),"๓","3"),"๔","4"),
"๕","5"),"๖","6"),"๗","7"),"๘","8"),"๙","9"))</f>
        <v>วัดบูรพาจารย์</v>
      </c>
      <c r="E3" s="29">
        <v>0</v>
      </c>
      <c r="F3" s="7" t="str">
        <f>_xlfn.TEXTBEFORE(C3,CHAR(10))</f>
        <v>วัดหนองป่าพง</v>
      </c>
      <c r="G3" s="10" t="str">
        <f>TRIM(_xlfn.TEXTBEFORE(_xlfn.TEXTAFTER(C3,"พระ"),CHAR(10)))</f>
        <v>พร👉มวชิรญาณโสภณ (เลี่ยม ฐิตธมฺโม)</v>
      </c>
      <c r="H3" s="36">
        <v>20</v>
      </c>
      <c r="I3" s="11">
        <v>22</v>
      </c>
      <c r="J3" s="7" t="s">
        <v>1699</v>
      </c>
      <c r="K3" s="7">
        <v>2504</v>
      </c>
      <c r="L3" s="37" t="s">
        <v>1938</v>
      </c>
      <c r="M3" s="10" t="str">
        <f>_xlfn.TEXTBEFORE(_xlfn.TEXTAFTER(C3,CHAR(10)),CHAR(10)&amp;"พระ")</f>
        <v>หมู่ที่ ๑๐ บ้านพงสว่าง
ต.โนนผึ้ง อ.วารินชำราบ จ.อุบลราชธานี ๓๔๑๙๐</v>
      </c>
    </row>
    <row r="4" spans="1:13" ht="128.65" customHeight="1" x14ac:dyDescent="0.4">
      <c r="A4" s="10"/>
      <c r="B4" s="15" t="s">
        <v>844</v>
      </c>
      <c r="C4" s="8" t="s">
        <v>1267</v>
      </c>
      <c r="D4" s="9" t="str">
        <f>_xlfn.LET(_xlpm.x,B4,
SUBSTITUTE(SUBSTITUTE(SUBSTITUTE(SUBSTITUTE(SUBSTITUTE(
SUBSTITUTE(SUBSTITUTE(SUBSTITUTE(SUBSTITUTE(SUBSTITUTE(
_xlpm.x,"๐","0"),"๑","1"),"๒","2"),"๓","3"),"๔","4"),
"๕","5"),"๖","6"),"๗","7"),"๘","8"),"๙","9"))</f>
        <v>สาขาที่ 001</v>
      </c>
      <c r="E4" s="29">
        <v>1</v>
      </c>
      <c r="F4" s="7" t="str">
        <f t="shared" ref="F4:F67" si="0">_xlfn.TEXTBEFORE(C4,CHAR(10))</f>
        <v>วัดเก่าน้อย(อรัญญวาสี)</v>
      </c>
      <c r="G4" s="7" t="str">
        <f>TRIM(_xlfn.TEXTBEFORE(_xlfn.TEXTAFTER(C4,"พระ"),CHAR(10)))</f>
        <v>อาจารย์สถาพร สิริธมฺโม (รก.)</v>
      </c>
      <c r="H4" s="36">
        <f>VALUE(SUBSTITUTE(SUBSTITUTE(SUBSTITUTE(SUBSTITUTE(SUBSTITUTE(SUBSTITUTE(SUBSTITUTE(SUBSTITUTE(SUBSTITUTE(SUBSTITUTE(_xlfn.TEXTBEFORE(_xlfn.TEXTAFTER(C4,"เมื่ออายุ "), " ปี"),"๐","0"),"๑","1"),"๒","2"),"๓","3"),"๔","4"),"๕","5"),"๖","6"),"๗","7"),"๘","8"),"๙","9"))</f>
        <v>47</v>
      </c>
      <c r="I4" s="7">
        <f>VALUE(SUBSTITUTE(SUBSTITUTE(SUBSTITUTE(SUBSTITUTE(SUBSTITUTE(SUBSTITUTE(SUBSTITUTE(SUBSTITUTE(SUBSTITUTE(SUBSTITUTE(_xlfn.TEXTBEFORE(_xlfn.TEXTAFTER(C4,"วันที่ "), " "),"๐","0"),"๑","1"),"๒","2"),"๓","3"),"๔","4"),"๕","5"),"๖","6"),"๗","7"),"๘","8"),"๙","9"))</f>
        <v>5</v>
      </c>
      <c r="J4" s="7" t="str">
        <f>_xlfn.TEXTBEFORE(_xlfn.TEXTAFTER(C4,"วันที่ "&amp;_xlfn.TEXTBEFORE(_xlfn.TEXTAFTER(C4,"วันที่ "), " ")&amp;" "), " ")</f>
        <v>กรกฎาคม</v>
      </c>
      <c r="K4" s="7">
        <f>VALUE(SUBSTITUTE(SUBSTITUTE(SUBSTITUTE(SUBSTITUTE(SUBSTITUTE(SUBSTITUTE(SUBSTITUTE(SUBSTITUTE(SUBSTITUTE(SUBSTITUTE(_xlfn.TEXTBEFORE(_xlfn.TEXTAFTER(_xlfn.TEXTAFTER(C4,"วันที่ ")," "&amp;_xlfn.TEXTBEFORE(_xlfn.TEXTAFTER(C4,"วันที่ "&amp;_xlfn.TEXTBEFORE(_xlfn.TEXTAFTER(C4,"วันที่ "), " ")&amp;" "), " ")&amp;" "), " "),"๐","0"),"๑","1"),"๒","2"),"๓","3"),"๔","4"),"๕","5"),"๖","6"),"๗","7"),"๘","8"),"๙","9"))</f>
        <v>2563</v>
      </c>
      <c r="L4" s="7" t="str">
        <f>SUBSTITUTE(SUBSTITUTE(SUBSTITUTE(SUBSTITUTE(_xlfn.TEXTBEFORE(SUBSTITUTE(SUBSTITUTE(SUBSTITUTE(SUBSTITUTE(SUBSTITUTE(SUBSTITUTE(SUBSTITUTE(SUBSTITUTE(SUBSTITUTE(SUBSTITUTE(_xlfn.TEXTAFTER(C4,"- "),"๐","0"),"๑","1"),"๒","2"),"๓","3"),"๔","4"),"๕","5"),"๖","6"),"๗","7"),"๘","8"),"๙","9"),","),"(",""),")",""),"-","")," ","")</f>
        <v>0872535523</v>
      </c>
      <c r="M4" s="10" t="str">
        <f>_xlfn.TEXTBEFORE(_xlfn.TEXTAFTER(C4,CHAR(10)),CHAR(10)&amp;"พระ")</f>
        <v>บ้านเก่าน้อย
ต.ธาตุ อ.วารินชำราบ จ.อุบลราชธานี ๓๔๑๙๐</v>
      </c>
    </row>
    <row r="5" spans="1:13" ht="128.65" customHeight="1" x14ac:dyDescent="0.4">
      <c r="A5" s="10"/>
      <c r="B5" s="14" t="s">
        <v>846</v>
      </c>
      <c r="C5" s="8" t="s">
        <v>1268</v>
      </c>
      <c r="D5" s="9" t="str">
        <f t="shared" ref="D5:D68" si="1">_xlfn.LET(_xlpm.x,B5,
SUBSTITUTE(SUBSTITUTE(SUBSTITUTE(SUBSTITUTE(SUBSTITUTE(
SUBSTITUTE(SUBSTITUTE(SUBSTITUTE(SUBSTITUTE(SUBSTITUTE(
_xlpm.x,"๐","0"),"๑","1"),"๒","2"),"๓","3"),"๔","4"),
"๕","5"),"๖","6"),"๗","7"),"๘","8"),"๙","9"))</f>
        <v>สาขาที่ 002</v>
      </c>
      <c r="E5" s="29">
        <v>2</v>
      </c>
      <c r="F5" s="7" t="str">
        <f t="shared" si="0"/>
        <v>วัดบึงเขาหลวง</v>
      </c>
      <c r="G5" s="7" t="str">
        <f>TRIM(_xlfn.TEXTBEFORE(_xlfn.TEXTAFTER(C5,"พระ"),CHAR(10)))</f>
        <v>ครูบรรพตวรกิจ (บุญมี ปิยธมฺโม)</v>
      </c>
      <c r="H5" s="36">
        <f t="shared" ref="H5:H68" si="2">VALUE(SUBSTITUTE(SUBSTITUTE(SUBSTITUTE(SUBSTITUTE(SUBSTITUTE(SUBSTITUTE(SUBSTITUTE(SUBSTITUTE(SUBSTITUTE(SUBSTITUTE(_xlfn.TEXTBEFORE(_xlfn.TEXTAFTER(C5,"เมื่ออายุ "), " ปี"),"๐","0"),"๑","1"),"๒","2"),"๓","3"),"๔","4"),"๕","5"),"๖","6"),"๗","7"),"๘","8"),"๙","9"))</f>
        <v>24</v>
      </c>
      <c r="I5" s="7">
        <f t="shared" ref="I5:I68" si="3">VALUE(SUBSTITUTE(SUBSTITUTE(SUBSTITUTE(SUBSTITUTE(SUBSTITUTE(SUBSTITUTE(SUBSTITUTE(SUBSTITUTE(SUBSTITUTE(SUBSTITUTE(_xlfn.TEXTBEFORE(_xlfn.TEXTAFTER(C5,"วันที่ "), " "),"๐","0"),"๑","1"),"๒","2"),"๓","3"),"๔","4"),"๕","5"),"๖","6"),"๗","7"),"๘","8"),"๙","9"))</f>
        <v>5</v>
      </c>
      <c r="J5" s="7" t="str">
        <f t="shared" ref="J5:J68" si="4">_xlfn.TEXTBEFORE(_xlfn.TEXTAFTER(C5,"วันที่ "&amp;_xlfn.TEXTBEFORE(_xlfn.TEXTAFTER(C5,"วันที่ "), " ")&amp;" "), " ")</f>
        <v>กรกฎาคม</v>
      </c>
      <c r="K5" s="7">
        <f t="shared" ref="K5:K68" si="5">VALUE(SUBSTITUTE(SUBSTITUTE(SUBSTITUTE(SUBSTITUTE(SUBSTITUTE(SUBSTITUTE(SUBSTITUTE(SUBSTITUTE(SUBSTITUTE(SUBSTITUTE(_xlfn.TEXTBEFORE(_xlfn.TEXTAFTER(_xlfn.TEXTAFTER(C5,"วันที่ ")," "&amp;_xlfn.TEXTBEFORE(_xlfn.TEXTAFTER(C5,"วันที่ "&amp;_xlfn.TEXTBEFORE(_xlfn.TEXTAFTER(C5,"วันที่ "), " ")&amp;" "), " ")&amp;" "), " "),"๐","0"),"๑","1"),"๒","2"),"๓","3"),"๔","4"),"๕","5"),"๖","6"),"๗","7"),"๘","8"),"๙","9"))</f>
        <v>2524</v>
      </c>
      <c r="L5" s="7" t="str">
        <f>SUBSTITUTE(SUBSTITUTE(SUBSTITUTE(SUBSTITUTE(_xlfn.TEXTBEFORE(SUBSTITUTE(SUBSTITUTE(SUBSTITUTE(SUBSTITUTE(SUBSTITUTE(SUBSTITUTE(SUBSTITUTE(SUBSTITUTE(SUBSTITUTE(SUBSTITUTE(_xlfn.TEXTAFTER(C5,"- "),"๐","0"),"๑","1"),"๒","2"),"๓","3"),"๔","4"),"๕","5"),"๖","6"),"๗","7"),"๘","8"),"๙","9"),","),"(",""),")",""),"-","")," ","")</f>
        <v>0855643758</v>
      </c>
      <c r="M5" s="10" t="str">
        <f>_xlfn.TEXTBEFORE(_xlfn.TEXTAFTER(C5,CHAR(10)),CHAR(10)&amp;"พระ")</f>
        <v>๑๑๒ หมู่ที่ ๙ บ้านกลางใหญ่
ต.กลางใหญ่ อ.เขื่องใน จ.อุบลราชธานี ๓๔๓๒๐</v>
      </c>
    </row>
    <row r="6" spans="1:13" ht="128.65" customHeight="1" x14ac:dyDescent="0.4">
      <c r="A6" s="10"/>
      <c r="B6" s="14" t="s">
        <v>847</v>
      </c>
      <c r="C6" s="8" t="s">
        <v>1269</v>
      </c>
      <c r="D6" s="9" t="str">
        <f t="shared" si="1"/>
        <v>สาขาที่ 003</v>
      </c>
      <c r="E6" s="29">
        <v>3</v>
      </c>
      <c r="F6" s="7" t="str">
        <f t="shared" si="0"/>
        <v>วัดโนนสำเริง</v>
      </c>
      <c r="G6" s="7" t="str">
        <f t="shared" ref="G6:G69" si="6">TRIM(_xlfn.TEXTBEFORE(_xlfn.TEXTAFTER(C6,"พระ"),CHAR(10)))</f>
        <v>ครูสถิตอุดมคุณ (เสถียร กนฺตสีโล)</v>
      </c>
      <c r="H6" s="36">
        <f t="shared" si="2"/>
        <v>23</v>
      </c>
      <c r="I6" s="7">
        <f t="shared" si="3"/>
        <v>8</v>
      </c>
      <c r="J6" s="7" t="str">
        <f t="shared" si="4"/>
        <v>กรกฎาคม</v>
      </c>
      <c r="K6" s="7">
        <f t="shared" si="5"/>
        <v>2527</v>
      </c>
      <c r="L6" s="7" t="str">
        <f>SUBSTITUTE(SUBSTITUTE(SUBSTITUTE(SUBSTITUTE(_xlfn.TEXTBEFORE(SUBSTITUTE(SUBSTITUTE(SUBSTITUTE(SUBSTITUTE(SUBSTITUTE(SUBSTITUTE(SUBSTITUTE(SUBSTITUTE(SUBSTITUTE(SUBSTITUTE(_xlfn.TEXTAFTER(C6,"- "),"๐","0"),"๑","1"),"๒","2"),"๓","3"),"๔","4"),"๕","5"),"๖","6"),"๗","7"),"๘","8"),"๙","9"),","),"(",""),")",""),"-","")," ","")</f>
        <v>0818764096</v>
      </c>
      <c r="M6" s="10" t="str">
        <f>_xlfn.TEXTBEFORE(_xlfn.TEXTAFTER(C6,CHAR(10)),CHAR(10)&amp;"พระ")</f>
        <v>๑๓๙ หมู่ที่ ๙ บ้านโนนสำเริง
ต.น้ำอ้อม อ.กันทรลักษ์ จ.ศรีสะเกษ ๓๓๑๑๐</v>
      </c>
    </row>
    <row r="7" spans="1:13" ht="123.4" customHeight="1" x14ac:dyDescent="0.4">
      <c r="A7" s="10"/>
      <c r="B7" s="14" t="s">
        <v>848</v>
      </c>
      <c r="C7" s="8" t="s">
        <v>1270</v>
      </c>
      <c r="D7" s="9" t="str">
        <f t="shared" si="1"/>
        <v>สาขาที่ 004</v>
      </c>
      <c r="E7" s="29">
        <v>4</v>
      </c>
      <c r="F7" s="7" t="str">
        <f t="shared" si="0"/>
        <v>วัดป่าพุทธเจดีย์</v>
      </c>
      <c r="G7" s="7" t="str">
        <f t="shared" si="6"/>
        <v>อธิการสุภี ชินฺวโร</v>
      </c>
      <c r="H7" s="36">
        <f t="shared" si="2"/>
        <v>21</v>
      </c>
      <c r="I7" s="7">
        <f t="shared" si="3"/>
        <v>12</v>
      </c>
      <c r="J7" s="7" t="str">
        <f t="shared" si="4"/>
        <v>กุมภาพันธ์</v>
      </c>
      <c r="K7" s="7">
        <f t="shared" si="5"/>
        <v>2539</v>
      </c>
      <c r="L7" s="7" t="str">
        <f t="shared" ref="L7:L70" si="7">SUBSTITUTE(SUBSTITUTE(SUBSTITUTE(SUBSTITUTE(_xlfn.TEXTBEFORE(SUBSTITUTE(SUBSTITUTE(SUBSTITUTE(SUBSTITUTE(SUBSTITUTE(SUBSTITUTE(SUBSTITUTE(SUBSTITUTE(SUBSTITUTE(SUBSTITUTE(_xlfn.TEXTAFTER(C7,"- "),"๐","0"),"๑","1"),"๒","2"),"๓","3"),"๔","4"),"๕","5"),"๖","6"),"๗","7"),"๘","8"),"๙","9"),","),"(",""),")",""),"-","")," ","")</f>
        <v>0810623663</v>
      </c>
      <c r="M7" s="10" t="str">
        <f t="shared" ref="M7:M70" si="8">_xlfn.TEXTBEFORE(_xlfn.TEXTAFTER(C7,CHAR(10)),CHAR(10)&amp;"พระ")</f>
        <v>๗๓ หมู่ที่ ๑๑ บ้านตลาด
ต.หนองไฮ อ.สำโรง จ.อุบลราชธานี ๓๔๓๖๐</v>
      </c>
    </row>
    <row r="8" spans="1:13" ht="123.4" customHeight="1" x14ac:dyDescent="0.4">
      <c r="A8" s="10"/>
      <c r="B8" s="14" t="s">
        <v>849</v>
      </c>
      <c r="C8" s="8" t="s">
        <v>1271</v>
      </c>
      <c r="D8" s="9" t="str">
        <f t="shared" si="1"/>
        <v>สาขาที่ 005</v>
      </c>
      <c r="E8" s="29">
        <v>5</v>
      </c>
      <c r="F8" s="7" t="str">
        <f t="shared" si="0"/>
        <v>วัดสี่แยกแสงเพชร(บน)</v>
      </c>
      <c r="G8" s="7" t="str">
        <f t="shared" si="6"/>
        <v>ครูวชิรธรรมรังษี (ทูล จตฺตสลฺโล)</v>
      </c>
      <c r="H8" s="36">
        <f t="shared" si="2"/>
        <v>21</v>
      </c>
      <c r="I8" s="7">
        <f t="shared" si="3"/>
        <v>22</v>
      </c>
      <c r="J8" s="7" t="str">
        <f t="shared" si="4"/>
        <v>กรกฎาคม</v>
      </c>
      <c r="K8" s="7">
        <f t="shared" si="5"/>
        <v>2507</v>
      </c>
      <c r="L8" s="7" t="str">
        <f t="shared" si="7"/>
        <v>0862460513</v>
      </c>
      <c r="M8" s="10" t="str">
        <f t="shared" si="8"/>
        <v>หมู่ที่ ๑๐ บ้านดงเจริญ
ต.หนองมะแซว อ.เมือง จ.อำนาจเจริญ ๓๗๐๐๐</v>
      </c>
    </row>
    <row r="9" spans="1:13" ht="128.65" customHeight="1" x14ac:dyDescent="0.4">
      <c r="A9" s="10"/>
      <c r="B9" s="14" t="s">
        <v>850</v>
      </c>
      <c r="C9" s="8" t="s">
        <v>1272</v>
      </c>
      <c r="D9" s="9" t="str">
        <f t="shared" si="1"/>
        <v>สาขาที่ 006</v>
      </c>
      <c r="E9" s="29">
        <v>6</v>
      </c>
      <c r="F9" s="7" t="str">
        <f t="shared" si="0"/>
        <v>วัดกัทลิวัน (สวนกล้วย)</v>
      </c>
      <c r="G9" s="7" t="str">
        <f t="shared" si="6"/>
        <v>อธิการมนตรี โชติปญฺโญ</v>
      </c>
      <c r="H9" s="36">
        <f t="shared" si="2"/>
        <v>20</v>
      </c>
      <c r="I9" s="7">
        <f t="shared" si="3"/>
        <v>5</v>
      </c>
      <c r="J9" s="7" t="str">
        <f t="shared" si="4"/>
        <v>กรกฎาคม</v>
      </c>
      <c r="K9" s="7">
        <f t="shared" si="5"/>
        <v>2547</v>
      </c>
      <c r="L9" s="7" t="str">
        <f t="shared" si="7"/>
        <v>0816638840</v>
      </c>
      <c r="M9" s="10" t="str">
        <f t="shared" si="8"/>
        <v>๑๓ หมู่ที่ ๙ บ้านมะลิวัลย์
ต.สวนกล้วย อ.กันทรลักษ์ จ.ศรีสะเกษ ๓๓๑๑๐</v>
      </c>
    </row>
    <row r="10" spans="1:13" ht="128.65" customHeight="1" x14ac:dyDescent="0.4">
      <c r="A10" s="10"/>
      <c r="B10" s="14" t="s">
        <v>851</v>
      </c>
      <c r="C10" s="8" t="s">
        <v>1273</v>
      </c>
      <c r="D10" s="9" t="str">
        <f t="shared" si="1"/>
        <v>สาขาที่ 007</v>
      </c>
      <c r="E10" s="29">
        <v>7</v>
      </c>
      <c r="F10" s="7" t="str">
        <f t="shared" si="0"/>
        <v>วัดป่าวิเวก (ธรรมชาน์)</v>
      </c>
      <c r="G10" s="7" t="str">
        <f t="shared" si="6"/>
        <v>ครูปลัดสุวัฒนดิเรกคุณ (สว่าง กลฺยาโณ)</v>
      </c>
      <c r="H10" s="36">
        <f t="shared" si="2"/>
        <v>21</v>
      </c>
      <c r="I10" s="7">
        <f t="shared" si="3"/>
        <v>27</v>
      </c>
      <c r="J10" s="7" t="str">
        <f t="shared" si="4"/>
        <v>พฤษภาคม</v>
      </c>
      <c r="K10" s="7">
        <f t="shared" si="5"/>
        <v>2525</v>
      </c>
      <c r="L10" s="7" t="str">
        <f t="shared" si="7"/>
        <v>0819588995</v>
      </c>
      <c r="M10" s="10" t="str">
        <f t="shared" si="8"/>
        <v>๒๒๙ หมู่ที่ ๑ บ.ม่วงสามสิบ
ต.ม่วงสามสิบ อ.ม่วงสามสิบ จ.อุบลราชธานี ๓๔๑๔๐</v>
      </c>
    </row>
    <row r="11" spans="1:13" ht="128.65" customHeight="1" x14ac:dyDescent="0.4">
      <c r="A11" s="10"/>
      <c r="B11" s="14" t="s">
        <v>852</v>
      </c>
      <c r="C11" s="8" t="s">
        <v>1274</v>
      </c>
      <c r="D11" s="9" t="str">
        <f t="shared" si="1"/>
        <v>สาขาที่ 008</v>
      </c>
      <c r="E11" s="29">
        <v>8</v>
      </c>
      <c r="F11" s="7" t="str">
        <f t="shared" si="0"/>
        <v>วัดป่าโพธิญาณ (วัดเขื่อน)</v>
      </c>
      <c r="G11" s="7" t="str">
        <f t="shared" si="6"/>
        <v>ครูโพธิสารคุณวัฒน์ (บุญชู ฐิตคุโณ)</v>
      </c>
      <c r="H11" s="36">
        <f t="shared" si="2"/>
        <v>20</v>
      </c>
      <c r="I11" s="7">
        <f t="shared" si="3"/>
        <v>15</v>
      </c>
      <c r="J11" s="7" t="str">
        <f t="shared" si="4"/>
        <v>มีนาคม</v>
      </c>
      <c r="K11" s="7">
        <f t="shared" si="5"/>
        <v>2505</v>
      </c>
      <c r="L11" s="7" t="str">
        <f t="shared" si="7"/>
        <v>0813935929</v>
      </c>
      <c r="M11" s="10" t="str">
        <f t="shared" si="8"/>
        <v>๑๘๙ หมู่ ๑๒ บ้านดอนกลาง
ต.ช่องเม็ก อ.สิรินธร จ.อุบลราชธานี ๓๔๓๕๐</v>
      </c>
    </row>
    <row r="12" spans="1:13" ht="123.4" customHeight="1" x14ac:dyDescent="0.4">
      <c r="A12" s="10"/>
      <c r="B12" s="14" t="s">
        <v>853</v>
      </c>
      <c r="C12" s="8" t="s">
        <v>1275</v>
      </c>
      <c r="D12" s="9" t="str">
        <f t="shared" si="1"/>
        <v>สาขาที่ 009</v>
      </c>
      <c r="E12" s="29">
        <v>9</v>
      </c>
      <c r="F12" s="7" t="str">
        <f t="shared" si="0"/>
        <v>วัดป่าสุภัททาราม</v>
      </c>
      <c r="G12" s="7" t="str">
        <f t="shared" si="6"/>
        <v>ครูสุภัทรทีปคุณ (ทินกร ทีปธมฺโม)</v>
      </c>
      <c r="H12" s="36">
        <f t="shared" si="2"/>
        <v>20</v>
      </c>
      <c r="I12" s="7">
        <f t="shared" si="3"/>
        <v>24</v>
      </c>
      <c r="J12" s="7" t="str">
        <f t="shared" si="4"/>
        <v>มิถุนายน</v>
      </c>
      <c r="K12" s="7">
        <f t="shared" si="5"/>
        <v>2521</v>
      </c>
      <c r="L12" s="7" t="str">
        <f t="shared" si="7"/>
        <v>0817990555</v>
      </c>
      <c r="M12" s="10" t="str">
        <f t="shared" si="8"/>
        <v>๑๗๓ หมู่ที่ ๑ บ้านคำชะอี
ต.คำชะอี อ.คำชะอี จ.มุกดาหาร ๔๙๑๑๐</v>
      </c>
    </row>
    <row r="13" spans="1:13" ht="123.4" customHeight="1" x14ac:dyDescent="0.4">
      <c r="A13" s="10"/>
      <c r="B13" s="14" t="s">
        <v>854</v>
      </c>
      <c r="C13" s="8" t="s">
        <v>1276</v>
      </c>
      <c r="D13" s="9" t="str">
        <f t="shared" si="1"/>
        <v>สาขาที่ 010</v>
      </c>
      <c r="E13" s="29">
        <v>10</v>
      </c>
      <c r="F13" s="7" t="str">
        <f t="shared" si="0"/>
        <v>วัดป่าไทรงาม</v>
      </c>
      <c r="G13" s="7" t="str">
        <f t="shared" si="6"/>
        <v>ราชภาวนาวัชรมุนี (เอนก ยสทินฺโน)</v>
      </c>
      <c r="H13" s="36">
        <f t="shared" si="2"/>
        <v>20</v>
      </c>
      <c r="I13" s="7">
        <f t="shared" si="3"/>
        <v>9</v>
      </c>
      <c r="J13" s="7" t="str">
        <f t="shared" si="4"/>
        <v>มิถุนายน</v>
      </c>
      <c r="K13" s="7">
        <f t="shared" si="5"/>
        <v>2510</v>
      </c>
      <c r="L13" s="7" t="e">
        <f t="shared" si="7"/>
        <v>#N/A</v>
      </c>
      <c r="M13" s="10" t="str">
        <f t="shared" si="8"/>
        <v>๓๙๕ หมู่ ๓๕ บ้านทุ่งไทรงาม
ต.เมืองเดช อ.เดชอุดม จ.อุบลราชธานี ๓๔๑๖๐</v>
      </c>
    </row>
    <row r="14" spans="1:13" ht="128.65" customHeight="1" x14ac:dyDescent="0.4">
      <c r="A14" s="10"/>
      <c r="B14" s="14" t="s">
        <v>855</v>
      </c>
      <c r="C14" s="8" t="s">
        <v>1277</v>
      </c>
      <c r="D14" s="9" t="str">
        <f t="shared" si="1"/>
        <v>สาขาที่ 011</v>
      </c>
      <c r="E14" s="29">
        <v>11</v>
      </c>
      <c r="F14" s="7" t="str">
        <f t="shared" si="0"/>
        <v>วัดไทยพัฒนา</v>
      </c>
      <c r="G14" s="7" t="str">
        <f t="shared" si="6"/>
        <v>ครูอุบลกาญจนวัฒน์ (ทองลา รตนปุตฺโต)</v>
      </c>
      <c r="H14" s="36">
        <f t="shared" si="2"/>
        <v>20</v>
      </c>
      <c r="I14" s="7">
        <f t="shared" si="3"/>
        <v>9</v>
      </c>
      <c r="J14" s="7" t="str">
        <f t="shared" si="4"/>
        <v>กันยายน</v>
      </c>
      <c r="K14" s="7">
        <f t="shared" si="5"/>
        <v>2530</v>
      </c>
      <c r="L14" s="7" t="str">
        <f t="shared" si="7"/>
        <v>0833355755</v>
      </c>
      <c r="M14" s="10" t="str">
        <f t="shared" si="8"/>
        <v>๒๙๑ หมู่ที่ ๓ บ้านไทยพัฒนา
ต.นากระแซง อ.เดชอุดม จ.อุบลราชธานี ๓๔๑๖๐</v>
      </c>
    </row>
    <row r="15" spans="1:13" ht="128.65" customHeight="1" x14ac:dyDescent="0.4">
      <c r="A15" s="10"/>
      <c r="B15" s="14" t="s">
        <v>856</v>
      </c>
      <c r="C15" s="8" t="s">
        <v>1278</v>
      </c>
      <c r="D15" s="9" t="str">
        <f t="shared" si="1"/>
        <v>สาขาที่ 012</v>
      </c>
      <c r="E15" s="29">
        <v>12</v>
      </c>
      <c r="F15" s="7" t="str">
        <f t="shared" si="0"/>
        <v>วัดป่าหนองแวง</v>
      </c>
      <c r="G15" s="7" t="str">
        <f t="shared" si="6"/>
        <v>ครูนิมิตวิริยานุกูล (สุบิน อุตฺตโม)</v>
      </c>
      <c r="H15" s="36">
        <f t="shared" si="2"/>
        <v>23</v>
      </c>
      <c r="I15" s="7">
        <f t="shared" si="3"/>
        <v>19</v>
      </c>
      <c r="J15" s="7" t="str">
        <f t="shared" si="4"/>
        <v>มกราคม</v>
      </c>
      <c r="K15" s="7">
        <f t="shared" si="5"/>
        <v>2516</v>
      </c>
      <c r="L15" s="7" t="e">
        <f t="shared" si="7"/>
        <v>#N/A</v>
      </c>
      <c r="M15" s="10" t="str">
        <f t="shared" si="8"/>
        <v>๒๔๔ หมู่ที่ ๔ บ้านหนองแวง
ต.หนองแวง อ.กันทรารมย์ จ.ศรีสะเกษ ๓๓๑๓๐</v>
      </c>
    </row>
    <row r="16" spans="1:13" ht="128.65" customHeight="1" x14ac:dyDescent="0.4">
      <c r="A16" s="10"/>
      <c r="B16" s="14" t="s">
        <v>857</v>
      </c>
      <c r="C16" s="8" t="s">
        <v>1279</v>
      </c>
      <c r="D16" s="9" t="str">
        <f t="shared" si="1"/>
        <v>สาขาที่ 013</v>
      </c>
      <c r="E16" s="29">
        <v>13</v>
      </c>
      <c r="F16" s="7" t="str">
        <f t="shared" si="0"/>
        <v>วัดป่าศรีมงคล</v>
      </c>
      <c r="G16" s="7" t="str">
        <f t="shared" si="6"/>
        <v>ราชวัชรสิริมงคล (สี สิริญาโณ)</v>
      </c>
      <c r="H16" s="36">
        <f t="shared" si="2"/>
        <v>21</v>
      </c>
      <c r="I16" s="7">
        <f t="shared" si="3"/>
        <v>19</v>
      </c>
      <c r="J16" s="7" t="str">
        <f t="shared" si="4"/>
        <v>กรกฎาคม</v>
      </c>
      <c r="K16" s="7">
        <f t="shared" si="5"/>
        <v>2488</v>
      </c>
      <c r="L16" s="7" t="str">
        <f t="shared" si="7"/>
        <v>0812651915</v>
      </c>
      <c r="M16" s="10" t="str">
        <f t="shared" si="8"/>
        <v>บ้านเปือย
ต.โนนกาเล็น อ.สำโรง จ.อุบลราชธานี ๓๔๓๖๐</v>
      </c>
    </row>
    <row r="17" spans="1:13" ht="123.4" customHeight="1" x14ac:dyDescent="0.4">
      <c r="A17" s="10"/>
      <c r="B17" s="14" t="s">
        <v>858</v>
      </c>
      <c r="C17" s="8" t="s">
        <v>1280</v>
      </c>
      <c r="D17" s="9" t="str">
        <f t="shared" si="1"/>
        <v>สาขาที่ 014</v>
      </c>
      <c r="E17" s="29">
        <v>14</v>
      </c>
      <c r="F17" s="7" t="str">
        <f t="shared" si="0"/>
        <v>วัดป่าพูนสิน</v>
      </c>
      <c r="G17" s="7" t="str">
        <f t="shared" si="6"/>
        <v>อธิการสมบัติ กลฺยาโณ</v>
      </c>
      <c r="H17" s="36">
        <f t="shared" si="2"/>
        <v>29</v>
      </c>
      <c r="I17" s="7">
        <f t="shared" si="3"/>
        <v>6</v>
      </c>
      <c r="J17" s="7" t="str">
        <f t="shared" si="4"/>
        <v>กรกฎาคม</v>
      </c>
      <c r="K17" s="7">
        <f t="shared" si="5"/>
        <v>2540</v>
      </c>
      <c r="L17" s="7" t="str">
        <f t="shared" si="7"/>
        <v>0812651915</v>
      </c>
      <c r="M17" s="10" t="str">
        <f t="shared" si="8"/>
        <v>๖ บ้านปากกุดหวาย
ต.หนองกินเพล อ.วารินชำราบ จ.อุบลราชธานี ๓๔๑๙๐</v>
      </c>
    </row>
    <row r="18" spans="1:13" ht="123.4" customHeight="1" x14ac:dyDescent="0.4">
      <c r="A18" s="10"/>
      <c r="B18" s="14" t="s">
        <v>859</v>
      </c>
      <c r="C18" s="8" t="s">
        <v>1281</v>
      </c>
      <c r="D18" s="9" t="str">
        <f t="shared" si="1"/>
        <v>สาขาที่ 015</v>
      </c>
      <c r="E18" s="29">
        <v>15</v>
      </c>
      <c r="F18" s="7" t="str">
        <f t="shared" si="0"/>
        <v>วัดป่าค้อเจริญธรรม</v>
      </c>
      <c r="G18" s="7" t="str">
        <f t="shared" si="6"/>
        <v>ครูวิบูลญาณคุณ (บรรจง กมโล)</v>
      </c>
      <c r="H18" s="36">
        <f t="shared" si="2"/>
        <v>21</v>
      </c>
      <c r="I18" s="7">
        <f t="shared" si="3"/>
        <v>8</v>
      </c>
      <c r="J18" s="7" t="str">
        <f t="shared" si="4"/>
        <v>กุมภาพันธ์</v>
      </c>
      <c r="K18" s="7">
        <f t="shared" si="5"/>
        <v>2513</v>
      </c>
      <c r="L18" s="7" t="e">
        <f t="shared" si="7"/>
        <v>#N/A</v>
      </c>
      <c r="M18" s="10" t="str">
        <f t="shared" si="8"/>
        <v>๒๓ หมู่ ๖ บ้านพืชอุดม
ต.ปุเปื่อย อ.น้ำยืน จ.อุบลราชธานี ๓๔๓๒๐</v>
      </c>
    </row>
    <row r="19" spans="1:13" ht="128.65" customHeight="1" x14ac:dyDescent="0.4">
      <c r="A19" s="10"/>
      <c r="B19" s="14" t="s">
        <v>860</v>
      </c>
      <c r="C19" s="8" t="s">
        <v>1282</v>
      </c>
      <c r="D19" s="9" t="str">
        <f t="shared" si="1"/>
        <v>สาขาที่ 016</v>
      </c>
      <c r="E19" s="29">
        <v>16</v>
      </c>
      <c r="F19" s="7" t="str">
        <f t="shared" si="0"/>
        <v>วัดป่าดงหอย</v>
      </c>
      <c r="G19" s="7" t="str">
        <f t="shared" si="6"/>
        <v>อาจารย์ บุญชิต สิริปํญฺโญ</v>
      </c>
      <c r="H19" s="36">
        <f t="shared" si="2"/>
        <v>34</v>
      </c>
      <c r="I19" s="7">
        <f t="shared" si="3"/>
        <v>10</v>
      </c>
      <c r="J19" s="7" t="str">
        <f t="shared" si="4"/>
        <v>กรกฎาคม</v>
      </c>
      <c r="K19" s="7">
        <f t="shared" si="5"/>
        <v>2562</v>
      </c>
      <c r="L19" s="7" t="str">
        <f t="shared" si="7"/>
        <v>0000000000</v>
      </c>
      <c r="M19" s="10" t="str">
        <f t="shared" si="8"/>
        <v>๔๐๐ ม.๓
ต.แก้ง อ.เดชอุดม จ.อุบลราชธานี ๓๔๑๖๐</v>
      </c>
    </row>
    <row r="20" spans="1:13" ht="128.65" customHeight="1" x14ac:dyDescent="0.4">
      <c r="A20" s="10"/>
      <c r="B20" s="14" t="s">
        <v>861</v>
      </c>
      <c r="C20" s="8" t="s">
        <v>1283</v>
      </c>
      <c r="D20" s="9" t="str">
        <f t="shared" si="1"/>
        <v>สาขาที่ 017</v>
      </c>
      <c r="E20" s="29">
        <v>17</v>
      </c>
      <c r="F20" s="7" t="str">
        <f t="shared" si="0"/>
        <v>ที่พักสงฆ์ป่าโนนสวรรค์</v>
      </c>
      <c r="G20" s="7" t="str">
        <f t="shared" si="6"/>
        <v>ครูพิธานสรกิจ (ประเสริฐ ธมฺมวโร)</v>
      </c>
      <c r="H20" s="36">
        <f t="shared" si="2"/>
        <v>33</v>
      </c>
      <c r="I20" s="7">
        <f t="shared" si="3"/>
        <v>18</v>
      </c>
      <c r="J20" s="7" t="str">
        <f t="shared" si="4"/>
        <v>กรกฎาคม</v>
      </c>
      <c r="K20" s="7">
        <f t="shared" si="5"/>
        <v>2536</v>
      </c>
      <c r="L20" s="7" t="str">
        <f t="shared" si="7"/>
        <v>0892830322</v>
      </c>
      <c r="M20" s="10" t="str">
        <f t="shared" si="8"/>
        <v>หมู่ ๑ บ้านโซง
ต.โซง อ.น้ำยืน จ.อุบลราชธานี ๓๔๒๖๐</v>
      </c>
    </row>
    <row r="21" spans="1:13" ht="128.65" customHeight="1" x14ac:dyDescent="0.4">
      <c r="A21" s="10"/>
      <c r="B21" s="14" t="s">
        <v>862</v>
      </c>
      <c r="C21" s="8" t="s">
        <v>1284</v>
      </c>
      <c r="D21" s="9" t="str">
        <f t="shared" si="1"/>
        <v>สาขาที่ 018</v>
      </c>
      <c r="E21" s="29">
        <v>18</v>
      </c>
      <c r="F21" s="7" t="str">
        <f t="shared" si="0"/>
        <v>วัดป่าหนองแก้ว</v>
      </c>
      <c r="G21" s="7" t="str">
        <f t="shared" si="6"/>
        <v>อธิการบุญร่วม ปภากโร</v>
      </c>
      <c r="H21" s="36">
        <f t="shared" si="2"/>
        <v>21</v>
      </c>
      <c r="I21" s="7">
        <f t="shared" si="3"/>
        <v>19</v>
      </c>
      <c r="J21" s="7" t="str">
        <f t="shared" si="4"/>
        <v>มิถุนายน</v>
      </c>
      <c r="K21" s="7">
        <f t="shared" si="5"/>
        <v>2531</v>
      </c>
      <c r="L21" s="7" t="e">
        <f t="shared" si="7"/>
        <v>#N/A</v>
      </c>
      <c r="M21" s="10" t="str">
        <f t="shared" si="8"/>
        <v>๑๔๑ หมู่ ๑ บ้านหนองแก้ว
ต.หนองแก้ว อ.กันทรารมย์ จ.ศรีสะเกษ ๓๓๑๓๐</v>
      </c>
    </row>
    <row r="22" spans="1:13" ht="123.4" customHeight="1" x14ac:dyDescent="0.4">
      <c r="A22" s="10"/>
      <c r="B22" s="14" t="s">
        <v>863</v>
      </c>
      <c r="C22" s="8" t="s">
        <v>1285</v>
      </c>
      <c r="D22" s="9" t="str">
        <f t="shared" si="1"/>
        <v>สาขาที่ 019</v>
      </c>
      <c r="E22" s="29">
        <v>19</v>
      </c>
      <c r="F22" s="7" t="str">
        <f t="shared" si="0"/>
        <v>วัดป่านานาชาติ</v>
      </c>
      <c r="G22" s="7" t="str">
        <f t="shared" si="6"/>
        <v>ภาวนาวัชราจารย์ (เฮ็นนิ่ง เกวลี)</v>
      </c>
      <c r="H22" s="36">
        <f t="shared" si="2"/>
        <v>29</v>
      </c>
      <c r="I22" s="7">
        <f t="shared" si="3"/>
        <v>4</v>
      </c>
      <c r="J22" s="7" t="str">
        <f t="shared" si="4"/>
        <v>กรกฎาคม</v>
      </c>
      <c r="K22" s="7">
        <f t="shared" si="5"/>
        <v>2541</v>
      </c>
      <c r="L22" s="7" t="str">
        <f t="shared" si="7"/>
        <v>0885820251</v>
      </c>
      <c r="M22" s="10" t="str">
        <f t="shared" si="8"/>
        <v>๑๘๑ หมู่ ๗ บ้านบุ่งหวาย
ต.บุ่งหวาย อ.วารินชำราบ จ.อุบลราชธานี ๓๔๓๑๐</v>
      </c>
    </row>
    <row r="23" spans="1:13" ht="123.4" customHeight="1" x14ac:dyDescent="0.4">
      <c r="A23" s="10"/>
      <c r="B23" s="14" t="s">
        <v>864</v>
      </c>
      <c r="C23" s="8" t="s">
        <v>1286</v>
      </c>
      <c r="D23" s="9" t="str">
        <f t="shared" si="1"/>
        <v>สาขาที่ 020</v>
      </c>
      <c r="E23" s="29">
        <v>20</v>
      </c>
      <c r="F23" s="7" t="str">
        <f t="shared" si="0"/>
        <v>วัดบึงลัฏฐิวัน</v>
      </c>
      <c r="G23" s="7" t="str">
        <f t="shared" si="6"/>
        <v>นครศรีอยุธยา ๑๘๒๗๐</v>
      </c>
      <c r="H23" s="36">
        <f t="shared" si="2"/>
        <v>23</v>
      </c>
      <c r="I23" s="7">
        <f t="shared" si="3"/>
        <v>10</v>
      </c>
      <c r="J23" s="7" t="str">
        <f t="shared" si="4"/>
        <v>มิถุนายน</v>
      </c>
      <c r="K23" s="7">
        <f t="shared" si="5"/>
        <v>2511</v>
      </c>
      <c r="L23" s="7" t="str">
        <f t="shared" si="7"/>
        <v>0892011474</v>
      </c>
      <c r="M23" s="10" t="str">
        <f t="shared" si="8"/>
        <v>๒๖ หมู่ ๑ บ้านช้าง
ต.ท่าหลวง อ.ท่าเรือ จ.พระนครศรีอยุธยา ๑๘๒๗๐</v>
      </c>
    </row>
    <row r="24" spans="1:13" ht="128.65" customHeight="1" x14ac:dyDescent="0.4">
      <c r="A24" s="10"/>
      <c r="B24" s="14" t="s">
        <v>865</v>
      </c>
      <c r="C24" s="8" t="s">
        <v>1287</v>
      </c>
      <c r="D24" s="9" t="str">
        <f t="shared" si="1"/>
        <v>สาขาที่ 021</v>
      </c>
      <c r="E24" s="29">
        <v>21</v>
      </c>
      <c r="F24" s="7" t="str">
        <f t="shared" si="0"/>
        <v>วัดป่าโคกกลาง</v>
      </c>
      <c r="G24" s="7" t="str">
        <f t="shared" si="6"/>
        <v>ม👉าดิษ ติกฺขวีโร</v>
      </c>
      <c r="H24" s="36">
        <f t="shared" si="2"/>
        <v>23</v>
      </c>
      <c r="I24" s="7">
        <f t="shared" si="3"/>
        <v>13</v>
      </c>
      <c r="J24" s="7" t="str">
        <f t="shared" si="4"/>
        <v>มิถุนายน</v>
      </c>
      <c r="K24" s="7">
        <f t="shared" si="5"/>
        <v>2547</v>
      </c>
      <c r="L24" s="7" t="str">
        <f t="shared" si="7"/>
        <v>0898648339</v>
      </c>
      <c r="M24" s="10" t="str">
        <f t="shared" si="8"/>
        <v>๑๐๐ ม.๑๒ บ้านโคกกลาง
ต.กุดข้าวปุ้น อ.กุดข้าวปุ้น จ.อุบลราชธานี ๓๔๒๗๐</v>
      </c>
    </row>
    <row r="25" spans="1:13" ht="128.65" customHeight="1" x14ac:dyDescent="0.4">
      <c r="A25" s="10"/>
      <c r="B25" s="14" t="s">
        <v>866</v>
      </c>
      <c r="C25" s="8" t="s">
        <v>1288</v>
      </c>
      <c r="D25" s="9" t="str">
        <f t="shared" si="1"/>
        <v>สาขาที่ 022</v>
      </c>
      <c r="E25" s="29">
        <v>22</v>
      </c>
      <c r="F25" s="7" t="str">
        <f t="shared" si="0"/>
        <v>วัดป่าดงชัยศรี</v>
      </c>
      <c r="G25" s="7" t="str">
        <f t="shared" si="6"/>
        <v>อธิการบุญเรือง อาจิตฺบปญฺโญ</v>
      </c>
      <c r="H25" s="36">
        <f t="shared" si="2"/>
        <v>30</v>
      </c>
      <c r="I25" s="7">
        <f t="shared" si="3"/>
        <v>1</v>
      </c>
      <c r="J25" s="7" t="str">
        <f t="shared" si="4"/>
        <v>กรกฎาคม</v>
      </c>
      <c r="K25" s="7">
        <f t="shared" si="5"/>
        <v>2538</v>
      </c>
      <c r="L25" s="7" t="str">
        <f t="shared" si="7"/>
        <v>0933928804</v>
      </c>
      <c r="M25" s="10" t="str">
        <f t="shared" si="8"/>
        <v>๙๒ ม.๑๒ บ้านห้วยน้อย
ต.ห้วย อ.ปทุมราชวงศา จ.อำนาจเจริญ ๓๗๑๑๐</v>
      </c>
    </row>
    <row r="26" spans="1:13" ht="128.65" customHeight="1" x14ac:dyDescent="0.4">
      <c r="A26" s="10"/>
      <c r="B26" s="14" t="s">
        <v>867</v>
      </c>
      <c r="C26" s="8" t="s">
        <v>1289</v>
      </c>
      <c r="D26" s="9" t="str">
        <f t="shared" si="1"/>
        <v>สาขาที่ 023</v>
      </c>
      <c r="E26" s="29">
        <v>23</v>
      </c>
      <c r="F26" s="7" t="str">
        <f t="shared" si="0"/>
        <v>วัดจังกาจิตต์</v>
      </c>
      <c r="G26" s="7" t="str">
        <f t="shared" si="6"/>
        <v>ครูสุวรรณกิจสโมธาน (ประมวล สุวณฺโณ)</v>
      </c>
      <c r="H26" s="36">
        <f t="shared" si="2"/>
        <v>21</v>
      </c>
      <c r="I26" s="7">
        <f t="shared" si="3"/>
        <v>25</v>
      </c>
      <c r="J26" s="7" t="str">
        <f t="shared" si="4"/>
        <v>กุมภาพันธ์</v>
      </c>
      <c r="K26" s="7">
        <f t="shared" si="5"/>
        <v>2525</v>
      </c>
      <c r="L26" s="7" t="str">
        <f t="shared" si="7"/>
        <v>0848676205</v>
      </c>
      <c r="M26" s="10" t="str">
        <f t="shared" si="8"/>
        <v>๒๒๓ ม.๖ บ้านทุ่งเดิ่น
ต.ธาตุ อ.วารินชำราบ จ.อุบลราชธานี ๓๔๑๙๐</v>
      </c>
    </row>
    <row r="27" spans="1:13" ht="123.4" customHeight="1" x14ac:dyDescent="0.4">
      <c r="A27" s="10"/>
      <c r="B27" s="14" t="s">
        <v>868</v>
      </c>
      <c r="C27" s="8" t="s">
        <v>1290</v>
      </c>
      <c r="D27" s="9" t="str">
        <f t="shared" si="1"/>
        <v>สาขาที่ 024</v>
      </c>
      <c r="E27" s="29">
        <v>24</v>
      </c>
      <c r="F27" s="7" t="str">
        <f t="shared" si="0"/>
        <v>วัดนายุง(โพธิ์สามต้น )</v>
      </c>
      <c r="G27" s="7" t="str">
        <f t="shared" si="6"/>
        <v>อธิการเฉลิมพล ปริปุญโณ</v>
      </c>
      <c r="H27" s="36">
        <f t="shared" si="2"/>
        <v>21</v>
      </c>
      <c r="I27" s="7">
        <f t="shared" si="3"/>
        <v>1</v>
      </c>
      <c r="J27" s="7" t="str">
        <f t="shared" si="4"/>
        <v>กรกฎาคม</v>
      </c>
      <c r="K27" s="7">
        <f t="shared" si="5"/>
        <v>2543</v>
      </c>
      <c r="L27" s="7" t="str">
        <f t="shared" si="7"/>
        <v>0926157337</v>
      </c>
      <c r="M27" s="10" t="str">
        <f t="shared" si="8"/>
        <v>ม.๑๑ บ้านนายุง
ต.เตย อ.ม่วงสามสิบ จ.อุบลราชธานี ๓๔๑๔๐</v>
      </c>
    </row>
    <row r="28" spans="1:13" ht="123.4" customHeight="1" x14ac:dyDescent="0.4">
      <c r="A28" s="10"/>
      <c r="B28" s="14" t="s">
        <v>869</v>
      </c>
      <c r="C28" s="8" t="s">
        <v>1291</v>
      </c>
      <c r="D28" s="9" t="str">
        <f t="shared" si="1"/>
        <v>สาขาที่ 025</v>
      </c>
      <c r="E28" s="29">
        <v>25</v>
      </c>
      <c r="F28" s="7" t="str">
        <f t="shared" si="0"/>
        <v>วัดป่าน้ำคำเกิ่ง</v>
      </c>
      <c r="G28" s="7" t="str">
        <f t="shared" si="6"/>
        <v>ครูภัทรธรรมสิริ (ดำรง สิริภทฺโท)</v>
      </c>
      <c r="H28" s="36">
        <f t="shared" si="2"/>
        <v>20</v>
      </c>
      <c r="I28" s="7">
        <f t="shared" si="3"/>
        <v>13</v>
      </c>
      <c r="J28" s="7" t="str">
        <f t="shared" si="4"/>
        <v>เมษายน</v>
      </c>
      <c r="K28" s="7">
        <f t="shared" si="5"/>
        <v>2512</v>
      </c>
      <c r="L28" s="7" t="str">
        <f t="shared" si="7"/>
        <v>0819976160</v>
      </c>
      <c r="M28" s="10" t="str">
        <f t="shared" si="8"/>
        <v>ม.๙ บ้านคำเกิ่ง
ต.เตย อ.ม่วงสามสิบ จ.อุบลราชธานี ๓๔๑๔๐</v>
      </c>
    </row>
    <row r="29" spans="1:13" ht="128.65" customHeight="1" x14ac:dyDescent="0.4">
      <c r="A29" s="10"/>
      <c r="B29" s="14" t="s">
        <v>870</v>
      </c>
      <c r="C29" s="8" t="s">
        <v>1292</v>
      </c>
      <c r="D29" s="9" t="str">
        <f t="shared" si="1"/>
        <v>สาขาที่ 026</v>
      </c>
      <c r="E29" s="29">
        <v>26</v>
      </c>
      <c r="F29" s="7" t="str">
        <f t="shared" si="0"/>
        <v>วัดป่าโพธิ์สุวรรณ</v>
      </c>
      <c r="G29" s="7" t="str">
        <f t="shared" si="6"/>
        <v>ครูสุวรรณโพธิเขต (คูณ อคฺคธมฺโม)</v>
      </c>
      <c r="H29" s="36">
        <f t="shared" si="2"/>
        <v>20</v>
      </c>
      <c r="I29" s="7">
        <f t="shared" si="3"/>
        <v>7</v>
      </c>
      <c r="J29" s="7" t="str">
        <f t="shared" si="4"/>
        <v>เมษายน</v>
      </c>
      <c r="K29" s="7">
        <f t="shared" si="5"/>
        <v>2509</v>
      </c>
      <c r="L29" s="7" t="str">
        <f t="shared" si="7"/>
        <v>0804751378</v>
      </c>
      <c r="M29" s="10" t="str">
        <f t="shared" si="8"/>
        <v>๙๙ ม.๗ บ้านนาโพธิ์น้อย
ต.นาโพธิ์น้อย อ.พิบูลมังสาหาร จ.อุบลราชธานี ๓๔๑๑๐</v>
      </c>
    </row>
    <row r="30" spans="1:13" ht="128.65" customHeight="1" x14ac:dyDescent="0.4">
      <c r="A30" s="10"/>
      <c r="B30" s="14" t="s">
        <v>871</v>
      </c>
      <c r="C30" s="8" t="s">
        <v>1293</v>
      </c>
      <c r="D30" s="9" t="str">
        <f t="shared" si="1"/>
        <v>สาขาที่ 027</v>
      </c>
      <c r="E30" s="29">
        <v>27</v>
      </c>
      <c r="F30" s="7" t="str">
        <f t="shared" si="0"/>
        <v>วัดป่าหนองหวาย</v>
      </c>
      <c r="G30" s="7" t="str">
        <f t="shared" si="6"/>
        <v>อาจารย์จิรเดช อตฺตทีโป</v>
      </c>
      <c r="H30" s="36">
        <f t="shared" si="2"/>
        <v>28</v>
      </c>
      <c r="I30" s="7">
        <f t="shared" si="3"/>
        <v>29</v>
      </c>
      <c r="J30" s="7" t="str">
        <f t="shared" si="4"/>
        <v>กรกฎาคม</v>
      </c>
      <c r="K30" s="7">
        <f t="shared" si="5"/>
        <v>2547</v>
      </c>
      <c r="L30" s="7" t="str">
        <f t="shared" si="7"/>
        <v>0889599145</v>
      </c>
      <c r="M30" s="10" t="str">
        <f t="shared" si="8"/>
        <v>๑๖๘ ม.๙ บ้านห่องชัน
ต.บุ่งหวาย อ.วารินชำราบ จ.อุบลราชธานี ๓๔๓๑๐</v>
      </c>
    </row>
    <row r="31" spans="1:13" ht="128.65" customHeight="1" x14ac:dyDescent="0.4">
      <c r="A31" s="10"/>
      <c r="B31" s="14" t="s">
        <v>872</v>
      </c>
      <c r="C31" s="8" t="s">
        <v>1294</v>
      </c>
      <c r="D31" s="9" t="str">
        <f t="shared" si="1"/>
        <v>สาขาที่ 028</v>
      </c>
      <c r="E31" s="29">
        <v>28</v>
      </c>
      <c r="F31" s="7" t="str">
        <f t="shared" si="0"/>
        <v>วัดป่าพรหมประทาน</v>
      </c>
      <c r="G31" s="7" t="str">
        <f t="shared" si="6"/>
        <v>อาจารย์👉ัสคม ปภสฺสโร</v>
      </c>
      <c r="H31" s="36">
        <f t="shared" si="2"/>
        <v>21</v>
      </c>
      <c r="I31" s="7">
        <f t="shared" si="3"/>
        <v>11</v>
      </c>
      <c r="J31" s="7" t="str">
        <f t="shared" si="4"/>
        <v>กรกฎาคม</v>
      </c>
      <c r="K31" s="7">
        <f t="shared" si="5"/>
        <v>2535</v>
      </c>
      <c r="L31" s="7" t="str">
        <f t="shared" si="7"/>
        <v>0901901505</v>
      </c>
      <c r="M31" s="10" t="str">
        <f t="shared" si="8"/>
        <v>๑๕๗ บ้านน้ำคำ
ต.โนนชัยศรี อ.โพนทอง จ.ร้อยเอ็ด ๔๕๑๑๐</v>
      </c>
    </row>
    <row r="32" spans="1:13" ht="123.4" customHeight="1" x14ac:dyDescent="0.4">
      <c r="A32" s="10"/>
      <c r="B32" s="14" t="s">
        <v>873</v>
      </c>
      <c r="C32" s="8" t="s">
        <v>1295</v>
      </c>
      <c r="D32" s="9" t="str">
        <f t="shared" si="1"/>
        <v>สาขาที่ 029</v>
      </c>
      <c r="E32" s="29">
        <v>29</v>
      </c>
      <c r="F32" s="7" t="str">
        <f t="shared" si="0"/>
        <v>วัดปลื้มพัฒนา</v>
      </c>
      <c r="G32" s="7" t="str">
        <f t="shared" si="6"/>
        <v>ครูภาวนาสารคุณ (ดำรง สุจิตฺโต)</v>
      </c>
      <c r="H32" s="36">
        <f t="shared" si="2"/>
        <v>21</v>
      </c>
      <c r="I32" s="7">
        <f t="shared" si="3"/>
        <v>18</v>
      </c>
      <c r="J32" s="7" t="str">
        <f t="shared" si="4"/>
        <v>พฤษภาคม</v>
      </c>
      <c r="K32" s="7">
        <f t="shared" si="5"/>
        <v>2509</v>
      </c>
      <c r="L32" s="7" t="e">
        <f t="shared" si="7"/>
        <v>#N/A</v>
      </c>
      <c r="M32" s="10" t="str">
        <f t="shared" si="8"/>
        <v>๗ หมู่ ๗ บ้านปลื้มพัฒนา
ต.โคกมะม่วง อ.ปะคำ จ.บุรีรัมย์ ๓๑๒๒๐</v>
      </c>
    </row>
    <row r="33" spans="1:13" ht="123.4" customHeight="1" x14ac:dyDescent="0.4">
      <c r="A33" s="10"/>
      <c r="B33" s="14" t="s">
        <v>874</v>
      </c>
      <c r="C33" s="8" t="s">
        <v>1296</v>
      </c>
      <c r="D33" s="9" t="str">
        <f t="shared" si="1"/>
        <v>สาขาที่ 030</v>
      </c>
      <c r="E33" s="29">
        <v>30</v>
      </c>
      <c r="F33" s="7" t="str">
        <f t="shared" si="0"/>
        <v>วัดอุดมวารี</v>
      </c>
      <c r="G33" s="7" t="str">
        <f t="shared" si="6"/>
        <v>ครูอุดมวีรวัฒน์ (คูณ ติกฺขวีโร)</v>
      </c>
      <c r="H33" s="36">
        <f t="shared" si="2"/>
        <v>24</v>
      </c>
      <c r="I33" s="7">
        <f t="shared" si="3"/>
        <v>5</v>
      </c>
      <c r="J33" s="7" t="str">
        <f t="shared" si="4"/>
        <v>พฤษภาคม</v>
      </c>
      <c r="K33" s="7">
        <f t="shared" si="5"/>
        <v>2510</v>
      </c>
      <c r="L33" s="7" t="str">
        <f t="shared" si="7"/>
        <v>0819895124</v>
      </c>
      <c r="M33" s="10" t="str">
        <f t="shared" si="8"/>
        <v>๕๑๓ ม.๑๐ บ้านโป่งแดง
ต.ทรายขาว อ.พาน จ.เชียงราย ๕๗๑๒๐</v>
      </c>
    </row>
    <row r="34" spans="1:13" ht="128.65" customHeight="1" x14ac:dyDescent="0.4">
      <c r="A34" s="10"/>
      <c r="B34" s="14" t="s">
        <v>875</v>
      </c>
      <c r="C34" s="8" t="s">
        <v>1297</v>
      </c>
      <c r="D34" s="9" t="str">
        <f t="shared" si="1"/>
        <v>สาขาที่ 031</v>
      </c>
      <c r="E34" s="29">
        <v>31</v>
      </c>
      <c r="F34" s="7" t="str">
        <f t="shared" si="0"/>
        <v>วัดอุดมวนาสันต์</v>
      </c>
      <c r="G34" s="7" t="str">
        <f t="shared" si="6"/>
        <v>ครูอุดมวนานุรักษ์ (สม👉มาย ปิยธมฺโม)</v>
      </c>
      <c r="H34" s="36">
        <f t="shared" si="2"/>
        <v>20</v>
      </c>
      <c r="I34" s="7">
        <f t="shared" si="3"/>
        <v>21</v>
      </c>
      <c r="J34" s="7" t="str">
        <f t="shared" si="4"/>
        <v>มิถุนายน</v>
      </c>
      <c r="K34" s="7">
        <f t="shared" si="5"/>
        <v>2514</v>
      </c>
      <c r="L34" s="7" t="str">
        <f t="shared" si="7"/>
        <v>0872585245</v>
      </c>
      <c r="M34" s="10" t="str">
        <f t="shared" si="8"/>
        <v>๓๖๗ ม.๒ บ้านนาเยีย
ต.นาเยีย อ.นาเยีย จ.อุบลราชธานี ๓๔๑๖๐</v>
      </c>
    </row>
    <row r="35" spans="1:13" ht="128.65" customHeight="1" x14ac:dyDescent="0.4">
      <c r="A35" s="10"/>
      <c r="B35" s="14" t="s">
        <v>876</v>
      </c>
      <c r="C35" s="8" t="s">
        <v>1298</v>
      </c>
      <c r="D35" s="9" t="str">
        <f t="shared" si="1"/>
        <v>สาขาที่ 032</v>
      </c>
      <c r="E35" s="29">
        <v>32</v>
      </c>
      <c r="F35" s="7" t="str">
        <f t="shared" si="0"/>
        <v>วัดป่าโนนจันทร์</v>
      </c>
      <c r="G35" s="7" t="str">
        <f t="shared" si="6"/>
        <v>อธิการโสวัต อนุตฺตโร</v>
      </c>
      <c r="H35" s="36">
        <f t="shared" si="2"/>
        <v>24</v>
      </c>
      <c r="I35" s="7">
        <f t="shared" si="3"/>
        <v>19</v>
      </c>
      <c r="J35" s="7" t="str">
        <f t="shared" si="4"/>
        <v>กรกฎาคม</v>
      </c>
      <c r="K35" s="7">
        <f t="shared" si="5"/>
        <v>2545</v>
      </c>
      <c r="L35" s="7" t="str">
        <f t="shared" si="7"/>
        <v>0857669690</v>
      </c>
      <c r="M35" s="10" t="str">
        <f t="shared" si="8"/>
        <v>๗๔ หมู่ ๘ บ้านโนนจันทร์
ต.ทุ่งเทิง อ.เดชอุดม จ.อุบลราชธานี ๓๔๑๖๐</v>
      </c>
    </row>
    <row r="36" spans="1:13" ht="128.65" customHeight="1" x14ac:dyDescent="0.4">
      <c r="A36" s="10"/>
      <c r="B36" s="14" t="s">
        <v>877</v>
      </c>
      <c r="C36" s="8" t="s">
        <v>1299</v>
      </c>
      <c r="D36" s="9" t="str">
        <f t="shared" si="1"/>
        <v>สาขาที่ 033</v>
      </c>
      <c r="E36" s="29">
        <v>33</v>
      </c>
      <c r="F36" s="7" t="str">
        <f t="shared" si="0"/>
        <v>วัดป่าทุ่งศรีอุดม</v>
      </c>
      <c r="G36" s="7" t="str">
        <f t="shared" si="6"/>
        <v>อธิการสาลี ขนฺติพโล</v>
      </c>
      <c r="H36" s="36">
        <f t="shared" si="2"/>
        <v>21</v>
      </c>
      <c r="I36" s="7">
        <f t="shared" si="3"/>
        <v>23</v>
      </c>
      <c r="J36" s="7" t="str">
        <f t="shared" si="4"/>
        <v>พฤษภาคม</v>
      </c>
      <c r="K36" s="7">
        <f t="shared" si="5"/>
        <v>2521</v>
      </c>
      <c r="L36" s="7" t="str">
        <f t="shared" si="7"/>
        <v>0816601537</v>
      </c>
      <c r="M36" s="10" t="str">
        <f t="shared" si="8"/>
        <v>๓๙ หมู่ ๑๐ บ้านศรีอรุณ
ต.นาเกษม อ.ทุ่งศรีอุดม จ.อุบลราชธานี ๓๔๑๖๐</v>
      </c>
    </row>
    <row r="37" spans="1:13" ht="123.4" customHeight="1" x14ac:dyDescent="0.4">
      <c r="A37" s="10"/>
      <c r="B37" s="14" t="s">
        <v>878</v>
      </c>
      <c r="C37" s="8" t="s">
        <v>1300</v>
      </c>
      <c r="D37" s="9" t="str">
        <f t="shared" si="1"/>
        <v>สาขาที่ 034</v>
      </c>
      <c r="E37" s="29">
        <v>34</v>
      </c>
      <c r="F37" s="7" t="str">
        <f t="shared" si="0"/>
        <v>วัดเลิศสวัสดิ์ ( เขาจันทร์งาม )</v>
      </c>
      <c r="G37" s="7" t="str">
        <f t="shared" si="6"/>
        <v>ครูบวรสีลวัตร (ประเสริฐ รกฺขิตสีโล)</v>
      </c>
      <c r="H37" s="36">
        <f t="shared" si="2"/>
        <v>22</v>
      </c>
      <c r="I37" s="7">
        <f t="shared" si="3"/>
        <v>27</v>
      </c>
      <c r="J37" s="7" t="str">
        <f t="shared" si="4"/>
        <v>กุมภาพันธ์</v>
      </c>
      <c r="K37" s="7">
        <f t="shared" si="5"/>
        <v>2518</v>
      </c>
      <c r="L37" s="7" t="str">
        <f t="shared" si="7"/>
        <v>0872527496</v>
      </c>
      <c r="M37" s="10" t="str">
        <f t="shared" si="8"/>
        <v>๙ ม.๑๒ บ้านเลิศสวัสดิ์
ต.ลาดบัวขาว อ.สีคิ้ว จ.นครราชสีมา ๓๐๓๔๐</v>
      </c>
    </row>
    <row r="38" spans="1:13" ht="123.4" customHeight="1" x14ac:dyDescent="0.4">
      <c r="A38" s="10"/>
      <c r="B38" s="14" t="s">
        <v>879</v>
      </c>
      <c r="C38" s="8" t="s">
        <v>1301</v>
      </c>
      <c r="D38" s="9" t="str">
        <f t="shared" si="1"/>
        <v>สาขาที่ 035</v>
      </c>
      <c r="E38" s="29">
        <v>35</v>
      </c>
      <c r="F38" s="7" t="str">
        <f t="shared" si="0"/>
        <v>วัดสุภัททมงคล</v>
      </c>
      <c r="G38" s="7" t="str">
        <f t="shared" si="6"/>
        <v>อธิการไพฑูรย์ ขนฺติโก</v>
      </c>
      <c r="H38" s="36">
        <f t="shared" si="2"/>
        <v>21</v>
      </c>
      <c r="I38" s="7">
        <f t="shared" si="3"/>
        <v>27</v>
      </c>
      <c r="J38" s="7" t="str">
        <f t="shared" si="4"/>
        <v>พฤษภาคม</v>
      </c>
      <c r="K38" s="7">
        <f t="shared" si="5"/>
        <v>2509</v>
      </c>
      <c r="L38" s="7" t="str">
        <f t="shared" si="7"/>
        <v>0858583390</v>
      </c>
      <c r="M38" s="10" t="str">
        <f t="shared" si="8"/>
        <v>ม.๙ บ้านยางเครือ
ต.ยางสักกระโพหลุ่ม อ.ม่วงสามสิบ จ.อุบลราชธานี ๓๔๑๔๐</v>
      </c>
    </row>
    <row r="39" spans="1:13" ht="128.65" customHeight="1" x14ac:dyDescent="0.4">
      <c r="A39" s="10"/>
      <c r="B39" s="14" t="s">
        <v>880</v>
      </c>
      <c r="C39" s="8" t="s">
        <v>1302</v>
      </c>
      <c r="D39" s="9" t="str">
        <f t="shared" si="1"/>
        <v>สาขาที่ 036</v>
      </c>
      <c r="E39" s="29">
        <v>36</v>
      </c>
      <c r="F39" s="7" t="str">
        <f t="shared" si="0"/>
        <v>วัดป่าคำมะฮี</v>
      </c>
      <c r="G39" s="7" t="str">
        <f t="shared" si="6"/>
        <v>สุจินต์ ฐานธมฺโม</v>
      </c>
      <c r="H39" s="36">
        <f t="shared" si="2"/>
        <v>46</v>
      </c>
      <c r="I39" s="7">
        <f t="shared" si="3"/>
        <v>28</v>
      </c>
      <c r="J39" s="7" t="str">
        <f t="shared" si="4"/>
        <v>พฤษภาคม</v>
      </c>
      <c r="K39" s="7">
        <f t="shared" si="5"/>
        <v>2559</v>
      </c>
      <c r="L39" s="7" t="str">
        <f t="shared" si="7"/>
        <v>0887762108</v>
      </c>
      <c r="M39" s="10" t="str">
        <f t="shared" si="8"/>
        <v>ม.๒ บ้านห้วยยาง
ต.ไทยเจริญ อ.ไทยเจริญ จ.ยโสธร ๓๕๑๒๐</v>
      </c>
    </row>
    <row r="40" spans="1:13" ht="128.65" customHeight="1" x14ac:dyDescent="0.4">
      <c r="A40" s="10"/>
      <c r="B40" s="14" t="s">
        <v>881</v>
      </c>
      <c r="C40" s="8" t="s">
        <v>1303</v>
      </c>
      <c r="D40" s="9" t="str">
        <f t="shared" si="1"/>
        <v>สาขาที่ 037</v>
      </c>
      <c r="E40" s="29">
        <v>37</v>
      </c>
      <c r="F40" s="7" t="str">
        <f t="shared" si="0"/>
        <v>วัดป่าธรรมวิเวการาม</v>
      </c>
      <c r="G40" s="7" t="str">
        <f t="shared" si="6"/>
        <v>ครูปัญญาธรรมโสภิต (สมใบ ปญฺญาธโร)</v>
      </c>
      <c r="H40" s="36">
        <f t="shared" si="2"/>
        <v>20</v>
      </c>
      <c r="I40" s="7">
        <f t="shared" si="3"/>
        <v>18</v>
      </c>
      <c r="J40" s="7" t="str">
        <f t="shared" si="4"/>
        <v>พฤษภาคม</v>
      </c>
      <c r="K40" s="7">
        <f t="shared" si="5"/>
        <v>2509</v>
      </c>
      <c r="L40" s="7" t="e">
        <f t="shared" si="7"/>
        <v>#N/A</v>
      </c>
      <c r="M40" s="10" t="str">
        <f t="shared" si="8"/>
        <v>๑๓๔ ม.๑๔ บ้านทรายมูล
ต.ทรายมูล อ.ทรายมูล จ.ยโสธร ๓๕๑๗๐</v>
      </c>
    </row>
    <row r="41" spans="1:13" ht="128.65" customHeight="1" x14ac:dyDescent="0.4">
      <c r="A41" s="10"/>
      <c r="B41" s="14" t="s">
        <v>882</v>
      </c>
      <c r="C41" s="8" t="s">
        <v>1304</v>
      </c>
      <c r="D41" s="9" t="str">
        <f t="shared" si="1"/>
        <v>สาขาที่ 038</v>
      </c>
      <c r="E41" s="29">
        <v>38</v>
      </c>
      <c r="F41" s="7" t="str">
        <f t="shared" si="0"/>
        <v>วัดป่าจันทราวาส</v>
      </c>
      <c r="G41" s="7" t="str">
        <f t="shared" si="6"/>
        <v>ครูปิยจันทคุณ (ชาลี ปิยธมฺโม)</v>
      </c>
      <c r="H41" s="36">
        <f t="shared" si="2"/>
        <v>21</v>
      </c>
      <c r="I41" s="7">
        <f t="shared" si="3"/>
        <v>15</v>
      </c>
      <c r="J41" s="7" t="str">
        <f t="shared" si="4"/>
        <v>มิถุนายน</v>
      </c>
      <c r="K41" s="7">
        <f t="shared" si="5"/>
        <v>2528</v>
      </c>
      <c r="L41" s="7" t="e">
        <f t="shared" si="7"/>
        <v>#N/A</v>
      </c>
      <c r="M41" s="10" t="str">
        <f t="shared" si="8"/>
        <v>๑๕๕ หมู่ที่๖ บ้านเอ้
ต.ก่อเอ้ อ.เขื่องใน จ.อุบลราชธานี ๓๔๓๒๐</v>
      </c>
    </row>
    <row r="42" spans="1:13" ht="123.4" customHeight="1" x14ac:dyDescent="0.4">
      <c r="A42" s="10"/>
      <c r="B42" s="14" t="s">
        <v>883</v>
      </c>
      <c r="C42" s="8" t="s">
        <v>1305</v>
      </c>
      <c r="D42" s="9" t="str">
        <f t="shared" si="1"/>
        <v>สาขาที่ 039</v>
      </c>
      <c r="E42" s="29">
        <v>39</v>
      </c>
      <c r="F42" s="7" t="str">
        <f t="shared" si="0"/>
        <v>วัดป่าบ้านดง</v>
      </c>
      <c r="G42" s="7" t="str">
        <f t="shared" si="6"/>
        <v>อธิการเสรี ฐานวุฒฺโท</v>
      </c>
      <c r="H42" s="36">
        <f t="shared" si="2"/>
        <v>21</v>
      </c>
      <c r="I42" s="7">
        <f t="shared" si="3"/>
        <v>6</v>
      </c>
      <c r="J42" s="7" t="str">
        <f t="shared" si="4"/>
        <v>กรกฎาคม</v>
      </c>
      <c r="K42" s="7">
        <f t="shared" si="5"/>
        <v>2535</v>
      </c>
      <c r="L42" s="7" t="str">
        <f t="shared" si="7"/>
        <v>0873029803</v>
      </c>
      <c r="M42" s="10" t="str">
        <f t="shared" si="8"/>
        <v>๓๑/๑ หมู่ ๓ บ้านคำไหล
ต.โพนเมือง อ.เหล่าเสือโก้ก จ.อุบลราชธานี ๓๔๐๐๐</v>
      </c>
    </row>
    <row r="43" spans="1:13" ht="123.4" customHeight="1" x14ac:dyDescent="0.4">
      <c r="A43" s="10"/>
      <c r="B43" s="14" t="s">
        <v>884</v>
      </c>
      <c r="C43" s="8" t="s">
        <v>1306</v>
      </c>
      <c r="D43" s="9" t="str">
        <f t="shared" si="1"/>
        <v>สาขาที่ 040</v>
      </c>
      <c r="E43" s="29">
        <v>40</v>
      </c>
      <c r="F43" s="7" t="str">
        <f t="shared" si="0"/>
        <v>วัดป่าสุธรรมรังษี</v>
      </c>
      <c r="G43" s="7" t="str">
        <f t="shared" si="6"/>
        <v>ครูอิทธิธรรมรังษี (ประทีป อิทฺธิวํโส)</v>
      </c>
      <c r="H43" s="36">
        <f t="shared" si="2"/>
        <v>23</v>
      </c>
      <c r="I43" s="7">
        <f t="shared" si="3"/>
        <v>15</v>
      </c>
      <c r="J43" s="7" t="str">
        <f t="shared" si="4"/>
        <v>มีนาคม</v>
      </c>
      <c r="K43" s="7">
        <f t="shared" si="5"/>
        <v>2535</v>
      </c>
      <c r="L43" s="7" t="str">
        <f t="shared" si="7"/>
        <v>0864999412</v>
      </c>
      <c r="M43" s="10" t="str">
        <f t="shared" si="8"/>
        <v>๓๑๔ ม.๙ บ้านนานวลใต้พัฒนา
ต.คำครั่ง อ.เดชอุดม จ.อุบลราชธานี ๓๔๑๖๐</v>
      </c>
    </row>
    <row r="44" spans="1:13" ht="128.65" customHeight="1" x14ac:dyDescent="0.4">
      <c r="A44" s="10"/>
      <c r="B44" s="14" t="s">
        <v>885</v>
      </c>
      <c r="C44" s="8" t="s">
        <v>1307</v>
      </c>
      <c r="D44" s="9" t="str">
        <f t="shared" si="1"/>
        <v>สาขาที่ 041</v>
      </c>
      <c r="E44" s="29">
        <v>41</v>
      </c>
      <c r="F44" s="7" t="str">
        <f t="shared" si="0"/>
        <v>วัดศรีโพธิ์</v>
      </c>
      <c r="G44" s="7" t="str">
        <f t="shared" si="6"/>
        <v>ครูโพธิสิริธรรมธาดา (ประชา ถาวโร)</v>
      </c>
      <c r="H44" s="36">
        <f t="shared" si="2"/>
        <v>24</v>
      </c>
      <c r="I44" s="7">
        <f t="shared" si="3"/>
        <v>12</v>
      </c>
      <c r="J44" s="7" t="str">
        <f t="shared" si="4"/>
        <v>กรกฎาคม</v>
      </c>
      <c r="K44" s="7">
        <f t="shared" si="5"/>
        <v>2535</v>
      </c>
      <c r="L44" s="7" t="str">
        <f t="shared" si="7"/>
        <v>0896815181</v>
      </c>
      <c r="M44" s="10" t="str">
        <f t="shared" si="8"/>
        <v>๑๕๐ ม.๑๓ บ้านศรีสวาท
ต.ยางโยภาพ อ.ม่วงสามสิบ จ.อุบลราชธานี ๓๔๑๔๐</v>
      </c>
    </row>
    <row r="45" spans="1:13" ht="128.65" customHeight="1" x14ac:dyDescent="0.4">
      <c r="A45" s="10"/>
      <c r="B45" s="14" t="s">
        <v>886</v>
      </c>
      <c r="C45" s="8" t="s">
        <v>1308</v>
      </c>
      <c r="D45" s="9" t="str">
        <f t="shared" si="1"/>
        <v>สาขาที่ 042</v>
      </c>
      <c r="E45" s="29">
        <v>42</v>
      </c>
      <c r="F45" s="7" t="str">
        <f t="shared" si="0"/>
        <v>วัดป่าอัมพวัน</v>
      </c>
      <c r="G45" s="7" t="str">
        <f t="shared" si="6"/>
        <v>อธิการจันดี กนฺตสาโร</v>
      </c>
      <c r="H45" s="36">
        <f t="shared" si="2"/>
        <v>22</v>
      </c>
      <c r="I45" s="7">
        <f t="shared" si="3"/>
        <v>2</v>
      </c>
      <c r="J45" s="7" t="str">
        <f t="shared" si="4"/>
        <v>มิถุนายน</v>
      </c>
      <c r="K45" s="7">
        <f t="shared" si="5"/>
        <v>2518</v>
      </c>
      <c r="L45" s="7" t="str">
        <f t="shared" si="7"/>
        <v>0651565549</v>
      </c>
      <c r="M45" s="10" t="str">
        <f t="shared" si="8"/>
        <v>๕๓ ม.๑๒ บ้านห้วยดินดำ ต.หนองรี อ.เมือง จ.ชลบุรี ๒๐๐๐๐</v>
      </c>
    </row>
    <row r="46" spans="1:13" ht="128.65" customHeight="1" x14ac:dyDescent="0.4">
      <c r="A46" s="10"/>
      <c r="B46" s="14" t="s">
        <v>887</v>
      </c>
      <c r="C46" s="8" t="s">
        <v>1309</v>
      </c>
      <c r="D46" s="9" t="str">
        <f t="shared" si="1"/>
        <v>สาขาที่ 043</v>
      </c>
      <c r="E46" s="29">
        <v>43</v>
      </c>
      <c r="F46" s="7" t="str">
        <f t="shared" si="0"/>
        <v>วัดป่าน้ำบุ้น</v>
      </c>
      <c r="G46" s="7" t="str">
        <f t="shared" si="6"/>
        <v>อธิการเฉลิมชัย ฉนฺทโก</v>
      </c>
      <c r="H46" s="36">
        <f t="shared" si="2"/>
        <v>20</v>
      </c>
      <c r="I46" s="7">
        <f t="shared" si="3"/>
        <v>28</v>
      </c>
      <c r="J46" s="7" t="str">
        <f t="shared" si="4"/>
        <v>กุมภาพันธ์</v>
      </c>
      <c r="K46" s="7">
        <f t="shared" si="5"/>
        <v>2523</v>
      </c>
      <c r="L46" s="7" t="e">
        <f t="shared" si="7"/>
        <v>#N/A</v>
      </c>
      <c r="M46" s="10" t="str">
        <f t="shared" si="8"/>
        <v>๒๒๓ หมู่ ๑ บ้านคำเขื่อนแก้ว
ต.คำเขื่อนแก้ว อ.สิรินธร จ.อุบลราชธานี ๓๔๓๕๐</v>
      </c>
    </row>
    <row r="47" spans="1:13" ht="123.4" customHeight="1" x14ac:dyDescent="0.4">
      <c r="A47" s="10"/>
      <c r="B47" s="14" t="s">
        <v>888</v>
      </c>
      <c r="C47" s="8" t="s">
        <v>1310</v>
      </c>
      <c r="D47" s="9" t="str">
        <f t="shared" si="1"/>
        <v>สาขาที่ 044</v>
      </c>
      <c r="E47" s="29">
        <v>44</v>
      </c>
      <c r="F47" s="7" t="str">
        <f t="shared" si="0"/>
        <v>วัดป่าจิตตภาวนา</v>
      </c>
      <c r="G47" s="7" t="str">
        <f t="shared" si="6"/>
        <v>ราชวชิรมุนี วิ. (ประสพไชย กนฺตสีโล)</v>
      </c>
      <c r="H47" s="36">
        <f t="shared" si="2"/>
        <v>28</v>
      </c>
      <c r="I47" s="7">
        <f t="shared" si="3"/>
        <v>3</v>
      </c>
      <c r="J47" s="7" t="str">
        <f t="shared" si="4"/>
        <v>กรกฎาคม</v>
      </c>
      <c r="K47" s="7">
        <f t="shared" si="5"/>
        <v>2519</v>
      </c>
      <c r="L47" s="7" t="str">
        <f t="shared" si="7"/>
        <v>0818426695</v>
      </c>
      <c r="M47" s="10" t="str">
        <f t="shared" si="8"/>
        <v>๕๐ ม.๕
ต.คูคต อ.ลำลูกกา จ.ปทุมธานี ๑๒๑๓๐</v>
      </c>
    </row>
    <row r="48" spans="1:13" ht="123.4" customHeight="1" x14ac:dyDescent="0.4">
      <c r="A48" s="10"/>
      <c r="B48" s="14" t="s">
        <v>889</v>
      </c>
      <c r="C48" s="8" t="s">
        <v>1311</v>
      </c>
      <c r="D48" s="9" t="str">
        <f t="shared" si="1"/>
        <v>สาขาที่ 045</v>
      </c>
      <c r="E48" s="29">
        <v>45</v>
      </c>
      <c r="F48" s="7" t="str">
        <f t="shared" si="0"/>
        <v>วัดโพธิญาณวนาราม</v>
      </c>
      <c r="G48" s="7" t="str">
        <f t="shared" si="6"/>
        <v>อธิการยนต์ ยโสธโร</v>
      </c>
      <c r="H48" s="36">
        <f t="shared" si="2"/>
        <v>55</v>
      </c>
      <c r="I48" s="7">
        <f t="shared" si="3"/>
        <v>9</v>
      </c>
      <c r="J48" s="7" t="str">
        <f t="shared" si="4"/>
        <v>กรกฎาคม</v>
      </c>
      <c r="K48" s="7">
        <f t="shared" si="5"/>
        <v>2549</v>
      </c>
      <c r="L48" s="7" t="str">
        <f t="shared" si="7"/>
        <v>0953656038</v>
      </c>
      <c r="M48" s="10" t="str">
        <f t="shared" si="8"/>
        <v>๒๐๙ ม.๗ บ้านขี้เหล็ก
ต.นาดี อ.นาเยีย จ.อุบลราชธานี ๓๔๑๖๐</v>
      </c>
    </row>
    <row r="49" spans="1:13" ht="128.65" customHeight="1" x14ac:dyDescent="0.4">
      <c r="A49" s="10"/>
      <c r="B49" s="14" t="s">
        <v>890</v>
      </c>
      <c r="C49" s="8" t="s">
        <v>1312</v>
      </c>
      <c r="D49" s="9" t="str">
        <f t="shared" si="1"/>
        <v>สาขาที่ 046</v>
      </c>
      <c r="E49" s="29">
        <v>46</v>
      </c>
      <c r="F49" s="7" t="str">
        <f t="shared" si="0"/>
        <v>วัดป่าเกษตร</v>
      </c>
      <c r="G49" s="7" t="str">
        <f t="shared" si="6"/>
        <v>ครูสังวรธรรมนิมิต (สุบิน จิตฺตสํวโร)</v>
      </c>
      <c r="H49" s="36">
        <f t="shared" si="2"/>
        <v>23</v>
      </c>
      <c r="I49" s="7">
        <f t="shared" si="3"/>
        <v>24</v>
      </c>
      <c r="J49" s="7" t="str">
        <f t="shared" si="4"/>
        <v>เมษายน</v>
      </c>
      <c r="K49" s="7">
        <f t="shared" si="5"/>
        <v>2524</v>
      </c>
      <c r="L49" s="7" t="str">
        <f t="shared" si="7"/>
        <v>0640412682</v>
      </c>
      <c r="M49" s="10" t="str">
        <f t="shared" si="8"/>
        <v>ม.๗ บ้านเกษตรพัฒนา
ต.คำขวาง อ.วารินชำราบ จ.อุบลราชธานี ๓๔๑๙๐</v>
      </c>
    </row>
    <row r="50" spans="1:13" ht="128.25" customHeight="1" x14ac:dyDescent="0.4">
      <c r="A50" s="12" t="s">
        <v>891</v>
      </c>
      <c r="B50" s="14" t="s">
        <v>892</v>
      </c>
      <c r="C50" s="8" t="s">
        <v>1313</v>
      </c>
      <c r="D50" s="9" t="str">
        <f t="shared" si="1"/>
        <v>สาขาที่ 047</v>
      </c>
      <c r="E50" s="29">
        <v>47</v>
      </c>
      <c r="F50" s="7" t="str">
        <f t="shared" si="0"/>
        <v>ที่พักสงฆ์ป่าโกศล</v>
      </c>
      <c r="G50" s="7" t="str">
        <f t="shared" si="6"/>
        <v>อาจารย์ราชวัฒน์ กิตฺติสาโร</v>
      </c>
      <c r="H50" s="36">
        <f t="shared" si="2"/>
        <v>26</v>
      </c>
      <c r="I50" s="7">
        <f t="shared" si="3"/>
        <v>13</v>
      </c>
      <c r="J50" s="7" t="str">
        <f t="shared" si="4"/>
        <v>พฤษภาคม</v>
      </c>
      <c r="K50" s="7">
        <f t="shared" si="5"/>
        <v>2553</v>
      </c>
      <c r="L50" s="7" t="str">
        <f t="shared" si="7"/>
        <v>0830467869</v>
      </c>
      <c r="M50" s="10" t="str">
        <f t="shared" si="8"/>
        <v>ต.ธาตุ อ.วารินชำราบ จ.อุบลราชธานี ๓๔๑๙๐</v>
      </c>
    </row>
    <row r="51" spans="1:13" ht="128.65" customHeight="1" x14ac:dyDescent="0.4">
      <c r="A51" s="10"/>
      <c r="B51" s="14" t="s">
        <v>893</v>
      </c>
      <c r="C51" s="8" t="s">
        <v>1314</v>
      </c>
      <c r="D51" s="9" t="str">
        <f t="shared" si="1"/>
        <v>สาขาที่ 048</v>
      </c>
      <c r="E51" s="29">
        <v>48</v>
      </c>
      <c r="F51" s="7" t="str">
        <f t="shared" si="0"/>
        <v>วัดป่าคำน้ำบุ้น</v>
      </c>
      <c r="G51" s="7" t="str">
        <f t="shared" si="6"/>
        <v>อธิการขจรศักดิ์ สุทฺธปญฺโญ</v>
      </c>
      <c r="H51" s="36">
        <f t="shared" si="2"/>
        <v>24</v>
      </c>
      <c r="I51" s="7">
        <f t="shared" si="3"/>
        <v>1</v>
      </c>
      <c r="J51" s="7" t="str">
        <f t="shared" si="4"/>
        <v>เมษายน</v>
      </c>
      <c r="K51" s="7">
        <f t="shared" si="5"/>
        <v>2532</v>
      </c>
      <c r="L51" s="7" t="str">
        <f t="shared" si="7"/>
        <v>0611498879</v>
      </c>
      <c r="M51" s="10" t="str">
        <f t="shared" si="8"/>
        <v>ม.๑๔ บ้านสามขา
ต.คำป่าหลาย อ.เมือง จ.มุกดาหาร ๔๙๐๐๐</v>
      </c>
    </row>
    <row r="52" spans="1:13" ht="123.4" customHeight="1" x14ac:dyDescent="0.4">
      <c r="A52" s="10"/>
      <c r="B52" s="14" t="s">
        <v>894</v>
      </c>
      <c r="C52" s="8" t="s">
        <v>1315</v>
      </c>
      <c r="D52" s="9" t="str">
        <f t="shared" si="1"/>
        <v>สาขาที่ 049</v>
      </c>
      <c r="E52" s="29">
        <v>49</v>
      </c>
      <c r="F52" s="7" t="str">
        <f t="shared" si="0"/>
        <v>วัดป่ากุดอุดมสมบูรณ์</v>
      </c>
      <c r="G52" s="7" t="str">
        <f t="shared" si="6"/>
        <v>สนิท คุณกโร (รก.)</v>
      </c>
      <c r="H52" s="36">
        <f t="shared" si="2"/>
        <v>51</v>
      </c>
      <c r="I52" s="7">
        <f t="shared" si="3"/>
        <v>13</v>
      </c>
      <c r="J52" s="7" t="str">
        <f t="shared" si="4"/>
        <v>กรกฎาคม</v>
      </c>
      <c r="K52" s="7">
        <f t="shared" si="5"/>
        <v>2543</v>
      </c>
      <c r="L52" s="7" t="str">
        <f t="shared" si="7"/>
        <v>0830467869</v>
      </c>
      <c r="M52" s="10" t="str">
        <f t="shared" si="8"/>
        <v>๑๗๕ ม.๒ บ้านน้ำเกลี้ยง
ต.หนองไฮ อ.สำโรง จ.อุบลราชธานี ๓๔๓๖๐</v>
      </c>
    </row>
    <row r="53" spans="1:13" ht="123.4" customHeight="1" x14ac:dyDescent="0.4">
      <c r="A53" s="10"/>
      <c r="B53" s="14" t="s">
        <v>895</v>
      </c>
      <c r="C53" s="8" t="s">
        <v>1316</v>
      </c>
      <c r="D53" s="9" t="str">
        <f t="shared" si="1"/>
        <v>สาขาที่ 050</v>
      </c>
      <c r="E53" s="29">
        <v>50</v>
      </c>
      <c r="F53" s="7" t="str">
        <f t="shared" si="0"/>
        <v>วัดป่าเรไรรัตนาราม</v>
      </c>
      <c r="G53" s="7" t="str">
        <f t="shared" si="6"/>
        <v>อธิการสมัย ปนาโท</v>
      </c>
      <c r="H53" s="36">
        <f t="shared" si="2"/>
        <v>24</v>
      </c>
      <c r="I53" s="7">
        <f t="shared" si="3"/>
        <v>3</v>
      </c>
      <c r="J53" s="7" t="str">
        <f t="shared" si="4"/>
        <v>มกราคม</v>
      </c>
      <c r="K53" s="7">
        <f t="shared" si="5"/>
        <v>2536</v>
      </c>
      <c r="L53" s="7" t="str">
        <f t="shared" si="7"/>
        <v>0899803659</v>
      </c>
      <c r="M53" s="10" t="str">
        <f t="shared" si="8"/>
        <v>๑๕๐ ม.๑ บ้านนาแก้ว
ต.บ้านกอก อ.เขื่องใน จ.อุบลราชธานี ๓๔๓๒๐</v>
      </c>
    </row>
    <row r="54" spans="1:13" ht="128.65" customHeight="1" x14ac:dyDescent="0.4">
      <c r="A54" s="10"/>
      <c r="B54" s="14" t="s">
        <v>896</v>
      </c>
      <c r="C54" s="8" t="s">
        <v>1317</v>
      </c>
      <c r="D54" s="9" t="str">
        <f t="shared" si="1"/>
        <v>สาขาที่ 051</v>
      </c>
      <c r="E54" s="29">
        <v>51</v>
      </c>
      <c r="F54" s="7" t="str">
        <f t="shared" si="0"/>
        <v>วัดป่าโพธิ์ศรี</v>
      </c>
      <c r="G54" s="7" t="str">
        <f t="shared" si="6"/>
        <v>อาจารย์เสวียน กลฺยาโณ</v>
      </c>
      <c r="H54" s="36">
        <f t="shared" si="2"/>
        <v>22</v>
      </c>
      <c r="I54" s="7">
        <f t="shared" si="3"/>
        <v>18</v>
      </c>
      <c r="J54" s="7" t="str">
        <f t="shared" si="4"/>
        <v>กรกฎาคม</v>
      </c>
      <c r="K54" s="7">
        <f t="shared" si="5"/>
        <v>2542</v>
      </c>
      <c r="L54" s="7" t="str">
        <f t="shared" si="7"/>
        <v>0817189489</v>
      </c>
      <c r="M54" s="10" t="str">
        <f t="shared" si="8"/>
        <v>บ้านหนองขุ่น
ต.ยางโยภาพ อ.ม่วงสามสิบ จ.อุบลราชธานี ๓๔๑๔๐</v>
      </c>
    </row>
    <row r="55" spans="1:13" ht="128.65" customHeight="1" x14ac:dyDescent="0.4">
      <c r="A55" s="10"/>
      <c r="B55" s="14" t="s">
        <v>897</v>
      </c>
      <c r="C55" s="8" t="s">
        <v>1318</v>
      </c>
      <c r="D55" s="9" t="str">
        <f t="shared" si="1"/>
        <v>สาขาที่ 052</v>
      </c>
      <c r="E55" s="29">
        <v>52</v>
      </c>
      <c r="F55" s="7" t="str">
        <f t="shared" si="0"/>
        <v>วัดป่าแสงธรรม</v>
      </c>
      <c r="G55" s="7" t="str">
        <f t="shared" si="6"/>
        <v>ครูกิตติธรรมโชติ (ทม ธมฺมทีโป)</v>
      </c>
      <c r="H55" s="36">
        <f t="shared" si="2"/>
        <v>20</v>
      </c>
      <c r="I55" s="7">
        <f t="shared" si="3"/>
        <v>18</v>
      </c>
      <c r="J55" s="7" t="str">
        <f t="shared" si="4"/>
        <v>พฤษภาคม</v>
      </c>
      <c r="K55" s="7">
        <f t="shared" si="5"/>
        <v>2532</v>
      </c>
      <c r="L55" s="7" t="str">
        <f t="shared" si="7"/>
        <v>0635911436</v>
      </c>
      <c r="M55" s="10" t="str">
        <f t="shared" si="8"/>
        <v>๒๗๙ ม.๗ บ้านหนองมะนาว
ต.ขามใหญ่ อ.เมือง จ.อุบลราชธานี ๓๔๐๐๐</v>
      </c>
    </row>
    <row r="56" spans="1:13" ht="128.65" customHeight="1" x14ac:dyDescent="0.4">
      <c r="A56" s="10"/>
      <c r="B56" s="14" t="s">
        <v>898</v>
      </c>
      <c r="C56" s="8" t="s">
        <v>1319</v>
      </c>
      <c r="D56" s="9" t="str">
        <f t="shared" si="1"/>
        <v>สาขาที่ 053</v>
      </c>
      <c r="E56" s="29">
        <v>53</v>
      </c>
      <c r="F56" s="7" t="str">
        <f t="shared" si="0"/>
        <v>วัดป่าขี้เหล็ก</v>
      </c>
      <c r="G56" s="7" t="str">
        <f t="shared" si="6"/>
        <v>ครูวิจิตรชยาภรณ์ วิชัย อธิจิตฺโต</v>
      </c>
      <c r="H56" s="36">
        <f t="shared" si="2"/>
        <v>26</v>
      </c>
      <c r="I56" s="7">
        <f t="shared" si="3"/>
        <v>9</v>
      </c>
      <c r="J56" s="7" t="str">
        <f t="shared" si="4"/>
        <v>กรกฎาคม</v>
      </c>
      <c r="K56" s="7">
        <f t="shared" si="5"/>
        <v>2532</v>
      </c>
      <c r="L56" s="7" t="str">
        <f t="shared" si="7"/>
        <v>0862657473</v>
      </c>
      <c r="M56" s="10" t="str">
        <f t="shared" si="8"/>
        <v>๕๔ ม.๗ บ้านขี้เหล็ก
ต.โนนสังข์ อ.กันทรารมย์ จ.ศรีสะเกษ ๓๓๑๓๐</v>
      </c>
    </row>
    <row r="57" spans="1:13" ht="123.4" customHeight="1" x14ac:dyDescent="0.4">
      <c r="A57" s="10"/>
      <c r="B57" s="14" t="s">
        <v>899</v>
      </c>
      <c r="C57" s="8" t="s">
        <v>1320</v>
      </c>
      <c r="D57" s="9" t="str">
        <f t="shared" si="1"/>
        <v>สาขาที่ 054</v>
      </c>
      <c r="E57" s="29">
        <v>54</v>
      </c>
      <c r="F57" s="7" t="str">
        <f t="shared" si="0"/>
        <v>ที่พักสงฆ์หนองม่วง</v>
      </c>
      <c r="G57" s="7" t="str">
        <f t="shared" si="6"/>
        <v>อาจารย์บุญมี เตชธมฺโม</v>
      </c>
      <c r="H57" s="36">
        <f t="shared" si="2"/>
        <v>21</v>
      </c>
      <c r="I57" s="7">
        <f t="shared" si="3"/>
        <v>28</v>
      </c>
      <c r="J57" s="7" t="str">
        <f t="shared" si="4"/>
        <v>มิถุนายน</v>
      </c>
      <c r="K57" s="7">
        <f t="shared" si="5"/>
        <v>2533</v>
      </c>
      <c r="L57" s="7" t="str">
        <f t="shared" si="7"/>
        <v>0640952725</v>
      </c>
      <c r="M57" s="10" t="str">
        <f t="shared" si="8"/>
        <v>ม.๘ บ้านหนองม่วง
ต.หนองครก อ.เมือง จ.ศรีสะเกษ ๓๓๐๐๐</v>
      </c>
    </row>
    <row r="58" spans="1:13" ht="123.4" customHeight="1" x14ac:dyDescent="0.4">
      <c r="A58" s="10"/>
      <c r="B58" s="14" t="s">
        <v>900</v>
      </c>
      <c r="C58" s="8" t="s">
        <v>1321</v>
      </c>
      <c r="D58" s="9" t="str">
        <f t="shared" si="1"/>
        <v>สาขาที่ 055</v>
      </c>
      <c r="E58" s="29">
        <v>55</v>
      </c>
      <c r="F58" s="7" t="str">
        <f t="shared" si="0"/>
        <v>วัดป่าเขาหินตัด</v>
      </c>
      <c r="G58" s="7" t="str">
        <f t="shared" si="6"/>
        <v>ครูบรรพตบุญโญภาส (สมภาส อธิปุญฺโญ)</v>
      </c>
      <c r="H58" s="36">
        <f t="shared" si="2"/>
        <v>21</v>
      </c>
      <c r="I58" s="7">
        <f t="shared" si="3"/>
        <v>20</v>
      </c>
      <c r="J58" s="7" t="str">
        <f t="shared" si="4"/>
        <v>กรกฎาคม</v>
      </c>
      <c r="K58" s="7">
        <f t="shared" si="5"/>
        <v>2518</v>
      </c>
      <c r="L58" s="7" t="str">
        <f t="shared" si="7"/>
        <v>0819670472</v>
      </c>
      <c r="M58" s="10" t="str">
        <f t="shared" si="8"/>
        <v>๒๔/๙ ม.๕ บ้านคลองตะแบก
ต.ลาดบัวขาว อ.สีคิ้ว จ.นครราชสีมา ๓๐๓๔๐</v>
      </c>
    </row>
    <row r="59" spans="1:13" ht="128.65" customHeight="1" x14ac:dyDescent="0.4">
      <c r="A59" s="10"/>
      <c r="B59" s="14" t="s">
        <v>901</v>
      </c>
      <c r="C59" s="8" t="s">
        <v>1322</v>
      </c>
      <c r="D59" s="9" t="str">
        <f t="shared" si="1"/>
        <v>สาขาที่ 056</v>
      </c>
      <c r="E59" s="29">
        <v>56</v>
      </c>
      <c r="F59" s="7" t="str">
        <f t="shared" si="0"/>
        <v>วัดป่านาเกษม</v>
      </c>
      <c r="G59" s="7" t="str">
        <f t="shared" si="6"/>
        <v>ราชมงคลวชิรากร (ปา สุธมฺโม)</v>
      </c>
      <c r="H59" s="36">
        <f t="shared" si="2"/>
        <v>61</v>
      </c>
      <c r="I59" s="7">
        <f t="shared" si="3"/>
        <v>12</v>
      </c>
      <c r="J59" s="7" t="str">
        <f t="shared" si="4"/>
        <v>กรกฎาคม</v>
      </c>
      <c r="K59" s="7">
        <f t="shared" si="5"/>
        <v>2535</v>
      </c>
      <c r="L59" s="7" t="e">
        <f t="shared" si="7"/>
        <v>#N/A</v>
      </c>
      <c r="M59" s="10" t="str">
        <f t="shared" si="8"/>
        <v>๑๔๔ หมู่ที่ ๙ บ้านนาเกษม
ต.นาเกษม อ.ทุ่งศรีอุดม จ.อุบลราชธานี ๓๔๑๖๐</v>
      </c>
    </row>
    <row r="60" spans="1:13" ht="128.65" customHeight="1" x14ac:dyDescent="0.4">
      <c r="A60" s="10"/>
      <c r="B60" s="14" t="s">
        <v>902</v>
      </c>
      <c r="C60" s="8" t="s">
        <v>1323</v>
      </c>
      <c r="D60" s="9" t="str">
        <f t="shared" si="1"/>
        <v>สาขาที่ 057</v>
      </c>
      <c r="E60" s="29">
        <v>57</v>
      </c>
      <c r="F60" s="7" t="str">
        <f t="shared" si="0"/>
        <v>วัดเขาถ้ำสหกรณ์นิคม</v>
      </c>
      <c r="G60" s="7" t="str">
        <f t="shared" si="6"/>
        <v>อธิการประเทือง ญาณวีโร</v>
      </c>
      <c r="H60" s="36">
        <f t="shared" si="2"/>
        <v>20</v>
      </c>
      <c r="I60" s="7">
        <f t="shared" si="3"/>
        <v>25</v>
      </c>
      <c r="J60" s="7" t="str">
        <f t="shared" si="4"/>
        <v>ธันวาคม</v>
      </c>
      <c r="K60" s="7">
        <f t="shared" si="5"/>
        <v>2534</v>
      </c>
      <c r="L60" s="7" t="str">
        <f t="shared" si="7"/>
        <v>0899127772</v>
      </c>
      <c r="M60" s="10" t="str">
        <f t="shared" si="8"/>
        <v>๗/๒๗ หมู่ ๑ บ้านดินโส
ต.สหกรณ์นิคม อ.ทองผาภูมิ จ.กาญจนบุรี ๗๑๑๘๐</v>
      </c>
    </row>
    <row r="61" spans="1:13" ht="128.65" customHeight="1" x14ac:dyDescent="0.4">
      <c r="A61" s="10"/>
      <c r="B61" s="14" t="s">
        <v>903</v>
      </c>
      <c r="C61" s="8" t="s">
        <v>1324</v>
      </c>
      <c r="D61" s="9" t="str">
        <f t="shared" si="1"/>
        <v>สาขาที่ 058</v>
      </c>
      <c r="E61" s="29">
        <v>58</v>
      </c>
      <c r="F61" s="7" t="str">
        <f t="shared" si="0"/>
        <v>วัดป่าชัยมงคล</v>
      </c>
      <c r="G61" s="7" t="str">
        <f t="shared" si="6"/>
        <v>รุ่งโรจน์ เตชธมฺโม (รก.)</v>
      </c>
      <c r="H61" s="36">
        <f t="shared" si="2"/>
        <v>21</v>
      </c>
      <c r="I61" s="7">
        <f t="shared" si="3"/>
        <v>22</v>
      </c>
      <c r="J61" s="7" t="str">
        <f t="shared" si="4"/>
        <v>มกราคม</v>
      </c>
      <c r="K61" s="7">
        <f t="shared" si="5"/>
        <v>2553</v>
      </c>
      <c r="L61" s="7" t="str">
        <f t="shared" si="7"/>
        <v>0821115481</v>
      </c>
      <c r="M61" s="10" t="str">
        <f t="shared" si="8"/>
        <v>ม.๓ บ้านไทยสามารถ
ต.กุดเชียงหมี อ.เลิงนกทา จ.ยโสธร ๓๕๑๒๐</v>
      </c>
    </row>
    <row r="62" spans="1:13" ht="123.4" customHeight="1" x14ac:dyDescent="0.4">
      <c r="A62" s="10"/>
      <c r="B62" s="14" t="s">
        <v>904</v>
      </c>
      <c r="C62" s="8" t="s">
        <v>1325</v>
      </c>
      <c r="D62" s="9" t="str">
        <f t="shared" si="1"/>
        <v>สาขาที่ 059</v>
      </c>
      <c r="E62" s="29">
        <v>59</v>
      </c>
      <c r="F62" s="7" t="str">
        <f t="shared" si="0"/>
        <v>วัดเทพทวีธรรม (เขาเดือยไก่)</v>
      </c>
      <c r="G62" s="7" t="str">
        <f t="shared" si="6"/>
        <v>อธิการวิเศษ โกวิโท</v>
      </c>
      <c r="H62" s="36" t="e">
        <f t="shared" si="2"/>
        <v>#VALUE!</v>
      </c>
      <c r="I62" s="7">
        <f t="shared" si="3"/>
        <v>13</v>
      </c>
      <c r="J62" s="7" t="str">
        <f t="shared" si="4"/>
        <v>กุมภาพันธ์</v>
      </c>
      <c r="K62" s="7">
        <f t="shared" si="5"/>
        <v>2543</v>
      </c>
      <c r="L62" s="7" t="str">
        <f t="shared" si="7"/>
        <v>0827924695</v>
      </c>
      <c r="M62" s="10" t="str">
        <f t="shared" si="8"/>
        <v>๑๖๕ หมู่ที่ ๓ บ้านอ่างใหญ่
ต.บุ่ง อ.เมือง จ.อำนาจเจริญ ๓๗๐๐๐</v>
      </c>
    </row>
    <row r="63" spans="1:13" ht="123.4" customHeight="1" x14ac:dyDescent="0.4">
      <c r="A63" s="10"/>
      <c r="B63" s="14" t="s">
        <v>905</v>
      </c>
      <c r="C63" s="8" t="s">
        <v>1326</v>
      </c>
      <c r="D63" s="9" t="str">
        <f t="shared" si="1"/>
        <v>สาขาที่ 060</v>
      </c>
      <c r="E63" s="29">
        <v>60</v>
      </c>
      <c r="F63" s="7" t="str">
        <f t="shared" si="0"/>
        <v>วัดป่าห้วยเสือวิปัสสนาราม</v>
      </c>
      <c r="G63" s="7" t="str">
        <f t="shared" si="6"/>
        <v>อธิการอมร อุตฺตโม</v>
      </c>
      <c r="H63" s="36">
        <f t="shared" si="2"/>
        <v>22</v>
      </c>
      <c r="I63" s="7">
        <f t="shared" si="3"/>
        <v>5</v>
      </c>
      <c r="J63" s="7" t="str">
        <f t="shared" si="4"/>
        <v>กรกฎาคม</v>
      </c>
      <c r="K63" s="7">
        <f t="shared" si="5"/>
        <v>2535</v>
      </c>
      <c r="L63" s="7" t="str">
        <f t="shared" si="7"/>
        <v>0890592494</v>
      </c>
      <c r="M63" s="10" t="str">
        <f t="shared" si="8"/>
        <v>๑๓/๑๗ ม.๑ บ้านห้วยเสือ
ต.ชะแล อ.ทองผาภูมิ จ.กาญจนบุรี ๗๑๑๘๐</v>
      </c>
    </row>
    <row r="64" spans="1:13" ht="128.65" customHeight="1" x14ac:dyDescent="0.4">
      <c r="A64" s="10"/>
      <c r="B64" s="14" t="s">
        <v>906</v>
      </c>
      <c r="C64" s="8" t="s">
        <v>1327</v>
      </c>
      <c r="D64" s="9" t="str">
        <f t="shared" si="1"/>
        <v>สาขาที่ 061</v>
      </c>
      <c r="E64" s="29">
        <v>61</v>
      </c>
      <c r="F64" s="7" t="str">
        <f t="shared" si="0"/>
        <v>ที่พักสงฆ์โลกุตตรภูมิ</v>
      </c>
      <c r="G64" s="7" t="str">
        <f t="shared" si="6"/>
        <v>ครูปลัด👉นูสิน ญาณสํวโร</v>
      </c>
      <c r="H64" s="36">
        <f t="shared" si="2"/>
        <v>20</v>
      </c>
      <c r="I64" s="7">
        <f t="shared" si="3"/>
        <v>2</v>
      </c>
      <c r="J64" s="7" t="str">
        <f t="shared" si="4"/>
        <v>มิถุนายน</v>
      </c>
      <c r="K64" s="7">
        <f t="shared" si="5"/>
        <v>2517</v>
      </c>
      <c r="L64" s="7" t="str">
        <f t="shared" si="7"/>
        <v>0887616296</v>
      </c>
      <c r="M64" s="10" t="str">
        <f t="shared" si="8"/>
        <v>ม.๖ บ้านปะอาว
ต.ปะอาว อ.เมือง จ.อุบลราชธานี ๓๔๐๐๐</v>
      </c>
    </row>
    <row r="65" spans="1:13" ht="128.65" customHeight="1" x14ac:dyDescent="0.4">
      <c r="A65" s="10"/>
      <c r="B65" s="14" t="s">
        <v>907</v>
      </c>
      <c r="C65" s="8" t="s">
        <v>1328</v>
      </c>
      <c r="D65" s="9" t="str">
        <f t="shared" si="1"/>
        <v>สาขาที่ 062</v>
      </c>
      <c r="E65" s="29">
        <v>62</v>
      </c>
      <c r="F65" s="7" t="str">
        <f t="shared" si="0"/>
        <v>วัดป่าศรีอุดม</v>
      </c>
      <c r="G65" s="7" t="str">
        <f t="shared" si="6"/>
        <v>อธิการเสถียร ฉนฺทโสภโณ</v>
      </c>
      <c r="H65" s="36">
        <f t="shared" si="2"/>
        <v>27</v>
      </c>
      <c r="I65" s="7">
        <f t="shared" si="3"/>
        <v>20</v>
      </c>
      <c r="J65" s="7" t="str">
        <f t="shared" si="4"/>
        <v>มกราคม</v>
      </c>
      <c r="K65" s="7">
        <f t="shared" si="5"/>
        <v>2553</v>
      </c>
      <c r="L65" s="7" t="str">
        <f t="shared" si="7"/>
        <v>0611455859</v>
      </c>
      <c r="M65" s="10" t="str">
        <f t="shared" si="8"/>
        <v>๖๒ หมู่ ๙ บ้านวังเสือ
ต.ไพบูลย์ อ.น้ำขุ่น จ.อุบลราชธานี ๓๔๒๖๐</v>
      </c>
    </row>
    <row r="66" spans="1:13" ht="128.65" customHeight="1" x14ac:dyDescent="0.4">
      <c r="A66" s="10"/>
      <c r="B66" s="14" t="s">
        <v>908</v>
      </c>
      <c r="C66" s="8" t="s">
        <v>1329</v>
      </c>
      <c r="D66" s="9" t="str">
        <f t="shared" si="1"/>
        <v>สาขาที่ 063</v>
      </c>
      <c r="E66" s="29">
        <v>63</v>
      </c>
      <c r="F66" s="7" t="str">
        <f t="shared" si="0"/>
        <v>วัดหัวสะพาน</v>
      </c>
      <c r="G66" s="7" t="str">
        <f t="shared" si="6"/>
        <v>ครูวุฒิธรรมถาวร (สุข ถาวโร)</v>
      </c>
      <c r="H66" s="36">
        <f t="shared" si="2"/>
        <v>20</v>
      </c>
      <c r="I66" s="7">
        <f t="shared" si="3"/>
        <v>26</v>
      </c>
      <c r="J66" s="7" t="str">
        <f t="shared" si="4"/>
        <v>กรกฎาคม</v>
      </c>
      <c r="K66" s="7">
        <f t="shared" si="5"/>
        <v>2512</v>
      </c>
      <c r="L66" s="7" t="str">
        <f t="shared" si="7"/>
        <v>0819665587</v>
      </c>
      <c r="M66" s="10" t="str">
        <f t="shared" si="8"/>
        <v>๙๓/๑ ม.๖ บ้านหัวสะพาน
ต.โนนสังข์ อ.กันทรารมย์ จ.ศรีสะเกษ ๓๓๑๓๐</v>
      </c>
    </row>
    <row r="67" spans="1:13" ht="123.4" customHeight="1" x14ac:dyDescent="0.4">
      <c r="A67" s="10"/>
      <c r="B67" s="14" t="s">
        <v>909</v>
      </c>
      <c r="C67" s="8" t="s">
        <v>1330</v>
      </c>
      <c r="D67" s="9" t="str">
        <f t="shared" si="1"/>
        <v>สาขาที่ 064</v>
      </c>
      <c r="E67" s="29">
        <v>64</v>
      </c>
      <c r="F67" s="7" t="str">
        <f t="shared" si="0"/>
        <v>วัดบึงแสนสุข</v>
      </c>
      <c r="G67" s="7" t="str">
        <f t="shared" si="6"/>
        <v>อธิการสุพจน์ เตชธมฺโม</v>
      </c>
      <c r="H67" s="36">
        <f t="shared" si="2"/>
        <v>23</v>
      </c>
      <c r="I67" s="7">
        <f t="shared" si="3"/>
        <v>13</v>
      </c>
      <c r="J67" s="7" t="str">
        <f t="shared" si="4"/>
        <v>กรกฎาคม</v>
      </c>
      <c r="K67" s="7">
        <f t="shared" si="5"/>
        <v>2529</v>
      </c>
      <c r="L67" s="7" t="str">
        <f t="shared" si="7"/>
        <v>0818784129</v>
      </c>
      <c r="M67" s="10" t="str">
        <f t="shared" si="8"/>
        <v>๔๙๔ ม.๘ บ้านศรีสมบูรณ์
ต.โพธิ์กลาง อ.เมือง จ.นครราชสีมา ๓๐๐๐๐</v>
      </c>
    </row>
    <row r="68" spans="1:13" ht="123.4" customHeight="1" x14ac:dyDescent="0.4">
      <c r="A68" s="10"/>
      <c r="B68" s="14" t="s">
        <v>910</v>
      </c>
      <c r="C68" s="8" t="s">
        <v>1331</v>
      </c>
      <c r="D68" s="9" t="str">
        <f t="shared" si="1"/>
        <v>สาขาที่ 065</v>
      </c>
      <c r="E68" s="29">
        <v>65</v>
      </c>
      <c r="F68" s="7" t="str">
        <f t="shared" ref="F68:F131" si="9">_xlfn.TEXTBEFORE(C68,CHAR(10))</f>
        <v>วัดป่าเอราวัณ</v>
      </c>
      <c r="G68" s="7" t="str">
        <f t="shared" si="6"/>
        <v>อาจารย์สุระศักดิ์ นรินโท</v>
      </c>
      <c r="H68" s="36">
        <f t="shared" si="2"/>
        <v>20</v>
      </c>
      <c r="I68" s="7">
        <f t="shared" si="3"/>
        <v>12</v>
      </c>
      <c r="J68" s="7" t="str">
        <f t="shared" si="4"/>
        <v>กรกฎาคม</v>
      </c>
      <c r="K68" s="7">
        <f t="shared" si="5"/>
        <v>2554</v>
      </c>
      <c r="L68" s="7" t="str">
        <f t="shared" si="7"/>
        <v>0969292600</v>
      </c>
      <c r="M68" s="10" t="str">
        <f t="shared" si="8"/>
        <v>๑๕๐ ม.๑๓ บ้านเอราวัณ
ต.ผาอินทร์แปลง อ.เอราวัณ จ.เลย ๔๒๒๒๐</v>
      </c>
    </row>
    <row r="69" spans="1:13" ht="128.65" customHeight="1" x14ac:dyDescent="0.4">
      <c r="A69" s="10"/>
      <c r="B69" s="14" t="s">
        <v>911</v>
      </c>
      <c r="C69" s="8" t="s">
        <v>1332</v>
      </c>
      <c r="D69" s="9" t="str">
        <f t="shared" ref="D69:D132" si="10">_xlfn.LET(_xlpm.x,B69,
SUBSTITUTE(SUBSTITUTE(SUBSTITUTE(SUBSTITUTE(SUBSTITUTE(
SUBSTITUTE(SUBSTITUTE(SUBSTITUTE(SUBSTITUTE(SUBSTITUTE(
_xlpm.x,"๐","0"),"๑","1"),"๒","2"),"๓","3"),"๔","4"),
"๕","5"),"๖","6"),"๗","7"),"๘","8"),"๙","9"))</f>
        <v>สาขาที่ 066</v>
      </c>
      <c r="E69" s="29">
        <v>66</v>
      </c>
      <c r="F69" s="7" t="str">
        <f t="shared" si="9"/>
        <v>วัดป่าโนนโศกเสือ</v>
      </c>
      <c r="G69" s="7" t="str">
        <f t="shared" si="6"/>
        <v>อธิการนำ ปญฺญาวโร</v>
      </c>
      <c r="H69" s="36">
        <f t="shared" ref="H69:H132" si="11">VALUE(SUBSTITUTE(SUBSTITUTE(SUBSTITUTE(SUBSTITUTE(SUBSTITUTE(SUBSTITUTE(SUBSTITUTE(SUBSTITUTE(SUBSTITUTE(SUBSTITUTE(_xlfn.TEXTBEFORE(_xlfn.TEXTAFTER(C69,"เมื่ออายุ "), " ปี"),"๐","0"),"๑","1"),"๒","2"),"๓","3"),"๔","4"),"๕","5"),"๖","6"),"๗","7"),"๘","8"),"๙","9"))</f>
        <v>20</v>
      </c>
      <c r="I69" s="7">
        <f t="shared" ref="I69:I132" si="12">VALUE(SUBSTITUTE(SUBSTITUTE(SUBSTITUTE(SUBSTITUTE(SUBSTITUTE(SUBSTITUTE(SUBSTITUTE(SUBSTITUTE(SUBSTITUTE(SUBSTITUTE(_xlfn.TEXTBEFORE(_xlfn.TEXTAFTER(C69,"วันที่ "), " "),"๐","0"),"๑","1"),"๒","2"),"๓","3"),"๔","4"),"๕","5"),"๖","6"),"๗","7"),"๘","8"),"๙","9"))</f>
        <v>3</v>
      </c>
      <c r="J69" s="7" t="str">
        <f t="shared" ref="J69:J132" si="13">_xlfn.TEXTBEFORE(_xlfn.TEXTAFTER(C69,"วันที่ "&amp;_xlfn.TEXTBEFORE(_xlfn.TEXTAFTER(C69,"วันที่ "), " ")&amp;" "), " ")</f>
        <v>มิถุนายน</v>
      </c>
      <c r="K69" s="7">
        <f t="shared" ref="K69:K132" si="14">VALUE(SUBSTITUTE(SUBSTITUTE(SUBSTITUTE(SUBSTITUTE(SUBSTITUTE(SUBSTITUTE(SUBSTITUTE(SUBSTITUTE(SUBSTITUTE(SUBSTITUTE(_xlfn.TEXTBEFORE(_xlfn.TEXTAFTER(_xlfn.TEXTAFTER(C69,"วันที่ ")," "&amp;_xlfn.TEXTBEFORE(_xlfn.TEXTAFTER(C69,"วันที่ "&amp;_xlfn.TEXTBEFORE(_xlfn.TEXTAFTER(C69,"วันที่ "), " ")&amp;" "), " ")&amp;" "), " "),"๐","0"),"๑","1"),"๒","2"),"๓","3"),"๔","4"),"๕","5"),"๖","6"),"๗","7"),"๘","8"),"๙","9"))</f>
        <v>2509</v>
      </c>
      <c r="L69" s="7" t="str">
        <f t="shared" si="7"/>
        <v>0801209102</v>
      </c>
      <c r="M69" s="10" t="str">
        <f t="shared" si="8"/>
        <v>๑๔๓ ม.๙ บ้านโคกสะอาด
ต.หนองฮะ อ.สำโรงทาบ จ.สุรินทร์ ๓๒๑๗๐</v>
      </c>
    </row>
    <row r="70" spans="1:13" ht="128.65" customHeight="1" x14ac:dyDescent="0.4">
      <c r="A70" s="10"/>
      <c r="B70" s="14" t="s">
        <v>912</v>
      </c>
      <c r="C70" s="8" t="s">
        <v>1333</v>
      </c>
      <c r="D70" s="9" t="str">
        <f t="shared" si="10"/>
        <v>สาขาที่ 067</v>
      </c>
      <c r="E70" s="29">
        <v>67</v>
      </c>
      <c r="F70" s="7" t="str">
        <f t="shared" si="9"/>
        <v>วัดป่าพิทักษ์ธรรม</v>
      </c>
      <c r="G70" s="7" t="str">
        <f t="shared" ref="G70:G133" si="15">TRIM(_xlfn.TEXTBEFORE(_xlfn.TEXTAFTER(C70,"พระ"),CHAR(10)))</f>
        <v>ครูสุธรรมประโชติ (คำผอง ฐิตปุญโญ)</v>
      </c>
      <c r="H70" s="36">
        <f t="shared" si="11"/>
        <v>23</v>
      </c>
      <c r="I70" s="7">
        <f t="shared" si="12"/>
        <v>2</v>
      </c>
      <c r="J70" s="7" t="str">
        <f t="shared" si="13"/>
        <v>มิถุนายน</v>
      </c>
      <c r="K70" s="7">
        <f t="shared" si="14"/>
        <v>2517</v>
      </c>
      <c r="L70" s="7" t="str">
        <f t="shared" si="7"/>
        <v>0818780341</v>
      </c>
      <c r="M70" s="10" t="str">
        <f t="shared" si="8"/>
        <v>๗๖ ม.๑๕ บ้านถาวรพัฒนา
ต.นิคม อ.พิมาย จ.นครราชสีมา ๓๐๑๑๐</v>
      </c>
    </row>
    <row r="71" spans="1:13" ht="128.65" customHeight="1" x14ac:dyDescent="0.4">
      <c r="A71" s="10"/>
      <c r="B71" s="14" t="s">
        <v>913</v>
      </c>
      <c r="C71" s="8" t="s">
        <v>1334</v>
      </c>
      <c r="D71" s="9" t="str">
        <f t="shared" si="10"/>
        <v>สาขาที่ 068</v>
      </c>
      <c r="E71" s="29">
        <v>68</v>
      </c>
      <c r="F71" s="7" t="str">
        <f t="shared" si="9"/>
        <v>วัดป่าไทรงาม</v>
      </c>
      <c r="G71" s="7" t="str">
        <f t="shared" si="15"/>
        <v>ครูโสภณวชิรกิจ (สง่า อุฏฺฐาโน)</v>
      </c>
      <c r="H71" s="36">
        <f t="shared" si="11"/>
        <v>20</v>
      </c>
      <c r="I71" s="7">
        <f t="shared" si="12"/>
        <v>30</v>
      </c>
      <c r="J71" s="7" t="str">
        <f t="shared" si="13"/>
        <v>เมษายน</v>
      </c>
      <c r="K71" s="7">
        <f t="shared" si="14"/>
        <v>2527</v>
      </c>
      <c r="L71" s="7" t="str">
        <f t="shared" ref="L71:L134" si="16">SUBSTITUTE(SUBSTITUTE(SUBSTITUTE(SUBSTITUTE(_xlfn.TEXTBEFORE(SUBSTITUTE(SUBSTITUTE(SUBSTITUTE(SUBSTITUTE(SUBSTITUTE(SUBSTITUTE(SUBSTITUTE(SUBSTITUTE(SUBSTITUTE(SUBSTITUTE(_xlfn.TEXTAFTER(C71,"- "),"๐","0"),"๑","1"),"๒","2"),"๓","3"),"๔","4"),"๕","5"),"๖","6"),"๗","7"),"๘","8"),"๙","9"),","),"(",""),")",""),"-","")," ","")</f>
        <v>0828820089</v>
      </c>
      <c r="M71" s="10" t="str">
        <f t="shared" ref="M71:M134" si="17">_xlfn.TEXTBEFORE(_xlfn.TEXTAFTER(C71,CHAR(10)),CHAR(10)&amp;"พระ")</f>
        <v>๓๙๓ หมู่ ๔ บ้านไทรงาม
ต.ไทรงาม อ.ไทรงาม จ.กำแพงเพชร ๖๒๑๕๐</v>
      </c>
    </row>
    <row r="72" spans="1:13" ht="123.4" customHeight="1" x14ac:dyDescent="0.4">
      <c r="A72" s="10"/>
      <c r="B72" s="14" t="s">
        <v>914</v>
      </c>
      <c r="C72" s="8" t="s">
        <v>1335</v>
      </c>
      <c r="D72" s="9" t="str">
        <f t="shared" si="10"/>
        <v>สาขาที่ 069</v>
      </c>
      <c r="E72" s="29">
        <v>69</v>
      </c>
      <c r="F72" s="7" t="str">
        <f t="shared" si="9"/>
        <v>วัดป่าอรัญวิเวก</v>
      </c>
      <c r="G72" s="7" t="str">
        <f t="shared" si="15"/>
        <v>ทองยอด คุณยุตฺโต</v>
      </c>
      <c r="H72" s="36" t="e">
        <f t="shared" si="11"/>
        <v>#N/A</v>
      </c>
      <c r="I72" s="7" t="e">
        <f t="shared" si="12"/>
        <v>#N/A</v>
      </c>
      <c r="J72" s="7" t="e">
        <f t="shared" si="13"/>
        <v>#N/A</v>
      </c>
      <c r="K72" s="7" t="e">
        <f t="shared" si="14"/>
        <v>#N/A</v>
      </c>
      <c r="L72" s="7" t="e">
        <f t="shared" si="16"/>
        <v>#N/A</v>
      </c>
      <c r="M72" s="10" t="str">
        <f t="shared" si="17"/>
        <v>๒๘๗ หมู่ที่ ๑ บ้านนาสวรรค์ ต.นาสวรรค์ อ.เมือง จ.บึงกาฬ ๓๘๐๐๐</v>
      </c>
    </row>
    <row r="73" spans="1:13" ht="123.4" customHeight="1" x14ac:dyDescent="0.4">
      <c r="A73" s="10"/>
      <c r="B73" s="14" t="s">
        <v>915</v>
      </c>
      <c r="C73" s="8" t="s">
        <v>1336</v>
      </c>
      <c r="D73" s="9" t="str">
        <f t="shared" si="10"/>
        <v>สาขาที่ 070</v>
      </c>
      <c r="E73" s="29">
        <v>70</v>
      </c>
      <c r="F73" s="7" t="str">
        <f t="shared" si="9"/>
        <v>วัดป่าดอยธรรมประทีป</v>
      </c>
      <c r="G73" s="7" t="str">
        <f t="shared" si="15"/>
        <v>ครูวิจารณ์ศุภวัตร (บัณฑิต เตชปญฺโญ)</v>
      </c>
      <c r="H73" s="36">
        <f t="shared" si="11"/>
        <v>21</v>
      </c>
      <c r="I73" s="7">
        <f t="shared" si="12"/>
        <v>7</v>
      </c>
      <c r="J73" s="7" t="str">
        <f t="shared" si="13"/>
        <v>มีนาคม</v>
      </c>
      <c r="K73" s="7">
        <f t="shared" si="14"/>
        <v>2520</v>
      </c>
      <c r="L73" s="7" t="str">
        <f t="shared" si="16"/>
        <v>0812888688</v>
      </c>
      <c r="M73" s="10" t="str">
        <f t="shared" si="17"/>
        <v>๓๕๖ ม.๑๘ บ้านศรีดอนชัย  ต.เวียง อ.ฝาง จ.เชียงใหม่ ๕๐๑๑๐</v>
      </c>
    </row>
    <row r="74" spans="1:13" ht="128.65" customHeight="1" x14ac:dyDescent="0.4">
      <c r="A74" s="10"/>
      <c r="B74" s="14" t="s">
        <v>916</v>
      </c>
      <c r="C74" s="8" t="s">
        <v>1337</v>
      </c>
      <c r="D74" s="9" t="str">
        <f t="shared" si="10"/>
        <v>สาขาที่ 071</v>
      </c>
      <c r="E74" s="29">
        <v>71</v>
      </c>
      <c r="F74" s="7" t="str">
        <f t="shared" si="9"/>
        <v>วัดป่าสามัคคีธรรม</v>
      </c>
      <c r="G74" s="7" t="str">
        <f t="shared" si="15"/>
        <v>ครูอรัญธรรมคุณ (👉นูเจียม อ👉ิงฺสโก)</v>
      </c>
      <c r="H74" s="36">
        <f t="shared" si="11"/>
        <v>28</v>
      </c>
      <c r="I74" s="7">
        <f t="shared" si="12"/>
        <v>24</v>
      </c>
      <c r="J74" s="7" t="str">
        <f t="shared" si="13"/>
        <v>มีนาคม</v>
      </c>
      <c r="K74" s="7">
        <f t="shared" si="14"/>
        <v>2524</v>
      </c>
      <c r="L74" s="7" t="str">
        <f t="shared" si="16"/>
        <v>0892109144</v>
      </c>
      <c r="M74" s="10" t="str">
        <f t="shared" si="17"/>
        <v>๔๙ ม.๘ บ้านปลาอีด
ต.นาแก อ.คำเขื่อนแก้ว จ.ยโสธร ๓๕๑๘๐</v>
      </c>
    </row>
    <row r="75" spans="1:13" ht="128.65" customHeight="1" x14ac:dyDescent="0.4">
      <c r="A75" s="10"/>
      <c r="B75" s="14" t="s">
        <v>917</v>
      </c>
      <c r="C75" s="8" t="s">
        <v>1338</v>
      </c>
      <c r="D75" s="9" t="str">
        <f t="shared" si="10"/>
        <v>สาขาที่ 072</v>
      </c>
      <c r="E75" s="29">
        <v>72</v>
      </c>
      <c r="F75" s="7" t="str">
        <f t="shared" si="9"/>
        <v>วัดศิริมงคล</v>
      </c>
      <c r="G75" s="7" t="str">
        <f t="shared" si="15"/>
        <v>ครูวิโรจน์ มงคลวัตร</v>
      </c>
      <c r="H75" s="36">
        <f t="shared" si="11"/>
        <v>58</v>
      </c>
      <c r="I75" s="7">
        <f t="shared" si="12"/>
        <v>20</v>
      </c>
      <c r="J75" s="7" t="str">
        <f t="shared" si="13"/>
        <v>มิถุนายน</v>
      </c>
      <c r="K75" s="7">
        <f t="shared" si="14"/>
        <v>2545</v>
      </c>
      <c r="L75" s="7" t="str">
        <f t="shared" si="16"/>
        <v>0878573478</v>
      </c>
      <c r="M75" s="10" t="str">
        <f t="shared" si="17"/>
        <v>๖๗ หมู่ ๑๔ บ้านดงแดง
ต.ดงแดง อ.จตุรพักตรพิมาน จ.ร้อยเอ็ด ๔๕๑๘๐</v>
      </c>
    </row>
    <row r="76" spans="1:13" ht="128.65" customHeight="1" x14ac:dyDescent="0.4">
      <c r="A76" s="10"/>
      <c r="B76" s="14" t="s">
        <v>918</v>
      </c>
      <c r="C76" s="8" t="s">
        <v>1339</v>
      </c>
      <c r="D76" s="9" t="str">
        <f t="shared" si="10"/>
        <v>สาขาที่ 073</v>
      </c>
      <c r="E76" s="29">
        <v>73</v>
      </c>
      <c r="F76" s="7" t="str">
        <f t="shared" si="9"/>
        <v>วัดมาบจันทร์</v>
      </c>
      <c r="G76" s="7" t="str">
        <f t="shared" si="15"/>
        <v>ราชวชิรญาณ (อนันต์ อกิญฺจโน) วิ. ทป. จภ. ๑๓</v>
      </c>
      <c r="H76" s="36">
        <f t="shared" si="11"/>
        <v>22</v>
      </c>
      <c r="I76" s="7">
        <f t="shared" si="12"/>
        <v>3</v>
      </c>
      <c r="J76" s="7" t="str">
        <f t="shared" si="13"/>
        <v>กรกฎาคม</v>
      </c>
      <c r="K76" s="7">
        <f t="shared" si="14"/>
        <v>2519</v>
      </c>
      <c r="L76" s="7" t="e">
        <f t="shared" si="16"/>
        <v>#N/A</v>
      </c>
      <c r="M76" s="10" t="str">
        <f t="shared" si="17"/>
        <v>๘/๑ ม.๗ บ้านมาบจันทร์
ต.แกลง อ.เมือง จ.ระยอง ๒๑๑๖๐</v>
      </c>
    </row>
    <row r="77" spans="1:13" ht="123.4" customHeight="1" x14ac:dyDescent="0.4">
      <c r="A77" s="10"/>
      <c r="B77" s="14" t="s">
        <v>919</v>
      </c>
      <c r="C77" s="8" t="s">
        <v>1340</v>
      </c>
      <c r="D77" s="9" t="str">
        <f t="shared" si="10"/>
        <v>สาขาที่ 074</v>
      </c>
      <c r="E77" s="29">
        <v>74</v>
      </c>
      <c r="F77" s="7" t="str">
        <f t="shared" si="9"/>
        <v>วัดหนองอ้อ</v>
      </c>
      <c r="G77" s="7" t="str">
        <f t="shared" si="15"/>
        <v>อธิการสมฤทธิ์ ปภสฺสโร</v>
      </c>
      <c r="H77" s="36">
        <f t="shared" si="11"/>
        <v>23</v>
      </c>
      <c r="I77" s="7">
        <f t="shared" si="12"/>
        <v>25</v>
      </c>
      <c r="J77" s="7" t="str">
        <f t="shared" si="13"/>
        <v>กรกฎาคม</v>
      </c>
      <c r="K77" s="7">
        <f t="shared" si="14"/>
        <v>2539</v>
      </c>
      <c r="L77" s="7" t="str">
        <f t="shared" si="16"/>
        <v>0882083565</v>
      </c>
      <c r="M77" s="10" t="str">
        <f t="shared" si="17"/>
        <v>๙๒๕/๙ ม.๑ บ้านหนองอ้อ
ต.คลองกิ่ว อ.บ้านบึง จ.ชลบุรี ๒๐๒๒๐</v>
      </c>
    </row>
    <row r="78" spans="1:13" ht="123.4" customHeight="1" x14ac:dyDescent="0.4">
      <c r="A78" s="10"/>
      <c r="B78" s="14" t="s">
        <v>920</v>
      </c>
      <c r="C78" s="8" t="s">
        <v>1341</v>
      </c>
      <c r="D78" s="9" t="str">
        <f t="shared" si="10"/>
        <v>สาขาที่ 075</v>
      </c>
      <c r="E78" s="29">
        <v>75</v>
      </c>
      <c r="F78" s="7" t="str">
        <f t="shared" si="9"/>
        <v>วัดป่าศรีอุดมธรรม</v>
      </c>
      <c r="G78" s="7" t="str">
        <f t="shared" si="15"/>
        <v>อธิการเชือ่ม กุสลจิตฺโต</v>
      </c>
      <c r="H78" s="36">
        <f t="shared" si="11"/>
        <v>59</v>
      </c>
      <c r="I78" s="7">
        <f t="shared" si="12"/>
        <v>4</v>
      </c>
      <c r="J78" s="7" t="str">
        <f t="shared" si="13"/>
        <v>มิถุนายน</v>
      </c>
      <c r="K78" s="7">
        <f t="shared" si="14"/>
        <v>2536</v>
      </c>
      <c r="L78" s="7" t="str">
        <f t="shared" si="16"/>
        <v>0813909113</v>
      </c>
      <c r="M78" s="10" t="str">
        <f t="shared" si="17"/>
        <v>๑๓๑ ม.๘ บ้านเลิงบาก
ต.นาโพธิ์ อ.พิบูลมังสาหาร จ.อุบลราชธานี ๓๔๑๑๐</v>
      </c>
    </row>
    <row r="79" spans="1:13" ht="128.65" customHeight="1" x14ac:dyDescent="0.4">
      <c r="A79" s="10"/>
      <c r="B79" s="14" t="s">
        <v>921</v>
      </c>
      <c r="C79" s="8" t="s">
        <v>1342</v>
      </c>
      <c r="D79" s="9" t="str">
        <f t="shared" si="10"/>
        <v>สาขาที่ 076</v>
      </c>
      <c r="E79" s="29">
        <v>76</v>
      </c>
      <c r="F79" s="7" t="str">
        <f t="shared" si="9"/>
        <v>วัดบ้านตาแบน(ป่าตาแบน)</v>
      </c>
      <c r="G79" s="7" t="str">
        <f t="shared" si="15"/>
        <v>อธิการปัด ปุญฺญกาโม</v>
      </c>
      <c r="H79" s="36">
        <f t="shared" si="11"/>
        <v>29</v>
      </c>
      <c r="I79" s="7">
        <f t="shared" si="12"/>
        <v>4</v>
      </c>
      <c r="J79" s="7" t="str">
        <f t="shared" si="13"/>
        <v>พฤษภาคม</v>
      </c>
      <c r="K79" s="7">
        <f t="shared" si="14"/>
        <v>2526</v>
      </c>
      <c r="L79" s="7" t="str">
        <f t="shared" si="16"/>
        <v>0810695035</v>
      </c>
      <c r="M79" s="10" t="str">
        <f t="shared" si="17"/>
        <v>ม.๙ บ้านตาแบน
ต.ศรีแก้ว อ.ศรีรัตนะ จ.ศรีสะเกษ ๓๓๒๔๐</v>
      </c>
    </row>
    <row r="80" spans="1:13" ht="128.65" customHeight="1" x14ac:dyDescent="0.4">
      <c r="A80" s="10"/>
      <c r="B80" s="14" t="s">
        <v>922</v>
      </c>
      <c r="C80" s="8" t="s">
        <v>1343</v>
      </c>
      <c r="D80" s="9" t="str">
        <f t="shared" si="10"/>
        <v>สาขาที่ 077</v>
      </c>
      <c r="E80" s="29">
        <v>77</v>
      </c>
      <c r="F80" s="7" t="str">
        <f t="shared" si="9"/>
        <v>วัดป่าดงบก</v>
      </c>
      <c r="G80" s="7" t="str">
        <f t="shared" si="15"/>
        <v>ครูวิชาญวนานุรักษ์ (สันทัด ปสนฺโน)</v>
      </c>
      <c r="H80" s="36">
        <f t="shared" si="11"/>
        <v>26</v>
      </c>
      <c r="I80" s="7">
        <f t="shared" si="12"/>
        <v>16</v>
      </c>
      <c r="J80" s="7" t="str">
        <f t="shared" si="13"/>
        <v>กรกฎาคม</v>
      </c>
      <c r="K80" s="7">
        <f t="shared" si="14"/>
        <v>2537</v>
      </c>
      <c r="L80" s="7" t="str">
        <f t="shared" si="16"/>
        <v>0813892825</v>
      </c>
      <c r="M80" s="10" t="str">
        <f t="shared" si="17"/>
        <v>๑๐๔ ม.๕ บ้านโนนหนองสิม
ต.เขิน อ.น้ำเกลี้ยง จ.ศรีสะเกษ ๓๓๑๓๐</v>
      </c>
    </row>
    <row r="81" spans="1:13" ht="128.65" customHeight="1" x14ac:dyDescent="0.4">
      <c r="A81" s="10"/>
      <c r="B81" s="14" t="s">
        <v>923</v>
      </c>
      <c r="C81" s="8" t="s">
        <v>1344</v>
      </c>
      <c r="D81" s="9" t="str">
        <f t="shared" si="10"/>
        <v>สาขาที่ 078</v>
      </c>
      <c r="E81" s="29">
        <v>78</v>
      </c>
      <c r="F81" s="7" t="str">
        <f t="shared" si="9"/>
        <v>วัดป่าดอนบาก</v>
      </c>
      <c r="G81" s="7" t="str">
        <f t="shared" si="15"/>
        <v>อาจารย์อำนาจ ธมฺมจาโร</v>
      </c>
      <c r="H81" s="36">
        <f t="shared" si="11"/>
        <v>25</v>
      </c>
      <c r="I81" s="7">
        <f t="shared" si="12"/>
        <v>14</v>
      </c>
      <c r="J81" s="7" t="str">
        <f t="shared" si="13"/>
        <v>กรกฎาคม</v>
      </c>
      <c r="K81" s="7">
        <f t="shared" si="14"/>
        <v>2545</v>
      </c>
      <c r="L81" s="7" t="e">
        <f t="shared" si="16"/>
        <v>#N/A</v>
      </c>
      <c r="M81" s="10" t="str">
        <f t="shared" si="17"/>
        <v>ม.๗ บ้านบ่อดูน
ต.เซเป็ด อ.ตระการพืชผล จ.อุบลราชธานี ๓๔๑๓๐</v>
      </c>
    </row>
    <row r="82" spans="1:13" ht="123.4" customHeight="1" x14ac:dyDescent="0.4">
      <c r="A82" s="10"/>
      <c r="B82" s="14" t="s">
        <v>924</v>
      </c>
      <c r="C82" s="8" t="s">
        <v>1345</v>
      </c>
      <c r="D82" s="9" t="str">
        <f t="shared" si="10"/>
        <v>สาขาที่ 079</v>
      </c>
      <c r="E82" s="29">
        <v>79</v>
      </c>
      <c r="F82" s="7" t="str">
        <f t="shared" si="9"/>
        <v>วัดป่าดอนเย็น</v>
      </c>
      <c r="G82" s="7" t="str">
        <f t="shared" si="15"/>
        <v>อธิการไพศาล เขมจาโร</v>
      </c>
      <c r="H82" s="36">
        <f t="shared" si="11"/>
        <v>22</v>
      </c>
      <c r="I82" s="7">
        <f t="shared" si="12"/>
        <v>25</v>
      </c>
      <c r="J82" s="7" t="str">
        <f t="shared" si="13"/>
        <v>กรกฎาคม</v>
      </c>
      <c r="K82" s="7">
        <f t="shared" si="14"/>
        <v>2536</v>
      </c>
      <c r="L82" s="7" t="str">
        <f t="shared" si="16"/>
        <v>0819991479</v>
      </c>
      <c r="M82" s="10" t="str">
        <f t="shared" si="17"/>
        <v>บ้านหนองเขื่อง
ต.โนนน้ำอ้อม อ.กันทรลักษ์ จ.ศรีสะเกษ ๓๓๑๑๐</v>
      </c>
    </row>
    <row r="83" spans="1:13" ht="123.4" customHeight="1" x14ac:dyDescent="0.4">
      <c r="A83" s="10"/>
      <c r="B83" s="14" t="s">
        <v>925</v>
      </c>
      <c r="C83" s="8" t="s">
        <v>1346</v>
      </c>
      <c r="D83" s="9" t="str">
        <f t="shared" si="10"/>
        <v>สาขาที่ 080</v>
      </c>
      <c r="E83" s="29">
        <v>80</v>
      </c>
      <c r="F83" s="7" t="str">
        <f t="shared" si="9"/>
        <v>วัดหนองหญ้าปล้อง</v>
      </c>
      <c r="G83" s="7" t="str">
        <f t="shared" si="15"/>
        <v>ครูกิตติธรรมาทร (บุญตา ธมฺมธโร)</v>
      </c>
      <c r="H83" s="36">
        <f t="shared" si="11"/>
        <v>22</v>
      </c>
      <c r="I83" s="7">
        <f t="shared" si="12"/>
        <v>21</v>
      </c>
      <c r="J83" s="7" t="str">
        <f t="shared" si="13"/>
        <v>มีนาคม</v>
      </c>
      <c r="K83" s="7">
        <f t="shared" si="14"/>
        <v>2522</v>
      </c>
      <c r="L83" s="7" t="e">
        <f t="shared" si="16"/>
        <v>#N/A</v>
      </c>
      <c r="M83" s="10" t="str">
        <f t="shared" si="17"/>
        <v>ม.๕ บ้านหนองหญ้าปล้อง
ต.ทะเมนชัย อ.ลำปลายมาศ จ.บุรีรัมย์ ๓๑๑๓๐</v>
      </c>
    </row>
    <row r="84" spans="1:13" ht="128.25" customHeight="1" x14ac:dyDescent="0.4">
      <c r="A84" s="12" t="s">
        <v>891</v>
      </c>
      <c r="B84" s="14" t="s">
        <v>926</v>
      </c>
      <c r="C84" s="8" t="s">
        <v>1347</v>
      </c>
      <c r="D84" s="9" t="str">
        <f t="shared" si="10"/>
        <v>สาขาที่ 081</v>
      </c>
      <c r="E84" s="29">
        <v>81</v>
      </c>
      <c r="F84" s="7" t="str">
        <f t="shared" si="9"/>
        <v>วัดดงขวาง</v>
      </c>
      <c r="G84" s="7" t="str">
        <f t="shared" si="15"/>
        <v>อธิการน้อย อคฺคธมฺโม</v>
      </c>
      <c r="H84" s="36">
        <f t="shared" si="11"/>
        <v>21</v>
      </c>
      <c r="I84" s="7" t="e">
        <f t="shared" si="12"/>
        <v>#N/A</v>
      </c>
      <c r="J84" s="7" t="e">
        <f t="shared" si="13"/>
        <v>#N/A</v>
      </c>
      <c r="K84" s="7" t="e">
        <f t="shared" si="14"/>
        <v>#N/A</v>
      </c>
      <c r="L84" s="7" t="str">
        <f t="shared" si="16"/>
        <v>0852905784</v>
      </c>
      <c r="M84" s="10" t="str">
        <f t="shared" si="17"/>
        <v>บ้านดงขวาง
ต.บ้านเอื้อง อ.ศรีสงคราม จ.นครพนม ๔๘๑๕๐</v>
      </c>
    </row>
    <row r="85" spans="1:13" ht="128.65" customHeight="1" x14ac:dyDescent="0.4">
      <c r="A85" s="10"/>
      <c r="B85" s="14" t="s">
        <v>927</v>
      </c>
      <c r="C85" s="8" t="s">
        <v>1348</v>
      </c>
      <c r="D85" s="9" t="str">
        <f t="shared" si="10"/>
        <v>สาขาที่ 082</v>
      </c>
      <c r="E85" s="29">
        <v>82</v>
      </c>
      <c r="F85" s="7" t="str">
        <f t="shared" si="9"/>
        <v>วัดเขาวันชัยนวรัตน์</v>
      </c>
      <c r="G85" s="7" t="str">
        <f t="shared" si="15"/>
        <v>ครูภาวนาอุดมคุณ (โสภา อุตฺตโม)</v>
      </c>
      <c r="H85" s="36">
        <f t="shared" si="11"/>
        <v>25</v>
      </c>
      <c r="I85" s="7">
        <f t="shared" si="12"/>
        <v>6</v>
      </c>
      <c r="J85" s="7" t="str">
        <f t="shared" si="13"/>
        <v>เมษายน</v>
      </c>
      <c r="K85" s="7">
        <f t="shared" si="14"/>
        <v>2515</v>
      </c>
      <c r="L85" s="7" t="str">
        <f t="shared" si="16"/>
        <v>0818793288</v>
      </c>
      <c r="M85" s="10" t="str">
        <f t="shared" si="17"/>
        <v>๗๖/๔ ม.๑๑ บ้านเกาะแก้ว
ต.ปากช่อง อ.ปากช่อง จ.นครราชสีมา ๓๐๑๓๐</v>
      </c>
    </row>
    <row r="86" spans="1:13" ht="128.65" customHeight="1" x14ac:dyDescent="0.4">
      <c r="A86" s="10"/>
      <c r="B86" s="14" t="s">
        <v>928</v>
      </c>
      <c r="C86" s="8" t="s">
        <v>1349</v>
      </c>
      <c r="D86" s="9" t="str">
        <f t="shared" si="10"/>
        <v>สาขาที่ 083</v>
      </c>
      <c r="E86" s="29">
        <v>83</v>
      </c>
      <c r="F86" s="7" t="str">
        <f t="shared" si="9"/>
        <v>วัดป่าสันติสุข</v>
      </c>
      <c r="G86" s="7" t="str">
        <f t="shared" si="15"/>
        <v>ครูสันติธรรมานุศาสก์ (คำสอน ธมฺมทินฺโน)</v>
      </c>
      <c r="H86" s="36">
        <f t="shared" si="11"/>
        <v>23</v>
      </c>
      <c r="I86" s="7">
        <f t="shared" si="12"/>
        <v>2</v>
      </c>
      <c r="J86" s="7" t="str">
        <f t="shared" si="13"/>
        <v>มิถุนายน</v>
      </c>
      <c r="K86" s="7">
        <f t="shared" si="14"/>
        <v>2530</v>
      </c>
      <c r="L86" s="7" t="str">
        <f t="shared" si="16"/>
        <v>0837321664</v>
      </c>
      <c r="M86" s="10" t="str">
        <f t="shared" si="17"/>
        <v>๒๗ ม. ๑๗ บ้านสันติสุข
ต.หนองกุง อ.โนนคูณ จ.ศรีสะเกษ ๓๓๒๕๐</v>
      </c>
    </row>
    <row r="87" spans="1:13" ht="123.4" customHeight="1" x14ac:dyDescent="0.4">
      <c r="A87" s="10"/>
      <c r="B87" s="14" t="s">
        <v>929</v>
      </c>
      <c r="C87" s="8" t="s">
        <v>1350</v>
      </c>
      <c r="D87" s="9" t="str">
        <f t="shared" si="10"/>
        <v>สาขาที่ 084</v>
      </c>
      <c r="E87" s="29">
        <v>84</v>
      </c>
      <c r="F87" s="7" t="str">
        <f t="shared" si="9"/>
        <v>วัดป่าบ้านโนนเยาะ</v>
      </c>
      <c r="G87" s="7" t="str">
        <f t="shared" si="15"/>
        <v>ครูสุนทรธรรมพิสุทธิ์ (สำราญ ธมฺมสุนฺทโร)</v>
      </c>
      <c r="H87" s="36">
        <f t="shared" si="11"/>
        <v>20</v>
      </c>
      <c r="I87" s="7">
        <f t="shared" si="12"/>
        <v>4</v>
      </c>
      <c r="J87" s="7" t="str">
        <f t="shared" si="13"/>
        <v>พฤษภาคม</v>
      </c>
      <c r="K87" s="7">
        <f t="shared" si="14"/>
        <v>2526</v>
      </c>
      <c r="L87" s="7" t="str">
        <f t="shared" si="16"/>
        <v>0897176545</v>
      </c>
      <c r="M87" s="10" t="str">
        <f t="shared" si="17"/>
        <v>๒๙๙ ม.๖ บ้านโนนเยาะ
ต.บึงมะลู อ.กันทรลักษ์ จ.ศรีสะเกษ ๓๓๑๑๐</v>
      </c>
    </row>
    <row r="88" spans="1:13" ht="123.4" customHeight="1" x14ac:dyDescent="0.4">
      <c r="A88" s="10"/>
      <c r="B88" s="14" t="s">
        <v>930</v>
      </c>
      <c r="C88" s="8" t="s">
        <v>1351</v>
      </c>
      <c r="D88" s="9" t="str">
        <f t="shared" si="10"/>
        <v>สาขาที่ 085</v>
      </c>
      <c r="E88" s="29">
        <v>85</v>
      </c>
      <c r="F88" s="7" t="str">
        <f t="shared" si="9"/>
        <v>วัดป่าธุดงคธรรม(วัดป่าบ้านตำแย)</v>
      </c>
      <c r="G88" s="7" t="str">
        <f t="shared" si="15"/>
        <v>เหลา อ.พนา จ.อำนาจเจริญ ๓๗๑๘๐</v>
      </c>
      <c r="H88" s="36">
        <f t="shared" si="11"/>
        <v>21</v>
      </c>
      <c r="I88" s="7">
        <f t="shared" si="12"/>
        <v>20</v>
      </c>
      <c r="J88" s="7" t="str">
        <f t="shared" si="13"/>
        <v>กรกฎาคม</v>
      </c>
      <c r="K88" s="7">
        <f t="shared" si="14"/>
        <v>2537</v>
      </c>
      <c r="L88" s="7" t="str">
        <f t="shared" si="16"/>
        <v>0854144837</v>
      </c>
      <c r="M88" s="10" t="str">
        <f t="shared" si="17"/>
        <v>๑๔๖ หมู่ ๘ บ้านตำแย
ต.พระเหลา อ.พนา จ.อำนาจเจริญ ๓๗๑๘๐</v>
      </c>
    </row>
    <row r="89" spans="1:13" ht="128.65" customHeight="1" x14ac:dyDescent="0.4">
      <c r="A89" s="10"/>
      <c r="B89" s="14" t="s">
        <v>931</v>
      </c>
      <c r="C89" s="8" t="s">
        <v>1352</v>
      </c>
      <c r="D89" s="9" t="str">
        <f t="shared" si="10"/>
        <v>สาขาที่ 086</v>
      </c>
      <c r="E89" s="29">
        <v>86</v>
      </c>
      <c r="F89" s="7" t="str">
        <f t="shared" si="9"/>
        <v>วัดหนองสองห้อง(ป่าสามัคคีธรรม)</v>
      </c>
      <c r="G89" s="7" t="str">
        <f t="shared" si="15"/>
        <v>อธิการบุญทอง วิสุทฺโธ</v>
      </c>
      <c r="H89" s="36">
        <f t="shared" si="11"/>
        <v>39</v>
      </c>
      <c r="I89" s="7">
        <f t="shared" si="12"/>
        <v>17</v>
      </c>
      <c r="J89" s="7" t="str">
        <f t="shared" si="13"/>
        <v>กุมภาพันธ์</v>
      </c>
      <c r="K89" s="7">
        <f t="shared" si="14"/>
        <v>2545</v>
      </c>
      <c r="L89" s="7" t="e">
        <f t="shared" si="16"/>
        <v>#N/A</v>
      </c>
      <c r="M89" s="10" t="str">
        <f t="shared" si="17"/>
        <v>๙ ม.๖ บ้านหนองสองห้อง
ต.กู่สวนแตง อ.บ้านใหม่ใชยพจน์ จ.บุรีรัมย์ ๓๑๑๒๐</v>
      </c>
    </row>
    <row r="90" spans="1:13" ht="128.65" customHeight="1" x14ac:dyDescent="0.4">
      <c r="A90" s="10"/>
      <c r="B90" s="14" t="s">
        <v>932</v>
      </c>
      <c r="C90" s="8" t="s">
        <v>1353</v>
      </c>
      <c r="D90" s="9" t="str">
        <f t="shared" si="10"/>
        <v>สาขาที่ 087</v>
      </c>
      <c r="E90" s="29">
        <v>87</v>
      </c>
      <c r="F90" s="7" t="str">
        <f t="shared" si="9"/>
        <v>วัดป่าบูรพา</v>
      </c>
      <c r="G90" s="7" t="str">
        <f t="shared" si="15"/>
        <v>ครูพัชรบูรพาภิรมย์ (สมาน วชิโร)</v>
      </c>
      <c r="H90" s="36">
        <f t="shared" si="11"/>
        <v>33</v>
      </c>
      <c r="I90" s="7">
        <f t="shared" si="12"/>
        <v>22</v>
      </c>
      <c r="J90" s="7" t="str">
        <f t="shared" si="13"/>
        <v>กรกฎาคม</v>
      </c>
      <c r="K90" s="7">
        <f t="shared" si="14"/>
        <v>2524</v>
      </c>
      <c r="L90" s="7" t="str">
        <f t="shared" si="16"/>
        <v>0819554960</v>
      </c>
      <c r="M90" s="10" t="str">
        <f t="shared" si="17"/>
        <v>๓๓ ม.๙ บ้านโนนสวรรค์
ต.ไทยเจริญ อ.ปะคำ จ.บุรีรัมย์ ๓๑๒๒๐</v>
      </c>
    </row>
    <row r="91" spans="1:13" ht="128.65" customHeight="1" x14ac:dyDescent="0.4">
      <c r="A91" s="10"/>
      <c r="B91" s="14" t="s">
        <v>933</v>
      </c>
      <c r="C91" s="8" t="s">
        <v>1354</v>
      </c>
      <c r="D91" s="9" t="str">
        <f t="shared" si="10"/>
        <v>สาขาที่ 088</v>
      </c>
      <c r="E91" s="29">
        <v>88</v>
      </c>
      <c r="F91" s="7" t="str">
        <f t="shared" si="9"/>
        <v>วัดป่าหนองจิก</v>
      </c>
      <c r="G91" s="7" t="str">
        <f t="shared" si="15"/>
        <v>ครูอรัญวรกิจ (นิกร อภิชาโต)</v>
      </c>
      <c r="H91" s="36">
        <f t="shared" si="11"/>
        <v>20</v>
      </c>
      <c r="I91" s="7">
        <f t="shared" si="12"/>
        <v>21</v>
      </c>
      <c r="J91" s="7" t="str">
        <f t="shared" si="13"/>
        <v>กรกฎาคม</v>
      </c>
      <c r="K91" s="7">
        <f t="shared" si="14"/>
        <v>2520</v>
      </c>
      <c r="L91" s="7" t="str">
        <f t="shared" si="16"/>
        <v>0833780570</v>
      </c>
      <c r="M91" s="10" t="str">
        <f t="shared" si="17"/>
        <v>หมู่ ๗ บ้านหนองจิก
ต.เตย อ.ม่วงสามสิบ จ.อุบลราชธานี ๓๔๑๔๐</v>
      </c>
    </row>
    <row r="92" spans="1:13" ht="123.4" customHeight="1" x14ac:dyDescent="0.4">
      <c r="A92" s="10"/>
      <c r="B92" s="14" t="s">
        <v>934</v>
      </c>
      <c r="C92" s="8" t="s">
        <v>1355</v>
      </c>
      <c r="D92" s="9" t="str">
        <f t="shared" si="10"/>
        <v>สาขาที่ 089</v>
      </c>
      <c r="E92" s="29">
        <v>89</v>
      </c>
      <c r="F92" s="7" t="str">
        <f t="shared" si="9"/>
        <v>วัดใหม่หนองเมือง</v>
      </c>
      <c r="G92" s="7" t="str">
        <f t="shared" si="15"/>
        <v>อธิการวีระพงษ์ ชยธมฺโม</v>
      </c>
      <c r="H92" s="36">
        <f t="shared" si="11"/>
        <v>21</v>
      </c>
      <c r="I92" s="7">
        <f t="shared" si="12"/>
        <v>27</v>
      </c>
      <c r="J92" s="7" t="str">
        <f t="shared" si="13"/>
        <v>มิถุนายน</v>
      </c>
      <c r="K92" s="7">
        <f t="shared" si="14"/>
        <v>2541</v>
      </c>
      <c r="L92" s="7" t="e">
        <f t="shared" si="16"/>
        <v>#N/A</v>
      </c>
      <c r="M92" s="10" t="str">
        <f t="shared" si="17"/>
        <v>๕๗ ม.๘ บ้านหนองเมืองน้อย
ต.หนองเมือง อ.ม่วงสามสิบ จ.อุบลราชธานี ๓๔๑๔๐</v>
      </c>
    </row>
    <row r="93" spans="1:13" ht="123.4" customHeight="1" x14ac:dyDescent="0.4">
      <c r="A93" s="10"/>
      <c r="B93" s="14" t="s">
        <v>935</v>
      </c>
      <c r="C93" s="8" t="s">
        <v>1356</v>
      </c>
      <c r="D93" s="9" t="str">
        <f t="shared" si="10"/>
        <v>สาขาที่ 090</v>
      </c>
      <c r="E93" s="29">
        <v>90</v>
      </c>
      <c r="F93" s="7" t="str">
        <f t="shared" si="9"/>
        <v>วัดป่าคำเกิ่งใน</v>
      </c>
      <c r="G93" s="7" t="str">
        <f t="shared" si="15"/>
        <v>ครูสุวรรณวีราภรณ์ (พร ติกฺขวีโร)</v>
      </c>
      <c r="H93" s="36">
        <f t="shared" si="11"/>
        <v>21</v>
      </c>
      <c r="I93" s="7">
        <f t="shared" si="12"/>
        <v>19</v>
      </c>
      <c r="J93" s="7" t="str">
        <f t="shared" si="13"/>
        <v>มิถุนายน</v>
      </c>
      <c r="K93" s="7">
        <f t="shared" si="14"/>
        <v>2528</v>
      </c>
      <c r="L93" s="7" t="str">
        <f t="shared" si="16"/>
        <v>0968720126</v>
      </c>
      <c r="M93" s="10" t="str">
        <f t="shared" si="17"/>
        <v>๑๘๐ ม.๙ บ้านคำเกิ่ง
ต.เตย อ.ม่วงสามสิบ จ.อุบลราชธานี ๓๔๑๔๐</v>
      </c>
    </row>
    <row r="94" spans="1:13" ht="128.65" customHeight="1" x14ac:dyDescent="0.4">
      <c r="A94" s="10"/>
      <c r="B94" s="14" t="s">
        <v>936</v>
      </c>
      <c r="C94" s="8" t="s">
        <v>1357</v>
      </c>
      <c r="D94" s="9" t="str">
        <f t="shared" si="10"/>
        <v>สาขาที่ 091</v>
      </c>
      <c r="E94" s="29">
        <v>91</v>
      </c>
      <c r="F94" s="7" t="str">
        <f t="shared" si="9"/>
        <v>วัดป่าห้วยแก้วสันติธรรม</v>
      </c>
      <c r="G94" s="7" t="str">
        <f t="shared" si="15"/>
        <v>ครูประภัศร์ธรรมสถิต (พนม สนฺตจิตฺโต)</v>
      </c>
      <c r="H94" s="36">
        <f t="shared" si="11"/>
        <v>23</v>
      </c>
      <c r="I94" s="7">
        <f t="shared" si="12"/>
        <v>12</v>
      </c>
      <c r="J94" s="7" t="str">
        <f t="shared" si="13"/>
        <v>มิถุนายน</v>
      </c>
      <c r="K94" s="7">
        <f t="shared" si="14"/>
        <v>2519</v>
      </c>
      <c r="L94" s="7" t="str">
        <f t="shared" si="16"/>
        <v>0807333515</v>
      </c>
      <c r="M94" s="10" t="str">
        <f t="shared" si="17"/>
        <v>๙ ม.๑ บ้านห้วยแก้ว
ต.ลำนางแก้ว อ.ปักธงชัย จ.นครราชสีมา ๓๐๑๕๐</v>
      </c>
    </row>
    <row r="95" spans="1:13" ht="128.65" customHeight="1" x14ac:dyDescent="0.4">
      <c r="A95" s="10"/>
      <c r="B95" s="14" t="s">
        <v>937</v>
      </c>
      <c r="C95" s="8" t="s">
        <v>1358</v>
      </c>
      <c r="D95" s="9" t="str">
        <f t="shared" si="10"/>
        <v>สาขาที่ 092</v>
      </c>
      <c r="E95" s="29">
        <v>92</v>
      </c>
      <c r="F95" s="7" t="str">
        <f t="shared" si="9"/>
        <v>วัดป่าหนองไหล</v>
      </c>
      <c r="G95" s="7" t="str">
        <f t="shared" si="15"/>
        <v>อธิการประกอบ ธมฺมทีโป</v>
      </c>
      <c r="H95" s="36">
        <f t="shared" si="11"/>
        <v>22</v>
      </c>
      <c r="I95" s="7">
        <f t="shared" si="12"/>
        <v>29</v>
      </c>
      <c r="J95" s="7" t="str">
        <f t="shared" si="13"/>
        <v>มีนาคม</v>
      </c>
      <c r="K95" s="7">
        <f t="shared" si="14"/>
        <v>2535</v>
      </c>
      <c r="L95" s="7" t="str">
        <f t="shared" si="16"/>
        <v>0871309817</v>
      </c>
      <c r="M95" s="10" t="str">
        <f t="shared" si="17"/>
        <v>๙๒ ม.๘ บ้านหนองไหล
ต.สร้างถ่อน้อย อ.หัวตะพาน จ.อำนาจเจริญ ๓๗๒๔๐</v>
      </c>
    </row>
    <row r="96" spans="1:13" ht="128.65" customHeight="1" x14ac:dyDescent="0.4">
      <c r="A96" s="10"/>
      <c r="B96" s="14" t="s">
        <v>938</v>
      </c>
      <c r="C96" s="8" t="s">
        <v>1359</v>
      </c>
      <c r="D96" s="9" t="str">
        <f t="shared" si="10"/>
        <v>สาขาที่ 093</v>
      </c>
      <c r="E96" s="29">
        <v>93</v>
      </c>
      <c r="F96" s="7" t="str">
        <f t="shared" si="9"/>
        <v>วัดป่าจิตตพัฒนา</v>
      </c>
      <c r="G96" s="7" t="str">
        <f t="shared" si="15"/>
        <v>อาจารย์สมบัติ ม👉าปญฺโญ</v>
      </c>
      <c r="H96" s="36">
        <f t="shared" si="11"/>
        <v>20</v>
      </c>
      <c r="I96" s="7">
        <f t="shared" si="12"/>
        <v>12</v>
      </c>
      <c r="J96" s="7" t="str">
        <f t="shared" si="13"/>
        <v>มิถุนายน</v>
      </c>
      <c r="K96" s="7">
        <f t="shared" si="14"/>
        <v>2534</v>
      </c>
      <c r="L96" s="7" t="str">
        <f t="shared" si="16"/>
        <v>0625396959</v>
      </c>
      <c r="M96" s="10" t="str">
        <f t="shared" si="17"/>
        <v>บ้านโคกวัวนอน
ต.สระตะเคียน อ.เสิงสาง จ.นครราชสีมา ๓๐๓๓๐</v>
      </c>
    </row>
    <row r="97" spans="1:13" ht="123.4" customHeight="1" x14ac:dyDescent="0.4">
      <c r="A97" s="10"/>
      <c r="B97" s="14" t="s">
        <v>939</v>
      </c>
      <c r="C97" s="8" t="s">
        <v>1360</v>
      </c>
      <c r="D97" s="9" t="str">
        <f t="shared" si="10"/>
        <v>สาขาที่ 094</v>
      </c>
      <c r="E97" s="29">
        <v>94</v>
      </c>
      <c r="F97" s="7" t="str">
        <f t="shared" si="9"/>
        <v>วัดป่าภาวนาราม</v>
      </c>
      <c r="G97" s="7" t="str">
        <f t="shared" si="15"/>
        <v>ครูประโชติพนารักษ์ (ถนอม โชติธมฺโม)</v>
      </c>
      <c r="H97" s="36">
        <f t="shared" si="11"/>
        <v>21</v>
      </c>
      <c r="I97" s="7">
        <f t="shared" si="12"/>
        <v>17</v>
      </c>
      <c r="J97" s="7" t="str">
        <f t="shared" si="13"/>
        <v>มิถุนายน</v>
      </c>
      <c r="K97" s="7">
        <f t="shared" si="14"/>
        <v>2520</v>
      </c>
      <c r="L97" s="7" t="str">
        <f t="shared" si="16"/>
        <v>0830483061</v>
      </c>
      <c r="M97" s="10" t="str">
        <f t="shared" si="17"/>
        <v>๓๗๔/๓ ม.๔ บ้านจัดสรร
ต.สามเงา อ.สามเงา จ.ตาก ๖๓๑๓๐</v>
      </c>
    </row>
    <row r="98" spans="1:13" ht="123.4" customHeight="1" x14ac:dyDescent="0.4">
      <c r="A98" s="10"/>
      <c r="B98" s="14" t="s">
        <v>940</v>
      </c>
      <c r="C98" s="8" t="s">
        <v>1361</v>
      </c>
      <c r="D98" s="9" t="str">
        <f t="shared" si="10"/>
        <v>สาขาที่ 095</v>
      </c>
      <c r="E98" s="29">
        <v>95</v>
      </c>
      <c r="F98" s="7" t="str">
        <f t="shared" si="9"/>
        <v>วัดภูถ้ำช้าง</v>
      </c>
      <c r="G98" s="7" t="str">
        <f t="shared" si="15"/>
        <v>อาจารย์ศิริศักดิ์ วรธมฺโม</v>
      </c>
      <c r="H98" s="36">
        <f t="shared" si="11"/>
        <v>26</v>
      </c>
      <c r="I98" s="7">
        <f t="shared" si="12"/>
        <v>30</v>
      </c>
      <c r="J98" s="7" t="str">
        <f t="shared" si="13"/>
        <v>มิถุนายน</v>
      </c>
      <c r="K98" s="7">
        <f t="shared" si="14"/>
        <v>2534</v>
      </c>
      <c r="L98" s="7" t="str">
        <f t="shared" si="16"/>
        <v>0879100936</v>
      </c>
      <c r="M98" s="10" t="str">
        <f t="shared" si="17"/>
        <v>๑๙๔ ม.๔ บ้านเหล่าปาเป้ด
ต.นาโสก อ.เมือง จ.มุกดาหาร ๔๙๐๐๐</v>
      </c>
    </row>
    <row r="99" spans="1:13" ht="128.65" customHeight="1" x14ac:dyDescent="0.4">
      <c r="A99" s="10"/>
      <c r="B99" s="14" t="s">
        <v>941</v>
      </c>
      <c r="C99" s="8" t="s">
        <v>1362</v>
      </c>
      <c r="D99" s="9" t="str">
        <f t="shared" si="10"/>
        <v>สาขาที่ 096</v>
      </c>
      <c r="E99" s="29">
        <v>96</v>
      </c>
      <c r="F99" s="7" t="str">
        <f t="shared" si="9"/>
        <v>วัดศรีประดู่วนาราม</v>
      </c>
      <c r="G99" s="7" t="str">
        <f t="shared" si="15"/>
        <v>ครูวินิตธรรมโสภณ (พา กิตฺติโสภโณ)</v>
      </c>
      <c r="H99" s="36">
        <f t="shared" si="11"/>
        <v>21</v>
      </c>
      <c r="I99" s="7">
        <f t="shared" si="12"/>
        <v>11</v>
      </c>
      <c r="J99" s="7" t="str">
        <f t="shared" si="13"/>
        <v>พฤษภาคม</v>
      </c>
      <c r="K99" s="7">
        <f t="shared" si="14"/>
        <v>2534</v>
      </c>
      <c r="L99" s="7" t="str">
        <f t="shared" si="16"/>
        <v>0850154062</v>
      </c>
      <c r="M99" s="10" t="str">
        <f t="shared" si="17"/>
        <v>๑๐๗ ม.๙ บ้านบัว
ต.ธาตุ อ.วารินชำราบ จ.อุบลราชธานี ๓๔๑๙๐</v>
      </c>
    </row>
    <row r="100" spans="1:13" ht="128.65" customHeight="1" x14ac:dyDescent="0.4">
      <c r="A100" s="10"/>
      <c r="B100" s="14" t="s">
        <v>942</v>
      </c>
      <c r="C100" s="8" t="s">
        <v>1363</v>
      </c>
      <c r="D100" s="9" t="str">
        <f t="shared" si="10"/>
        <v>สาขาที่ 097</v>
      </c>
      <c r="E100" s="29">
        <v>97</v>
      </c>
      <c r="F100" s="7" t="str">
        <f t="shared" si="9"/>
        <v>วัดป่าโนนสูงสุปัฏนาราม</v>
      </c>
      <c r="G100" s="7" t="str">
        <f t="shared" si="15"/>
        <v>ครูสันติคุณาธร (สงัด สิริธโร)</v>
      </c>
      <c r="H100" s="36">
        <f t="shared" si="11"/>
        <v>21</v>
      </c>
      <c r="I100" s="7">
        <f t="shared" si="12"/>
        <v>26</v>
      </c>
      <c r="J100" s="7" t="str">
        <f t="shared" si="13"/>
        <v>มิถุนายน</v>
      </c>
      <c r="K100" s="7">
        <f t="shared" si="14"/>
        <v>2529</v>
      </c>
      <c r="L100" s="7" t="str">
        <f t="shared" si="16"/>
        <v>0850237049</v>
      </c>
      <c r="M100" s="10" t="str">
        <f t="shared" si="17"/>
        <v>๙๖ ม.๒ บ้านนาโพธิ์
ต.ค้อทอง อ.เขื่องใน จ.อุบลราชธานี ๓๔๑๕๐</v>
      </c>
    </row>
    <row r="101" spans="1:13" ht="128.65" customHeight="1" x14ac:dyDescent="0.4">
      <c r="A101" s="10"/>
      <c r="B101" s="14" t="s">
        <v>943</v>
      </c>
      <c r="C101" s="8" t="s">
        <v>1364</v>
      </c>
      <c r="D101" s="9" t="str">
        <f t="shared" si="10"/>
        <v>สาขาที่ 098</v>
      </c>
      <c r="E101" s="29">
        <v>98</v>
      </c>
      <c r="F101" s="7" t="str">
        <f t="shared" si="9"/>
        <v>วัดป่าธรรมานุสารี</v>
      </c>
      <c r="G101" s="7" t="str">
        <f t="shared" si="15"/>
        <v>อธิการบุญเรือง ทสฺสนีโย</v>
      </c>
      <c r="H101" s="36">
        <f t="shared" si="11"/>
        <v>22</v>
      </c>
      <c r="I101" s="7">
        <f t="shared" si="12"/>
        <v>12</v>
      </c>
      <c r="J101" s="7" t="str">
        <f t="shared" si="13"/>
        <v>กรกฎาคม</v>
      </c>
      <c r="K101" s="7">
        <f t="shared" si="14"/>
        <v>2529</v>
      </c>
      <c r="L101" s="7" t="str">
        <f t="shared" si="16"/>
        <v>0862636629</v>
      </c>
      <c r="M101" s="10" t="str">
        <f t="shared" si="17"/>
        <v>๘๒ ม.๑๒ บ้านแจ้งน้อย
ต.ค้อเหนือ อ.เมือง จ.ยโสธร ๓๕๐๐๐</v>
      </c>
    </row>
    <row r="102" spans="1:13" ht="123.4" customHeight="1" x14ac:dyDescent="0.4">
      <c r="A102" s="10"/>
      <c r="B102" s="14" t="s">
        <v>944</v>
      </c>
      <c r="C102" s="8" t="s">
        <v>1365</v>
      </c>
      <c r="D102" s="9" t="str">
        <f t="shared" si="10"/>
        <v>สาขาที่ 099</v>
      </c>
      <c r="E102" s="29">
        <v>99</v>
      </c>
      <c r="F102" s="7" t="str">
        <f t="shared" si="9"/>
        <v>วัดป่าคอวัง</v>
      </c>
      <c r="G102" s="7" t="str">
        <f t="shared" si="15"/>
        <v>ครูสุนทรวรนาถ (นเรศ สุรนาโถ)</v>
      </c>
      <c r="H102" s="36">
        <f t="shared" si="11"/>
        <v>20</v>
      </c>
      <c r="I102" s="7">
        <f t="shared" si="12"/>
        <v>22</v>
      </c>
      <c r="J102" s="7" t="str">
        <f t="shared" si="13"/>
        <v>มิถุนายน</v>
      </c>
      <c r="K102" s="7">
        <f t="shared" si="14"/>
        <v>2529</v>
      </c>
      <c r="L102" s="7" t="str">
        <f t="shared" si="16"/>
        <v>0882552399</v>
      </c>
      <c r="M102" s="10" t="str">
        <f t="shared" si="17"/>
        <v>๘๒ ม.๙ บ้านคอวัง
ต.ดู่ใต้ อ.เมืองน่าน จ.น่าน ๕๕๐๐๐</v>
      </c>
    </row>
    <row r="103" spans="1:13" ht="123.4" customHeight="1" x14ac:dyDescent="0.4">
      <c r="A103" s="10"/>
      <c r="B103" s="14" t="s">
        <v>945</v>
      </c>
      <c r="C103" s="8" t="s">
        <v>1366</v>
      </c>
      <c r="D103" s="9" t="str">
        <f t="shared" si="10"/>
        <v>สาขาที่ 100</v>
      </c>
      <c r="E103" s="29">
        <v>100</v>
      </c>
      <c r="F103" s="7" t="str">
        <f t="shared" si="9"/>
        <v>วัดป่าบ้านสระหลวง</v>
      </c>
      <c r="G103" s="7" t="str">
        <f t="shared" si="15"/>
        <v>อธิการแผน ฐิตาจาโร</v>
      </c>
      <c r="H103" s="36">
        <f t="shared" si="11"/>
        <v>24</v>
      </c>
      <c r="I103" s="7">
        <f t="shared" si="12"/>
        <v>27</v>
      </c>
      <c r="J103" s="7" t="str">
        <f t="shared" si="13"/>
        <v>กรกฎาคม</v>
      </c>
      <c r="K103" s="7">
        <f t="shared" si="14"/>
        <v>2534</v>
      </c>
      <c r="L103" s="7" t="str">
        <f t="shared" si="16"/>
        <v>0861434006</v>
      </c>
      <c r="M103" s="10" t="str">
        <f t="shared" si="17"/>
        <v>ม.๑ บ้านสระหลวง
ต.ไทรเดี่ยว อ.คลองหาด จ.สระแก้ว ๒๗๒๖๐</v>
      </c>
    </row>
    <row r="104" spans="1:13" ht="128.65" customHeight="1" x14ac:dyDescent="0.4">
      <c r="A104" s="10"/>
      <c r="B104" s="14" t="s">
        <v>946</v>
      </c>
      <c r="C104" s="8" t="s">
        <v>1367</v>
      </c>
      <c r="D104" s="9" t="str">
        <f t="shared" si="10"/>
        <v>สาขาที่ 101</v>
      </c>
      <c r="E104" s="29">
        <v>101</v>
      </c>
      <c r="F104" s="7" t="str">
        <f t="shared" si="9"/>
        <v>วัดป่าหนองเม็ก</v>
      </c>
      <c r="G104" s="7" t="str">
        <f t="shared" si="15"/>
        <v>อธิการสุทัศน์ ฐิติสมฺปนฺโน</v>
      </c>
      <c r="H104" s="36">
        <f t="shared" si="11"/>
        <v>37</v>
      </c>
      <c r="I104" s="7">
        <f t="shared" si="12"/>
        <v>18</v>
      </c>
      <c r="J104" s="7" t="str">
        <f t="shared" si="13"/>
        <v>กรกฎาคม</v>
      </c>
      <c r="K104" s="7">
        <f t="shared" si="14"/>
        <v>2551</v>
      </c>
      <c r="L104" s="7" t="str">
        <f t="shared" si="16"/>
        <v>0823664160</v>
      </c>
      <c r="M104" s="10" t="str">
        <f t="shared" si="17"/>
        <v>๓ ม.๑ บ้านห้วยขะยุง
ต.ห้วยขะยุง อ.วารินชำราบ จ.อุบลราชธานี ๓๔๓๑๐</v>
      </c>
    </row>
    <row r="105" spans="1:13" ht="128.25" customHeight="1" x14ac:dyDescent="0.4">
      <c r="A105" s="12" t="s">
        <v>891</v>
      </c>
      <c r="B105" s="14" t="s">
        <v>947</v>
      </c>
      <c r="C105" s="8" t="s">
        <v>1368</v>
      </c>
      <c r="D105" s="9" t="str">
        <f t="shared" si="10"/>
        <v>สาขาที่ 102</v>
      </c>
      <c r="E105" s="29">
        <v>102</v>
      </c>
      <c r="F105" s="7" t="str">
        <f t="shared" si="9"/>
        <v>วัดป่าศรีโพธิญาณ(เขื่อนลำพระเพลิง)</v>
      </c>
      <c r="G105" s="7" t="str">
        <f t="shared" si="15"/>
        <v>เพลิง)</v>
      </c>
      <c r="H105" s="36">
        <f t="shared" si="11"/>
        <v>20</v>
      </c>
      <c r="I105" s="7">
        <f t="shared" si="12"/>
        <v>26</v>
      </c>
      <c r="J105" s="7" t="str">
        <f t="shared" si="13"/>
        <v>พฤษภาคม</v>
      </c>
      <c r="K105" s="7">
        <f t="shared" si="14"/>
        <v>2526</v>
      </c>
      <c r="L105" s="7" t="str">
        <f t="shared" si="16"/>
        <v>0817909746</v>
      </c>
      <c r="M105" s="10" t="str">
        <f t="shared" si="17"/>
        <v>๙๙ ม.๙ บ้านบุหัวช้าง
ต.ตะขบ อ.ปักธงชัย จ.นครราชสีมา ๓๐๑๕๐</v>
      </c>
    </row>
    <row r="106" spans="1:13" ht="128.65" customHeight="1" x14ac:dyDescent="0.4">
      <c r="A106" s="10"/>
      <c r="B106" s="14" t="s">
        <v>948</v>
      </c>
      <c r="C106" s="8" t="s">
        <v>1369</v>
      </c>
      <c r="D106" s="9" t="str">
        <f t="shared" si="10"/>
        <v>สาขาที่ 103</v>
      </c>
      <c r="E106" s="29">
        <v>103</v>
      </c>
      <c r="F106" s="7" t="str">
        <f t="shared" si="9"/>
        <v>วัดป่าบ้านโนนเก่า</v>
      </c>
      <c r="G106" s="7" t="str">
        <f t="shared" si="15"/>
        <v>ครูสิริวรรณคุณ (นิยม สิริวณฺโณ)</v>
      </c>
      <c r="H106" s="36">
        <f t="shared" si="11"/>
        <v>27</v>
      </c>
      <c r="I106" s="7">
        <f t="shared" si="12"/>
        <v>22</v>
      </c>
      <c r="J106" s="7" t="str">
        <f t="shared" si="13"/>
        <v>มิถุนายน</v>
      </c>
      <c r="K106" s="7">
        <f t="shared" si="14"/>
        <v>2534</v>
      </c>
      <c r="L106" s="7" t="str">
        <f t="shared" si="16"/>
        <v>0803796688</v>
      </c>
      <c r="M106" s="10" t="str">
        <f t="shared" si="17"/>
        <v>๑๒๖ ม.๓ บ้านโนนใหญ่
ต.ก่อเอ้ อ.เขื่องใน จ.อุบลราชธานี ๓๔๑๕๐</v>
      </c>
    </row>
    <row r="107" spans="1:13" ht="123.4" customHeight="1" x14ac:dyDescent="0.4">
      <c r="A107" s="10"/>
      <c r="B107" s="14" t="s">
        <v>949</v>
      </c>
      <c r="C107" s="8" t="s">
        <v>1370</v>
      </c>
      <c r="D107" s="9" t="str">
        <f t="shared" si="10"/>
        <v>สาขาที่ 104</v>
      </c>
      <c r="E107" s="29">
        <v>104</v>
      </c>
      <c r="F107" s="7" t="str">
        <f t="shared" si="9"/>
        <v>วัดป่าหนองสิม</v>
      </c>
      <c r="G107" s="7" t="str">
        <f t="shared" si="15"/>
        <v>อธิการเทิดศักดิ์ กตปุญฺโญ</v>
      </c>
      <c r="H107" s="36">
        <f t="shared" si="11"/>
        <v>46</v>
      </c>
      <c r="I107" s="7">
        <f t="shared" si="12"/>
        <v>30</v>
      </c>
      <c r="J107" s="7" t="str">
        <f t="shared" si="13"/>
        <v>มิถุนายน</v>
      </c>
      <c r="K107" s="7">
        <f t="shared" si="14"/>
        <v>2544</v>
      </c>
      <c r="L107" s="7" t="e">
        <f t="shared" si="16"/>
        <v>#N/A</v>
      </c>
      <c r="M107" s="10" t="str">
        <f t="shared" si="17"/>
        <v>หมู่ที่ ๘ บ้านหัวเมือง
ต.หัวเมือง อ.มหาชนะชัย จ.ยโสธร ๓๕๑๔๐</v>
      </c>
    </row>
    <row r="108" spans="1:13" ht="123.4" customHeight="1" x14ac:dyDescent="0.4">
      <c r="A108" s="10"/>
      <c r="B108" s="14" t="s">
        <v>950</v>
      </c>
      <c r="C108" s="8" t="s">
        <v>1371</v>
      </c>
      <c r="D108" s="9" t="str">
        <f t="shared" si="10"/>
        <v>สาขาที่ 105</v>
      </c>
      <c r="E108" s="29">
        <v>105</v>
      </c>
      <c r="F108" s="7" t="str">
        <f t="shared" si="9"/>
        <v>วัดภูตูม</v>
      </c>
      <c r="G108" s="7" t="str">
        <f t="shared" si="15"/>
        <v>อธิการเจริญ ธมฺมธโร</v>
      </c>
      <c r="H108" s="36">
        <f t="shared" si="11"/>
        <v>22</v>
      </c>
      <c r="I108" s="7">
        <f t="shared" si="12"/>
        <v>7</v>
      </c>
      <c r="J108" s="7" t="str">
        <f t="shared" si="13"/>
        <v>กรกฎาคม</v>
      </c>
      <c r="K108" s="7">
        <f t="shared" si="14"/>
        <v>2539</v>
      </c>
      <c r="L108" s="7" t="str">
        <f t="shared" si="16"/>
        <v>0818225789</v>
      </c>
      <c r="M108" s="10" t="str">
        <f t="shared" si="17"/>
        <v>๒๐๗ ม.๗ บ้านหนองหลี่
ต.โชคชัย อ.นิคมคำสร้อย จ.มุกดาหาร ๔๙๑๓๐</v>
      </c>
    </row>
    <row r="109" spans="1:13" ht="128.65" customHeight="1" x14ac:dyDescent="0.4">
      <c r="A109" s="10"/>
      <c r="B109" s="14" t="s">
        <v>951</v>
      </c>
      <c r="C109" s="8" t="s">
        <v>1372</v>
      </c>
      <c r="D109" s="9" t="str">
        <f t="shared" si="10"/>
        <v>สาขาที่ 106</v>
      </c>
      <c r="E109" s="29">
        <v>106</v>
      </c>
      <c r="F109" s="7" t="str">
        <f t="shared" si="9"/>
        <v>วัดป่านาแก</v>
      </c>
      <c r="G109" s="7" t="str">
        <f t="shared" si="15"/>
        <v>ครูวชิรธรรมวงศ์ (แสวง วํสธมฺโม)</v>
      </c>
      <c r="H109" s="36">
        <f t="shared" si="11"/>
        <v>22</v>
      </c>
      <c r="I109" s="7">
        <f t="shared" si="12"/>
        <v>30</v>
      </c>
      <c r="J109" s="7" t="str">
        <f t="shared" si="13"/>
        <v>มิถุนายน</v>
      </c>
      <c r="K109" s="7">
        <f t="shared" si="14"/>
        <v>2533</v>
      </c>
      <c r="L109" s="7" t="str">
        <f t="shared" si="16"/>
        <v>0878751880</v>
      </c>
      <c r="M109" s="10" t="str">
        <f t="shared" si="17"/>
        <v>๓๐๐ ม.๒
ต.โนนสมบูรณ์ อ.เดชอุดม จ.อุบลราชธานี ๓๔๑๖๐</v>
      </c>
    </row>
    <row r="110" spans="1:13" ht="128.65" customHeight="1" x14ac:dyDescent="0.4">
      <c r="A110" s="10"/>
      <c r="B110" s="14" t="s">
        <v>952</v>
      </c>
      <c r="C110" s="8" t="s">
        <v>1373</v>
      </c>
      <c r="D110" s="9" t="str">
        <f t="shared" si="10"/>
        <v>สาขาที่ 107</v>
      </c>
      <c r="E110" s="29">
        <v>107</v>
      </c>
      <c r="F110" s="7" t="str">
        <f t="shared" si="9"/>
        <v>วัดป่าศรีอุบล</v>
      </c>
      <c r="G110" s="7" t="str">
        <f t="shared" si="15"/>
        <v>อธิการวินัย สุนฺทโร</v>
      </c>
      <c r="H110" s="36">
        <f t="shared" si="11"/>
        <v>20</v>
      </c>
      <c r="I110" s="7">
        <f t="shared" si="12"/>
        <v>25</v>
      </c>
      <c r="J110" s="7" t="str">
        <f t="shared" si="13"/>
        <v>กรกฎาคม</v>
      </c>
      <c r="K110" s="7">
        <f t="shared" si="14"/>
        <v>2542</v>
      </c>
      <c r="L110" s="7" t="str">
        <f t="shared" si="16"/>
        <v>0836692672</v>
      </c>
      <c r="M110" s="10" t="str">
        <f t="shared" si="17"/>
        <v>๒๑๙/๓ บ้านไร่ศรีอุบล
ต.หนองหิน อ.หนองหิน จ.เลย ๔๒๑๙๐</v>
      </c>
    </row>
    <row r="111" spans="1:13" ht="128.65" customHeight="1" x14ac:dyDescent="0.4">
      <c r="A111" s="10"/>
      <c r="B111" s="14" t="s">
        <v>953</v>
      </c>
      <c r="C111" s="8" t="s">
        <v>1374</v>
      </c>
      <c r="D111" s="9" t="str">
        <f t="shared" si="10"/>
        <v>สาขาที่ 108</v>
      </c>
      <c r="E111" s="29">
        <v>108</v>
      </c>
      <c r="F111" s="7" t="str">
        <f t="shared" si="9"/>
        <v>วัดป่ากันตพงษ์</v>
      </c>
      <c r="G111" s="7" t="str">
        <f t="shared" si="15"/>
        <v>ครูภาวนากันตธรรม (สมศักดิ์ ตุลิตธมฺโม)</v>
      </c>
      <c r="H111" s="36">
        <f t="shared" si="11"/>
        <v>27</v>
      </c>
      <c r="I111" s="7">
        <f t="shared" si="12"/>
        <v>28</v>
      </c>
      <c r="J111" s="7" t="str">
        <f t="shared" si="13"/>
        <v>กุมภาพันธ์</v>
      </c>
      <c r="K111" s="7">
        <f t="shared" si="14"/>
        <v>2525</v>
      </c>
      <c r="L111" s="7" t="str">
        <f t="shared" si="16"/>
        <v>0895953672</v>
      </c>
      <c r="M111" s="10" t="str">
        <f t="shared" si="17"/>
        <v>๑๔๘ ม.๖ บ้านเกาะใหญ่
ต.บางเหรียง อ.ควนเนียง จ.สงขลา ๙๐๒๒๐</v>
      </c>
    </row>
    <row r="112" spans="1:13" ht="123.4" customHeight="1" x14ac:dyDescent="0.4">
      <c r="A112" s="10"/>
      <c r="B112" s="14" t="s">
        <v>954</v>
      </c>
      <c r="C112" s="8" t="s">
        <v>1375</v>
      </c>
      <c r="D112" s="9" t="str">
        <f t="shared" si="10"/>
        <v>สาขาที่ 109</v>
      </c>
      <c r="E112" s="29">
        <v>109</v>
      </c>
      <c r="F112" s="7" t="str">
        <f t="shared" si="9"/>
        <v>วัดป่าหนองฮี</v>
      </c>
      <c r="G112" s="7" t="str">
        <f t="shared" si="15"/>
        <v>ครูปภาสวชิรธรรม (พูลเพชร อาภากโร)</v>
      </c>
      <c r="H112" s="36">
        <f t="shared" si="11"/>
        <v>20</v>
      </c>
      <c r="I112" s="7">
        <f t="shared" si="12"/>
        <v>26</v>
      </c>
      <c r="J112" s="7" t="str">
        <f t="shared" si="13"/>
        <v>กรกฎาคม</v>
      </c>
      <c r="K112" s="7">
        <f t="shared" si="14"/>
        <v>2536</v>
      </c>
      <c r="L112" s="7" t="str">
        <f t="shared" si="16"/>
        <v>0819975169</v>
      </c>
      <c r="M112" s="10" t="str">
        <f t="shared" si="17"/>
        <v>บ้านหนองฮี
ต.หนองฮี อ.ปลาปาก จ.นครพนม ๔๘๑๖๐</v>
      </c>
    </row>
    <row r="113" spans="1:13" ht="122.65" customHeight="1" x14ac:dyDescent="0.4">
      <c r="A113" s="13" t="s">
        <v>891</v>
      </c>
      <c r="B113" s="14" t="s">
        <v>955</v>
      </c>
      <c r="C113" s="8" t="s">
        <v>1376</v>
      </c>
      <c r="D113" s="9" t="str">
        <f t="shared" si="10"/>
        <v>สาขาที่ 110</v>
      </c>
      <c r="E113" s="29">
        <v>110</v>
      </c>
      <c r="F113" s="7" t="str">
        <f t="shared" si="9"/>
        <v>วัดพระพุทธบาทดอยโล้น</v>
      </c>
      <c r="G113" s="7" t="str">
        <f t="shared" si="15"/>
        <v>พุทธบาทดอยโล้น</v>
      </c>
      <c r="H113" s="36">
        <f t="shared" si="11"/>
        <v>39</v>
      </c>
      <c r="I113" s="7">
        <f t="shared" si="12"/>
        <v>7</v>
      </c>
      <c r="J113" s="7" t="str">
        <f t="shared" si="13"/>
        <v>กรกฎาคม</v>
      </c>
      <c r="K113" s="7">
        <f t="shared" si="14"/>
        <v>2520</v>
      </c>
      <c r="L113" s="7" t="str">
        <f t="shared" si="16"/>
        <v>0818874391</v>
      </c>
      <c r="M113" s="10" t="str">
        <f t="shared" si="17"/>
        <v>ม.๓ บ้านฉลอมใต้
ต.ท้องฟ้า อ.บ้านตาก จ.ตาก ๖๓๑๒๐</v>
      </c>
    </row>
    <row r="114" spans="1:13" ht="128.65" customHeight="1" x14ac:dyDescent="0.4">
      <c r="A114" s="10"/>
      <c r="B114" s="14" t="s">
        <v>956</v>
      </c>
      <c r="C114" s="8" t="s">
        <v>1377</v>
      </c>
      <c r="D114" s="9" t="str">
        <f t="shared" si="10"/>
        <v>สาขาที่ 111</v>
      </c>
      <c r="E114" s="29">
        <v>111</v>
      </c>
      <c r="F114" s="7" t="str">
        <f t="shared" si="9"/>
        <v>วัดป่าทุ่งวัว</v>
      </c>
      <c r="G114" s="7" t="str">
        <f t="shared" si="15"/>
        <v>ยา อ.สนามชัยเขต จ.ฉะเชิงเทรา ๒๔๑๖๐</v>
      </c>
      <c r="H114" s="36">
        <f t="shared" si="11"/>
        <v>45</v>
      </c>
      <c r="I114" s="7">
        <f t="shared" si="12"/>
        <v>26</v>
      </c>
      <c r="J114" s="7" t="str">
        <f t="shared" si="13"/>
        <v>กรกฎาคม</v>
      </c>
      <c r="K114" s="7">
        <f t="shared" si="14"/>
        <v>2526</v>
      </c>
      <c r="L114" s="7" t="str">
        <f t="shared" si="16"/>
        <v>0845652581</v>
      </c>
      <c r="M114" s="10" t="str">
        <f t="shared" si="17"/>
        <v>๓๖ ม.๑๓ บ้านทุ่งวัว
ต.ทุ่งพระยา อ.สนามชัยเขต จ.ฉะเชิงเทรา ๒๔๑๖๐</v>
      </c>
    </row>
    <row r="115" spans="1:13" ht="128.25" customHeight="1" x14ac:dyDescent="0.4">
      <c r="A115" s="13" t="s">
        <v>891</v>
      </c>
      <c r="B115" s="14" t="s">
        <v>957</v>
      </c>
      <c r="C115" s="8" t="s">
        <v>1378</v>
      </c>
      <c r="D115" s="9" t="str">
        <f t="shared" si="10"/>
        <v>สาขาที่ 112</v>
      </c>
      <c r="E115" s="29">
        <v>112</v>
      </c>
      <c r="F115" s="7" t="str">
        <f t="shared" si="9"/>
        <v>ที่พักสงฆ์จิตสว่างธรรม</v>
      </c>
      <c r="G115" s="7" t="str">
        <f t="shared" si="15"/>
        <v>อาจารย์สิทธิชัย ถาวรสีโล</v>
      </c>
      <c r="H115" s="36">
        <f t="shared" si="11"/>
        <v>25</v>
      </c>
      <c r="I115" s="7">
        <f t="shared" si="12"/>
        <v>31</v>
      </c>
      <c r="J115" s="7" t="str">
        <f t="shared" si="13"/>
        <v>กรกฎาคม</v>
      </c>
      <c r="K115" s="7">
        <f t="shared" si="14"/>
        <v>2536</v>
      </c>
      <c r="L115" s="7" t="str">
        <f t="shared" si="16"/>
        <v>0878736384</v>
      </c>
      <c r="M115" s="10" t="str">
        <f t="shared" si="17"/>
        <v>ม.๗ บ้านโคกสว่าง
ต.โนนกลาง อ.สำโรง จ.อุบลราชธานี ๓๔๓๖๐</v>
      </c>
    </row>
    <row r="116" spans="1:13" ht="128.65" customHeight="1" x14ac:dyDescent="0.4">
      <c r="A116" s="10"/>
      <c r="B116" s="14" t="s">
        <v>958</v>
      </c>
      <c r="C116" s="8" t="s">
        <v>1379</v>
      </c>
      <c r="D116" s="9" t="str">
        <f t="shared" si="10"/>
        <v>สาขาที่ 113</v>
      </c>
      <c r="E116" s="29">
        <v>113</v>
      </c>
      <c r="F116" s="7" t="str">
        <f t="shared" si="9"/>
        <v>วัดศรีตาลอย</v>
      </c>
      <c r="G116" s="7" t="str">
        <f t="shared" si="15"/>
        <v>ครูเมตตาธรรมสิริ (ถาวร อ👉ิงฺสโก)</v>
      </c>
      <c r="H116" s="36">
        <f t="shared" si="11"/>
        <v>22</v>
      </c>
      <c r="I116" s="7">
        <f t="shared" si="12"/>
        <v>4</v>
      </c>
      <c r="J116" s="7" t="str">
        <f t="shared" si="13"/>
        <v>พฤษภาคม</v>
      </c>
      <c r="K116" s="7">
        <f t="shared" si="14"/>
        <v>2526</v>
      </c>
      <c r="L116" s="7" t="str">
        <f t="shared" si="16"/>
        <v>0862624794</v>
      </c>
      <c r="M116" s="10" t="str">
        <f t="shared" si="17"/>
        <v>บ้านตาลอย
ต.จานใหญ่ อ.กันทรลักษ์ จ.ศรีสะเกษ ๓๓๑๑๐</v>
      </c>
    </row>
    <row r="117" spans="1:13" ht="123.4" customHeight="1" x14ac:dyDescent="0.4">
      <c r="A117" s="10"/>
      <c r="B117" s="14" t="s">
        <v>959</v>
      </c>
      <c r="C117" s="8" t="s">
        <v>1380</v>
      </c>
      <c r="D117" s="9" t="str">
        <f t="shared" si="10"/>
        <v>สาขาที่ 114</v>
      </c>
      <c r="E117" s="29">
        <v>114</v>
      </c>
      <c r="F117" s="7" t="str">
        <f t="shared" si="9"/>
        <v>วัดภูคำผักกูด</v>
      </c>
      <c r="G117" s="7" t="str">
        <f t="shared" si="15"/>
        <v>อธิการสมศักดิ์ศรี ติกฺขปญฺโญ</v>
      </c>
      <c r="H117" s="36">
        <f t="shared" si="11"/>
        <v>24</v>
      </c>
      <c r="I117" s="7">
        <f t="shared" si="12"/>
        <v>14</v>
      </c>
      <c r="J117" s="7" t="str">
        <f t="shared" si="13"/>
        <v>กุมภาพันธ์</v>
      </c>
      <c r="K117" s="7">
        <f t="shared" si="14"/>
        <v>2541</v>
      </c>
      <c r="L117" s="7" t="str">
        <f t="shared" si="16"/>
        <v>0994499741</v>
      </c>
      <c r="M117" s="10" t="str">
        <f t="shared" si="17"/>
        <v>๑๑๕ ม.๘ บ้านด่านยาว
ต.นากอก อ.นิคมคำสร้อย จ.มุกดาหาร ๔๙๑๓๐</v>
      </c>
    </row>
    <row r="118" spans="1:13" ht="123.4" customHeight="1" x14ac:dyDescent="0.4">
      <c r="A118" s="10"/>
      <c r="B118" s="14" t="s">
        <v>960</v>
      </c>
      <c r="C118" s="8" t="s">
        <v>1381</v>
      </c>
      <c r="D118" s="9" t="str">
        <f t="shared" si="10"/>
        <v>สาขาที่ 115</v>
      </c>
      <c r="E118" s="29">
        <v>115</v>
      </c>
      <c r="F118" s="7" t="str">
        <f t="shared" si="9"/>
        <v>วัดป่าชัยมงคล (พรรั้ง)</v>
      </c>
      <c r="G118" s="7" t="str">
        <f t="shared" si="15"/>
        <v>ครูภาวนาชัยมงคล (สุนทร ทนฺตจิตฺโต)</v>
      </c>
      <c r="H118" s="36">
        <f t="shared" si="11"/>
        <v>20</v>
      </c>
      <c r="I118" s="7">
        <f t="shared" si="12"/>
        <v>3</v>
      </c>
      <c r="J118" s="7" t="str">
        <f t="shared" si="13"/>
        <v>พฤษภาคม</v>
      </c>
      <c r="K118" s="7">
        <f t="shared" si="14"/>
        <v>2524</v>
      </c>
      <c r="L118" s="7" t="str">
        <f t="shared" si="16"/>
        <v>0985199945</v>
      </c>
      <c r="M118" s="10" t="str">
        <f t="shared" si="17"/>
        <v>๙๙ ม.๓ บ้านพรรั้ง
ต.บางริ้น อ.เมือง จ.ระนอง ๘๕๐๐๐</v>
      </c>
    </row>
    <row r="119" spans="1:13" ht="128.65" customHeight="1" x14ac:dyDescent="0.4">
      <c r="A119" s="10"/>
      <c r="B119" s="14" t="s">
        <v>961</v>
      </c>
      <c r="C119" s="8" t="s">
        <v>1382</v>
      </c>
      <c r="D119" s="9" t="str">
        <f t="shared" si="10"/>
        <v>สาขาที่ 116</v>
      </c>
      <c r="E119" s="29">
        <v>116</v>
      </c>
      <c r="F119" s="7" t="str">
        <f t="shared" si="9"/>
        <v>วัดป่าหนองสองพี่น้อง</v>
      </c>
      <c r="G119" s="7" t="str">
        <f t="shared" si="15"/>
        <v>อธิการไพ ปสนฺโน</v>
      </c>
      <c r="H119" s="36">
        <f t="shared" si="11"/>
        <v>50</v>
      </c>
      <c r="I119" s="7">
        <f t="shared" si="12"/>
        <v>19</v>
      </c>
      <c r="J119" s="7" t="str">
        <f t="shared" si="13"/>
        <v>กรกฎาคม</v>
      </c>
      <c r="K119" s="7">
        <f t="shared" si="14"/>
        <v>2529</v>
      </c>
      <c r="L119" s="7" t="str">
        <f t="shared" si="16"/>
        <v>0878251633</v>
      </c>
      <c r="M119" s="10" t="str">
        <f t="shared" si="17"/>
        <v>๙๐ ม.๑ บ้านยางขี้นก
ต.ยางขี้นก อ.เขื่องใน จ.อุบลราชธานี ๓๔๑๕๐</v>
      </c>
    </row>
    <row r="120" spans="1:13" ht="128.65" customHeight="1" x14ac:dyDescent="0.4">
      <c r="A120" s="10"/>
      <c r="B120" s="14" t="s">
        <v>962</v>
      </c>
      <c r="C120" s="8" t="s">
        <v>1383</v>
      </c>
      <c r="D120" s="9" t="str">
        <f t="shared" si="10"/>
        <v>สาขาที่ 117</v>
      </c>
      <c r="E120" s="29">
        <v>117</v>
      </c>
      <c r="F120" s="7" t="str">
        <f t="shared" si="9"/>
        <v>วัดป่าสุนันทวนาราม</v>
      </c>
      <c r="G120" s="7" t="str">
        <f t="shared" si="15"/>
        <v>อธิการ👉นูพรม สุชาโต</v>
      </c>
      <c r="H120" s="36">
        <f t="shared" si="11"/>
        <v>29</v>
      </c>
      <c r="I120" s="7">
        <f t="shared" si="12"/>
        <v>19</v>
      </c>
      <c r="J120" s="7" t="str">
        <f t="shared" si="13"/>
        <v>กันยายน</v>
      </c>
      <c r="K120" s="7">
        <f t="shared" si="14"/>
        <v>2541</v>
      </c>
      <c r="L120" s="7" t="str">
        <f t="shared" si="16"/>
        <v>0870457232</v>
      </c>
      <c r="M120" s="10" t="str">
        <f t="shared" si="17"/>
        <v>๑๑๐ ม.๘ บ้านท่าเตียน
ต.ไทรโยค อ.ไทรโยค จ.กาญจนบุรี ๗๑๑๕๐</v>
      </c>
    </row>
    <row r="121" spans="1:13" ht="128.65" customHeight="1" x14ac:dyDescent="0.4">
      <c r="A121" s="13" t="s">
        <v>891</v>
      </c>
      <c r="B121" s="14" t="s">
        <v>963</v>
      </c>
      <c r="C121" s="8" t="s">
        <v>1384</v>
      </c>
      <c r="D121" s="9" t="str">
        <f t="shared" si="10"/>
        <v>สาขาที่ 118</v>
      </c>
      <c r="E121" s="29">
        <v>118</v>
      </c>
      <c r="F121" s="7" t="str">
        <f t="shared" si="9"/>
        <v>ที่พักสงฆ์ภูจ้อมก้อม</v>
      </c>
      <c r="G121" s="7" t="str">
        <f t="shared" si="15"/>
        <v>อาจารย์สุขิโต</v>
      </c>
      <c r="H121" s="36">
        <f t="shared" si="11"/>
        <v>26</v>
      </c>
      <c r="I121" s="7">
        <f t="shared" si="12"/>
        <v>20</v>
      </c>
      <c r="J121" s="7" t="str">
        <f t="shared" si="13"/>
        <v>กรกฎาคม</v>
      </c>
      <c r="K121" s="7">
        <f t="shared" si="14"/>
        <v>2539</v>
      </c>
      <c r="L121" s="7" t="str">
        <f t="shared" si="16"/>
        <v>0878721734</v>
      </c>
      <c r="M121" s="10" t="str">
        <f t="shared" si="17"/>
        <v>๑๘ ม.๖ บ้านทุ่งนาเมือง
ต.นาโพธิ์กลาง อ.โขงเจียม จ.อุบลราชธานี ๓๔๓๗๐</v>
      </c>
    </row>
    <row r="122" spans="1:13" ht="123" customHeight="1" x14ac:dyDescent="0.4">
      <c r="A122" s="13" t="s">
        <v>891</v>
      </c>
      <c r="B122" s="14" t="s">
        <v>964</v>
      </c>
      <c r="C122" s="8" t="s">
        <v>1385</v>
      </c>
      <c r="D122" s="9" t="str">
        <f t="shared" si="10"/>
        <v>สาขาที่ 119</v>
      </c>
      <c r="E122" s="29">
        <v>119</v>
      </c>
      <c r="F122" s="7" t="str">
        <f t="shared" si="9"/>
        <v>ที่พักสงฆ์หนองไผ่</v>
      </c>
      <c r="G122" s="7" t="str">
        <f t="shared" si="15"/>
        <v>อาจารย์ถาวร ถาวโร</v>
      </c>
      <c r="H122" s="36">
        <f t="shared" si="11"/>
        <v>29</v>
      </c>
      <c r="I122" s="7">
        <f t="shared" si="12"/>
        <v>29</v>
      </c>
      <c r="J122" s="7" t="str">
        <f t="shared" si="13"/>
        <v>มีนาคม</v>
      </c>
      <c r="K122" s="7">
        <f t="shared" si="14"/>
        <v>2523</v>
      </c>
      <c r="L122" s="7" t="str">
        <f t="shared" si="16"/>
        <v>0810693642</v>
      </c>
      <c r="M122" s="10" t="str">
        <f t="shared" si="17"/>
        <v>๑๘๙ ม.๑ บ้านห้องแซง
ต.ห้องแซง อ.เลิงนกทา จ.ยโสธร ๓๕๑๒๐</v>
      </c>
    </row>
    <row r="123" spans="1:13" ht="123.4" customHeight="1" x14ac:dyDescent="0.4">
      <c r="A123" s="10"/>
      <c r="B123" s="14" t="s">
        <v>965</v>
      </c>
      <c r="C123" s="8" t="s">
        <v>1386</v>
      </c>
      <c r="D123" s="9" t="str">
        <f t="shared" si="10"/>
        <v>สาขาที่ 120</v>
      </c>
      <c r="E123" s="29">
        <v>120</v>
      </c>
      <c r="F123" s="7" t="str">
        <f t="shared" si="9"/>
        <v>วัดศรัทธาสามัคคี</v>
      </c>
      <c r="G123" s="7" t="str">
        <f t="shared" si="15"/>
        <v>อธิการขุนทอง จนฺทวณฺโณ</v>
      </c>
      <c r="H123" s="36">
        <f t="shared" si="11"/>
        <v>22</v>
      </c>
      <c r="I123" s="7">
        <f t="shared" si="12"/>
        <v>26</v>
      </c>
      <c r="J123" s="7" t="str">
        <f t="shared" si="13"/>
        <v>มีนาคม</v>
      </c>
      <c r="K123" s="7">
        <f t="shared" si="14"/>
        <v>2538</v>
      </c>
      <c r="L123" s="7" t="str">
        <f t="shared" si="16"/>
        <v>0812311565</v>
      </c>
      <c r="M123" s="10" t="str">
        <f t="shared" si="17"/>
        <v>๓๘๘ ม.๗ บ้านสุชัย
ต.สีคิ้ว อ.สีคิ้ว จ.นครราชสีมา ๓๐๑๔๐</v>
      </c>
    </row>
    <row r="124" spans="1:13" ht="120.4" customHeight="1" x14ac:dyDescent="0.4">
      <c r="A124" s="12" t="s">
        <v>891</v>
      </c>
      <c r="B124" s="14" t="s">
        <v>966</v>
      </c>
      <c r="C124" s="8" t="s">
        <v>1387</v>
      </c>
      <c r="D124" s="9" t="str">
        <f t="shared" si="10"/>
        <v>สาขาที่ 121</v>
      </c>
      <c r="E124" s="29">
        <v>121</v>
      </c>
      <c r="F124" s="7" t="str">
        <f t="shared" si="9"/>
        <v>วัดป่าเหรียญทอง</v>
      </c>
      <c r="G124" s="7" t="str">
        <f t="shared" si="15"/>
        <v>อาจารย์เสมียน จิตญาโณ</v>
      </c>
      <c r="H124" s="36" t="e">
        <f t="shared" si="11"/>
        <v>#VALUE!</v>
      </c>
      <c r="I124" s="7" t="e">
        <f t="shared" si="12"/>
        <v>#N/A</v>
      </c>
      <c r="J124" s="7" t="e">
        <f t="shared" si="13"/>
        <v>#N/A</v>
      </c>
      <c r="K124" s="7" t="e">
        <f t="shared" si="14"/>
        <v>#N/A</v>
      </c>
      <c r="L124" s="7" t="e">
        <f t="shared" si="16"/>
        <v>#N/A</v>
      </c>
      <c r="M124" s="10" t="str">
        <f t="shared" si="17"/>
        <v>ม. ๑๑ บ้านเหรียญทอง
ต.จานใหญ่ อ.กันทรลักษ์ จ.ศรีสะเกษ ๓๓๑๑๐</v>
      </c>
    </row>
    <row r="125" spans="1:13" ht="136.15" customHeight="1" x14ac:dyDescent="0.4">
      <c r="A125" s="10"/>
      <c r="B125" s="14" t="s">
        <v>967</v>
      </c>
      <c r="C125" s="8" t="s">
        <v>1388</v>
      </c>
      <c r="D125" s="9" t="str">
        <f t="shared" si="10"/>
        <v>สาขาที่ 122</v>
      </c>
      <c r="E125" s="29">
        <v>122</v>
      </c>
      <c r="F125" s="7" t="str">
        <f t="shared" si="9"/>
        <v>วัดป่าหนองมะยาง</v>
      </c>
      <c r="G125" s="7" t="str">
        <f t="shared" si="15"/>
        <v>อาจารย์อาคม วรจิตฺโต (รก.)</v>
      </c>
      <c r="H125" s="36">
        <f t="shared" si="11"/>
        <v>51</v>
      </c>
      <c r="I125" s="7">
        <f t="shared" si="12"/>
        <v>6</v>
      </c>
      <c r="J125" s="7" t="str">
        <f t="shared" si="13"/>
        <v>พฤษภาคม</v>
      </c>
      <c r="K125" s="7">
        <f t="shared" si="14"/>
        <v>2550</v>
      </c>
      <c r="L125" s="7" t="str">
        <f t="shared" si="16"/>
        <v>0612936115</v>
      </c>
      <c r="M125" s="10" t="str">
        <f t="shared" si="17"/>
        <v>ม.๖ บ้านผักบุ้ง ถนนแจ้งสนิท
ต.ดงแคนใหญ่ อ.คำเขื่อนแก้ว จ.ยโสธร ๓๕๑๘๐</v>
      </c>
    </row>
    <row r="126" spans="1:13" ht="128.65" customHeight="1" x14ac:dyDescent="0.4">
      <c r="A126" s="10"/>
      <c r="B126" s="14" t="s">
        <v>968</v>
      </c>
      <c r="C126" s="8" t="s">
        <v>1389</v>
      </c>
      <c r="D126" s="9" t="str">
        <f t="shared" si="10"/>
        <v>สาขาที่ 123</v>
      </c>
      <c r="E126" s="29">
        <v>123</v>
      </c>
      <c r="F126" s="7" t="str">
        <f t="shared" si="9"/>
        <v>วัดภูคำ</v>
      </c>
      <c r="G126" s="7" t="str">
        <f t="shared" si="15"/>
        <v>อธิการสุภาพ สุภาจาโร</v>
      </c>
      <c r="H126" s="36">
        <f t="shared" si="11"/>
        <v>22</v>
      </c>
      <c r="I126" s="7">
        <f t="shared" si="12"/>
        <v>24</v>
      </c>
      <c r="J126" s="7" t="str">
        <f t="shared" si="13"/>
        <v>พฤษภาคม</v>
      </c>
      <c r="K126" s="7">
        <f t="shared" si="14"/>
        <v>2519</v>
      </c>
      <c r="L126" s="7" t="str">
        <f t="shared" si="16"/>
        <v>0810622203</v>
      </c>
      <c r="M126" s="10" t="str">
        <f t="shared" si="17"/>
        <v>๒๐๕ ม.๑๐ บ้านภูคำ
ต.ภูเงิน อ.กันทรลักษ์ จ.ศรีสะเกษ ๓๓๑๑๐</v>
      </c>
    </row>
    <row r="127" spans="1:13" ht="123.4" customHeight="1" x14ac:dyDescent="0.4">
      <c r="A127" s="10"/>
      <c r="B127" s="14" t="s">
        <v>969</v>
      </c>
      <c r="C127" s="8" t="s">
        <v>1390</v>
      </c>
      <c r="D127" s="9" t="str">
        <f t="shared" si="10"/>
        <v>สาขาที่ 124</v>
      </c>
      <c r="E127" s="29">
        <v>124</v>
      </c>
      <c r="F127" s="7" t="str">
        <f t="shared" si="9"/>
        <v>วัดป่าหนองคู</v>
      </c>
      <c r="G127" s="7" t="str">
        <f t="shared" si="15"/>
        <v>อธิการสมบัติ รกฺขิตวณฺโณ</v>
      </c>
      <c r="H127" s="36">
        <f t="shared" si="11"/>
        <v>25</v>
      </c>
      <c r="I127" s="7">
        <f t="shared" si="12"/>
        <v>7</v>
      </c>
      <c r="J127" s="7" t="str">
        <f t="shared" si="13"/>
        <v>กรกฎาคม</v>
      </c>
      <c r="K127" s="7">
        <f t="shared" si="14"/>
        <v>2534</v>
      </c>
      <c r="L127" s="7" t="str">
        <f t="shared" si="16"/>
        <v>0872535523</v>
      </c>
      <c r="M127" s="10" t="str">
        <f t="shared" si="17"/>
        <v>ม.๔ บ้านหนองคู
ต.โนนโหนน อ.วารินชำราบ จ.อุบลราชธานี ๓๔๑๙๐</v>
      </c>
    </row>
    <row r="128" spans="1:13" ht="123.4" customHeight="1" x14ac:dyDescent="0.4">
      <c r="A128" s="10"/>
      <c r="B128" s="14" t="s">
        <v>970</v>
      </c>
      <c r="C128" s="8" t="s">
        <v>1391</v>
      </c>
      <c r="D128" s="9" t="str">
        <f t="shared" si="10"/>
        <v>สาขาที่ 125</v>
      </c>
      <c r="E128" s="29">
        <v>125</v>
      </c>
      <c r="F128" s="7" t="str">
        <f t="shared" si="9"/>
        <v>วัดป่านาสีดา</v>
      </c>
      <c r="G128" s="7" t="str">
        <f t="shared" si="15"/>
        <v>อธิการทองคำ ถาวโร</v>
      </c>
      <c r="H128" s="36">
        <f t="shared" si="11"/>
        <v>20</v>
      </c>
      <c r="I128" s="7">
        <f t="shared" si="12"/>
        <v>31</v>
      </c>
      <c r="J128" s="7" t="str">
        <f t="shared" si="13"/>
        <v>ตุลาคม</v>
      </c>
      <c r="K128" s="7">
        <f t="shared" si="14"/>
        <v>2532</v>
      </c>
      <c r="L128" s="7" t="str">
        <f t="shared" si="16"/>
        <v>0828727658</v>
      </c>
      <c r="M128" s="10" t="str">
        <f t="shared" si="17"/>
        <v>ม.๒ บ้านนาสีดา
ต.ข้าวปุ้น อ.กุดข้าวปุ้น จ.อุบลราชธานี ๓๔๒๗๐</v>
      </c>
    </row>
    <row r="129" spans="1:13" ht="128.65" customHeight="1" x14ac:dyDescent="0.4">
      <c r="A129" s="10"/>
      <c r="B129" s="14" t="s">
        <v>971</v>
      </c>
      <c r="C129" s="8" t="s">
        <v>1392</v>
      </c>
      <c r="D129" s="9" t="str">
        <f t="shared" si="10"/>
        <v>สาขาที่ 126</v>
      </c>
      <c r="E129" s="29">
        <v>126</v>
      </c>
      <c r="F129" s="7" t="str">
        <f t="shared" si="9"/>
        <v>วัดป่าไตรสรณคมน์</v>
      </c>
      <c r="G129" s="7" t="str">
        <f t="shared" si="15"/>
        <v>อาจารย์สุพร ฐิติโก</v>
      </c>
      <c r="H129" s="36">
        <f t="shared" si="11"/>
        <v>20</v>
      </c>
      <c r="I129" s="7">
        <f t="shared" si="12"/>
        <v>21</v>
      </c>
      <c r="J129" s="7" t="str">
        <f t="shared" si="13"/>
        <v>กรกฎาคม</v>
      </c>
      <c r="K129" s="7">
        <f t="shared" si="14"/>
        <v>2520</v>
      </c>
      <c r="L129" s="7" t="str">
        <f t="shared" si="16"/>
        <v>0887705089</v>
      </c>
      <c r="M129" s="10" t="str">
        <f t="shared" si="17"/>
        <v>ม.๒ บ้านดินนา
ต.คลองพน อ.คลองท่อม จ.กระบี่ ๘๑๑๗๐</v>
      </c>
    </row>
    <row r="130" spans="1:13" ht="128.65" customHeight="1" x14ac:dyDescent="0.4">
      <c r="A130" s="10"/>
      <c r="B130" s="14" t="s">
        <v>972</v>
      </c>
      <c r="C130" s="8" t="s">
        <v>1393</v>
      </c>
      <c r="D130" s="9" t="str">
        <f t="shared" si="10"/>
        <v>สาขาที่ 127</v>
      </c>
      <c r="E130" s="29">
        <v>127</v>
      </c>
      <c r="F130" s="7" t="str">
        <f t="shared" si="9"/>
        <v>วัดป่าวิเวกอาศรม</v>
      </c>
      <c r="G130" s="7" t="str">
        <f t="shared" si="15"/>
        <v>ไกรลาศ กลฺยาโณ</v>
      </c>
      <c r="H130" s="36">
        <f t="shared" si="11"/>
        <v>42</v>
      </c>
      <c r="I130" s="7">
        <f t="shared" si="12"/>
        <v>29</v>
      </c>
      <c r="J130" s="7" t="str">
        <f t="shared" si="13"/>
        <v>กรกฎาคม</v>
      </c>
      <c r="K130" s="7">
        <f t="shared" si="14"/>
        <v>2557</v>
      </c>
      <c r="L130" s="7" t="str">
        <f t="shared" si="16"/>
        <v>0854641751</v>
      </c>
      <c r="M130" s="10" t="str">
        <f t="shared" si="17"/>
        <v>ม.๑ บ้านท่าลาด
ต.เหล่าน้อย อ.เสลภูมิ จ.ร้อยเอ็ด ๔๕๑๒๐</v>
      </c>
    </row>
    <row r="131" spans="1:13" ht="120.4" customHeight="1" x14ac:dyDescent="0.4">
      <c r="A131" s="12" t="s">
        <v>891</v>
      </c>
      <c r="B131" s="14" t="s">
        <v>973</v>
      </c>
      <c r="C131" s="8" t="s">
        <v>1394</v>
      </c>
      <c r="D131" s="9" t="str">
        <f t="shared" si="10"/>
        <v>สาขาที่ 128</v>
      </c>
      <c r="E131" s="29">
        <v>128</v>
      </c>
      <c r="F131" s="7" t="str">
        <f t="shared" si="9"/>
        <v>ที่พักสงฆ์เขารักษ์</v>
      </c>
      <c r="G131" s="7" t="str">
        <f t="shared" si="15"/>
        <v>อาจารย์พงษา มนุญฺโญ</v>
      </c>
      <c r="H131" s="36">
        <f t="shared" si="11"/>
        <v>25</v>
      </c>
      <c r="I131" s="7">
        <f t="shared" si="12"/>
        <v>8</v>
      </c>
      <c r="J131" s="7" t="str">
        <f t="shared" si="13"/>
        <v>กรกฎาคม</v>
      </c>
      <c r="K131" s="7">
        <f t="shared" si="14"/>
        <v>2522</v>
      </c>
      <c r="L131" s="7" t="e">
        <f t="shared" si="16"/>
        <v>#N/A</v>
      </c>
      <c r="M131" s="10" t="str">
        <f t="shared" si="17"/>
        <v>ม.๔ บ้านสามเรือน
ต.ท่าตะคล้อ อ.หนองหญ้าปล้อง จ.เพชรบุรี ๗๖๑๖๐</v>
      </c>
    </row>
    <row r="132" spans="1:13" ht="131.25" customHeight="1" x14ac:dyDescent="0.4">
      <c r="A132" s="10"/>
      <c r="B132" s="14" t="s">
        <v>974</v>
      </c>
      <c r="C132" s="8" t="s">
        <v>1395</v>
      </c>
      <c r="D132" s="9" t="str">
        <f t="shared" si="10"/>
        <v>สาขาที่ 129</v>
      </c>
      <c r="E132" s="29">
        <v>129</v>
      </c>
      <c r="F132" s="7" t="str">
        <f t="shared" ref="F132:F195" si="18">_xlfn.TEXTBEFORE(C132,CHAR(10))</f>
        <v>วัดป่านาจาน</v>
      </c>
      <c r="G132" s="7" t="str">
        <f t="shared" si="15"/>
        <v>อาจารย์บุญมี ปุญฺญาคโม</v>
      </c>
      <c r="H132" s="36">
        <f t="shared" si="11"/>
        <v>57</v>
      </c>
      <c r="I132" s="7">
        <f t="shared" si="12"/>
        <v>27</v>
      </c>
      <c r="J132" s="7" t="str">
        <f t="shared" si="13"/>
        <v>มิถุนายน</v>
      </c>
      <c r="K132" s="7">
        <f t="shared" si="14"/>
        <v>2563</v>
      </c>
      <c r="L132" s="7" t="str">
        <f t="shared" si="16"/>
        <v>0657500361</v>
      </c>
      <c r="M132" s="10" t="str">
        <f t="shared" si="17"/>
        <v>ม.๕ บ้านนาจาน
ต.นาเยีย อ.นาเยีย จ.อุบลราชธานี ๓๔๑๖๐</v>
      </c>
    </row>
    <row r="133" spans="1:13" ht="123.4" customHeight="1" x14ac:dyDescent="0.4">
      <c r="A133" s="10"/>
      <c r="B133" s="14" t="s">
        <v>975</v>
      </c>
      <c r="C133" s="8" t="s">
        <v>1396</v>
      </c>
      <c r="D133" s="9" t="str">
        <f t="shared" ref="D133:D196" si="19">_xlfn.LET(_xlpm.x,B133,
SUBSTITUTE(SUBSTITUTE(SUBSTITUTE(SUBSTITUTE(SUBSTITUTE(
SUBSTITUTE(SUBSTITUTE(SUBSTITUTE(SUBSTITUTE(SUBSTITUTE(
_xlpm.x,"๐","0"),"๑","1"),"๒","2"),"๓","3"),"๔","4"),
"๕","5"),"๖","6"),"๗","7"),"๘","8"),"๙","9"))</f>
        <v>สาขาที่ 130</v>
      </c>
      <c r="E133" s="29">
        <v>130</v>
      </c>
      <c r="F133" s="7" t="str">
        <f t="shared" si="18"/>
        <v>วัดบุญญาวาส</v>
      </c>
      <c r="G133" s="7" t="str">
        <f t="shared" si="15"/>
        <v>ราชพัชรมานิต (อัครเดช ถิรจิตฺโต)</v>
      </c>
      <c r="H133" s="36">
        <f t="shared" ref="H133:H196" si="20">VALUE(SUBSTITUTE(SUBSTITUTE(SUBSTITUTE(SUBSTITUTE(SUBSTITUTE(SUBSTITUTE(SUBSTITUTE(SUBSTITUTE(SUBSTITUTE(SUBSTITUTE(_xlfn.TEXTBEFORE(_xlfn.TEXTAFTER(C133,"เมื่ออายุ "), " ปี"),"๐","0"),"๑","1"),"๒","2"),"๓","3"),"๔","4"),"๕","5"),"๖","6"),"๗","7"),"๘","8"),"๙","9"))</f>
        <v>23</v>
      </c>
      <c r="I133" s="7">
        <f t="shared" ref="I133:I196" si="21">VALUE(SUBSTITUTE(SUBSTITUTE(SUBSTITUTE(SUBSTITUTE(SUBSTITUTE(SUBSTITUTE(SUBSTITUTE(SUBSTITUTE(SUBSTITUTE(SUBSTITUTE(_xlfn.TEXTBEFORE(_xlfn.TEXTAFTER(C133,"วันที่ "), " "),"๐","0"),"๑","1"),"๒","2"),"๓","3"),"๔","4"),"๕","5"),"๖","6"),"๗","7"),"๘","8"),"๙","9"))</f>
        <v>9</v>
      </c>
      <c r="J133" s="7" t="str">
        <f t="shared" ref="J133:J196" si="22">_xlfn.TEXTBEFORE(_xlfn.TEXTAFTER(C133,"วันที่ "&amp;_xlfn.TEXTBEFORE(_xlfn.TEXTAFTER(C133,"วันที่ "), " ")&amp;" "), " ")</f>
        <v>กรกฎาคม</v>
      </c>
      <c r="K133" s="7">
        <f t="shared" ref="K133:K196" si="23">VALUE(SUBSTITUTE(SUBSTITUTE(SUBSTITUTE(SUBSTITUTE(SUBSTITUTE(SUBSTITUTE(SUBSTITUTE(SUBSTITUTE(SUBSTITUTE(SUBSTITUTE(_xlfn.TEXTBEFORE(_xlfn.TEXTAFTER(_xlfn.TEXTAFTER(C133,"วันที่ ")," "&amp;_xlfn.TEXTBEFORE(_xlfn.TEXTAFTER(C133,"วันที่ "&amp;_xlfn.TEXTBEFORE(_xlfn.TEXTAFTER(C133,"วันที่ "), " ")&amp;" "), " ")&amp;" "), " "),"๐","0"),"๑","1"),"๒","2"),"๓","3"),"๔","4"),"๕","5"),"๖","6"),"๗","7"),"๘","8"),"๙","9"))</f>
        <v>2521</v>
      </c>
      <c r="L133" s="7" t="str">
        <f t="shared" si="16"/>
        <v>0818654658</v>
      </c>
      <c r="M133" s="10" t="str">
        <f t="shared" si="17"/>
        <v>๔๔ ม.๘ บ้านคลองใหญ่
ต.บ่อทอง อ.บ่อทอง จ.ชลบุรี ๒๐๒๗๐</v>
      </c>
    </row>
    <row r="134" spans="1:13" ht="128.65" customHeight="1" x14ac:dyDescent="0.4">
      <c r="A134" s="10"/>
      <c r="B134" s="14" t="s">
        <v>976</v>
      </c>
      <c r="C134" s="8" t="s">
        <v>1397</v>
      </c>
      <c r="D134" s="9" t="str">
        <f t="shared" si="19"/>
        <v>สาขาที่ 131</v>
      </c>
      <c r="E134" s="29">
        <v>131</v>
      </c>
      <c r="F134" s="7" t="str">
        <f t="shared" si="18"/>
        <v>วัดป่าหนองแฮด</v>
      </c>
      <c r="G134" s="7" t="str">
        <f t="shared" ref="G134:G197" si="24">TRIM(_xlfn.TEXTBEFORE(_xlfn.TEXTAFTER(C134,"พระ"),CHAR(10)))</f>
        <v>อธิการบุญ👉นา เตชปญฺโญ</v>
      </c>
      <c r="H134" s="36">
        <f t="shared" si="20"/>
        <v>25</v>
      </c>
      <c r="I134" s="7">
        <f t="shared" si="21"/>
        <v>12</v>
      </c>
      <c r="J134" s="7" t="str">
        <f t="shared" si="22"/>
        <v>กรกฎาคม</v>
      </c>
      <c r="K134" s="7">
        <f t="shared" si="23"/>
        <v>2529</v>
      </c>
      <c r="L134" s="7" t="str">
        <f t="shared" si="16"/>
        <v>0898206112</v>
      </c>
      <c r="M134" s="10" t="str">
        <f t="shared" si="17"/>
        <v>บ้านหนองแฮด
ต.หนองค้า อ.พยุห์ จ.ศรีสะเกษ ๓๓๒๓๐</v>
      </c>
    </row>
    <row r="135" spans="1:13" ht="128.65" customHeight="1" x14ac:dyDescent="0.4">
      <c r="A135" s="10"/>
      <c r="B135" s="14" t="s">
        <v>977</v>
      </c>
      <c r="C135" s="8" t="s">
        <v>1398</v>
      </c>
      <c r="D135" s="9" t="str">
        <f t="shared" si="19"/>
        <v>สาขาที่ 132</v>
      </c>
      <c r="E135" s="29">
        <v>132</v>
      </c>
      <c r="F135" s="7" t="str">
        <f t="shared" si="18"/>
        <v>วัดเวฬุวันบรรพต (เขาบังเหย)</v>
      </c>
      <c r="G135" s="7" t="str">
        <f t="shared" si="24"/>
        <v>ครูธรรมธร โสภณ โสภิโต</v>
      </c>
      <c r="H135" s="36">
        <f t="shared" si="20"/>
        <v>23</v>
      </c>
      <c r="I135" s="7">
        <f t="shared" si="21"/>
        <v>2</v>
      </c>
      <c r="J135" s="7" t="str">
        <f t="shared" si="22"/>
        <v>กรกฎาคม</v>
      </c>
      <c r="K135" s="7">
        <f t="shared" si="23"/>
        <v>2526</v>
      </c>
      <c r="L135" s="7" t="str">
        <f t="shared" ref="L135:L198" si="25">SUBSTITUTE(SUBSTITUTE(SUBSTITUTE(SUBSTITUTE(_xlfn.TEXTBEFORE(SUBSTITUTE(SUBSTITUTE(SUBSTITUTE(SUBSTITUTE(SUBSTITUTE(SUBSTITUTE(SUBSTITUTE(SUBSTITUTE(SUBSTITUTE(SUBSTITUTE(_xlfn.TEXTAFTER(C135,"- "),"๐","0"),"๑","1"),"๒","2"),"๓","3"),"๔","4"),"๕","5"),"๖","6"),"๗","7"),"๘","8"),"๙","9"),","),"(",""),")",""),"-","")," ","")</f>
        <v>0810045989</v>
      </c>
      <c r="M135" s="10" t="str">
        <f t="shared" ref="M135:M198" si="26">_xlfn.TEXTBEFORE(_xlfn.TEXTAFTER(C135,CHAR(10)),CHAR(10)&amp;"พระ")</f>
        <v>๒๐๙ ม.๖ บ้านหนองหอยปัง
ต.ถ้ำวัวแดง อ.หนองบัวแดง จ.ชัยภูมิ ๓๖๒๑๐</v>
      </c>
    </row>
    <row r="136" spans="1:13" ht="128.65" customHeight="1" x14ac:dyDescent="0.4">
      <c r="A136" s="10"/>
      <c r="B136" s="14" t="s">
        <v>978</v>
      </c>
      <c r="C136" s="8" t="s">
        <v>1399</v>
      </c>
      <c r="D136" s="9" t="str">
        <f t="shared" si="19"/>
        <v>สาขาที่ 133</v>
      </c>
      <c r="E136" s="29">
        <v>133</v>
      </c>
      <c r="F136" s="7" t="str">
        <f t="shared" si="18"/>
        <v>วัดป่าเนกขัมมาภิรมย์</v>
      </c>
      <c r="G136" s="7" t="str">
        <f t="shared" si="24"/>
        <v>อาจารย์กิตติวุฒิโฒ ธมฺมวํโส</v>
      </c>
      <c r="H136" s="36">
        <f t="shared" si="20"/>
        <v>20</v>
      </c>
      <c r="I136" s="7">
        <f t="shared" si="21"/>
        <v>10</v>
      </c>
      <c r="J136" s="7" t="str">
        <f t="shared" si="22"/>
        <v>มีนาคม</v>
      </c>
      <c r="K136" s="7">
        <f t="shared" si="23"/>
        <v>2517</v>
      </c>
      <c r="L136" s="7" t="e">
        <f t="shared" si="25"/>
        <v>#N/A</v>
      </c>
      <c r="M136" s="10" t="str">
        <f t="shared" si="26"/>
        <v>บ้านทุ่งนกเขียน
ต.โพนเมือง อ.เหล่าเสือโก้ก จ.อุบลราชธานี ๓๔๐๐๐</v>
      </c>
    </row>
    <row r="137" spans="1:13" ht="123.4" customHeight="1" x14ac:dyDescent="0.4">
      <c r="A137" s="10"/>
      <c r="B137" s="14" t="s">
        <v>979</v>
      </c>
      <c r="C137" s="8" t="s">
        <v>1400</v>
      </c>
      <c r="D137" s="9" t="str">
        <f t="shared" si="19"/>
        <v>สาขาที่ 134</v>
      </c>
      <c r="E137" s="29">
        <v>134</v>
      </c>
      <c r="F137" s="7" t="str">
        <f t="shared" si="18"/>
        <v>วัดห้วยแถลง</v>
      </c>
      <c r="G137" s="7" t="str">
        <f t="shared" si="24"/>
        <v>อธิการวิจิตร อภิปุญฺโญ</v>
      </c>
      <c r="H137" s="36">
        <f t="shared" si="20"/>
        <v>35</v>
      </c>
      <c r="I137" s="7">
        <f t="shared" si="21"/>
        <v>16</v>
      </c>
      <c r="J137" s="7" t="str">
        <f t="shared" si="22"/>
        <v>พฤศจิกายน</v>
      </c>
      <c r="K137" s="7">
        <f t="shared" si="23"/>
        <v>2525</v>
      </c>
      <c r="L137" s="7" t="str">
        <f t="shared" si="25"/>
        <v>0838793825</v>
      </c>
      <c r="M137" s="10" t="str">
        <f t="shared" si="26"/>
        <v>๘๖ ม.๖ บ้านหนองจิก
ต.ห้วยแถลง อ.ห้วยแถลง จ.นครราชสีมา ๓๐๒๔๐</v>
      </c>
    </row>
    <row r="138" spans="1:13" ht="123.4" customHeight="1" x14ac:dyDescent="0.4">
      <c r="A138" s="10"/>
      <c r="B138" s="14" t="s">
        <v>980</v>
      </c>
      <c r="C138" s="8" t="s">
        <v>1401</v>
      </c>
      <c r="D138" s="9" t="str">
        <f t="shared" si="19"/>
        <v>สาขาที่ 135</v>
      </c>
      <c r="E138" s="29">
        <v>135</v>
      </c>
      <c r="F138" s="7" t="str">
        <f t="shared" si="18"/>
        <v>วัดป่าธรรมวิเวก</v>
      </c>
      <c r="G138" s="7" t="str">
        <f t="shared" si="24"/>
        <v>ครูพิสณฑ์สันติธรรม (ยนตร์ตระการ อนาลโย)</v>
      </c>
      <c r="H138" s="36">
        <f t="shared" si="20"/>
        <v>35</v>
      </c>
      <c r="I138" s="7">
        <f t="shared" si="21"/>
        <v>15</v>
      </c>
      <c r="J138" s="7" t="str">
        <f t="shared" si="22"/>
        <v>มิถุนายน</v>
      </c>
      <c r="K138" s="7">
        <f t="shared" si="23"/>
        <v>2545</v>
      </c>
      <c r="L138" s="7" t="str">
        <f t="shared" si="25"/>
        <v>0621974832</v>
      </c>
      <c r="M138" s="10" t="str">
        <f t="shared" si="26"/>
        <v>๑๓๕ ม.๑๒ บ้านนาขนวน
ต.ขนุน อ.กันทรลักษ์ จ.ศรีสะเกษ ๓๓๑๑๐</v>
      </c>
    </row>
    <row r="139" spans="1:13" ht="128.65" customHeight="1" x14ac:dyDescent="0.4">
      <c r="A139" s="10"/>
      <c r="B139" s="14" t="s">
        <v>981</v>
      </c>
      <c r="C139" s="8" t="s">
        <v>1402</v>
      </c>
      <c r="D139" s="9" t="str">
        <f t="shared" si="19"/>
        <v>สาขาที่ 136</v>
      </c>
      <c r="E139" s="29">
        <v>136</v>
      </c>
      <c r="F139" s="7" t="str">
        <f t="shared" si="18"/>
        <v>วัดเขาสามหลั่น</v>
      </c>
      <c r="G139" s="7" t="str">
        <f t="shared" si="24"/>
        <v>ครูปลัดอิศรา อุตฺตมจิตฺโต</v>
      </c>
      <c r="H139" s="36">
        <f t="shared" si="20"/>
        <v>26</v>
      </c>
      <c r="I139" s="7">
        <f t="shared" si="21"/>
        <v>3</v>
      </c>
      <c r="J139" s="7" t="str">
        <f t="shared" si="22"/>
        <v>มิถุนายน</v>
      </c>
      <c r="K139" s="7">
        <f t="shared" si="23"/>
        <v>2525</v>
      </c>
      <c r="L139" s="7" t="str">
        <f t="shared" si="25"/>
        <v>0818226785</v>
      </c>
      <c r="M139" s="10" t="str">
        <f t="shared" si="26"/>
        <v>๒๑ ม.๗ บ้านเขาเพิ่ม
ต.เขาเพิ่ม อ.บ้านนา จ.นครนายก ๒๖๑๑๐</v>
      </c>
    </row>
    <row r="140" spans="1:13" ht="128.65" customHeight="1" x14ac:dyDescent="0.4">
      <c r="A140" s="10"/>
      <c r="B140" s="14" t="s">
        <v>982</v>
      </c>
      <c r="C140" s="8" t="s">
        <v>1403</v>
      </c>
      <c r="D140" s="9" t="str">
        <f t="shared" si="19"/>
        <v>สาขาที่ 137</v>
      </c>
      <c r="E140" s="29">
        <v>137</v>
      </c>
      <c r="F140" s="7" t="str">
        <f t="shared" si="18"/>
        <v>วัดนาหนาด</v>
      </c>
      <c r="G140" s="7" t="str">
        <f t="shared" si="24"/>
        <v>อธิการไมตรี จกฺกวโร</v>
      </c>
      <c r="H140" s="36">
        <f t="shared" si="20"/>
        <v>28</v>
      </c>
      <c r="I140" s="7">
        <f t="shared" si="21"/>
        <v>17</v>
      </c>
      <c r="J140" s="7" t="str">
        <f t="shared" si="22"/>
        <v>พฤษภาคม</v>
      </c>
      <c r="K140" s="7">
        <f t="shared" si="23"/>
        <v>2532</v>
      </c>
      <c r="L140" s="7" t="str">
        <f t="shared" si="25"/>
        <v>0988987837</v>
      </c>
      <c r="M140" s="10" t="str">
        <f t="shared" si="26"/>
        <v>๑๘๗ ม.๓ บ้านนาหนาด
ต.นาหนาด อ.ธาตุพนม จ.นครพนม ๔๘๑๑๐</v>
      </c>
    </row>
    <row r="141" spans="1:13" ht="128.65" customHeight="1" x14ac:dyDescent="0.4">
      <c r="A141" s="10"/>
      <c r="B141" s="14" t="s">
        <v>983</v>
      </c>
      <c r="C141" s="8" t="s">
        <v>1404</v>
      </c>
      <c r="D141" s="9" t="str">
        <f t="shared" si="19"/>
        <v>สาขาที่ 138</v>
      </c>
      <c r="E141" s="29">
        <v>138</v>
      </c>
      <c r="F141" s="7" t="str">
        <f t="shared" si="18"/>
        <v>วัดหนองแคนพัฒนา</v>
      </c>
      <c r="G141" s="7" t="str">
        <f t="shared" si="24"/>
        <v>อธิการสุดธนู สุจิณฺโณ</v>
      </c>
      <c r="H141" s="36">
        <f t="shared" si="20"/>
        <v>24</v>
      </c>
      <c r="I141" s="7">
        <f t="shared" si="21"/>
        <v>1</v>
      </c>
      <c r="J141" s="7" t="str">
        <f t="shared" si="22"/>
        <v>กรกฎาคม</v>
      </c>
      <c r="K141" s="7">
        <f t="shared" si="23"/>
        <v>2538</v>
      </c>
      <c r="L141" s="7" t="str">
        <f t="shared" si="25"/>
        <v>0892839255</v>
      </c>
      <c r="M141" s="10" t="str">
        <f t="shared" si="26"/>
        <v>๑๓๐ ม.๑๓ บ้านหนองแคนพัฒนา
ต.ท่าช้าง อ.สว่างวีระวงศ์ จ.อุบลราชธานี ๓๔๑๙๐</v>
      </c>
    </row>
    <row r="142" spans="1:13" ht="123.4" customHeight="1" x14ac:dyDescent="0.4">
      <c r="A142" s="10"/>
      <c r="B142" s="14" t="s">
        <v>984</v>
      </c>
      <c r="C142" s="8" t="s">
        <v>1405</v>
      </c>
      <c r="D142" s="9" t="str">
        <f t="shared" si="19"/>
        <v>สาขาที่ 139</v>
      </c>
      <c r="E142" s="29">
        <v>139</v>
      </c>
      <c r="F142" s="7" t="str">
        <f t="shared" si="18"/>
        <v>วัดป่าภูเกิ้ง</v>
      </c>
      <c r="G142" s="7" t="str">
        <f t="shared" si="24"/>
        <v>ครูภาวนาถาวรคุณ (นิวรณ์ ถาวโร)</v>
      </c>
      <c r="H142" s="36">
        <f t="shared" si="20"/>
        <v>22</v>
      </c>
      <c r="I142" s="7">
        <f t="shared" si="21"/>
        <v>21</v>
      </c>
      <c r="J142" s="7" t="str">
        <f t="shared" si="22"/>
        <v>กรกฎาคม</v>
      </c>
      <c r="K142" s="7">
        <f t="shared" si="23"/>
        <v>2520</v>
      </c>
      <c r="L142" s="7" t="str">
        <f t="shared" si="25"/>
        <v>0816015853</v>
      </c>
      <c r="M142" s="10" t="str">
        <f t="shared" si="26"/>
        <v>ม.๒ บ้านนาสีนวน
ต.นาสีนวน อ.เมือง จ.มุกดาหาร ๔๙๐๐๐</v>
      </c>
    </row>
    <row r="143" spans="1:13" ht="123.4" customHeight="1" x14ac:dyDescent="0.4">
      <c r="A143" s="10"/>
      <c r="B143" s="14" t="s">
        <v>985</v>
      </c>
      <c r="C143" s="8" t="s">
        <v>1406</v>
      </c>
      <c r="D143" s="9" t="str">
        <f t="shared" si="19"/>
        <v>สาขาที่ 140</v>
      </c>
      <c r="E143" s="29">
        <v>140</v>
      </c>
      <c r="F143" s="7" t="str">
        <f t="shared" si="18"/>
        <v>วัดป่าหนองบัวแดง</v>
      </c>
      <c r="G143" s="7" t="str">
        <f t="shared" si="24"/>
        <v>เสาร์</v>
      </c>
      <c r="H143" s="36">
        <f t="shared" si="20"/>
        <v>62</v>
      </c>
      <c r="I143" s="7">
        <f t="shared" si="21"/>
        <v>21</v>
      </c>
      <c r="J143" s="7" t="str">
        <f t="shared" si="22"/>
        <v>กรกฎาคม</v>
      </c>
      <c r="K143" s="7">
        <f t="shared" si="23"/>
        <v>2560</v>
      </c>
      <c r="L143" s="7" t="str">
        <f t="shared" si="25"/>
        <v>0636375978</v>
      </c>
      <c r="M143" s="10" t="str">
        <f t="shared" si="26"/>
        <v>๑๒๕ ม.๘ บ้านพระเสาร์
ต.พระเสาร์ อ.มหาชนะชัย จ.ยโสธร ๓๕๑๒๐</v>
      </c>
    </row>
    <row r="144" spans="1:13" ht="128.65" customHeight="1" x14ac:dyDescent="0.4">
      <c r="A144" s="10"/>
      <c r="B144" s="14" t="s">
        <v>986</v>
      </c>
      <c r="C144" s="8" t="s">
        <v>1407</v>
      </c>
      <c r="D144" s="9" t="str">
        <f t="shared" si="19"/>
        <v>สาขาที่ 141</v>
      </c>
      <c r="E144" s="29">
        <v>141</v>
      </c>
      <c r="F144" s="7" t="str">
        <f t="shared" si="18"/>
        <v>วัดป่าไทยเจริญ</v>
      </c>
      <c r="G144" s="7" t="str">
        <f t="shared" si="24"/>
        <v>อธิการจิตรกร สนฺตจิตฺโต</v>
      </c>
      <c r="H144" s="36">
        <f t="shared" si="20"/>
        <v>21</v>
      </c>
      <c r="I144" s="7">
        <f t="shared" si="21"/>
        <v>28</v>
      </c>
      <c r="J144" s="7" t="str">
        <f t="shared" si="22"/>
        <v>มิถุนายน</v>
      </c>
      <c r="K144" s="7">
        <f t="shared" si="23"/>
        <v>2530</v>
      </c>
      <c r="L144" s="7" t="str">
        <f t="shared" si="25"/>
        <v>0818770654</v>
      </c>
      <c r="M144" s="10" t="str">
        <f t="shared" si="26"/>
        <v>๓๘ ม.๔ บ้านไทยเจริญ
ต.อิสาณ อ.เมือง จ.บุรีรัมย์ ๓๑๐๐๐</v>
      </c>
    </row>
    <row r="145" spans="1:13" ht="128.25" customHeight="1" x14ac:dyDescent="0.4">
      <c r="A145" s="12" t="s">
        <v>891</v>
      </c>
      <c r="B145" s="14" t="s">
        <v>987</v>
      </c>
      <c r="C145" s="8" t="s">
        <v>1408</v>
      </c>
      <c r="D145" s="9" t="str">
        <f t="shared" si="19"/>
        <v>สาขาที่ 142</v>
      </c>
      <c r="E145" s="29">
        <v>142</v>
      </c>
      <c r="F145" s="7" t="str">
        <f t="shared" si="18"/>
        <v>วัดบ้านม่วง</v>
      </c>
      <c r="G145" s="7" t="str">
        <f t="shared" si="24"/>
        <v>ครูถาวรสันติธรรม (ประเสริฐ ถาวโร)</v>
      </c>
      <c r="H145" s="36">
        <f t="shared" si="20"/>
        <v>22</v>
      </c>
      <c r="I145" s="7">
        <f t="shared" si="21"/>
        <v>14</v>
      </c>
      <c r="J145" s="7" t="str">
        <f t="shared" si="22"/>
        <v>เมษายน</v>
      </c>
      <c r="K145" s="7">
        <f t="shared" si="23"/>
        <v>2522</v>
      </c>
      <c r="L145" s="7" t="str">
        <f t="shared" si="25"/>
        <v>0862655387</v>
      </c>
      <c r="M145" s="10" t="str">
        <f t="shared" si="26"/>
        <v>ม.๗ บ้านม่วง
ต.โคกกลาง อ.ลืออำนาจ จ.อำนาจเจริญ ๓๗๐๐๐</v>
      </c>
    </row>
    <row r="146" spans="1:13" ht="128.65" customHeight="1" x14ac:dyDescent="0.4">
      <c r="A146" s="10"/>
      <c r="B146" s="14" t="s">
        <v>988</v>
      </c>
      <c r="C146" s="8" t="s">
        <v>1409</v>
      </c>
      <c r="D146" s="9" t="str">
        <f t="shared" si="19"/>
        <v>สาขาที่ 143</v>
      </c>
      <c r="E146" s="29">
        <v>143</v>
      </c>
      <c r="F146" s="7" t="str">
        <f t="shared" si="18"/>
        <v>วัดป่าเบญจลักษ์</v>
      </c>
      <c r="G146" s="7" t="str">
        <f t="shared" si="24"/>
        <v>ครูปิยธรรมพิสุทธิ์ (เพลิน ปิยธมฺโม)</v>
      </c>
      <c r="H146" s="36">
        <f t="shared" si="20"/>
        <v>21</v>
      </c>
      <c r="I146" s="7">
        <f t="shared" si="21"/>
        <v>4</v>
      </c>
      <c r="J146" s="7" t="str">
        <f t="shared" si="22"/>
        <v>กุมภาพันธ์</v>
      </c>
      <c r="K146" s="7">
        <f t="shared" si="23"/>
        <v>2530</v>
      </c>
      <c r="L146" s="7" t="str">
        <f t="shared" si="25"/>
        <v>0852012742</v>
      </c>
      <c r="M146" s="10" t="str">
        <f t="shared" si="26"/>
        <v>๑๕๑ ม.๗ บ้านเสียว
ต.เสียว อ.เบญจลักษ์ จ.ศรีสะเกษ ๓๓๑๑๐</v>
      </c>
    </row>
    <row r="147" spans="1:13" ht="123.4" customHeight="1" x14ac:dyDescent="0.4">
      <c r="A147" s="10"/>
      <c r="B147" s="14" t="s">
        <v>989</v>
      </c>
      <c r="C147" s="8" t="s">
        <v>1410</v>
      </c>
      <c r="D147" s="9" t="str">
        <f t="shared" si="19"/>
        <v>สาขาที่ 144</v>
      </c>
      <c r="E147" s="29">
        <v>144</v>
      </c>
      <c r="F147" s="7" t="str">
        <f t="shared" si="18"/>
        <v>วัดป่าดอนจิก (ดงตาปู่)</v>
      </c>
      <c r="G147" s="7" t="str">
        <f t="shared" si="24"/>
        <v>ครูปลัดคำพันธ์ ฐิตธมฺโม</v>
      </c>
      <c r="H147" s="36">
        <f t="shared" si="20"/>
        <v>25</v>
      </c>
      <c r="I147" s="7">
        <f t="shared" si="21"/>
        <v>2</v>
      </c>
      <c r="J147" s="7" t="str">
        <f t="shared" si="22"/>
        <v>มิถุนายน</v>
      </c>
      <c r="K147" s="7">
        <f t="shared" si="23"/>
        <v>2517</v>
      </c>
      <c r="L147" s="7" t="str">
        <f t="shared" si="25"/>
        <v>0812660691</v>
      </c>
      <c r="M147" s="10" t="str">
        <f t="shared" si="26"/>
        <v>๓๗๑ หมู่ที่ ๑
ต.ดอนจิก อ.พิบูลมังสาหาร จ.อุบลราชธานี ๓๔๑๑๐</v>
      </c>
    </row>
    <row r="148" spans="1:13" ht="123.4" customHeight="1" x14ac:dyDescent="0.4">
      <c r="A148" s="10"/>
      <c r="B148" s="14" t="s">
        <v>990</v>
      </c>
      <c r="C148" s="8" t="s">
        <v>1411</v>
      </c>
      <c r="D148" s="9" t="str">
        <f t="shared" si="19"/>
        <v>สาขาที่ 145</v>
      </c>
      <c r="E148" s="29">
        <v>145</v>
      </c>
      <c r="F148" s="7" t="str">
        <f t="shared" si="18"/>
        <v>วัดแก่งอำนวย</v>
      </c>
      <c r="G148" s="7" t="str">
        <f t="shared" si="24"/>
        <v>อธิการชาติชาย โชติธมฺโม</v>
      </c>
      <c r="H148" s="36">
        <f t="shared" si="20"/>
        <v>47</v>
      </c>
      <c r="I148" s="7">
        <f t="shared" si="21"/>
        <v>1</v>
      </c>
      <c r="J148" s="7" t="str">
        <f t="shared" si="22"/>
        <v>กรกฎาคม</v>
      </c>
      <c r="K148" s="7">
        <f t="shared" si="23"/>
        <v>2544</v>
      </c>
      <c r="L148" s="7" t="str">
        <f t="shared" si="25"/>
        <v>0627062591</v>
      </c>
      <c r="M148" s="10" t="str">
        <f t="shared" si="26"/>
        <v>๔๗ ม.๑๐ บ้านแก่งกอก
ต.ไร่ใต้ อ.พิบูลมังสาหาร จ.อุบลราชธานี ๓๔๑๑๐</v>
      </c>
    </row>
    <row r="149" spans="1:13" ht="128.65" customHeight="1" x14ac:dyDescent="0.4">
      <c r="A149" s="10"/>
      <c r="B149" s="14" t="s">
        <v>991</v>
      </c>
      <c r="C149" s="8" t="s">
        <v>1412</v>
      </c>
      <c r="D149" s="9" t="str">
        <f t="shared" si="19"/>
        <v>สาขาที่ 146</v>
      </c>
      <c r="E149" s="29">
        <v>146</v>
      </c>
      <c r="F149" s="7" t="str">
        <f t="shared" si="18"/>
        <v>วัดป่านาหว้า</v>
      </c>
      <c r="G149" s="7" t="str">
        <f t="shared" si="24"/>
        <v>ครูปทุมเขตวิมล (สายทอง เ👉มโก)</v>
      </c>
      <c r="H149" s="36">
        <f t="shared" si="20"/>
        <v>21</v>
      </c>
      <c r="I149" s="7">
        <f t="shared" si="21"/>
        <v>26</v>
      </c>
      <c r="J149" s="7" t="str">
        <f t="shared" si="22"/>
        <v>มีนาคม</v>
      </c>
      <c r="K149" s="7">
        <f t="shared" si="23"/>
        <v>2524</v>
      </c>
      <c r="L149" s="7" t="str">
        <f t="shared" si="25"/>
        <v>0851098766</v>
      </c>
      <c r="M149" s="10" t="str">
        <f t="shared" si="26"/>
        <v>๑๔๖ ม.๑๕ บ้านนาหว้า
ต.หนองบัวฮี อ.พิบูลมังสาหาร จ.อุบลราชธานี ๓๔๑๑๐</v>
      </c>
    </row>
    <row r="150" spans="1:13" ht="128.65" customHeight="1" x14ac:dyDescent="0.4">
      <c r="A150" s="10"/>
      <c r="B150" s="14" t="s">
        <v>992</v>
      </c>
      <c r="C150" s="8" t="s">
        <v>1413</v>
      </c>
      <c r="D150" s="9" t="str">
        <f t="shared" si="19"/>
        <v>สาขาที่ 147</v>
      </c>
      <c r="E150" s="29">
        <v>147</v>
      </c>
      <c r="F150" s="7" t="str">
        <f t="shared" si="18"/>
        <v>วัดป่าขันติธรรม</v>
      </c>
      <c r="G150" s="7" t="str">
        <f t="shared" si="24"/>
        <v>ครูภาวนานุกิจ (ลัย ทีปธมฺโม)</v>
      </c>
      <c r="H150" s="36">
        <f t="shared" si="20"/>
        <v>20</v>
      </c>
      <c r="I150" s="7">
        <f t="shared" si="21"/>
        <v>23</v>
      </c>
      <c r="J150" s="7" t="str">
        <f t="shared" si="22"/>
        <v>กุมภาพันธ์</v>
      </c>
      <c r="K150" s="7">
        <f t="shared" si="23"/>
        <v>2523</v>
      </c>
      <c r="L150" s="7" t="str">
        <f t="shared" si="25"/>
        <v>0816027777</v>
      </c>
      <c r="M150" s="10" t="str">
        <f t="shared" si="26"/>
        <v>๒๑๐ ม.๓ บ้านป่าป๋วย
ต.บ้านโฮ่ง อ.บ้านโฮ่ง จ.ลำพูน ๕๑๑๓๐</v>
      </c>
    </row>
    <row r="151" spans="1:13" ht="127.9" customHeight="1" x14ac:dyDescent="0.4">
      <c r="A151" s="12" t="s">
        <v>891</v>
      </c>
      <c r="B151" s="14" t="s">
        <v>993</v>
      </c>
      <c r="C151" s="8" t="s">
        <v>1414</v>
      </c>
      <c r="D151" s="9" t="str">
        <f t="shared" si="19"/>
        <v>สาขาที่ 148</v>
      </c>
      <c r="E151" s="29">
        <v>148</v>
      </c>
      <c r="F151" s="7" t="str">
        <f t="shared" si="18"/>
        <v>ที่พักสงฆ์พรหมสันติ</v>
      </c>
      <c r="G151" s="7" t="str">
        <f t="shared" si="24"/>
        <v>อาจารย์เก่ง คมฺภีโร</v>
      </c>
      <c r="H151" s="36">
        <f t="shared" si="20"/>
        <v>23</v>
      </c>
      <c r="I151" s="7">
        <f t="shared" si="21"/>
        <v>11</v>
      </c>
      <c r="J151" s="7" t="str">
        <f t="shared" si="22"/>
        <v>เมษายน</v>
      </c>
      <c r="K151" s="7">
        <f t="shared" si="23"/>
        <v>2546</v>
      </c>
      <c r="L151" s="7" t="str">
        <f t="shared" si="25"/>
        <v>0854949042</v>
      </c>
      <c r="M151" s="10" t="str">
        <f t="shared" si="26"/>
        <v>หมู่ที่ ๑๙ บ้านหนองโสน
ต.พรมสวัสดิ์ อ.พยุห์ จ.ศรีสะเกษ ๓๓๒๓๐</v>
      </c>
    </row>
    <row r="152" spans="1:13" ht="123.4" customHeight="1" x14ac:dyDescent="0.4">
      <c r="A152" s="10"/>
      <c r="B152" s="14" t="s">
        <v>994</v>
      </c>
      <c r="C152" s="8" t="s">
        <v>1415</v>
      </c>
      <c r="D152" s="9" t="str">
        <f t="shared" si="19"/>
        <v>สาขาที่ 149</v>
      </c>
      <c r="E152" s="29">
        <v>149</v>
      </c>
      <c r="F152" s="7" t="str">
        <f t="shared" si="18"/>
        <v>วัดโนนศรีสว่าง</v>
      </c>
      <c r="G152" s="7" t="e">
        <f t="shared" si="24"/>
        <v>#N/A</v>
      </c>
      <c r="H152" s="36">
        <f t="shared" si="20"/>
        <v>20</v>
      </c>
      <c r="I152" s="7">
        <f t="shared" si="21"/>
        <v>2</v>
      </c>
      <c r="J152" s="7" t="str">
        <f t="shared" si="22"/>
        <v>กรกฎาคม</v>
      </c>
      <c r="K152" s="7">
        <f t="shared" si="23"/>
        <v>2541</v>
      </c>
      <c r="L152" s="7" t="str">
        <f t="shared" si="25"/>
        <v>0887333985</v>
      </c>
      <c r="M152" s="10" t="e">
        <f t="shared" si="26"/>
        <v>#N/A</v>
      </c>
    </row>
    <row r="153" spans="1:13" ht="123.4" customHeight="1" x14ac:dyDescent="0.4">
      <c r="A153" s="10"/>
      <c r="B153" s="14" t="s">
        <v>995</v>
      </c>
      <c r="C153" s="8" t="s">
        <v>1416</v>
      </c>
      <c r="D153" s="9" t="str">
        <f t="shared" si="19"/>
        <v>สาขาที่ 150</v>
      </c>
      <c r="E153" s="29">
        <v>150</v>
      </c>
      <c r="F153" s="7" t="str">
        <f t="shared" si="18"/>
        <v>วัดท่าเสา</v>
      </c>
      <c r="G153" s="7" t="str">
        <f t="shared" si="24"/>
        <v>อธิการสม👉วัง ปญฺญาวุฑฺโฒ</v>
      </c>
      <c r="H153" s="36">
        <f t="shared" si="20"/>
        <v>20</v>
      </c>
      <c r="I153" s="7">
        <f t="shared" si="21"/>
        <v>8</v>
      </c>
      <c r="J153" s="7" t="str">
        <f t="shared" si="22"/>
        <v>มิถุนายน</v>
      </c>
      <c r="K153" s="7">
        <f t="shared" si="23"/>
        <v>2529</v>
      </c>
      <c r="L153" s="7" t="str">
        <f t="shared" si="25"/>
        <v>0895059573</v>
      </c>
      <c r="M153" s="10" t="str">
        <f t="shared" si="26"/>
        <v>๑๙๐/๑ ม.๓ ถ.แสงชูโต น้ำตกไทรโยคน้อยซอย ๗ บ้านท่าเสา ต.ท่าเสา อ.ไทรโยค จ.กาญจนบุรี ๗๑๑๕๐</v>
      </c>
    </row>
    <row r="154" spans="1:13" ht="128.65" customHeight="1" x14ac:dyDescent="0.4">
      <c r="A154" s="10"/>
      <c r="B154" s="14" t="s">
        <v>996</v>
      </c>
      <c r="C154" s="8" t="s">
        <v>1417</v>
      </c>
      <c r="D154" s="9" t="str">
        <f t="shared" si="19"/>
        <v>สาขาที่ 151</v>
      </c>
      <c r="E154" s="29">
        <v>151</v>
      </c>
      <c r="F154" s="7" t="str">
        <f t="shared" si="18"/>
        <v>วัดเทพโพธ์ิทอง</v>
      </c>
      <c r="G154" s="7" t="str">
        <f t="shared" si="24"/>
        <v>ครูสุมนโพธิสุวรรณ (สนธยา สุมโน)</v>
      </c>
      <c r="H154" s="36">
        <f t="shared" si="20"/>
        <v>21</v>
      </c>
      <c r="I154" s="7">
        <f t="shared" si="21"/>
        <v>11</v>
      </c>
      <c r="J154" s="7" t="str">
        <f t="shared" si="22"/>
        <v>กรกฎาคม</v>
      </c>
      <c r="K154" s="7">
        <f t="shared" si="23"/>
        <v>2524</v>
      </c>
      <c r="L154" s="7" t="str">
        <f t="shared" si="25"/>
        <v>0816007292</v>
      </c>
      <c r="M154" s="10" t="str">
        <f t="shared" si="26"/>
        <v>๑๒๒ ม.๑๘ บ้านเทพภูทอง ถ.สุรนารายณ์ ต.วะตะแบก อ.เทพสถิต จ.ชัยภูมิ ๓๖๒๓๐</v>
      </c>
    </row>
    <row r="155" spans="1:13" ht="128.65" customHeight="1" x14ac:dyDescent="0.4">
      <c r="A155" s="10"/>
      <c r="B155" s="14" t="s">
        <v>997</v>
      </c>
      <c r="C155" s="8" t="s">
        <v>1418</v>
      </c>
      <c r="D155" s="9" t="str">
        <f t="shared" si="19"/>
        <v>สาขาที่ 152</v>
      </c>
      <c r="E155" s="29">
        <v>152</v>
      </c>
      <c r="F155" s="7" t="str">
        <f t="shared" si="18"/>
        <v>วัดป่าคำม่วง</v>
      </c>
      <c r="G155" s="7" t="str">
        <f t="shared" si="24"/>
        <v>อธิการสมศักดิ์ ญาณธมฺโม</v>
      </c>
      <c r="H155" s="36">
        <f t="shared" si="20"/>
        <v>57</v>
      </c>
      <c r="I155" s="7">
        <f t="shared" si="21"/>
        <v>31</v>
      </c>
      <c r="J155" s="7" t="str">
        <f t="shared" si="22"/>
        <v>กรกฎาคม</v>
      </c>
      <c r="K155" s="7">
        <f t="shared" si="23"/>
        <v>2558</v>
      </c>
      <c r="L155" s="7" t="e">
        <f t="shared" si="25"/>
        <v>#N/A</v>
      </c>
      <c r="M155" s="10" t="str">
        <f t="shared" si="26"/>
        <v>๑๓๙ ม.๑๓ บ้านสะเดา ถ.อรุณประเสริฐ ต.ตาดทอง อ.เมือง จ.ยโสธร ๓๕๐๐๐</v>
      </c>
    </row>
    <row r="156" spans="1:13" ht="128.65" customHeight="1" x14ac:dyDescent="0.4">
      <c r="A156" s="10"/>
      <c r="B156" s="14" t="s">
        <v>998</v>
      </c>
      <c r="C156" s="8" t="s">
        <v>1419</v>
      </c>
      <c r="D156" s="9" t="str">
        <f t="shared" si="19"/>
        <v>สาขาที่ 153</v>
      </c>
      <c r="E156" s="29">
        <v>153</v>
      </c>
      <c r="F156" s="7" t="str">
        <f t="shared" si="18"/>
        <v>ที่พักสงฆ์ธุดงค์ธรรม</v>
      </c>
      <c r="G156" s="7" t="str">
        <f t="shared" si="24"/>
        <v>อาจารย์สมพร ขนฺติพโล</v>
      </c>
      <c r="H156" s="36">
        <f t="shared" si="20"/>
        <v>20</v>
      </c>
      <c r="I156" s="7">
        <f t="shared" si="21"/>
        <v>16</v>
      </c>
      <c r="J156" s="7" t="str">
        <f t="shared" si="22"/>
        <v>พฤศจิกายน</v>
      </c>
      <c r="K156" s="7">
        <f t="shared" si="23"/>
        <v>2525</v>
      </c>
      <c r="L156" s="7" t="str">
        <f t="shared" si="25"/>
        <v>0819315817</v>
      </c>
      <c r="M156" s="10" t="str">
        <f t="shared" si="26"/>
        <v>๑๒๙ ม.๖ บ้านห้วยม่วงฝั่งซ้าย
ต.แม่สอย อ.จอมทอง จ.เชียงใหม่ ๕๐๒๔๐</v>
      </c>
    </row>
    <row r="157" spans="1:13" ht="123.4" customHeight="1" x14ac:dyDescent="0.4">
      <c r="A157" s="10"/>
      <c r="B157" s="14" t="s">
        <v>999</v>
      </c>
      <c r="C157" s="8" t="s">
        <v>1420</v>
      </c>
      <c r="D157" s="9" t="str">
        <f t="shared" si="19"/>
        <v>สาขาที่ 154</v>
      </c>
      <c r="E157" s="29">
        <v>154</v>
      </c>
      <c r="F157" s="7" t="str">
        <f t="shared" si="18"/>
        <v>วัดป่าโพธิญาณรังสี</v>
      </c>
      <c r="G157" s="7" t="str">
        <f t="shared" si="24"/>
        <v>อธิการสุนัย สุธมฺโม</v>
      </c>
      <c r="H157" s="36">
        <f t="shared" si="20"/>
        <v>21</v>
      </c>
      <c r="I157" s="7">
        <f t="shared" si="21"/>
        <v>25</v>
      </c>
      <c r="J157" s="7" t="str">
        <f t="shared" si="22"/>
        <v>กรกฎาคม</v>
      </c>
      <c r="K157" s="7">
        <f t="shared" si="23"/>
        <v>2528</v>
      </c>
      <c r="L157" s="7" t="str">
        <f t="shared" si="25"/>
        <v>0934535455</v>
      </c>
      <c r="M157" s="10" t="str">
        <f t="shared" si="26"/>
        <v>๓๙ ม.๓ บ้านคลองตะเคียน
ต.คลองพลู อ.หนองใหญ่ จ.ชลบุรี ๒๐๑๙๐</v>
      </c>
    </row>
    <row r="158" spans="1:13" ht="123.4" customHeight="1" x14ac:dyDescent="0.4">
      <c r="A158" s="10"/>
      <c r="B158" s="14" t="s">
        <v>1000</v>
      </c>
      <c r="C158" s="8" t="s">
        <v>1421</v>
      </c>
      <c r="D158" s="9" t="str">
        <f t="shared" si="19"/>
        <v>สาขาที่ 155</v>
      </c>
      <c r="E158" s="29">
        <v>155</v>
      </c>
      <c r="F158" s="7" t="str">
        <f t="shared" si="18"/>
        <v>วัดป่าบึงทวาย</v>
      </c>
      <c r="G158" s="7" t="str">
        <f t="shared" si="24"/>
        <v>ครูคัมภีร์สิทธิธรรม (ไ👉ล คมฺภีโร)</v>
      </c>
      <c r="H158" s="36">
        <f t="shared" si="20"/>
        <v>21</v>
      </c>
      <c r="I158" s="7">
        <f t="shared" si="21"/>
        <v>27</v>
      </c>
      <c r="J158" s="7" t="str">
        <f t="shared" si="22"/>
        <v>มีนาคม</v>
      </c>
      <c r="K158" s="7">
        <f t="shared" si="23"/>
        <v>2527</v>
      </c>
      <c r="L158" s="7" t="str">
        <f t="shared" si="25"/>
        <v>0658989159</v>
      </c>
      <c r="M158" s="10" t="str">
        <f t="shared" si="26"/>
        <v>๑๕ ม.๑ บ้านบึงทวาย
ต.บึงทวาย อ.เต่างอย จ.สกลนคร ๗๔๒๖๐</v>
      </c>
    </row>
    <row r="159" spans="1:13" ht="128.65" customHeight="1" x14ac:dyDescent="0.4">
      <c r="A159" s="10"/>
      <c r="B159" s="14" t="s">
        <v>1001</v>
      </c>
      <c r="C159" s="8" t="s">
        <v>1422</v>
      </c>
      <c r="D159" s="9" t="str">
        <f t="shared" si="19"/>
        <v>สาขาที่ 156</v>
      </c>
      <c r="E159" s="29">
        <v>156</v>
      </c>
      <c r="F159" s="7" t="str">
        <f t="shared" si="18"/>
        <v>วัดป่าธรรมวิเวก</v>
      </c>
      <c r="G159" s="7" t="str">
        <f t="shared" si="24"/>
        <v>ครูภาวนากิจโสภณ (สุริยา สุริยทโย)</v>
      </c>
      <c r="H159" s="36">
        <f t="shared" si="20"/>
        <v>23</v>
      </c>
      <c r="I159" s="7">
        <f t="shared" si="21"/>
        <v>25</v>
      </c>
      <c r="J159" s="7" t="str">
        <f t="shared" si="22"/>
        <v>เมษายน</v>
      </c>
      <c r="K159" s="7">
        <f t="shared" si="23"/>
        <v>2531</v>
      </c>
      <c r="L159" s="7" t="str">
        <f t="shared" si="25"/>
        <v>0871764084</v>
      </c>
      <c r="M159" s="10" t="str">
        <f t="shared" si="26"/>
        <v>๑๐ ม.๑๕ บ้านสว่างวงศ์พัฒนา ต.แม่ตืน อ.ลี้ จ.ลำพูน ๕๑๑๑๐</v>
      </c>
    </row>
    <row r="160" spans="1:13" ht="128.65" customHeight="1" x14ac:dyDescent="0.4">
      <c r="A160" s="10"/>
      <c r="B160" s="14" t="s">
        <v>1002</v>
      </c>
      <c r="C160" s="8" t="s">
        <v>1423</v>
      </c>
      <c r="D160" s="9" t="str">
        <f t="shared" si="19"/>
        <v>สาขาที่ 157</v>
      </c>
      <c r="E160" s="29">
        <v>157</v>
      </c>
      <c r="F160" s="7" t="str">
        <f t="shared" si="18"/>
        <v>วัดป่าภูวัตร</v>
      </c>
      <c r="G160" s="7" t="str">
        <f t="shared" si="24"/>
        <v>อาจารย์ประวิทย์ อคฺคธมฺโม</v>
      </c>
      <c r="H160" s="36">
        <f t="shared" si="20"/>
        <v>21</v>
      </c>
      <c r="I160" s="7">
        <f t="shared" si="21"/>
        <v>3</v>
      </c>
      <c r="J160" s="7" t="str">
        <f t="shared" si="22"/>
        <v>มิถุนายน</v>
      </c>
      <c r="K160" s="7">
        <f t="shared" si="23"/>
        <v>2561</v>
      </c>
      <c r="L160" s="7" t="e">
        <f t="shared" si="25"/>
        <v>#N/A</v>
      </c>
      <c r="M160" s="10" t="str">
        <f t="shared" si="26"/>
        <v>ม.๗ บ้านนางาม
ต.หนองแวง อ.บ้านผือ จ.อุดรธานี ๔๑๑๖๐</v>
      </c>
    </row>
    <row r="161" spans="1:13" ht="128.65" customHeight="1" x14ac:dyDescent="0.4">
      <c r="A161" s="10"/>
      <c r="B161" s="14" t="s">
        <v>1003</v>
      </c>
      <c r="C161" s="8" t="s">
        <v>1424</v>
      </c>
      <c r="D161" s="9" t="str">
        <f t="shared" si="19"/>
        <v>สาขาที่ 158</v>
      </c>
      <c r="E161" s="29">
        <v>158</v>
      </c>
      <c r="F161" s="7" t="str">
        <f t="shared" si="18"/>
        <v>ที่พักสงฆ์ป่าศรัทธาธรรม</v>
      </c>
      <c r="G161" s="7" t="str">
        <f t="shared" si="24"/>
        <v>จ.สุรินทร์ ๓๒๑๘๐</v>
      </c>
      <c r="H161" s="36">
        <f t="shared" si="20"/>
        <v>21</v>
      </c>
      <c r="I161" s="7">
        <f t="shared" si="21"/>
        <v>11</v>
      </c>
      <c r="J161" s="7" t="str">
        <f t="shared" si="22"/>
        <v>พฤษภาคม</v>
      </c>
      <c r="K161" s="7">
        <f t="shared" si="23"/>
        <v>2529</v>
      </c>
      <c r="L161" s="7" t="str">
        <f t="shared" si="25"/>
        <v>0879617699</v>
      </c>
      <c r="M161" s="10" t="str">
        <f t="shared" si="26"/>
        <v>ม.๑ บ้านสนิท
ต.หนองสนิท อ.จอมพระ จ.สุรินทร์ ๓๒๑๘๐</v>
      </c>
    </row>
    <row r="162" spans="1:13" ht="123.4" customHeight="1" x14ac:dyDescent="0.4">
      <c r="A162" s="10"/>
      <c r="B162" s="14" t="s">
        <v>1004</v>
      </c>
      <c r="C162" s="8" t="s">
        <v>1425</v>
      </c>
      <c r="D162" s="9" t="str">
        <f t="shared" si="19"/>
        <v>สาขาที่ 159</v>
      </c>
      <c r="E162" s="29">
        <v>159</v>
      </c>
      <c r="F162" s="7" t="str">
        <f t="shared" si="18"/>
        <v>วัดหนองบ่อ</v>
      </c>
      <c r="G162" s="7" t="str">
        <f t="shared" si="24"/>
        <v>อธิการมงคล อุฏฐาโน</v>
      </c>
      <c r="H162" s="36">
        <f t="shared" si="20"/>
        <v>26</v>
      </c>
      <c r="I162" s="7">
        <f t="shared" si="21"/>
        <v>28</v>
      </c>
      <c r="J162" s="7" t="str">
        <f t="shared" si="22"/>
        <v>มีนาคม</v>
      </c>
      <c r="K162" s="7">
        <f t="shared" si="23"/>
        <v>2542</v>
      </c>
      <c r="L162" s="7" t="str">
        <f t="shared" si="25"/>
        <v>0812818942</v>
      </c>
      <c r="M162" s="10" t="str">
        <f t="shared" si="26"/>
        <v>๓๕๓ ม.๓ บ้านหนองบ่อ
ต.โพธิ์กลาง อ.เมือง จ.นครราชสีมา ๓๐๐๐๐</v>
      </c>
    </row>
    <row r="163" spans="1:13" ht="123.4" customHeight="1" x14ac:dyDescent="0.4">
      <c r="A163" s="10"/>
      <c r="B163" s="14" t="s">
        <v>1005</v>
      </c>
      <c r="C163" s="8" t="s">
        <v>1426</v>
      </c>
      <c r="D163" s="9" t="str">
        <f t="shared" si="19"/>
        <v>สาขาที่ 160</v>
      </c>
      <c r="E163" s="29">
        <v>160</v>
      </c>
      <c r="F163" s="7" t="str">
        <f t="shared" si="18"/>
        <v>วัดป่าคำข่าธรรมาราม</v>
      </c>
      <c r="G163" s="7" t="str">
        <f t="shared" si="24"/>
        <v>อธิการศรีศักดิ์ อนาลโย</v>
      </c>
      <c r="H163" s="36">
        <f t="shared" si="20"/>
        <v>25</v>
      </c>
      <c r="I163" s="7">
        <f t="shared" si="21"/>
        <v>5</v>
      </c>
      <c r="J163" s="7" t="str">
        <f t="shared" si="22"/>
        <v>กรกฎาคม</v>
      </c>
      <c r="K163" s="7">
        <f t="shared" si="23"/>
        <v>2533</v>
      </c>
      <c r="L163" s="7" t="str">
        <f t="shared" si="25"/>
        <v>0851046418</v>
      </c>
      <c r="M163" s="10" t="str">
        <f t="shared" si="26"/>
        <v>๑๑๙ ม.๑๑ บ้านคำข่า
ต.สีวิเชียร อ.น้ำยืน จ.อุบลราชธานี ๓๔๒๖๐</v>
      </c>
    </row>
    <row r="164" spans="1:13" ht="128.65" customHeight="1" x14ac:dyDescent="0.4">
      <c r="A164" s="10"/>
      <c r="B164" s="14" t="s">
        <v>1006</v>
      </c>
      <c r="C164" s="8" t="s">
        <v>1427</v>
      </c>
      <c r="D164" s="9" t="str">
        <f t="shared" si="19"/>
        <v>สาขาที่ 161</v>
      </c>
      <c r="E164" s="29">
        <v>161</v>
      </c>
      <c r="F164" s="7" t="str">
        <f t="shared" si="18"/>
        <v>ที่พักสงฆ์หนองป่ากุง</v>
      </c>
      <c r="G164" s="7" t="str">
        <f t="shared" si="24"/>
        <v>อาจารย์สกล สนฺตจิตฺโต</v>
      </c>
      <c r="H164" s="36">
        <f t="shared" si="20"/>
        <v>21</v>
      </c>
      <c r="I164" s="7">
        <f t="shared" si="21"/>
        <v>4</v>
      </c>
      <c r="J164" s="7" t="str">
        <f t="shared" si="22"/>
        <v>กรกฎาคม</v>
      </c>
      <c r="K164" s="7">
        <f t="shared" si="23"/>
        <v>2529</v>
      </c>
      <c r="L164" s="7" t="str">
        <f t="shared" si="25"/>
        <v>0929895986</v>
      </c>
      <c r="M164" s="10" t="str">
        <f t="shared" si="26"/>
        <v>ม.๗ บ้านไทรงาม
ต.ดอนจิก อ.พิบูลมังสาหาร จ.อุบลราชธานี ๓๔๑๑๐</v>
      </c>
    </row>
    <row r="165" spans="1:13" ht="128.65" customHeight="1" x14ac:dyDescent="0.4">
      <c r="A165" s="10"/>
      <c r="B165" s="14" t="s">
        <v>1007</v>
      </c>
      <c r="C165" s="8" t="s">
        <v>1428</v>
      </c>
      <c r="D165" s="9" t="str">
        <f t="shared" si="19"/>
        <v>สาขาที่ 162</v>
      </c>
      <c r="E165" s="29">
        <v>162</v>
      </c>
      <c r="F165" s="7" t="str">
        <f t="shared" si="18"/>
        <v>วัดดงเจริญ</v>
      </c>
      <c r="G165" s="7" t="str">
        <f t="shared" si="24"/>
        <v>อธิการแสวง ปภสฺสโร</v>
      </c>
      <c r="H165" s="36">
        <f t="shared" si="20"/>
        <v>44</v>
      </c>
      <c r="I165" s="7">
        <f t="shared" si="21"/>
        <v>27</v>
      </c>
      <c r="J165" s="7" t="str">
        <f t="shared" si="22"/>
        <v>กุมภาพันธ์</v>
      </c>
      <c r="K165" s="7">
        <f t="shared" si="23"/>
        <v>2525</v>
      </c>
      <c r="L165" s="7" t="e">
        <f t="shared" si="25"/>
        <v>#N/A</v>
      </c>
      <c r="M165" s="10" t="str">
        <f t="shared" si="26"/>
        <v>๑๕๖ หมู่ที่ ๑๖ บ้านดงเจริญ
ต.สระสมิง อ.วารินชำราบ จ.อุบลราชธานี ๓๔๑๙๐</v>
      </c>
    </row>
    <row r="166" spans="1:13" ht="128.65" customHeight="1" x14ac:dyDescent="0.4">
      <c r="A166" s="10"/>
      <c r="B166" s="14" t="s">
        <v>1008</v>
      </c>
      <c r="C166" s="8" t="s">
        <v>1429</v>
      </c>
      <c r="D166" s="9" t="str">
        <f t="shared" si="19"/>
        <v>สาขาที่ 163</v>
      </c>
      <c r="E166" s="29">
        <v>163</v>
      </c>
      <c r="F166" s="7" t="str">
        <f t="shared" si="18"/>
        <v>วัดป่าภูเม็งทอง</v>
      </c>
      <c r="G166" s="7" t="str">
        <f t="shared" si="24"/>
        <v>อธิการสาคร อริโย</v>
      </c>
      <c r="H166" s="36">
        <f t="shared" si="20"/>
        <v>22</v>
      </c>
      <c r="I166" s="7">
        <f t="shared" si="21"/>
        <v>10</v>
      </c>
      <c r="J166" s="7" t="str">
        <f t="shared" si="22"/>
        <v>กรกฎาคม</v>
      </c>
      <c r="K166" s="7">
        <f t="shared" si="23"/>
        <v>2529</v>
      </c>
      <c r="L166" s="7" t="str">
        <f t="shared" si="25"/>
        <v>0902439212</v>
      </c>
      <c r="M166" s="10" t="str">
        <f t="shared" si="26"/>
        <v>๒๐๖ ม.๑๖ บ้านเหมือดแอ่
ต.บ้านเม็ง อ.หนองเรือ จ.ขอนแก่น ๔๐๒๔๐</v>
      </c>
    </row>
    <row r="167" spans="1:13" ht="123.4" customHeight="1" x14ac:dyDescent="0.4">
      <c r="A167" s="10"/>
      <c r="B167" s="14" t="s">
        <v>1009</v>
      </c>
      <c r="C167" s="8" t="s">
        <v>1430</v>
      </c>
      <c r="D167" s="9" t="str">
        <f t="shared" si="19"/>
        <v>สาขาที่ 164</v>
      </c>
      <c r="E167" s="29">
        <v>164</v>
      </c>
      <c r="F167" s="7" t="str">
        <f t="shared" si="18"/>
        <v>วัดเขาแผงม้า</v>
      </c>
      <c r="G167" s="7" t="str">
        <f t="shared" si="24"/>
        <v>อธิการกนก สุรปญฺโญ</v>
      </c>
      <c r="H167" s="36">
        <f t="shared" si="20"/>
        <v>28</v>
      </c>
      <c r="I167" s="7">
        <f t="shared" si="21"/>
        <v>21</v>
      </c>
      <c r="J167" s="7" t="str">
        <f t="shared" si="22"/>
        <v>กรกฎาคม</v>
      </c>
      <c r="K167" s="7">
        <f t="shared" si="23"/>
        <v>2528</v>
      </c>
      <c r="L167" s="7" t="str">
        <f t="shared" si="25"/>
        <v>0819765401</v>
      </c>
      <c r="M167" s="10" t="str">
        <f t="shared" si="26"/>
        <v>๑๕๒ ม.๑๘ บ้านเขาแผงม้า
ต.วังน้ำเขียว อ.วังน้ำเขียว จ.นครราชสีมา ๓๐๓๗๐</v>
      </c>
    </row>
    <row r="168" spans="1:13" ht="123.4" customHeight="1" x14ac:dyDescent="0.4">
      <c r="A168" s="10"/>
      <c r="B168" s="14" t="s">
        <v>1010</v>
      </c>
      <c r="C168" s="8" t="s">
        <v>1431</v>
      </c>
      <c r="D168" s="9" t="str">
        <f t="shared" si="19"/>
        <v>สาขาที่ 165</v>
      </c>
      <c r="E168" s="29">
        <v>165</v>
      </c>
      <c r="F168" s="7" t="str">
        <f t="shared" si="18"/>
        <v>วัดป่าโพธิธรรม</v>
      </c>
      <c r="G168" s="7" t="str">
        <f t="shared" si="24"/>
        <v>ครูสุวัฒน์โพธิธรรม (อุทัย ขนฺติโก)</v>
      </c>
      <c r="H168" s="36">
        <f t="shared" si="20"/>
        <v>20</v>
      </c>
      <c r="I168" s="7">
        <f t="shared" si="21"/>
        <v>1</v>
      </c>
      <c r="J168" s="7" t="str">
        <f t="shared" si="22"/>
        <v>พฤษภาคม</v>
      </c>
      <c r="K168" s="7">
        <f t="shared" si="23"/>
        <v>2530</v>
      </c>
      <c r="L168" s="7" t="e">
        <f t="shared" si="25"/>
        <v>#N/A</v>
      </c>
      <c r="M168" s="10" t="str">
        <f t="shared" si="26"/>
        <v>๒๐๗ ม.๔ บ้านนาเยีย
ต.นายม อ.เมือง จ.อำนาจเจริญ ๓๗๐๐๐</v>
      </c>
    </row>
    <row r="169" spans="1:13" ht="128.65" customHeight="1" x14ac:dyDescent="0.4">
      <c r="A169" s="10"/>
      <c r="B169" s="14" t="s">
        <v>1011</v>
      </c>
      <c r="C169" s="8" t="s">
        <v>1432</v>
      </c>
      <c r="D169" s="9" t="str">
        <f t="shared" si="19"/>
        <v>สาขาที่ 166</v>
      </c>
      <c r="E169" s="29">
        <v>166</v>
      </c>
      <c r="F169" s="7" t="str">
        <f t="shared" si="18"/>
        <v>วัดป่าโพธิ์ศรีสุวรรณ</v>
      </c>
      <c r="G169" s="7" t="str">
        <f t="shared" si="24"/>
        <v>ครูโสตถิธรรมวงศ์ (สวัสดิ์ ติสฺสวํโส)</v>
      </c>
      <c r="H169" s="36">
        <f t="shared" si="20"/>
        <v>22</v>
      </c>
      <c r="I169" s="7">
        <f t="shared" si="21"/>
        <v>28</v>
      </c>
      <c r="J169" s="7" t="str">
        <f t="shared" si="22"/>
        <v>มิถุนายน</v>
      </c>
      <c r="K169" s="7">
        <f t="shared" si="23"/>
        <v>2534</v>
      </c>
      <c r="L169" s="7" t="str">
        <f t="shared" si="25"/>
        <v>0982144699</v>
      </c>
      <c r="M169" s="10" t="str">
        <f t="shared" si="26"/>
        <v>๙๕ ม. ๖ บ้านสามขา
ต.เสียว อ.โพธิ์ศรีสุวรรณ จ.ศรีสะเกษ ๓๓๑๒๐</v>
      </c>
    </row>
    <row r="170" spans="1:13" ht="128.65" customHeight="1" x14ac:dyDescent="0.4">
      <c r="A170" s="10"/>
      <c r="B170" s="14" t="s">
        <v>1012</v>
      </c>
      <c r="C170" s="8" t="s">
        <v>1433</v>
      </c>
      <c r="D170" s="9" t="str">
        <f t="shared" si="19"/>
        <v>สาขาที่ 167</v>
      </c>
      <c r="E170" s="29">
        <v>167</v>
      </c>
      <c r="F170" s="7" t="str">
        <f t="shared" si="18"/>
        <v>วัดป่าเขืองน้อย</v>
      </c>
      <c r="G170" s="7" t="str">
        <f t="shared" si="24"/>
        <v>อธิการรังสัน ฐานิสฺสโร</v>
      </c>
      <c r="H170" s="36">
        <f t="shared" si="20"/>
        <v>28</v>
      </c>
      <c r="I170" s="7">
        <f t="shared" si="21"/>
        <v>16</v>
      </c>
      <c r="J170" s="7" t="str">
        <f t="shared" si="22"/>
        <v>กรกฎาคม</v>
      </c>
      <c r="K170" s="7">
        <f t="shared" si="23"/>
        <v>2545</v>
      </c>
      <c r="L170" s="7" t="str">
        <f t="shared" si="25"/>
        <v>0874480094</v>
      </c>
      <c r="M170" s="10" t="str">
        <f t="shared" si="26"/>
        <v>๘๓ ม.๔ บ้านเขืองน้อย
ต.หนองเต่า อ.ตระการพืชผล จ.อุบลราชธานี ๓๔๑๓๐</v>
      </c>
    </row>
    <row r="171" spans="1:13" ht="128.65" customHeight="1" x14ac:dyDescent="0.4">
      <c r="A171" s="10"/>
      <c r="B171" s="14" t="s">
        <v>1013</v>
      </c>
      <c r="C171" s="8" t="s">
        <v>1434</v>
      </c>
      <c r="D171" s="9" t="str">
        <f t="shared" si="19"/>
        <v>สาขาที่ 168</v>
      </c>
      <c r="E171" s="29">
        <v>168</v>
      </c>
      <c r="F171" s="7" t="str">
        <f t="shared" si="18"/>
        <v>วัดป่าดงปอ</v>
      </c>
      <c r="G171" s="7" t="str">
        <f t="shared" si="24"/>
        <v>อธิการสุริยัน ถิรจิตฺโต</v>
      </c>
      <c r="H171" s="36">
        <f t="shared" si="20"/>
        <v>22</v>
      </c>
      <c r="I171" s="7">
        <f t="shared" si="21"/>
        <v>4</v>
      </c>
      <c r="J171" s="7" t="str">
        <f t="shared" si="22"/>
        <v>มีนาคม</v>
      </c>
      <c r="K171" s="7">
        <f t="shared" si="23"/>
        <v>2539</v>
      </c>
      <c r="L171" s="7" t="str">
        <f t="shared" si="25"/>
        <v>0828601454</v>
      </c>
      <c r="M171" s="10" t="str">
        <f t="shared" si="26"/>
        <v>๑๓ ม.๙ บ้านทุ่งหว้า
ต.แจระแม อ.เมือง จ.อุบลราชธานี ๓๔๐๐๐</v>
      </c>
    </row>
    <row r="172" spans="1:13" ht="123.4" customHeight="1" x14ac:dyDescent="0.4">
      <c r="A172" s="10"/>
      <c r="B172" s="14" t="s">
        <v>1014</v>
      </c>
      <c r="C172" s="8" t="s">
        <v>1435</v>
      </c>
      <c r="D172" s="9" t="str">
        <f t="shared" si="19"/>
        <v>สาขาที่ 169</v>
      </c>
      <c r="E172" s="29">
        <v>169</v>
      </c>
      <c r="F172" s="7" t="str">
        <f t="shared" si="18"/>
        <v>วัดป่าเชือกธรรม</v>
      </c>
      <c r="G172" s="7" t="str">
        <f t="shared" si="24"/>
        <v>อธิการเก่ง ปคุโณ</v>
      </c>
      <c r="H172" s="36">
        <f t="shared" si="20"/>
        <v>26</v>
      </c>
      <c r="I172" s="7">
        <f t="shared" si="21"/>
        <v>24</v>
      </c>
      <c r="J172" s="7" t="str">
        <f t="shared" si="22"/>
        <v>มิถุนายน</v>
      </c>
      <c r="K172" s="7">
        <f t="shared" si="23"/>
        <v>2530</v>
      </c>
      <c r="L172" s="7" t="str">
        <f t="shared" si="25"/>
        <v>0810731340</v>
      </c>
      <c r="M172" s="10" t="str">
        <f t="shared" si="26"/>
        <v>ม.๙ บ้านดอนตะมุน
ต.ขามเปี้ย อ.ตระการพืชผล จ.อุบลราชธานี ๓๔๑๓๐</v>
      </c>
    </row>
    <row r="173" spans="1:13" ht="123.4" customHeight="1" x14ac:dyDescent="0.4">
      <c r="A173" s="10"/>
      <c r="B173" s="14" t="s">
        <v>1015</v>
      </c>
      <c r="C173" s="8" t="s">
        <v>1436</v>
      </c>
      <c r="D173" s="9" t="str">
        <f t="shared" si="19"/>
        <v>สาขาที่ 170</v>
      </c>
      <c r="E173" s="29">
        <v>170</v>
      </c>
      <c r="F173" s="7" t="str">
        <f t="shared" si="18"/>
        <v>วัดโพธิ์ศรี</v>
      </c>
      <c r="G173" s="7" t="str">
        <f t="shared" si="24"/>
        <v>ครูโพธิสิริวัตร (พยนต์ พุทฺธสีโล)</v>
      </c>
      <c r="H173" s="36">
        <f t="shared" si="20"/>
        <v>23</v>
      </c>
      <c r="I173" s="7">
        <f t="shared" si="21"/>
        <v>23</v>
      </c>
      <c r="J173" s="7" t="str">
        <f t="shared" si="22"/>
        <v>กรกฎาคม</v>
      </c>
      <c r="K173" s="7">
        <f t="shared" si="23"/>
        <v>2531</v>
      </c>
      <c r="L173" s="7" t="str">
        <f t="shared" si="25"/>
        <v>0811731694</v>
      </c>
      <c r="M173" s="10" t="str">
        <f t="shared" si="26"/>
        <v>ม.๗ บ้านโพธิ์ศรี
ต.แนงมุด อ.กาบเชิง จ.สุรินทร์ ๓๒๒๑๐</v>
      </c>
    </row>
    <row r="174" spans="1:13" ht="128.65" customHeight="1" x14ac:dyDescent="0.4">
      <c r="A174" s="10"/>
      <c r="B174" s="14" t="s">
        <v>1016</v>
      </c>
      <c r="C174" s="8" t="s">
        <v>1437</v>
      </c>
      <c r="D174" s="9" t="str">
        <f t="shared" si="19"/>
        <v>สาขาที่ 171</v>
      </c>
      <c r="E174" s="29">
        <v>171</v>
      </c>
      <c r="F174" s="7" t="str">
        <f t="shared" si="18"/>
        <v>ที่พักสงฆ์ป่าหนองบัวฮี</v>
      </c>
      <c r="G174" s="7" t="str">
        <f t="shared" si="24"/>
        <v>อาจารย์พิชัยณรงค์ อาภากโร</v>
      </c>
      <c r="H174" s="36">
        <f t="shared" si="20"/>
        <v>26</v>
      </c>
      <c r="I174" s="7">
        <f t="shared" si="21"/>
        <v>12</v>
      </c>
      <c r="J174" s="7" t="str">
        <f t="shared" si="22"/>
        <v>เมษายน</v>
      </c>
      <c r="K174" s="7">
        <f t="shared" si="23"/>
        <v>2547</v>
      </c>
      <c r="L174" s="7" t="str">
        <f t="shared" si="25"/>
        <v>0894276121</v>
      </c>
      <c r="M174" s="10" t="str">
        <f t="shared" si="26"/>
        <v>ม.๒
ต.หนองบัวฮี อ.พิบูลมังสาหาร จ.อุบลราชธานี ๓๔๑๑๐</v>
      </c>
    </row>
    <row r="175" spans="1:13" ht="128.65" customHeight="1" x14ac:dyDescent="0.4">
      <c r="A175" s="10"/>
      <c r="B175" s="14" t="s">
        <v>1017</v>
      </c>
      <c r="C175" s="8" t="s">
        <v>1438</v>
      </c>
      <c r="D175" s="9" t="str">
        <f t="shared" si="19"/>
        <v>สาขาที่ 172</v>
      </c>
      <c r="E175" s="29">
        <v>172</v>
      </c>
      <c r="F175" s="7" t="str">
        <f t="shared" si="18"/>
        <v>วัดป่าสันติมงคล</v>
      </c>
      <c r="G175" s="7" t="str">
        <f t="shared" si="24"/>
        <v>อธิการอัมพร ปญฺญาวโร</v>
      </c>
      <c r="H175" s="36">
        <f t="shared" si="20"/>
        <v>25</v>
      </c>
      <c r="I175" s="7">
        <f t="shared" si="21"/>
        <v>3</v>
      </c>
      <c r="J175" s="7" t="str">
        <f t="shared" si="22"/>
        <v>มิถุนายน</v>
      </c>
      <c r="K175" s="7">
        <f t="shared" si="23"/>
        <v>2526</v>
      </c>
      <c r="L175" s="7" t="str">
        <f t="shared" si="25"/>
        <v>0932362743</v>
      </c>
      <c r="M175" s="10" t="str">
        <f t="shared" si="26"/>
        <v>๑๒๕ ม.๑๐ บ้านพอก
ต.เป้า อ.ตระการพืชผล จ.อุบลราชธานี ๓๔๑๓๐</v>
      </c>
    </row>
    <row r="176" spans="1:13" ht="127.9" customHeight="1" x14ac:dyDescent="0.4">
      <c r="A176" s="12" t="s">
        <v>891</v>
      </c>
      <c r="B176" s="14" t="s">
        <v>1018</v>
      </c>
      <c r="C176" s="8" t="s">
        <v>1439</v>
      </c>
      <c r="D176" s="9" t="str">
        <f t="shared" si="19"/>
        <v>สาขาที่ 173</v>
      </c>
      <c r="E176" s="29">
        <v>173</v>
      </c>
      <c r="F176" s="7" t="str">
        <f t="shared" si="18"/>
        <v>วัดหนองบัวใหญ่</v>
      </c>
      <c r="G176" s="7" t="str">
        <f t="shared" si="24"/>
        <v>อธิการอนุสรณ์ ฐิตธมฺโม</v>
      </c>
      <c r="H176" s="36">
        <f t="shared" si="20"/>
        <v>37</v>
      </c>
      <c r="I176" s="7">
        <f t="shared" si="21"/>
        <v>17</v>
      </c>
      <c r="J176" s="7" t="str">
        <f t="shared" si="22"/>
        <v>มกราคม</v>
      </c>
      <c r="K176" s="7">
        <f t="shared" si="23"/>
        <v>2535</v>
      </c>
      <c r="L176" s="7" t="str">
        <f t="shared" si="25"/>
        <v>0862543849</v>
      </c>
      <c r="M176" s="10" t="str">
        <f t="shared" si="26"/>
        <v>๑๓๙ ม.๔ บ้านบัวใหญ่
ต.สระเยาว์ อ.ศรีรัตนะ จ.ศรีสะเกษ ๓๓๒๔๐</v>
      </c>
    </row>
    <row r="177" spans="1:13" ht="123.4" customHeight="1" x14ac:dyDescent="0.4">
      <c r="A177" s="10"/>
      <c r="B177" s="14" t="s">
        <v>1019</v>
      </c>
      <c r="C177" s="8" t="s">
        <v>1440</v>
      </c>
      <c r="D177" s="9" t="str">
        <f t="shared" si="19"/>
        <v>สาขาที่ 174</v>
      </c>
      <c r="E177" s="29">
        <v>174</v>
      </c>
      <c r="F177" s="7" t="str">
        <f t="shared" si="18"/>
        <v>วัดป่านาทม</v>
      </c>
      <c r="G177" s="7" t="str">
        <f t="shared" si="24"/>
        <v>อธิการสีมาตย์ โชติโย</v>
      </c>
      <c r="H177" s="36">
        <f t="shared" si="20"/>
        <v>32</v>
      </c>
      <c r="I177" s="7">
        <f t="shared" si="21"/>
        <v>20</v>
      </c>
      <c r="J177" s="7" t="str">
        <f t="shared" si="22"/>
        <v>กันยายน</v>
      </c>
      <c r="K177" s="7">
        <f t="shared" si="23"/>
        <v>2529</v>
      </c>
      <c r="L177" s="7" t="str">
        <f t="shared" si="25"/>
        <v>0812625558</v>
      </c>
      <c r="M177" s="10" t="str">
        <f t="shared" si="26"/>
        <v>ม.๘ บ้านนาทม
ต.นาทม อ.นาทม จ.นครพนม ๔๘๑๔๐</v>
      </c>
    </row>
    <row r="178" spans="1:13" ht="123.4" customHeight="1" x14ac:dyDescent="0.4">
      <c r="A178" s="10"/>
      <c r="B178" s="14" t="s">
        <v>1020</v>
      </c>
      <c r="C178" s="8" t="s">
        <v>1441</v>
      </c>
      <c r="D178" s="9" t="str">
        <f t="shared" si="19"/>
        <v>สาขาที่ 175</v>
      </c>
      <c r="E178" s="29">
        <v>175</v>
      </c>
      <c r="F178" s="7" t="str">
        <f t="shared" si="18"/>
        <v>วัดดงน้อยนาสนาม</v>
      </c>
      <c r="G178" s="7" t="str">
        <f t="shared" si="24"/>
        <v>ครูสุธรรมปทุมมาลัย (ณรงค์ สุธมฺโม)</v>
      </c>
      <c r="H178" s="36">
        <f t="shared" si="20"/>
        <v>22</v>
      </c>
      <c r="I178" s="7">
        <f t="shared" si="21"/>
        <v>8</v>
      </c>
      <c r="J178" s="7" t="str">
        <f t="shared" si="22"/>
        <v>กุมภาพันธ์</v>
      </c>
      <c r="K178" s="7">
        <f t="shared" si="23"/>
        <v>2532</v>
      </c>
      <c r="L178" s="7" t="str">
        <f t="shared" si="25"/>
        <v>0921561409</v>
      </c>
      <c r="M178" s="10" t="str">
        <f t="shared" si="26"/>
        <v>๑๗๖ ม.๓ บ้านนาสนาม
ต.เขมราฐ อ.เขมราฐ จ.อุบลราชธานี ๓๔๑๗๐</v>
      </c>
    </row>
    <row r="179" spans="1:13" ht="128.65" customHeight="1" x14ac:dyDescent="0.4">
      <c r="A179" s="10"/>
      <c r="B179" s="14" t="s">
        <v>1021</v>
      </c>
      <c r="C179" s="8" t="s">
        <v>1442</v>
      </c>
      <c r="D179" s="9" t="str">
        <f t="shared" si="19"/>
        <v>สาขาที่ 176</v>
      </c>
      <c r="E179" s="29">
        <v>176</v>
      </c>
      <c r="F179" s="7" t="str">
        <f t="shared" si="18"/>
        <v>วัดป่าห่องเตย</v>
      </c>
      <c r="G179" s="7" t="str">
        <f t="shared" si="24"/>
        <v>ครูสุภัทรปุณณธาดา (บุญมา ปุญฺญสิริ)</v>
      </c>
      <c r="H179" s="36">
        <f t="shared" si="20"/>
        <v>20</v>
      </c>
      <c r="I179" s="7">
        <f t="shared" si="21"/>
        <v>28</v>
      </c>
      <c r="J179" s="7" t="str">
        <f t="shared" si="22"/>
        <v>กุมภาพันธ์</v>
      </c>
      <c r="K179" s="7">
        <f t="shared" si="23"/>
        <v>2531</v>
      </c>
      <c r="L179" s="7" t="str">
        <f t="shared" si="25"/>
        <v>0819557592</v>
      </c>
      <c r="M179" s="10" t="str">
        <f t="shared" si="26"/>
        <v>๑๔๙ ม.๖ บ้านห่องเตย
ต.นาเจริญ อ.เดชอุดม จ.อุบลราชธานี ๓๔๑๖๐</v>
      </c>
    </row>
    <row r="180" spans="1:13" ht="128.65" customHeight="1" x14ac:dyDescent="0.4">
      <c r="A180" s="10"/>
      <c r="B180" s="14" t="s">
        <v>1022</v>
      </c>
      <c r="C180" s="8" t="s">
        <v>1443</v>
      </c>
      <c r="D180" s="9" t="str">
        <f t="shared" si="19"/>
        <v>สาขาที่ 177</v>
      </c>
      <c r="E180" s="29">
        <v>177</v>
      </c>
      <c r="F180" s="7" t="str">
        <f t="shared" si="18"/>
        <v>วัดเขาสนามแจง</v>
      </c>
      <c r="G180" s="7" t="str">
        <f t="shared" si="24"/>
        <v>ครูกิตติ ปัญญาโสภณ</v>
      </c>
      <c r="H180" s="36">
        <f t="shared" si="20"/>
        <v>25</v>
      </c>
      <c r="I180" s="7">
        <f t="shared" si="21"/>
        <v>10</v>
      </c>
      <c r="J180" s="7" t="str">
        <f t="shared" si="22"/>
        <v>พฤษภาคม</v>
      </c>
      <c r="K180" s="7">
        <f t="shared" si="23"/>
        <v>2522</v>
      </c>
      <c r="L180" s="7" t="str">
        <f t="shared" si="25"/>
        <v>0816597957</v>
      </c>
      <c r="M180" s="10" t="str">
        <f t="shared" si="26"/>
        <v>๑๕๐/๑ ม.๙ บ้านเขาวงกต
ต.สนามแจง อ.บ้านหมี่ จ.ลพบุรี ๑๕๑๑๐</v>
      </c>
    </row>
    <row r="181" spans="1:13" ht="127.9" customHeight="1" x14ac:dyDescent="0.4">
      <c r="A181" s="12" t="s">
        <v>891</v>
      </c>
      <c r="B181" s="14" t="s">
        <v>1023</v>
      </c>
      <c r="C181" s="8" t="s">
        <v>1444</v>
      </c>
      <c r="D181" s="9" t="str">
        <f t="shared" si="19"/>
        <v>สาขาที่ 178</v>
      </c>
      <c r="E181" s="29">
        <v>178</v>
      </c>
      <c r="F181" s="7" t="str">
        <f t="shared" si="18"/>
        <v>วัดป่าภูทอก</v>
      </c>
      <c r="G181" s="7" t="str">
        <f t="shared" si="24"/>
        <v>อิการมนัส นนฺทโก</v>
      </c>
      <c r="H181" s="36">
        <f t="shared" si="20"/>
        <v>29</v>
      </c>
      <c r="I181" s="7">
        <f t="shared" si="21"/>
        <v>13</v>
      </c>
      <c r="J181" s="7" t="str">
        <f t="shared" si="22"/>
        <v>กุมภาพันธ์</v>
      </c>
      <c r="K181" s="7">
        <f t="shared" si="23"/>
        <v>2545</v>
      </c>
      <c r="L181" s="7" t="str">
        <f t="shared" si="25"/>
        <v>0898232969</v>
      </c>
      <c r="M181" s="10" t="str">
        <f t="shared" si="26"/>
        <v>๖๖ ม.๓ บ้านเล้า
ต.หนองงิ้ว อ.วังสะพุง จ.เลย ๔๒๑๓๐</v>
      </c>
    </row>
    <row r="182" spans="1:13" ht="123.4" customHeight="1" x14ac:dyDescent="0.4">
      <c r="A182" s="10"/>
      <c r="B182" s="14" t="s">
        <v>1024</v>
      </c>
      <c r="C182" s="8" t="s">
        <v>1445</v>
      </c>
      <c r="D182" s="9" t="str">
        <f t="shared" si="19"/>
        <v>สาขาที่ 179</v>
      </c>
      <c r="E182" s="29">
        <v>179</v>
      </c>
      <c r="F182" s="7" t="str">
        <f t="shared" si="18"/>
        <v>วัดป่าเก่าน้ำคำ</v>
      </c>
      <c r="G182" s="7" t="str">
        <f t="shared" si="24"/>
        <v>อธิการปรัชญา ปญฺญาวชิโร</v>
      </c>
      <c r="H182" s="36">
        <f t="shared" si="20"/>
        <v>38</v>
      </c>
      <c r="I182" s="7">
        <f t="shared" si="21"/>
        <v>2</v>
      </c>
      <c r="J182" s="7" t="str">
        <f t="shared" si="22"/>
        <v>พฤษภาคม</v>
      </c>
      <c r="K182" s="7">
        <f t="shared" si="23"/>
        <v>2553</v>
      </c>
      <c r="L182" s="7" t="e">
        <f t="shared" si="25"/>
        <v>#N/A</v>
      </c>
      <c r="M182" s="10" t="str">
        <f t="shared" si="26"/>
        <v>๑๖๙ หมู่ที่ ๒ บ้านก่อ-หนองปลิง ต.ดอนเมย อ.เมือง จ.อำนาจเจริญ ๓๗๐๐๐</v>
      </c>
    </row>
    <row r="183" spans="1:13" ht="123.4" customHeight="1" x14ac:dyDescent="0.4">
      <c r="A183" s="10"/>
      <c r="B183" s="14" t="s">
        <v>1025</v>
      </c>
      <c r="C183" s="8" t="s">
        <v>1446</v>
      </c>
      <c r="D183" s="9" t="str">
        <f t="shared" si="19"/>
        <v>สาขาที่ 180</v>
      </c>
      <c r="E183" s="29">
        <v>180</v>
      </c>
      <c r="F183" s="7" t="str">
        <f t="shared" si="18"/>
        <v>วัดป่าท่าโพธิ์เจริญธรรม</v>
      </c>
      <c r="G183" s="7" t="str">
        <f t="shared" si="24"/>
        <v>อาจารย์ทวี อาภาธโร</v>
      </c>
      <c r="H183" s="36">
        <f t="shared" si="20"/>
        <v>20</v>
      </c>
      <c r="I183" s="7">
        <f t="shared" si="21"/>
        <v>23</v>
      </c>
      <c r="J183" s="7" t="str">
        <f t="shared" si="22"/>
        <v>กรกฎาคม</v>
      </c>
      <c r="K183" s="7">
        <f t="shared" si="23"/>
        <v>2534</v>
      </c>
      <c r="L183" s="7" t="e">
        <f t="shared" si="25"/>
        <v>#N/A</v>
      </c>
      <c r="M183" s="10" t="str">
        <f t="shared" si="26"/>
        <v>หมู่ที่ ๔ บ้านหนองโพด
ต.โดมประดิษฐ์ อ.น้ำยืน จ.อุบลราชธานี ๓๔๒๖๐</v>
      </c>
    </row>
    <row r="184" spans="1:13" ht="128.65" customHeight="1" x14ac:dyDescent="0.4">
      <c r="A184" s="10"/>
      <c r="B184" s="14" t="s">
        <v>1026</v>
      </c>
      <c r="C184" s="8" t="s">
        <v>1447</v>
      </c>
      <c r="D184" s="9" t="str">
        <f t="shared" si="19"/>
        <v>สาขาที่ 181</v>
      </c>
      <c r="E184" s="29">
        <v>181</v>
      </c>
      <c r="F184" s="7" t="str">
        <f t="shared" si="18"/>
        <v>วัดป่าพุทธศิลา</v>
      </c>
      <c r="G184" s="7" t="str">
        <f t="shared" si="24"/>
        <v>ครูพุทธิธรรมประโชติ (เรือง อินฺทวีโร)</v>
      </c>
      <c r="H184" s="36">
        <f t="shared" si="20"/>
        <v>24</v>
      </c>
      <c r="I184" s="7">
        <f t="shared" si="21"/>
        <v>19</v>
      </c>
      <c r="J184" s="7" t="str">
        <f t="shared" si="22"/>
        <v>กรกฎาคม</v>
      </c>
      <c r="K184" s="7">
        <f t="shared" si="23"/>
        <v>2536</v>
      </c>
      <c r="L184" s="7" t="str">
        <f t="shared" si="25"/>
        <v>0830152067</v>
      </c>
      <c r="M184" s="10" t="str">
        <f t="shared" si="26"/>
        <v>๒ ม.๕ บ้านเท่อเล่อ
ต.โนนค้อ อ.โนนคูณ จ.ศรีสะเกษ ๓๓๒๕๐</v>
      </c>
    </row>
    <row r="185" spans="1:13" ht="128.65" customHeight="1" x14ac:dyDescent="0.4">
      <c r="A185" s="10"/>
      <c r="B185" s="14" t="s">
        <v>1027</v>
      </c>
      <c r="C185" s="8" t="s">
        <v>1448</v>
      </c>
      <c r="D185" s="9" t="str">
        <f t="shared" si="19"/>
        <v>สาขาที่ 182</v>
      </c>
      <c r="E185" s="29">
        <v>182</v>
      </c>
      <c r="F185" s="7" t="str">
        <f t="shared" si="18"/>
        <v>วัดแก่งหวาย</v>
      </c>
      <c r="G185" s="7" t="str">
        <f t="shared" si="24"/>
        <v>อธิการเสวีพล จนฺทโชโต</v>
      </c>
      <c r="H185" s="36">
        <f t="shared" si="20"/>
        <v>20</v>
      </c>
      <c r="I185" s="7">
        <f t="shared" si="21"/>
        <v>22</v>
      </c>
      <c r="J185" s="7" t="str">
        <f t="shared" si="22"/>
        <v>ธันวาคม</v>
      </c>
      <c r="K185" s="7">
        <f t="shared" si="23"/>
        <v>2523</v>
      </c>
      <c r="L185" s="7" t="str">
        <f t="shared" si="25"/>
        <v>0819295233</v>
      </c>
      <c r="M185" s="10" t="str">
        <f t="shared" si="26"/>
        <v>๑ ม.๖
ต.ชุมแสง อ.วังจันทร์ จ.ระยอง ๒๑๒๑๐</v>
      </c>
    </row>
    <row r="186" spans="1:13" ht="128.65" customHeight="1" x14ac:dyDescent="0.4">
      <c r="A186" s="10"/>
      <c r="B186" s="14" t="s">
        <v>1028</v>
      </c>
      <c r="C186" s="8" t="s">
        <v>1449</v>
      </c>
      <c r="D186" s="9" t="str">
        <f t="shared" si="19"/>
        <v>สาขาที่ 183</v>
      </c>
      <c r="E186" s="29">
        <v>183</v>
      </c>
      <c r="F186" s="7" t="str">
        <f t="shared" si="18"/>
        <v>วัดป่าหนองขี้เห็นใหญ่</v>
      </c>
      <c r="G186" s="7" t="str">
        <f t="shared" si="24"/>
        <v>อธิการสุพิศ จรณธมฺโม</v>
      </c>
      <c r="H186" s="36">
        <f t="shared" si="20"/>
        <v>37</v>
      </c>
      <c r="I186" s="7">
        <f t="shared" si="21"/>
        <v>4</v>
      </c>
      <c r="J186" s="7" t="str">
        <f t="shared" si="22"/>
        <v>มิถุนายน</v>
      </c>
      <c r="K186" s="7">
        <f t="shared" si="23"/>
        <v>2549</v>
      </c>
      <c r="L186" s="7" t="str">
        <f t="shared" si="25"/>
        <v>0909652077</v>
      </c>
      <c r="M186" s="10" t="str">
        <f t="shared" si="26"/>
        <v>ม.๑๑ บ้านหนองขี้เห็นใหญ่
ต.ทุ่งเทิง อ.เดชอุดม จ.อุบลราชธานี ๓๔๑๖๐</v>
      </c>
    </row>
    <row r="187" spans="1:13" ht="123.4" customHeight="1" x14ac:dyDescent="0.4">
      <c r="A187" s="10"/>
      <c r="B187" s="14" t="s">
        <v>1029</v>
      </c>
      <c r="C187" s="8" t="s">
        <v>1450</v>
      </c>
      <c r="D187" s="9" t="str">
        <f t="shared" si="19"/>
        <v>สาขาที่ 184</v>
      </c>
      <c r="E187" s="29">
        <v>184</v>
      </c>
      <c r="F187" s="7" t="str">
        <f t="shared" si="18"/>
        <v>วัดป่าไทรทอง</v>
      </c>
      <c r="G187" s="7" t="str">
        <f t="shared" si="24"/>
        <v>อธิการเสงี่ยม สติสมฺปนฺโน</v>
      </c>
      <c r="H187" s="36">
        <f t="shared" si="20"/>
        <v>55</v>
      </c>
      <c r="I187" s="7">
        <f t="shared" si="21"/>
        <v>18</v>
      </c>
      <c r="J187" s="7" t="str">
        <f t="shared" si="22"/>
        <v>กรกฎาคม</v>
      </c>
      <c r="K187" s="7">
        <f t="shared" si="23"/>
        <v>2547</v>
      </c>
      <c r="L187" s="7" t="str">
        <f t="shared" si="25"/>
        <v>0833710280</v>
      </c>
      <c r="M187" s="10" t="str">
        <f t="shared" si="26"/>
        <v>ม.๖ บ้านหม้อทอง
ต.นากระแซง อ.เดชอุดม จ.อุบลราชธานี ๓๔๑๖๐</v>
      </c>
    </row>
    <row r="188" spans="1:13" ht="123.4" customHeight="1" x14ac:dyDescent="0.4">
      <c r="A188" s="10"/>
      <c r="B188" s="14" t="s">
        <v>1030</v>
      </c>
      <c r="C188" s="8" t="s">
        <v>1451</v>
      </c>
      <c r="D188" s="9" t="str">
        <f t="shared" si="19"/>
        <v>สาขาที่ 185</v>
      </c>
      <c r="E188" s="29">
        <v>185</v>
      </c>
      <c r="F188" s="7" t="str">
        <f t="shared" si="18"/>
        <v>ที่พักสงฆ์ชัยภูมิโพธิญาณ</v>
      </c>
      <c r="G188" s="7" t="str">
        <f t="shared" si="24"/>
        <v>อาจารย์จักรรัตน์ สุจกฺโก</v>
      </c>
      <c r="H188" s="36">
        <f t="shared" si="20"/>
        <v>30</v>
      </c>
      <c r="I188" s="7">
        <f t="shared" si="21"/>
        <v>16</v>
      </c>
      <c r="J188" s="7" t="str">
        <f t="shared" si="22"/>
        <v>ธันวาคม</v>
      </c>
      <c r="K188" s="7">
        <f t="shared" si="23"/>
        <v>2550</v>
      </c>
      <c r="L188" s="7" t="str">
        <f t="shared" si="25"/>
        <v>0816676062</v>
      </c>
      <c r="M188" s="10" t="str">
        <f t="shared" si="26"/>
        <v>ม.๑๑ บ้านไร่พัฒนา
ต.บ้านไร่พัฒนา อ.เทพสถิตย์ จ.ชัยภูมิ ๓๖๒๓๐</v>
      </c>
    </row>
    <row r="189" spans="1:13" ht="128.65" customHeight="1" x14ac:dyDescent="0.4">
      <c r="A189" s="10"/>
      <c r="B189" s="14" t="s">
        <v>1031</v>
      </c>
      <c r="C189" s="8" t="s">
        <v>1452</v>
      </c>
      <c r="D189" s="9" t="str">
        <f t="shared" si="19"/>
        <v>สาขาที่ 186</v>
      </c>
      <c r="E189" s="29">
        <v>186</v>
      </c>
      <c r="F189" s="7" t="str">
        <f t="shared" si="18"/>
        <v>วัดบ้าน ก.ม.ศูนย์</v>
      </c>
      <c r="G189" s="7" t="str">
        <f t="shared" si="24"/>
        <v>อธิการทองภู นาควโร</v>
      </c>
      <c r="H189" s="36">
        <f t="shared" si="20"/>
        <v>67</v>
      </c>
      <c r="I189" s="7">
        <f t="shared" si="21"/>
        <v>14</v>
      </c>
      <c r="J189" s="7" t="str">
        <f t="shared" si="22"/>
        <v>กุมภาพันธ์</v>
      </c>
      <c r="K189" s="7">
        <f t="shared" si="23"/>
        <v>2548</v>
      </c>
      <c r="L189" s="7" t="str">
        <f t="shared" si="25"/>
        <v>0954140145</v>
      </c>
      <c r="M189" s="10" t="str">
        <f t="shared" si="26"/>
        <v>๑ ม.๑ บ้าน ก.ม.ศูนย์
ต.หนองแวง อ.บ้านใหม่ไชยพจน์ จ.บุรีรัมย์ ๓๑๑๒๐</v>
      </c>
    </row>
    <row r="190" spans="1:13" ht="120.4" customHeight="1" x14ac:dyDescent="0.4">
      <c r="A190" s="10"/>
      <c r="B190" s="14" t="s">
        <v>1032</v>
      </c>
      <c r="C190" s="8" t="s">
        <v>1453</v>
      </c>
      <c r="D190" s="9" t="str">
        <f t="shared" si="19"/>
        <v>สาขาที่ 187</v>
      </c>
      <c r="E190" s="29">
        <v>187</v>
      </c>
      <c r="F190" s="7" t="str">
        <f t="shared" si="18"/>
        <v>วัดป่าทุ่งเทวา</v>
      </c>
      <c r="G190" s="7" t="str">
        <f t="shared" si="24"/>
        <v>อาจารย์👉นูอาจ โชติทินโน</v>
      </c>
      <c r="H190" s="36">
        <f t="shared" si="20"/>
        <v>21</v>
      </c>
      <c r="I190" s="7">
        <f t="shared" si="21"/>
        <v>10</v>
      </c>
      <c r="J190" s="7" t="str">
        <f t="shared" si="22"/>
        <v>พฤษภาคม</v>
      </c>
      <c r="K190" s="7">
        <f t="shared" si="23"/>
        <v>2546</v>
      </c>
      <c r="L190" s="7" t="e">
        <f t="shared" si="25"/>
        <v>#N/A</v>
      </c>
      <c r="M190" s="10" t="str">
        <f t="shared" si="26"/>
        <v>๙๘ ม.๒๓ บ้านทุ่งเทวา
ต.ดอนจิก อ.พิบูลมังสาหาร จ.อุบลราชธานี ๓๔๑๑๐</v>
      </c>
    </row>
    <row r="191" spans="1:13" ht="136.15" customHeight="1" x14ac:dyDescent="0.4">
      <c r="A191" s="10"/>
      <c r="B191" s="14" t="s">
        <v>1033</v>
      </c>
      <c r="C191" s="8" t="s">
        <v>1454</v>
      </c>
      <c r="D191" s="9" t="str">
        <f t="shared" si="19"/>
        <v>สาขาที่ 188</v>
      </c>
      <c r="E191" s="29">
        <v>188</v>
      </c>
      <c r="F191" s="7" t="str">
        <f t="shared" si="18"/>
        <v>วัดป่าบวรวิเวกวนาราม</v>
      </c>
      <c r="G191" s="7" t="str">
        <f t="shared" si="24"/>
        <v>อธิการปฏิภาณ อุชุการี</v>
      </c>
      <c r="H191" s="36">
        <f t="shared" si="20"/>
        <v>23</v>
      </c>
      <c r="I191" s="7">
        <f t="shared" si="21"/>
        <v>19</v>
      </c>
      <c r="J191" s="7" t="str">
        <f t="shared" si="22"/>
        <v>มีนาคม</v>
      </c>
      <c r="K191" s="7">
        <f t="shared" si="23"/>
        <v>2539</v>
      </c>
      <c r="L191" s="7" t="e">
        <f t="shared" si="25"/>
        <v>#N/A</v>
      </c>
      <c r="M191" s="10" t="str">
        <f t="shared" si="26"/>
        <v>๙๕ ม.๓ บ้านแก่งโก
ต.แก้งสนามนาง อ.แก้งสนามนาง จ.นครราชสีมา ๓๐๔๔๐</v>
      </c>
    </row>
    <row r="192" spans="1:13" ht="123.4" customHeight="1" x14ac:dyDescent="0.4">
      <c r="A192" s="10"/>
      <c r="B192" s="14" t="s">
        <v>1034</v>
      </c>
      <c r="C192" s="8" t="s">
        <v>1455</v>
      </c>
      <c r="D192" s="9" t="str">
        <f t="shared" si="19"/>
        <v>สาขาที่ 189</v>
      </c>
      <c r="E192" s="29">
        <v>189</v>
      </c>
      <c r="F192" s="7" t="str">
        <f t="shared" si="18"/>
        <v>วัดกันตสิลาวาส</v>
      </c>
      <c r="G192" s="7" t="str">
        <f t="shared" si="24"/>
        <v>อธิการสุรศักดิ์ ม👉าวีโร</v>
      </c>
      <c r="H192" s="36">
        <f t="shared" si="20"/>
        <v>21</v>
      </c>
      <c r="I192" s="7">
        <f t="shared" si="21"/>
        <v>5</v>
      </c>
      <c r="J192" s="7" t="str">
        <f t="shared" si="22"/>
        <v>พฤษภาคม</v>
      </c>
      <c r="K192" s="7">
        <f t="shared" si="23"/>
        <v>2541</v>
      </c>
      <c r="L192" s="7" t="str">
        <f t="shared" si="25"/>
        <v>0955945546</v>
      </c>
      <c r="M192" s="10" t="str">
        <f t="shared" si="26"/>
        <v>๑๐๘ ม.๓ บ้านสองคอน
ต.ฝั่งแดง อ.ธาตุพนม จ.นครพนม ๔๘๑๑๐</v>
      </c>
    </row>
    <row r="193" spans="1:13" ht="123.4" customHeight="1" x14ac:dyDescent="0.4">
      <c r="A193" s="10"/>
      <c r="B193" s="14" t="s">
        <v>1035</v>
      </c>
      <c r="C193" s="8" t="s">
        <v>1456</v>
      </c>
      <c r="D193" s="9" t="str">
        <f t="shared" si="19"/>
        <v>สาขาที่ 190</v>
      </c>
      <c r="E193" s="29">
        <v>190</v>
      </c>
      <c r="F193" s="7" t="str">
        <f t="shared" si="18"/>
        <v>วัดถ้ำน้ำทิพย์</v>
      </c>
      <c r="G193" s="7" t="str">
        <f t="shared" si="24"/>
        <v>ครูอุบลวรบรรพต (สำราญ วทฺฒโน)</v>
      </c>
      <c r="H193" s="36">
        <f t="shared" si="20"/>
        <v>21</v>
      </c>
      <c r="I193" s="7">
        <f t="shared" si="21"/>
        <v>5</v>
      </c>
      <c r="J193" s="7" t="str">
        <f t="shared" si="22"/>
        <v>กรกฎาคม</v>
      </c>
      <c r="K193" s="7">
        <f t="shared" si="23"/>
        <v>2530</v>
      </c>
      <c r="L193" s="7" t="str">
        <f t="shared" si="25"/>
        <v>0898472593</v>
      </c>
      <c r="M193" s="10" t="str">
        <f t="shared" si="26"/>
        <v>๒๔ ม.๔ บ้านโนนเจริญ
ต.สีวิเชียร อ.น้ำยืน จ.อุบลราชธานี ๓๔๒๖๐</v>
      </c>
    </row>
    <row r="194" spans="1:13" ht="128.65" customHeight="1" x14ac:dyDescent="0.4">
      <c r="A194" s="10"/>
      <c r="B194" s="14" t="s">
        <v>1036</v>
      </c>
      <c r="C194" s="8" t="s">
        <v>1457</v>
      </c>
      <c r="D194" s="9" t="str">
        <f t="shared" si="19"/>
        <v>สาขาที่ 191</v>
      </c>
      <c r="E194" s="29">
        <v>191</v>
      </c>
      <c r="F194" s="7" t="str">
        <f t="shared" si="18"/>
        <v>วัดป่าโนนจิก</v>
      </c>
      <c r="G194" s="7" t="str">
        <f t="shared" si="24"/>
        <v>อธิการนะไพ กตปุญโญ</v>
      </c>
      <c r="H194" s="36">
        <f t="shared" si="20"/>
        <v>27</v>
      </c>
      <c r="I194" s="7">
        <f t="shared" si="21"/>
        <v>24</v>
      </c>
      <c r="J194" s="7" t="str">
        <f t="shared" si="22"/>
        <v>เมษายน</v>
      </c>
      <c r="K194" s="7">
        <f t="shared" si="23"/>
        <v>2537</v>
      </c>
      <c r="L194" s="7" t="str">
        <f t="shared" si="25"/>
        <v>0942904397</v>
      </c>
      <c r="M194" s="10" t="str">
        <f t="shared" si="26"/>
        <v>๑๙๗ ม.๘ บ้านโนนจิก
ต.คูเมือง อ.วารินชำราบ จ.อุบลราชธานี ๓๔๑๙๐</v>
      </c>
    </row>
    <row r="195" spans="1:13" ht="128.65" customHeight="1" x14ac:dyDescent="0.4">
      <c r="A195" s="10"/>
      <c r="B195" s="14" t="s">
        <v>1037</v>
      </c>
      <c r="C195" s="8" t="s">
        <v>1458</v>
      </c>
      <c r="D195" s="9" t="str">
        <f t="shared" si="19"/>
        <v>สาขาที่ 192</v>
      </c>
      <c r="E195" s="29">
        <v>192</v>
      </c>
      <c r="F195" s="7" t="str">
        <f t="shared" si="18"/>
        <v>วัดป่าตาโมสันติธรรม</v>
      </c>
      <c r="G195" s="7" t="str">
        <f t="shared" si="24"/>
        <v>อธิการสมเดช สปฺปญฺโญ</v>
      </c>
      <c r="H195" s="36">
        <f t="shared" si="20"/>
        <v>58</v>
      </c>
      <c r="I195" s="7">
        <f t="shared" si="21"/>
        <v>27</v>
      </c>
      <c r="J195" s="7" t="str">
        <f t="shared" si="22"/>
        <v>กรกฎาคม</v>
      </c>
      <c r="K195" s="7">
        <f t="shared" si="23"/>
        <v>2550</v>
      </c>
      <c r="L195" s="7" t="str">
        <f t="shared" si="25"/>
        <v>0887243709</v>
      </c>
      <c r="M195" s="10" t="str">
        <f t="shared" si="26"/>
        <v>๑๙๒ ม.๑๑ บ้านโชคสมบูรณ์
ต.โซง อ.น้ำยืน จ.อุบลราชธานี ๓๔๒๖๐</v>
      </c>
    </row>
    <row r="196" spans="1:13" ht="128.65" customHeight="1" x14ac:dyDescent="0.4">
      <c r="A196" s="10"/>
      <c r="B196" s="14" t="s">
        <v>1038</v>
      </c>
      <c r="C196" s="8" t="s">
        <v>1459</v>
      </c>
      <c r="D196" s="9" t="str">
        <f t="shared" si="19"/>
        <v>สาขาที่ 193</v>
      </c>
      <c r="E196" s="29">
        <v>193</v>
      </c>
      <c r="F196" s="7" t="str">
        <f t="shared" ref="F196:F259" si="27">_xlfn.TEXTBEFORE(C196,CHAR(10))</f>
        <v>วัดป่าหนองกุง</v>
      </c>
      <c r="G196" s="7" t="str">
        <f t="shared" si="24"/>
        <v>ครูวินัยธรถวิล ถาวโร</v>
      </c>
      <c r="H196" s="36">
        <f t="shared" si="20"/>
        <v>21</v>
      </c>
      <c r="I196" s="7">
        <f t="shared" si="21"/>
        <v>23</v>
      </c>
      <c r="J196" s="7" t="str">
        <f t="shared" si="22"/>
        <v>มิถุนายน</v>
      </c>
      <c r="K196" s="7">
        <f t="shared" si="23"/>
        <v>2527</v>
      </c>
      <c r="L196" s="7" t="str">
        <f t="shared" si="25"/>
        <v>0895790264</v>
      </c>
      <c r="M196" s="10" t="str">
        <f t="shared" si="26"/>
        <v>บ้านหนองกุงใหญ่
ต.หนองกุง อ.ตาลสุม จ.อุบลราชธานี ๓๔๓๓๐</v>
      </c>
    </row>
    <row r="197" spans="1:13" ht="123.4" customHeight="1" x14ac:dyDescent="0.4">
      <c r="A197" s="10"/>
      <c r="B197" s="14" t="s">
        <v>1039</v>
      </c>
      <c r="C197" s="8" t="s">
        <v>1460</v>
      </c>
      <c r="D197" s="9" t="str">
        <f t="shared" ref="D197:D260" si="28">_xlfn.LET(_xlpm.x,B197,
SUBSTITUTE(SUBSTITUTE(SUBSTITUTE(SUBSTITUTE(SUBSTITUTE(
SUBSTITUTE(SUBSTITUTE(SUBSTITUTE(SUBSTITUTE(SUBSTITUTE(
_xlpm.x,"๐","0"),"๑","1"),"๒","2"),"๓","3"),"๔","4"),
"๕","5"),"๖","6"),"๗","7"),"๘","8"),"๙","9"))</f>
        <v>สาขาที่ 194</v>
      </c>
      <c r="E197" s="29">
        <v>194</v>
      </c>
      <c r="F197" s="7" t="str">
        <f t="shared" si="27"/>
        <v>วัดป่าหนองขาย่าง</v>
      </c>
      <c r="G197" s="7" t="str">
        <f t="shared" si="24"/>
        <v>ครูอมรธรรมาภิรม (อัมรินทร์ อนุตฺตโร)</v>
      </c>
      <c r="H197" s="36">
        <f t="shared" ref="H197:H260" si="29">VALUE(SUBSTITUTE(SUBSTITUTE(SUBSTITUTE(SUBSTITUTE(SUBSTITUTE(SUBSTITUTE(SUBSTITUTE(SUBSTITUTE(SUBSTITUTE(SUBSTITUTE(_xlfn.TEXTBEFORE(_xlfn.TEXTAFTER(C197,"เมื่ออายุ "), " ปี"),"๐","0"),"๑","1"),"๒","2"),"๓","3"),"๔","4"),"๕","5"),"๖","6"),"๗","7"),"๘","8"),"๙","9"))</f>
        <v>23</v>
      </c>
      <c r="I197" s="7">
        <f t="shared" ref="I197:I260" si="30">VALUE(SUBSTITUTE(SUBSTITUTE(SUBSTITUTE(SUBSTITUTE(SUBSTITUTE(SUBSTITUTE(SUBSTITUTE(SUBSTITUTE(SUBSTITUTE(SUBSTITUTE(_xlfn.TEXTBEFORE(_xlfn.TEXTAFTER(C197,"วันที่ "), " "),"๐","0"),"๑","1"),"๒","2"),"๓","3"),"๔","4"),"๕","5"),"๖","6"),"๗","7"),"๘","8"),"๙","9"))</f>
        <v>27</v>
      </c>
      <c r="J197" s="7" t="str">
        <f t="shared" ref="J197:J260" si="31">_xlfn.TEXTBEFORE(_xlfn.TEXTAFTER(C197,"วันที่ "&amp;_xlfn.TEXTBEFORE(_xlfn.TEXTAFTER(C197,"วันที่ "), " ")&amp;" "), " ")</f>
        <v>กรกฎาคม</v>
      </c>
      <c r="K197" s="7">
        <f t="shared" ref="K197:K260" si="32">VALUE(SUBSTITUTE(SUBSTITUTE(SUBSTITUTE(SUBSTITUTE(SUBSTITUTE(SUBSTITUTE(SUBSTITUTE(SUBSTITUTE(SUBSTITUTE(SUBSTITUTE(_xlfn.TEXTBEFORE(_xlfn.TEXTAFTER(_xlfn.TEXTAFTER(C197,"วันที่ ")," "&amp;_xlfn.TEXTBEFORE(_xlfn.TEXTAFTER(C197,"วันที่ "&amp;_xlfn.TEXTBEFORE(_xlfn.TEXTAFTER(C197,"วันที่ "), " ")&amp;" "), " ")&amp;" "), " "),"๐","0"),"๑","1"),"๒","2"),"๓","3"),"๔","4"),"๕","5"),"๖","6"),"๗","7"),"๘","8"),"๙","9"))</f>
        <v>2539</v>
      </c>
      <c r="L197" s="7" t="str">
        <f t="shared" si="25"/>
        <v>0872522171</v>
      </c>
      <c r="M197" s="10" t="str">
        <f t="shared" si="26"/>
        <v>๕๔ ม.๑๓ บ้านโคกก่อง
ต.หินเหล็กไฟ อ.คูเมือง จ.บุรีรัมย์ ๓๑๑๙๐</v>
      </c>
    </row>
    <row r="198" spans="1:13" ht="123.4" customHeight="1" x14ac:dyDescent="0.4">
      <c r="A198" s="10"/>
      <c r="B198" s="14" t="s">
        <v>1040</v>
      </c>
      <c r="C198" s="8" t="s">
        <v>1461</v>
      </c>
      <c r="D198" s="9" t="str">
        <f t="shared" si="28"/>
        <v>สาขาที่ 195</v>
      </c>
      <c r="E198" s="29">
        <v>195</v>
      </c>
      <c r="F198" s="7" t="str">
        <f t="shared" si="27"/>
        <v>วัดป่าคำเจริญ</v>
      </c>
      <c r="G198" s="7" t="str">
        <f t="shared" ref="G198:G261" si="33">TRIM(_xlfn.TEXTBEFORE(_xlfn.TEXTAFTER(C198,"พระ"),CHAR(10)))</f>
        <v>อธิการสมร สุชาโต</v>
      </c>
      <c r="H198" s="36">
        <f t="shared" si="29"/>
        <v>55</v>
      </c>
      <c r="I198" s="7">
        <f t="shared" si="30"/>
        <v>23</v>
      </c>
      <c r="J198" s="7" t="str">
        <f t="shared" si="31"/>
        <v>กรกฎาคม</v>
      </c>
      <c r="K198" s="7">
        <f t="shared" si="32"/>
        <v>2550</v>
      </c>
      <c r="L198" s="7" t="str">
        <f t="shared" si="25"/>
        <v>0870801734</v>
      </c>
      <c r="M198" s="10" t="str">
        <f t="shared" si="26"/>
        <v>๒๕๘ ม.๑๑ บ้านบกขี้ยาง
ต.หนองหัวช้าง อ.กันทรารมย์ จ.ศรีสะเกษ ๓๓๑๓๐</v>
      </c>
    </row>
    <row r="199" spans="1:13" ht="128.65" customHeight="1" x14ac:dyDescent="0.4">
      <c r="A199" s="10"/>
      <c r="B199" s="14" t="s">
        <v>1041</v>
      </c>
      <c r="C199" s="8" t="s">
        <v>1462</v>
      </c>
      <c r="D199" s="9" t="str">
        <f t="shared" si="28"/>
        <v>สาขาที่ 196</v>
      </c>
      <c r="E199" s="29">
        <v>196</v>
      </c>
      <c r="F199" s="7" t="str">
        <f t="shared" si="27"/>
        <v>วัดป่าภูสิงห์</v>
      </c>
      <c r="G199" s="7" t="str">
        <f t="shared" si="33"/>
        <v>ครูสุตธรรมาภิวัฒน์ (คำทูล กมฺพุทตฺโต)</v>
      </c>
      <c r="H199" s="36">
        <f t="shared" si="29"/>
        <v>21</v>
      </c>
      <c r="I199" s="7">
        <f t="shared" si="30"/>
        <v>5</v>
      </c>
      <c r="J199" s="7" t="str">
        <f t="shared" si="31"/>
        <v>ธันวาคม</v>
      </c>
      <c r="K199" s="7">
        <f t="shared" si="32"/>
        <v>2519</v>
      </c>
      <c r="L199" s="7" t="str">
        <f t="shared" ref="L199:L262" si="34">SUBSTITUTE(SUBSTITUTE(SUBSTITUTE(SUBSTITUTE(_xlfn.TEXTBEFORE(SUBSTITUTE(SUBSTITUTE(SUBSTITUTE(SUBSTITUTE(SUBSTITUTE(SUBSTITUTE(SUBSTITUTE(SUBSTITUTE(SUBSTITUTE(SUBSTITUTE(_xlfn.TEXTAFTER(C199,"- "),"๐","0"),"๑","1"),"๒","2"),"๓","3"),"๔","4"),"๕","5"),"๖","6"),"๗","7"),"๘","8"),"๙","9"),","),"(",""),")",""),"-","")," ","")</f>
        <v>0831014356</v>
      </c>
      <c r="M199" s="10" t="str">
        <f t="shared" ref="M199:M262" si="35">_xlfn.TEXTBEFORE(_xlfn.TEXTAFTER(C199,CHAR(10)),CHAR(10)&amp;"พระ")</f>
        <v>๑๙๙ ม.๙ บ้านตะแบงใต้
ต.ห้วยตึ้กชู อ.ภูสิงห์ จ.ศรีสะเกษ ๓๓๑๔๐</v>
      </c>
    </row>
    <row r="200" spans="1:13" ht="128.25" customHeight="1" x14ac:dyDescent="0.4">
      <c r="A200" s="12" t="s">
        <v>891</v>
      </c>
      <c r="B200" s="14" t="s">
        <v>1042</v>
      </c>
      <c r="C200" s="8" t="s">
        <v>1463</v>
      </c>
      <c r="D200" s="9" t="str">
        <f t="shared" si="28"/>
        <v>สาขาที่ 197</v>
      </c>
      <c r="E200" s="29">
        <v>197</v>
      </c>
      <c r="F200" s="7" t="str">
        <f t="shared" si="27"/>
        <v>วัดป่าห้วยโสกช้าง</v>
      </c>
      <c r="G200" s="7" t="str">
        <f t="shared" si="33"/>
        <v>อธิการไพบูลย์ ญาณขนฺธโร</v>
      </c>
      <c r="H200" s="36" t="e">
        <f t="shared" si="29"/>
        <v>#VALUE!</v>
      </c>
      <c r="I200" s="7" t="e">
        <f t="shared" si="30"/>
        <v>#N/A</v>
      </c>
      <c r="J200" s="7" t="e">
        <f t="shared" si="31"/>
        <v>#N/A</v>
      </c>
      <c r="K200" s="7" t="e">
        <f t="shared" si="32"/>
        <v>#N/A</v>
      </c>
      <c r="L200" s="7" t="e">
        <f t="shared" si="34"/>
        <v>#N/A</v>
      </c>
      <c r="M200" s="10" t="str">
        <f t="shared" si="35"/>
        <v>๑๒๕ ม.๑ บ้านดอนโพธิ์
ต.วาริน อ.ศรีเมืองใหม่ จ.อุบลราชธานี ๓๔๒๕๐</v>
      </c>
    </row>
    <row r="201" spans="1:13" ht="128.65" customHeight="1" x14ac:dyDescent="0.4">
      <c r="A201" s="10"/>
      <c r="B201" s="14" t="s">
        <v>1043</v>
      </c>
      <c r="C201" s="8" t="s">
        <v>1464</v>
      </c>
      <c r="D201" s="9" t="str">
        <f t="shared" si="28"/>
        <v>สาขาที่ 198</v>
      </c>
      <c r="E201" s="29">
        <v>198</v>
      </c>
      <c r="F201" s="7" t="str">
        <f t="shared" si="27"/>
        <v>วัดป่าบึงระนาม</v>
      </c>
      <c r="G201" s="7" t="str">
        <f t="shared" si="33"/>
        <v>อธิการวิชิต เขมวีโร</v>
      </c>
      <c r="H201" s="36">
        <f t="shared" si="29"/>
        <v>32</v>
      </c>
      <c r="I201" s="7">
        <f t="shared" si="30"/>
        <v>9</v>
      </c>
      <c r="J201" s="7" t="str">
        <f t="shared" si="31"/>
        <v>กันยายน</v>
      </c>
      <c r="K201" s="7">
        <f t="shared" si="32"/>
        <v>2530</v>
      </c>
      <c r="L201" s="7" t="str">
        <f t="shared" si="34"/>
        <v>0854697756</v>
      </c>
      <c r="M201" s="10" t="str">
        <f t="shared" si="35"/>
        <v>๑๐๙ ม.๑๔ บ้านโนนคูณ
ต.กุดเสลา อ.กันทรลักษ์ จ.ศรีสะเกษ ๓๓๑๑๐</v>
      </c>
    </row>
    <row r="202" spans="1:13" ht="123.4" customHeight="1" x14ac:dyDescent="0.4">
      <c r="A202" s="10"/>
      <c r="B202" s="14" t="s">
        <v>1044</v>
      </c>
      <c r="C202" s="8" t="s">
        <v>1465</v>
      </c>
      <c r="D202" s="9" t="str">
        <f t="shared" si="28"/>
        <v>สาขาที่ 199</v>
      </c>
      <c r="E202" s="29">
        <v>199</v>
      </c>
      <c r="F202" s="7" t="str">
        <f t="shared" si="27"/>
        <v>วัดป่านาม่อง</v>
      </c>
      <c r="G202" s="7" t="str">
        <f t="shared" si="33"/>
        <v>อธิการเพชร ธีรํกโร</v>
      </c>
      <c r="H202" s="36">
        <f t="shared" si="29"/>
        <v>28</v>
      </c>
      <c r="I202" s="7">
        <f t="shared" si="30"/>
        <v>2</v>
      </c>
      <c r="J202" s="7" t="str">
        <f t="shared" si="31"/>
        <v>กรกฎาคม</v>
      </c>
      <c r="K202" s="7">
        <f t="shared" si="32"/>
        <v>2545</v>
      </c>
      <c r="L202" s="7" t="str">
        <f t="shared" si="34"/>
        <v>0880788908</v>
      </c>
      <c r="M202" s="10" t="str">
        <f t="shared" si="35"/>
        <v>๖๙ ม.๒ บ้านนาม่อง
ต.เหล่ากวาง อ.โนนคูณ จ.ศรีสะเกษ ๓๓๒๕๐</v>
      </c>
    </row>
    <row r="203" spans="1:13" ht="122.65" customHeight="1" x14ac:dyDescent="0.4">
      <c r="A203" s="12" t="s">
        <v>891</v>
      </c>
      <c r="B203" s="14" t="s">
        <v>1045</v>
      </c>
      <c r="C203" s="8" t="s">
        <v>1466</v>
      </c>
      <c r="D203" s="9" t="str">
        <f t="shared" si="28"/>
        <v>สาขาที่ 200</v>
      </c>
      <c r="E203" s="29">
        <v>200</v>
      </c>
      <c r="F203" s="7" t="str">
        <f t="shared" si="27"/>
        <v>วัดดอนทอง</v>
      </c>
      <c r="G203" s="7" t="str">
        <f t="shared" si="33"/>
        <v>อธิการเอกชัย อิสฺสโร</v>
      </c>
      <c r="H203" s="36">
        <f t="shared" si="29"/>
        <v>39</v>
      </c>
      <c r="I203" s="7">
        <f t="shared" si="30"/>
        <v>30</v>
      </c>
      <c r="J203" s="7" t="str">
        <f t="shared" si="31"/>
        <v>กรกฎาคม</v>
      </c>
      <c r="K203" s="7">
        <f t="shared" si="32"/>
        <v>2530</v>
      </c>
      <c r="L203" s="7" t="str">
        <f t="shared" si="34"/>
        <v>0866176550</v>
      </c>
      <c r="M203" s="10" t="str">
        <f t="shared" si="35"/>
        <v>๑๑๒ ม.๑ บ้านดอนทอง
ต.ดอนข่อย อ.กำแพงแสน จ.นครปฐม ๗๓๑๔๐</v>
      </c>
    </row>
    <row r="204" spans="1:13" ht="128.65" customHeight="1" x14ac:dyDescent="0.4">
      <c r="A204" s="10"/>
      <c r="B204" s="14" t="s">
        <v>1046</v>
      </c>
      <c r="C204" s="8" t="s">
        <v>1467</v>
      </c>
      <c r="D204" s="9" t="str">
        <f t="shared" si="28"/>
        <v>สาขาที่ 201</v>
      </c>
      <c r="E204" s="29">
        <v>201</v>
      </c>
      <c r="F204" s="7" t="str">
        <f t="shared" si="27"/>
        <v>วัดวิเวกอาศรมเขาปลายบัด</v>
      </c>
      <c r="G204" s="7" t="str">
        <f t="shared" si="33"/>
        <v>อธิการเสถียร ปริปุณฺโณ</v>
      </c>
      <c r="H204" s="36">
        <f t="shared" si="29"/>
        <v>22</v>
      </c>
      <c r="I204" s="7">
        <f t="shared" si="30"/>
        <v>11</v>
      </c>
      <c r="J204" s="7" t="str">
        <f t="shared" si="31"/>
        <v>กรกฎาคม</v>
      </c>
      <c r="K204" s="7">
        <f t="shared" si="32"/>
        <v>2535</v>
      </c>
      <c r="L204" s="7" t="str">
        <f t="shared" si="34"/>
        <v>0806881492</v>
      </c>
      <c r="M204" s="10" t="str">
        <f t="shared" si="35"/>
        <v>บ้านโคกเมือง
ต.จระเข้มาก อ.ประโคนชัย จ.บุรีรัมย์ ๓๑๑๔๐</v>
      </c>
    </row>
    <row r="205" spans="1:13" ht="128.65" customHeight="1" x14ac:dyDescent="0.4">
      <c r="A205" s="10"/>
      <c r="B205" s="14" t="s">
        <v>1047</v>
      </c>
      <c r="C205" s="8" t="s">
        <v>1468</v>
      </c>
      <c r="D205" s="9" t="str">
        <f t="shared" si="28"/>
        <v>สาขาที่ 202</v>
      </c>
      <c r="E205" s="29">
        <v>202</v>
      </c>
      <c r="F205" s="7" t="str">
        <f t="shared" si="27"/>
        <v>วัดป่าบ้านไก่คำ</v>
      </c>
      <c r="G205" s="7" t="str">
        <f t="shared" si="33"/>
        <v>ครูไพศาลธรรมพินิจ (วิชา จนฺทูปโม)</v>
      </c>
      <c r="H205" s="36">
        <f t="shared" si="29"/>
        <v>22</v>
      </c>
      <c r="I205" s="7">
        <f t="shared" si="30"/>
        <v>6</v>
      </c>
      <c r="J205" s="7" t="str">
        <f t="shared" si="31"/>
        <v>กรกฎาคม</v>
      </c>
      <c r="K205" s="7">
        <f t="shared" si="32"/>
        <v>2541</v>
      </c>
      <c r="L205" s="7" t="str">
        <f t="shared" si="34"/>
        <v>0894071309</v>
      </c>
      <c r="M205" s="10" t="str">
        <f t="shared" si="35"/>
        <v>ม.๑๓ บ้านไก่คำ
ต.ไก่คำ อ.เมือง จ.อำนาจเจริญ ๓๗๐๐๐</v>
      </c>
    </row>
    <row r="206" spans="1:13" ht="128.65" customHeight="1" x14ac:dyDescent="0.4">
      <c r="A206" s="10"/>
      <c r="B206" s="14" t="s">
        <v>1048</v>
      </c>
      <c r="C206" s="8" t="s">
        <v>1469</v>
      </c>
      <c r="D206" s="9" t="str">
        <f t="shared" si="28"/>
        <v>สาขาที่ 203</v>
      </c>
      <c r="E206" s="29">
        <v>203</v>
      </c>
      <c r="F206" s="7" t="str">
        <f t="shared" si="27"/>
        <v>วัดป่าแสงอรุณ</v>
      </c>
      <c r="G206" s="7" t="str">
        <f t="shared" si="33"/>
        <v>อธิการแสง รกฺขิโต</v>
      </c>
      <c r="H206" s="36">
        <f t="shared" si="29"/>
        <v>20</v>
      </c>
      <c r="I206" s="7">
        <f t="shared" si="30"/>
        <v>14</v>
      </c>
      <c r="J206" s="7" t="str">
        <f t="shared" si="31"/>
        <v>กรกฎาคม</v>
      </c>
      <c r="K206" s="7">
        <f t="shared" si="32"/>
        <v>2532</v>
      </c>
      <c r="L206" s="7" t="str">
        <f t="shared" si="34"/>
        <v>0813655077</v>
      </c>
      <c r="M206" s="10" t="str">
        <f t="shared" si="35"/>
        <v>ม.๑๑ บ้านศรีพะเนาใต้
ต.ตูม อ.ศรีรัตนะ จ.ศรีสะเกษ ๓๓๒๔๐</v>
      </c>
    </row>
    <row r="207" spans="1:13" ht="123.4" customHeight="1" x14ac:dyDescent="0.4">
      <c r="A207" s="10"/>
      <c r="B207" s="14" t="s">
        <v>1049</v>
      </c>
      <c r="C207" s="8" t="s">
        <v>1470</v>
      </c>
      <c r="D207" s="9" t="str">
        <f t="shared" si="28"/>
        <v>สาขาที่ 204</v>
      </c>
      <c r="E207" s="29">
        <v>204</v>
      </c>
      <c r="F207" s="7" t="str">
        <f t="shared" si="27"/>
        <v>ที่พักสงฆ์ป่าเขาลานวัว</v>
      </c>
      <c r="G207" s="7" t="str">
        <f t="shared" si="33"/>
        <v>อาจารย์ปรีชา ถิรญาโณ</v>
      </c>
      <c r="H207" s="36">
        <f t="shared" si="29"/>
        <v>20</v>
      </c>
      <c r="I207" s="7">
        <f t="shared" si="30"/>
        <v>16</v>
      </c>
      <c r="J207" s="7" t="str">
        <f t="shared" si="31"/>
        <v>กรกฎาคม</v>
      </c>
      <c r="K207" s="7">
        <f t="shared" si="32"/>
        <v>2521</v>
      </c>
      <c r="L207" s="7" t="str">
        <f t="shared" si="34"/>
        <v>0895660843</v>
      </c>
      <c r="M207" s="10" t="str">
        <f t="shared" si="35"/>
        <v>๘ ม.๒๐
ต.หนองบัว อ.หนองบัว จ.นครสวรรค์ ๖๐๑๑๐</v>
      </c>
    </row>
    <row r="208" spans="1:13" ht="123.4" customHeight="1" x14ac:dyDescent="0.4">
      <c r="A208" s="10"/>
      <c r="B208" s="14" t="s">
        <v>1050</v>
      </c>
      <c r="C208" s="8" t="s">
        <v>1471</v>
      </c>
      <c r="D208" s="9" t="str">
        <f t="shared" si="28"/>
        <v>สาขาที่ 205</v>
      </c>
      <c r="E208" s="29">
        <v>205</v>
      </c>
      <c r="F208" s="7" t="str">
        <f t="shared" si="27"/>
        <v>วัดทุ่งผาเพชร</v>
      </c>
      <c r="G208" s="7" t="str">
        <f t="shared" si="33"/>
        <v>อธิการอนิวัฒน์ สนฺตจิตฺโต</v>
      </c>
      <c r="H208" s="36">
        <f t="shared" si="29"/>
        <v>20</v>
      </c>
      <c r="I208" s="7">
        <f t="shared" si="30"/>
        <v>1</v>
      </c>
      <c r="J208" s="7" t="str">
        <f t="shared" si="31"/>
        <v>เมษายน</v>
      </c>
      <c r="K208" s="7">
        <f t="shared" si="32"/>
        <v>2556</v>
      </c>
      <c r="L208" s="7" t="str">
        <f t="shared" si="34"/>
        <v>0807540260</v>
      </c>
      <c r="M208" s="10" t="str">
        <f t="shared" si="35"/>
        <v>๑๖๖ ม.๕ บ้านนาตาล
ต.นาทัน อ.คำม่วง จ.กาฬสินธุ์ ๔๖๑๘๐</v>
      </c>
    </row>
    <row r="209" spans="1:13" ht="128.65" customHeight="1" x14ac:dyDescent="0.4">
      <c r="A209" s="10"/>
      <c r="B209" s="14" t="s">
        <v>1051</v>
      </c>
      <c r="C209" s="8" t="s">
        <v>1472</v>
      </c>
      <c r="D209" s="9" t="str">
        <f t="shared" si="28"/>
        <v>สาขาที่ 206</v>
      </c>
      <c r="E209" s="29">
        <v>206</v>
      </c>
      <c r="F209" s="7" t="str">
        <f t="shared" si="27"/>
        <v>วัดป่าน้ำคำ</v>
      </c>
      <c r="G209" s="7" t="str">
        <f t="shared" si="33"/>
        <v>อธิการสัมพันธ์ จกฺกธมฺโม</v>
      </c>
      <c r="H209" s="36">
        <f t="shared" si="29"/>
        <v>32</v>
      </c>
      <c r="I209" s="7">
        <f t="shared" si="30"/>
        <v>27</v>
      </c>
      <c r="J209" s="7" t="str">
        <f t="shared" si="31"/>
        <v>กุมภาพันธ์</v>
      </c>
      <c r="K209" s="7">
        <f t="shared" si="32"/>
        <v>2543</v>
      </c>
      <c r="L209" s="7" t="str">
        <f t="shared" si="34"/>
        <v>0870836449</v>
      </c>
      <c r="M209" s="10" t="str">
        <f t="shared" si="35"/>
        <v>๖๖ ม.๘ บ้านน้ำคำ
ต.ห้วยขะยุง อ.วารินชำราบ จ.อุบลราชธานี ๓๔๓๑๐</v>
      </c>
    </row>
    <row r="210" spans="1:13" ht="128.65" customHeight="1" x14ac:dyDescent="0.4">
      <c r="A210" s="10"/>
      <c r="B210" s="14" t="s">
        <v>1052</v>
      </c>
      <c r="C210" s="8" t="s">
        <v>1473</v>
      </c>
      <c r="D210" s="9" t="str">
        <f t="shared" si="28"/>
        <v>สาขาที่ 207</v>
      </c>
      <c r="E210" s="29">
        <v>207</v>
      </c>
      <c r="F210" s="7" t="str">
        <f t="shared" si="27"/>
        <v>วัดรุ่งแสงจันทร์</v>
      </c>
      <c r="G210" s="7" t="str">
        <f t="shared" si="33"/>
        <v>ครูอรุณจันทาภรณ์ (พิทยา จนฺทวํโส)</v>
      </c>
      <c r="H210" s="36">
        <f t="shared" si="29"/>
        <v>21</v>
      </c>
      <c r="I210" s="7">
        <f t="shared" si="30"/>
        <v>7</v>
      </c>
      <c r="J210" s="7" t="str">
        <f t="shared" si="31"/>
        <v>พฤษภาคม</v>
      </c>
      <c r="K210" s="7">
        <f t="shared" si="32"/>
        <v>2530</v>
      </c>
      <c r="L210" s="7" t="str">
        <f t="shared" si="34"/>
        <v>0803205258</v>
      </c>
      <c r="M210" s="10" t="str">
        <f t="shared" si="35"/>
        <v>๘๒ ม. ๖ บ้านรุ่งแสงจันทร์
ต.ตาเกา อ.น้ำขุ่น จ.อุบลราชธานี ๓๔๒๖๐</v>
      </c>
    </row>
    <row r="211" spans="1:13" ht="128.65" customHeight="1" x14ac:dyDescent="0.4">
      <c r="A211" s="10"/>
      <c r="B211" s="14" t="s">
        <v>1053</v>
      </c>
      <c r="C211" s="8" t="s">
        <v>1474</v>
      </c>
      <c r="D211" s="9" t="str">
        <f t="shared" si="28"/>
        <v>สาขาที่ 208</v>
      </c>
      <c r="E211" s="29">
        <v>208</v>
      </c>
      <c r="F211" s="7" t="str">
        <f t="shared" si="27"/>
        <v>วัดป่าชาปฐม</v>
      </c>
      <c r="G211" s="7" t="str">
        <f t="shared" si="33"/>
        <v>ครูปฐมวนาภิบาล (คำพวน อนุตฺตโร)</v>
      </c>
      <c r="H211" s="36">
        <f t="shared" si="29"/>
        <v>21</v>
      </c>
      <c r="I211" s="7">
        <f t="shared" si="30"/>
        <v>25</v>
      </c>
      <c r="J211" s="7" t="str">
        <f t="shared" si="31"/>
        <v>มิถุนายน</v>
      </c>
      <c r="K211" s="7">
        <f t="shared" si="32"/>
        <v>2531</v>
      </c>
      <c r="L211" s="7" t="str">
        <f t="shared" si="34"/>
        <v>0646863203</v>
      </c>
      <c r="M211" s="10" t="str">
        <f t="shared" si="35"/>
        <v>๘๒ ม.๓ บ้านป่าตาว ถนน อ.เลิง-จ.ยโสธร ต.ไทยเจริญ อ.ไทยเจริญ จ.ยโสธร ๓๕๑๒๐</v>
      </c>
    </row>
    <row r="212" spans="1:13" ht="123.4" customHeight="1" x14ac:dyDescent="0.4">
      <c r="A212" s="10"/>
      <c r="B212" s="14" t="s">
        <v>1054</v>
      </c>
      <c r="C212" s="8" t="s">
        <v>1475</v>
      </c>
      <c r="D212" s="9" t="str">
        <f t="shared" si="28"/>
        <v>สาขาที่ 209</v>
      </c>
      <c r="E212" s="29">
        <v>209</v>
      </c>
      <c r="F212" s="7" t="str">
        <f t="shared" si="27"/>
        <v>ที่พักสงฆ์โนนทรายแก้ว</v>
      </c>
      <c r="G212" s="7" t="str">
        <f t="shared" si="33"/>
        <v>อาจารย์เสริงสรางค์ ฐานวโร</v>
      </c>
      <c r="H212" s="36">
        <f t="shared" si="29"/>
        <v>21</v>
      </c>
      <c r="I212" s="7">
        <f t="shared" si="30"/>
        <v>26</v>
      </c>
      <c r="J212" s="7" t="str">
        <f t="shared" si="31"/>
        <v>มิถุนายน</v>
      </c>
      <c r="K212" s="7">
        <f t="shared" si="32"/>
        <v>2541</v>
      </c>
      <c r="L212" s="7" t="str">
        <f t="shared" si="34"/>
        <v>0848318892</v>
      </c>
      <c r="M212" s="10" t="str">
        <f t="shared" si="35"/>
        <v>หมู่ ๕ บ้านหนองหมี
ต.กระออม อ.สำโรงทาบ จ.สุรินทร์ ๓๒๑๗๐</v>
      </c>
    </row>
    <row r="213" spans="1:13" ht="123.4" customHeight="1" x14ac:dyDescent="0.4">
      <c r="A213" s="10"/>
      <c r="B213" s="14" t="s">
        <v>1055</v>
      </c>
      <c r="C213" s="8" t="s">
        <v>1476</v>
      </c>
      <c r="D213" s="9" t="str">
        <f t="shared" si="28"/>
        <v>สาขาที่ 210</v>
      </c>
      <c r="E213" s="29">
        <v>210</v>
      </c>
      <c r="F213" s="7" t="str">
        <f t="shared" si="27"/>
        <v>ที่พักสงฆ์ผาสวรรค์กาญจนานุสรณ์</v>
      </c>
      <c r="G213" s="7" t="str">
        <f t="shared" si="33"/>
        <v>อาจารย์วิเชียร ติกฺขญาโณ</v>
      </c>
      <c r="H213" s="36">
        <f t="shared" si="29"/>
        <v>20</v>
      </c>
      <c r="I213" s="7">
        <f t="shared" si="30"/>
        <v>20</v>
      </c>
      <c r="J213" s="7" t="str">
        <f t="shared" si="31"/>
        <v>ตุลาคม</v>
      </c>
      <c r="K213" s="7">
        <f t="shared" si="32"/>
        <v>2532</v>
      </c>
      <c r="L213" s="7" t="e">
        <f t="shared" si="34"/>
        <v>#N/A</v>
      </c>
      <c r="M213" s="10" t="str">
        <f t="shared" si="35"/>
        <v>ม.๓ บ้านผาสวรรค์
ต.บ้านเพิ่ม อ.ผาขาว จ.เลย ๔๒๒๔๐</v>
      </c>
    </row>
    <row r="214" spans="1:13" ht="128.65" customHeight="1" x14ac:dyDescent="0.4">
      <c r="A214" s="10"/>
      <c r="B214" s="14" t="s">
        <v>1056</v>
      </c>
      <c r="C214" s="8" t="s">
        <v>1477</v>
      </c>
      <c r="D214" s="9" t="str">
        <f t="shared" si="28"/>
        <v>สาขาที่ 211</v>
      </c>
      <c r="E214" s="29">
        <v>211</v>
      </c>
      <c r="F214" s="7" t="str">
        <f t="shared" si="27"/>
        <v>ที่พักสงฆ์เบญจพรรณ</v>
      </c>
      <c r="G214" s="7" t="str">
        <f t="shared" si="33"/>
        <v>อาจารย์ยนต์ชัย ฐานิสฺสโร</v>
      </c>
      <c r="H214" s="36">
        <f t="shared" si="29"/>
        <v>25</v>
      </c>
      <c r="I214" s="7">
        <f t="shared" si="30"/>
        <v>27</v>
      </c>
      <c r="J214" s="7" t="str">
        <f t="shared" si="31"/>
        <v>กรกฎาคม</v>
      </c>
      <c r="K214" s="7">
        <f t="shared" si="32"/>
        <v>2539</v>
      </c>
      <c r="L214" s="7" t="str">
        <f t="shared" si="34"/>
        <v>0879652458</v>
      </c>
      <c r="M214" s="10" t="str">
        <f t="shared" si="35"/>
        <v>ม.๗ บ้านโนนเชียงสอน
ต.หนองหว้า อ.เบญจลักษ์ จ.ศรีสะเกษ ๓๓๑๑๐</v>
      </c>
    </row>
    <row r="215" spans="1:13" ht="128.65" customHeight="1" x14ac:dyDescent="0.4">
      <c r="A215" s="10"/>
      <c r="B215" s="14" t="s">
        <v>1057</v>
      </c>
      <c r="C215" s="8" t="s">
        <v>1478</v>
      </c>
      <c r="D215" s="9" t="str">
        <f t="shared" si="28"/>
        <v>สาขาที่ 212</v>
      </c>
      <c r="E215" s="29">
        <v>212</v>
      </c>
      <c r="F215" s="7" t="str">
        <f t="shared" si="27"/>
        <v>วัดป่าดงเมืองซ้าย</v>
      </c>
      <c r="G215" s="7" t="str">
        <f t="shared" si="33"/>
        <v>ครูธรรมธรมัย ญาณวีโร</v>
      </c>
      <c r="H215" s="36">
        <f t="shared" si="29"/>
        <v>22</v>
      </c>
      <c r="I215" s="7">
        <f t="shared" si="30"/>
        <v>14</v>
      </c>
      <c r="J215" s="7" t="str">
        <f t="shared" si="31"/>
        <v>กุมภาพันธ์</v>
      </c>
      <c r="K215" s="7">
        <f t="shared" si="32"/>
        <v>2536</v>
      </c>
      <c r="L215" s="7" t="str">
        <f t="shared" si="34"/>
        <v>0951121432</v>
      </c>
      <c r="M215" s="10" t="str">
        <f t="shared" si="35"/>
        <v>ม.๒ บ้านเทิน
ต.บัวน้อย อ.กันทรารมย์ จ.ศรีสะเกษ ๓๓๑๓๐</v>
      </c>
    </row>
    <row r="216" spans="1:13" ht="128.65" customHeight="1" x14ac:dyDescent="0.4">
      <c r="A216" s="10"/>
      <c r="B216" s="14" t="s">
        <v>1058</v>
      </c>
      <c r="C216" s="8" t="s">
        <v>1479</v>
      </c>
      <c r="D216" s="9" t="str">
        <f t="shared" si="28"/>
        <v>สาขาที่ 213</v>
      </c>
      <c r="E216" s="29">
        <v>213</v>
      </c>
      <c r="F216" s="7" t="str">
        <f t="shared" si="27"/>
        <v>วัดพฤกษาศิลาอาสน์</v>
      </c>
      <c r="G216" s="7" t="str">
        <f t="shared" si="33"/>
        <v>อธิการประเสริฐ ชุตินฺธโร</v>
      </c>
      <c r="H216" s="36">
        <f t="shared" si="29"/>
        <v>22</v>
      </c>
      <c r="I216" s="7">
        <f t="shared" si="30"/>
        <v>10</v>
      </c>
      <c r="J216" s="7" t="str">
        <f t="shared" si="31"/>
        <v>เมษายน</v>
      </c>
      <c r="K216" s="7">
        <f t="shared" si="32"/>
        <v>2533</v>
      </c>
      <c r="L216" s="7" t="str">
        <f t="shared" si="34"/>
        <v>0817301353</v>
      </c>
      <c r="M216" s="10" t="str">
        <f t="shared" si="35"/>
        <v>๘๘/๑ ม.๙ บ้านโพนทอง
ต.โพนทอง อ.สีดา จ.นครราชสีมา ๓๐๔๓๐</v>
      </c>
    </row>
    <row r="217" spans="1:13" ht="123.4" customHeight="1" x14ac:dyDescent="0.4">
      <c r="A217" s="10"/>
      <c r="B217" s="14" t="s">
        <v>1059</v>
      </c>
      <c r="C217" s="8" t="s">
        <v>1480</v>
      </c>
      <c r="D217" s="9" t="str">
        <f t="shared" si="28"/>
        <v>สาขาที่ 214</v>
      </c>
      <c r="E217" s="29">
        <v>214</v>
      </c>
      <c r="F217" s="7" t="str">
        <f t="shared" si="27"/>
        <v>วัดป่าพุทธสถานภูหินปูน</v>
      </c>
      <c r="G217" s="7" t="str">
        <f t="shared" si="33"/>
        <v>อธิการ👉าญณรงค์ ปญฺญาวโร</v>
      </c>
      <c r="H217" s="36">
        <f t="shared" si="29"/>
        <v>22</v>
      </c>
      <c r="I217" s="7">
        <f t="shared" si="30"/>
        <v>11</v>
      </c>
      <c r="J217" s="7" t="str">
        <f t="shared" si="31"/>
        <v>พฤศจิกายน</v>
      </c>
      <c r="K217" s="7">
        <f t="shared" si="32"/>
        <v>2555</v>
      </c>
      <c r="L217" s="7" t="e">
        <f t="shared" si="34"/>
        <v>#N/A</v>
      </c>
      <c r="M217" s="10" t="str">
        <f t="shared" si="35"/>
        <v>๙๙ ม.๑๖ บ้านนามน
ต.กุดชุม อ.กุดชุม จ.ยโสธร ๓๕๑๔๐</v>
      </c>
    </row>
    <row r="218" spans="1:13" ht="123.4" customHeight="1" x14ac:dyDescent="0.4">
      <c r="A218" s="10"/>
      <c r="B218" s="14" t="s">
        <v>1060</v>
      </c>
      <c r="C218" s="8" t="s">
        <v>1481</v>
      </c>
      <c r="D218" s="9" t="str">
        <f t="shared" si="28"/>
        <v>สาขาที่ 215</v>
      </c>
      <c r="E218" s="29">
        <v>215</v>
      </c>
      <c r="F218" s="7" t="str">
        <f t="shared" si="27"/>
        <v>ที่พักสงฆ์ดอนธาตุ</v>
      </c>
      <c r="G218" s="7" t="str">
        <f t="shared" si="33"/>
        <v>อาจารย์เกียรติก้อง อาภสฺสโร</v>
      </c>
      <c r="H218" s="36">
        <f t="shared" si="29"/>
        <v>24</v>
      </c>
      <c r="I218" s="7">
        <f t="shared" si="30"/>
        <v>9</v>
      </c>
      <c r="J218" s="7" t="str">
        <f t="shared" si="31"/>
        <v>กรกฎาคม</v>
      </c>
      <c r="K218" s="7">
        <f t="shared" si="32"/>
        <v>2538</v>
      </c>
      <c r="L218" s="7" t="str">
        <f t="shared" si="34"/>
        <v>0861465425</v>
      </c>
      <c r="M218" s="10" t="str">
        <f t="shared" si="35"/>
        <v>ม.๑๑ บ้านโคก
ต.กลางใหญ่ อ.เขื่องใน จ.อุบลราชธานี ๓๔๓๒๐</v>
      </c>
    </row>
    <row r="219" spans="1:13" ht="128.65" customHeight="1" x14ac:dyDescent="0.4">
      <c r="A219" s="10"/>
      <c r="B219" s="14" t="s">
        <v>1061</v>
      </c>
      <c r="C219" s="8" t="s">
        <v>1482</v>
      </c>
      <c r="D219" s="9" t="str">
        <f t="shared" si="28"/>
        <v>สาขาที่ 216</v>
      </c>
      <c r="E219" s="29">
        <v>216</v>
      </c>
      <c r="F219" s="7" t="str">
        <f t="shared" si="27"/>
        <v>วัดป่าสุธรรมาราม</v>
      </c>
      <c r="G219" s="7" t="str">
        <f t="shared" si="33"/>
        <v>อธิการทองอินทร์ กตปุญโญ</v>
      </c>
      <c r="H219" s="36">
        <f t="shared" si="29"/>
        <v>54</v>
      </c>
      <c r="I219" s="7">
        <f t="shared" si="30"/>
        <v>11</v>
      </c>
      <c r="J219" s="7" t="str">
        <f t="shared" si="31"/>
        <v>กรกฎาคม</v>
      </c>
      <c r="K219" s="7">
        <f t="shared" si="32"/>
        <v>2540</v>
      </c>
      <c r="L219" s="7" t="str">
        <f t="shared" si="34"/>
        <v>0879656307</v>
      </c>
      <c r="M219" s="10" t="str">
        <f t="shared" si="35"/>
        <v>๑๔๐ ม.๒ บ้านน้ำเกลี้ยง
ต.หนองน้ำใส อ.สำโรง จ.อุบลราชธานี ๓๔๓๖๐</v>
      </c>
    </row>
    <row r="220" spans="1:13" ht="128.65" customHeight="1" x14ac:dyDescent="0.4">
      <c r="A220" s="10"/>
      <c r="B220" s="14" t="s">
        <v>1062</v>
      </c>
      <c r="C220" s="8" t="s">
        <v>1483</v>
      </c>
      <c r="D220" s="9" t="str">
        <f t="shared" si="28"/>
        <v>สาขาที่ 217</v>
      </c>
      <c r="E220" s="29">
        <v>217</v>
      </c>
      <c r="F220" s="7" t="str">
        <f t="shared" si="27"/>
        <v>วัดป่าหนองบัวแดง</v>
      </c>
      <c r="G220" s="7" t="str">
        <f t="shared" si="33"/>
        <v>ครูสังฆรักษ์ปริวัตร วิสารโท</v>
      </c>
      <c r="H220" s="36">
        <f t="shared" si="29"/>
        <v>29</v>
      </c>
      <c r="I220" s="7">
        <f t="shared" si="30"/>
        <v>2</v>
      </c>
      <c r="J220" s="7" t="str">
        <f t="shared" si="31"/>
        <v>กรกฎาคม</v>
      </c>
      <c r="K220" s="7">
        <f t="shared" si="32"/>
        <v>2541</v>
      </c>
      <c r="L220" s="7" t="e">
        <f t="shared" si="34"/>
        <v>#N/A</v>
      </c>
      <c r="M220" s="10" t="str">
        <f t="shared" si="35"/>
        <v>๑๖๗ หมู่ ๒ บ้านหนองบัวแดง
ต.นาเจริญ อ.เดชอุดม จ.อุบลราชธานี ๓๔๑๖๐</v>
      </c>
    </row>
    <row r="221" spans="1:13" ht="128.65" customHeight="1" x14ac:dyDescent="0.4">
      <c r="A221" s="10"/>
      <c r="B221" s="14" t="s">
        <v>1063</v>
      </c>
      <c r="C221" s="8" t="s">
        <v>1484</v>
      </c>
      <c r="D221" s="9" t="str">
        <f t="shared" si="28"/>
        <v>สาขาที่ 218</v>
      </c>
      <c r="E221" s="29">
        <v>218</v>
      </c>
      <c r="F221" s="7" t="str">
        <f t="shared" si="27"/>
        <v>ที่พักสงฆ์โพธิญาณบ้านไร่</v>
      </c>
      <c r="G221" s="7" t="str">
        <f t="shared" si="33"/>
        <v>อาจารย์สมศักดิ์ อุปสโม</v>
      </c>
      <c r="H221" s="36">
        <f t="shared" si="29"/>
        <v>27</v>
      </c>
      <c r="I221" s="7">
        <f t="shared" si="30"/>
        <v>6</v>
      </c>
      <c r="J221" s="7" t="str">
        <f t="shared" si="31"/>
        <v>กรกฎาคม</v>
      </c>
      <c r="K221" s="7">
        <f t="shared" si="32"/>
        <v>2562</v>
      </c>
      <c r="L221" s="7" t="str">
        <f t="shared" si="34"/>
        <v>0988650064</v>
      </c>
      <c r="M221" s="10" t="str">
        <f t="shared" si="35"/>
        <v>ม.๑ บ้านไร่
ต.บ้านไร่ อ.เทพสถิตย์ จ.ชัยภูมิ ๓๖๒๓๐</v>
      </c>
    </row>
    <row r="222" spans="1:13" ht="123.4" customHeight="1" x14ac:dyDescent="0.4">
      <c r="A222" s="10"/>
      <c r="B222" s="14" t="s">
        <v>1064</v>
      </c>
      <c r="C222" s="8" t="s">
        <v>1485</v>
      </c>
      <c r="D222" s="9" t="str">
        <f t="shared" si="28"/>
        <v>สาขาที่ 219</v>
      </c>
      <c r="E222" s="29">
        <v>219</v>
      </c>
      <c r="F222" s="7" t="str">
        <f t="shared" si="27"/>
        <v>วัดป่าพรหมณี</v>
      </c>
      <c r="G222" s="7" t="str">
        <f t="shared" si="33"/>
        <v>อาจารย์จันทา จตฺตมโล</v>
      </c>
      <c r="H222" s="36">
        <f t="shared" si="29"/>
        <v>68</v>
      </c>
      <c r="I222" s="7">
        <f t="shared" si="30"/>
        <v>16</v>
      </c>
      <c r="J222" s="7" t="str">
        <f t="shared" si="31"/>
        <v>ตุลาคม</v>
      </c>
      <c r="K222" s="7">
        <f t="shared" si="32"/>
        <v>2560</v>
      </c>
      <c r="L222" s="7" t="str">
        <f t="shared" si="34"/>
        <v>0979568940</v>
      </c>
      <c r="M222" s="10" t="str">
        <f t="shared" si="35"/>
        <v>๑๑๔ ม.๑๒ บ้านศรีเจริญทรัพย์
ต.ท่าคล้อ อ.เบญจลักษ์ จ.ศรีสะเกษ ๓๓๑๑๐</v>
      </c>
    </row>
    <row r="223" spans="1:13" ht="123.4" customHeight="1" x14ac:dyDescent="0.4">
      <c r="A223" s="10"/>
      <c r="B223" s="14" t="s">
        <v>1065</v>
      </c>
      <c r="C223" s="8" t="s">
        <v>1486</v>
      </c>
      <c r="D223" s="9" t="str">
        <f t="shared" si="28"/>
        <v>สาขาที่ 220</v>
      </c>
      <c r="E223" s="29">
        <v>220</v>
      </c>
      <c r="F223" s="7" t="str">
        <f t="shared" si="27"/>
        <v>วัดป่าสวนสน</v>
      </c>
      <c r="G223" s="7" t="str">
        <f t="shared" si="33"/>
        <v>อธิการป้อม กิตฺติญาโณ</v>
      </c>
      <c r="H223" s="36">
        <f t="shared" si="29"/>
        <v>20</v>
      </c>
      <c r="I223" s="7">
        <f t="shared" si="30"/>
        <v>1</v>
      </c>
      <c r="J223" s="7" t="str">
        <f t="shared" si="31"/>
        <v>มิถุนายน</v>
      </c>
      <c r="K223" s="7">
        <f t="shared" si="32"/>
        <v>2541</v>
      </c>
      <c r="L223" s="7" t="str">
        <f t="shared" si="34"/>
        <v>0899462903</v>
      </c>
      <c r="M223" s="10" t="str">
        <f t="shared" si="35"/>
        <v>๒๑๐ ม.๒ บ้านเย้ยตะแบง
ต.ทุ่งสว่าง อ.ประทาย จ.นครราชสีมา ๓๐๑๘๐</v>
      </c>
    </row>
    <row r="224" spans="1:13" ht="128.65" customHeight="1" x14ac:dyDescent="0.4">
      <c r="A224" s="10"/>
      <c r="B224" s="14" t="s">
        <v>1066</v>
      </c>
      <c r="C224" s="8" t="s">
        <v>1487</v>
      </c>
      <c r="D224" s="9" t="str">
        <f t="shared" si="28"/>
        <v>สาขาที่ 221</v>
      </c>
      <c r="E224" s="29">
        <v>221</v>
      </c>
      <c r="F224" s="7" t="str">
        <f t="shared" si="27"/>
        <v>ที่พักสงฆ์พุทธสถิตย์</v>
      </c>
      <c r="G224" s="7" t="str">
        <f t="shared" si="33"/>
        <v>อาจารย์สมพร กิตฺติคุโณ</v>
      </c>
      <c r="H224" s="36">
        <f t="shared" si="29"/>
        <v>21</v>
      </c>
      <c r="I224" s="7">
        <f t="shared" si="30"/>
        <v>3</v>
      </c>
      <c r="J224" s="7" t="str">
        <f t="shared" si="31"/>
        <v>กรกฎาคม</v>
      </c>
      <c r="K224" s="7">
        <f t="shared" si="32"/>
        <v>2538</v>
      </c>
      <c r="L224" s="7" t="str">
        <f t="shared" si="34"/>
        <v>0895801887</v>
      </c>
      <c r="M224" s="10" t="str">
        <f t="shared" si="35"/>
        <v>บ้านโนนสว่าง
ต.เหล่างาม อ.โพธิ์ไทร จ.อุบลราชธานี ๓๔๓๔๐</v>
      </c>
    </row>
    <row r="225" spans="1:13" ht="128.65" customHeight="1" x14ac:dyDescent="0.4">
      <c r="A225" s="10"/>
      <c r="B225" s="14" t="s">
        <v>1067</v>
      </c>
      <c r="C225" s="8" t="s">
        <v>1488</v>
      </c>
      <c r="D225" s="9" t="str">
        <f t="shared" si="28"/>
        <v>สาขาที่ 222</v>
      </c>
      <c r="E225" s="29">
        <v>222</v>
      </c>
      <c r="F225" s="7" t="str">
        <f t="shared" si="27"/>
        <v>วัดป่าแสนสุขเจริญธรรม</v>
      </c>
      <c r="G225" s="7" t="str">
        <f t="shared" si="33"/>
        <v>อาจารย์ไสว ฐิตธมฺโม</v>
      </c>
      <c r="H225" s="36">
        <f t="shared" si="29"/>
        <v>22</v>
      </c>
      <c r="I225" s="7">
        <f t="shared" si="30"/>
        <v>23</v>
      </c>
      <c r="J225" s="7" t="str">
        <f t="shared" si="31"/>
        <v>กรกฎาคม</v>
      </c>
      <c r="K225" s="7">
        <f t="shared" si="32"/>
        <v>2547</v>
      </c>
      <c r="L225" s="7" t="str">
        <f t="shared" si="34"/>
        <v>0650345148</v>
      </c>
      <c r="M225" s="10" t="str">
        <f t="shared" si="35"/>
        <v>๓๔ หมู่ ๕ บ้านประเสริฐแสนสุข
ต.บุเปือย อ.น้ำยืน จ.อุบลราชธานี ๓๔๒๖๐</v>
      </c>
    </row>
    <row r="226" spans="1:13" ht="128.65" customHeight="1" x14ac:dyDescent="0.4">
      <c r="A226" s="10"/>
      <c r="B226" s="14" t="s">
        <v>1068</v>
      </c>
      <c r="C226" s="8" t="s">
        <v>1489</v>
      </c>
      <c r="D226" s="9" t="str">
        <f t="shared" si="28"/>
        <v>สาขาที่ 223</v>
      </c>
      <c r="E226" s="29">
        <v>223</v>
      </c>
      <c r="F226" s="7" t="str">
        <f t="shared" si="27"/>
        <v>วัดป่าพุทธญาณ</v>
      </c>
      <c r="G226" s="7" t="str">
        <f t="shared" si="33"/>
        <v>ครูสถิตวโรบล (สุตัน ถาวโร)</v>
      </c>
      <c r="H226" s="36">
        <f t="shared" si="29"/>
        <v>21</v>
      </c>
      <c r="I226" s="7">
        <f t="shared" si="30"/>
        <v>28</v>
      </c>
      <c r="J226" s="7" t="str">
        <f t="shared" si="31"/>
        <v>กุมภาพันธ์</v>
      </c>
      <c r="K226" s="7">
        <f t="shared" si="32"/>
        <v>2536</v>
      </c>
      <c r="L226" s="7" t="str">
        <f t="shared" si="34"/>
        <v>0862566400</v>
      </c>
      <c r="M226" s="10" t="str">
        <f t="shared" si="35"/>
        <v>๔๐๐หมู่ ๗ บ้านคำครั่ง
ต.คำครั่ง อ.เดชอุดม จ.อุบลราชธานี ๓๔๑๖๐</v>
      </c>
    </row>
    <row r="227" spans="1:13" ht="123.4" customHeight="1" x14ac:dyDescent="0.4">
      <c r="A227" s="10"/>
      <c r="B227" s="14" t="s">
        <v>1069</v>
      </c>
      <c r="C227" s="8" t="s">
        <v>1490</v>
      </c>
      <c r="D227" s="9" t="str">
        <f t="shared" si="28"/>
        <v>สาขาที่ 224</v>
      </c>
      <c r="E227" s="29">
        <v>224</v>
      </c>
      <c r="F227" s="7" t="str">
        <f t="shared" si="27"/>
        <v>วัดโนนหนองไฮ</v>
      </c>
      <c r="G227" s="7" t="str">
        <f t="shared" si="33"/>
        <v>ครูอุบลวรประโชติ (แสง โชติวโร)</v>
      </c>
      <c r="H227" s="36">
        <f t="shared" si="29"/>
        <v>27</v>
      </c>
      <c r="I227" s="7">
        <f t="shared" si="30"/>
        <v>7</v>
      </c>
      <c r="J227" s="7" t="str">
        <f t="shared" si="31"/>
        <v>เมษายน</v>
      </c>
      <c r="K227" s="7">
        <f t="shared" si="32"/>
        <v>2534</v>
      </c>
      <c r="L227" s="7" t="str">
        <f t="shared" si="34"/>
        <v>0904744015</v>
      </c>
      <c r="M227" s="10" t="str">
        <f t="shared" si="35"/>
        <v>๘๗ ม.๑๑
ต.โคกสะอาด อ.น้ำขุ่น จ.อุบลราชธานี ๓๔๒๖๐</v>
      </c>
    </row>
    <row r="228" spans="1:13" ht="123.4" customHeight="1" x14ac:dyDescent="0.4">
      <c r="A228" s="10"/>
      <c r="B228" s="14" t="s">
        <v>1070</v>
      </c>
      <c r="C228" s="8" t="s">
        <v>1491</v>
      </c>
      <c r="D228" s="9" t="str">
        <f t="shared" si="28"/>
        <v>สาขาที่ 225</v>
      </c>
      <c r="E228" s="29">
        <v>225</v>
      </c>
      <c r="F228" s="7" t="str">
        <f t="shared" si="27"/>
        <v>ที่พักสงฆ์แสงชัยเจริญธรรม</v>
      </c>
      <c r="G228" s="7" t="str">
        <f t="shared" si="33"/>
        <v>อาจารย์เสกสันต์ ธมฺมิโก</v>
      </c>
      <c r="H228" s="36">
        <f t="shared" si="29"/>
        <v>30</v>
      </c>
      <c r="I228" s="7">
        <f t="shared" si="30"/>
        <v>15</v>
      </c>
      <c r="J228" s="7" t="str">
        <f t="shared" si="31"/>
        <v>กรกฎาคม</v>
      </c>
      <c r="K228" s="7">
        <f t="shared" si="32"/>
        <v>2555</v>
      </c>
      <c r="L228" s="7" t="str">
        <f t="shared" si="34"/>
        <v>0973047361</v>
      </c>
      <c r="M228" s="10" t="str">
        <f t="shared" si="35"/>
        <v>หมู่ ๘ บ้านแสงเจริญ
ต.ยางใหญ่ อ.น้ำยืน จ.อุบลราชธานี ๓๔๒๖๐</v>
      </c>
    </row>
    <row r="229" spans="1:13" ht="128.65" customHeight="1" x14ac:dyDescent="0.4">
      <c r="A229" s="10"/>
      <c r="B229" s="14" t="s">
        <v>1071</v>
      </c>
      <c r="C229" s="8" t="s">
        <v>1492</v>
      </c>
      <c r="D229" s="9" t="str">
        <f t="shared" si="28"/>
        <v>สาขาที่ 226</v>
      </c>
      <c r="E229" s="29">
        <v>226</v>
      </c>
      <c r="F229" s="7" t="str">
        <f t="shared" si="27"/>
        <v>วัดป่าไผ่สามัคคีธรรม</v>
      </c>
      <c r="G229" s="7" t="str">
        <f t="shared" si="33"/>
        <v>อธิการนพรัตน์ สุทธิวณฺโณ</v>
      </c>
      <c r="H229" s="36">
        <f t="shared" si="29"/>
        <v>0</v>
      </c>
      <c r="I229" s="7" t="e">
        <f t="shared" si="30"/>
        <v>#N/A</v>
      </c>
      <c r="J229" s="7" t="e">
        <f t="shared" si="31"/>
        <v>#N/A</v>
      </c>
      <c r="K229" s="7" t="e">
        <f t="shared" si="32"/>
        <v>#N/A</v>
      </c>
      <c r="L229" s="7" t="str">
        <f t="shared" si="34"/>
        <v>097336404</v>
      </c>
      <c r="M229" s="10" t="str">
        <f t="shared" si="35"/>
        <v>๖๙ หมู่ที่ ๑๒ บ้านดอนกลาง
ต.ไผ่ อ.ราษีไศล จ.ศรีสะเกษ ๓๓๑๖๐</v>
      </c>
    </row>
    <row r="230" spans="1:13" ht="128.65" customHeight="1" x14ac:dyDescent="0.4">
      <c r="A230" s="10"/>
      <c r="B230" s="14" t="s">
        <v>1072</v>
      </c>
      <c r="C230" s="8" t="s">
        <v>1493</v>
      </c>
      <c r="D230" s="9" t="str">
        <f t="shared" si="28"/>
        <v>สาขาที่ 227</v>
      </c>
      <c r="E230" s="29">
        <v>227</v>
      </c>
      <c r="F230" s="7" t="str">
        <f t="shared" si="27"/>
        <v>ที่พักสงฆ์หนองคู</v>
      </c>
      <c r="G230" s="7" t="str">
        <f t="shared" si="33"/>
        <v>อาจารย์มงคล สีลสํวโร</v>
      </c>
      <c r="H230" s="36">
        <f t="shared" si="29"/>
        <v>37</v>
      </c>
      <c r="I230" s="7">
        <f t="shared" si="30"/>
        <v>26</v>
      </c>
      <c r="J230" s="7" t="str">
        <f t="shared" si="31"/>
        <v>กรกฎาคม</v>
      </c>
      <c r="K230" s="7">
        <f t="shared" si="32"/>
        <v>2550</v>
      </c>
      <c r="L230" s="7" t="str">
        <f t="shared" si="34"/>
        <v>0621097418</v>
      </c>
      <c r="M230" s="10" t="str">
        <f t="shared" si="35"/>
        <v>ม.๘ บ้านหนองคู
ต.เสียว อ.เบญจลักษ์ จ.ศรีสะเกษ ๓๓๑๑๐</v>
      </c>
    </row>
    <row r="231" spans="1:13" ht="128.65" customHeight="1" x14ac:dyDescent="0.4">
      <c r="A231" s="10"/>
      <c r="B231" s="14" t="s">
        <v>1073</v>
      </c>
      <c r="C231" s="8" t="s">
        <v>1494</v>
      </c>
      <c r="D231" s="9" t="str">
        <f t="shared" si="28"/>
        <v>สาขาที่ 228</v>
      </c>
      <c r="E231" s="29">
        <v>228</v>
      </c>
      <c r="F231" s="7" t="str">
        <f t="shared" si="27"/>
        <v>วัดป่าซำตารมย์</v>
      </c>
      <c r="G231" s="7" t="str">
        <f t="shared" si="33"/>
        <v>อธิการเกษม จนฺทวํโส</v>
      </c>
      <c r="H231" s="36">
        <f t="shared" si="29"/>
        <v>26</v>
      </c>
      <c r="I231" s="7">
        <f t="shared" si="30"/>
        <v>12</v>
      </c>
      <c r="J231" s="7" t="str">
        <f t="shared" si="31"/>
        <v>กรกฎาคม</v>
      </c>
      <c r="K231" s="7">
        <f t="shared" si="32"/>
        <v>2535</v>
      </c>
      <c r="L231" s="7" t="str">
        <f t="shared" si="34"/>
        <v>0810760830</v>
      </c>
      <c r="M231" s="10" t="str">
        <f t="shared" si="35"/>
        <v>๒๓๔ ม.๗ บ้านซำตารมย์
ต.ตระกาจ อ.กันทรลักษ์ จ.ศรีสะเกษ ๓๓๑๑๐</v>
      </c>
    </row>
    <row r="232" spans="1:13" ht="123.4" customHeight="1" x14ac:dyDescent="0.4">
      <c r="A232" s="10"/>
      <c r="B232" s="14" t="s">
        <v>1074</v>
      </c>
      <c r="C232" s="8" t="s">
        <v>1495</v>
      </c>
      <c r="D232" s="9" t="str">
        <f t="shared" si="28"/>
        <v>สาขาที่ 229</v>
      </c>
      <c r="E232" s="29">
        <v>229</v>
      </c>
      <c r="F232" s="7" t="str">
        <f t="shared" si="27"/>
        <v>วัดป่าโนนสำราญ</v>
      </c>
      <c r="G232" s="7" t="str">
        <f t="shared" si="33"/>
        <v>อธิการสม อธิปญฺโญ</v>
      </c>
      <c r="H232" s="36">
        <f t="shared" si="29"/>
        <v>0</v>
      </c>
      <c r="I232" s="7" t="e">
        <f t="shared" si="30"/>
        <v>#N/A</v>
      </c>
      <c r="J232" s="7" t="e">
        <f t="shared" si="31"/>
        <v>#N/A</v>
      </c>
      <c r="K232" s="7" t="e">
        <f t="shared" si="32"/>
        <v>#N/A</v>
      </c>
      <c r="L232" s="7" t="str">
        <f t="shared" si="34"/>
        <v>0897778506</v>
      </c>
      <c r="M232" s="10" t="str">
        <f t="shared" si="35"/>
        <v>ม.๑ บ้านโนนสำราญ
ต.โนนสำราญ อ.กันทรลักษ์ จ.ศรีสะเกษ ๓๓๑๑๐</v>
      </c>
    </row>
    <row r="233" spans="1:13" ht="123.4" customHeight="1" x14ac:dyDescent="0.4">
      <c r="A233" s="10"/>
      <c r="B233" s="14" t="s">
        <v>1075</v>
      </c>
      <c r="C233" s="8" t="s">
        <v>1496</v>
      </c>
      <c r="D233" s="9" t="str">
        <f t="shared" si="28"/>
        <v>สาขาที่ 230</v>
      </c>
      <c r="E233" s="29">
        <v>230</v>
      </c>
      <c r="F233" s="7" t="str">
        <f t="shared" si="27"/>
        <v>วัดป่ารัตนสมบูรณ์</v>
      </c>
      <c r="G233" s="7" t="str">
        <f t="shared" si="33"/>
        <v>อาจารย์จำลอง สิริมังฺคโล</v>
      </c>
      <c r="H233" s="36">
        <f t="shared" si="29"/>
        <v>47</v>
      </c>
      <c r="I233" s="7">
        <f t="shared" si="30"/>
        <v>28</v>
      </c>
      <c r="J233" s="7" t="str">
        <f t="shared" si="31"/>
        <v>กุมภาพันธ์</v>
      </c>
      <c r="K233" s="7">
        <f t="shared" si="32"/>
        <v>2558</v>
      </c>
      <c r="L233" s="7" t="str">
        <f t="shared" si="34"/>
        <v>0879030958</v>
      </c>
      <c r="M233" s="10" t="str">
        <f t="shared" si="35"/>
        <v>ม.๑๓ บ้านโนนสมบูรณ์
ต.ขนุน อ.กันทรลักษ์ จ.ศรีสะเกษ ๓๓๑๑๐</v>
      </c>
    </row>
    <row r="234" spans="1:13" ht="128.65" customHeight="1" x14ac:dyDescent="0.4">
      <c r="A234" s="10"/>
      <c r="B234" s="14" t="s">
        <v>1076</v>
      </c>
      <c r="C234" s="8" t="s">
        <v>1497</v>
      </c>
      <c r="D234" s="9" t="str">
        <f t="shared" si="28"/>
        <v>สาขาที่ 231</v>
      </c>
      <c r="E234" s="29">
        <v>231</v>
      </c>
      <c r="F234" s="7" t="str">
        <f t="shared" si="27"/>
        <v>ที่พักสงฆ์ภูใหญ่</v>
      </c>
      <c r="G234" s="7" t="str">
        <f t="shared" si="33"/>
        <v>อาจารย์สมยศ อนุตฺตโร</v>
      </c>
      <c r="H234" s="36">
        <f t="shared" si="29"/>
        <v>21</v>
      </c>
      <c r="I234" s="7">
        <f t="shared" si="30"/>
        <v>21</v>
      </c>
      <c r="J234" s="7" t="str">
        <f t="shared" si="31"/>
        <v>มิถุนายน</v>
      </c>
      <c r="K234" s="7">
        <f t="shared" si="32"/>
        <v>2534</v>
      </c>
      <c r="L234" s="7" t="str">
        <f t="shared" si="34"/>
        <v>0894261084</v>
      </c>
      <c r="M234" s="10" t="str">
        <f t="shared" si="35"/>
        <v>๑๘๖ หมู่ ๔ บ้านหนองชาด
ต.คำเขื่อนแก้ว อ.สิรินธร จ.อุบลราชธานี ๓๔๓๕๐</v>
      </c>
    </row>
    <row r="235" spans="1:13" ht="128.65" customHeight="1" x14ac:dyDescent="0.4">
      <c r="A235" s="10"/>
      <c r="B235" s="14" t="s">
        <v>1077</v>
      </c>
      <c r="C235" s="8" t="s">
        <v>1498</v>
      </c>
      <c r="D235" s="9" t="str">
        <f t="shared" si="28"/>
        <v>สาขาที่ 232</v>
      </c>
      <c r="E235" s="29">
        <v>232</v>
      </c>
      <c r="F235" s="7" t="str">
        <f t="shared" si="27"/>
        <v>วัดป่าบ้านโพธิ์</v>
      </c>
      <c r="G235" s="7" t="str">
        <f t="shared" si="33"/>
        <v>ครูภาวนาโพธิธรรม (บุญกอง อภิปุญฺโญ)</v>
      </c>
      <c r="H235" s="36">
        <f t="shared" si="29"/>
        <v>20</v>
      </c>
      <c r="I235" s="7">
        <f t="shared" si="30"/>
        <v>5</v>
      </c>
      <c r="J235" s="7" t="str">
        <f t="shared" si="31"/>
        <v>มกราคม</v>
      </c>
      <c r="K235" s="7">
        <f t="shared" si="32"/>
        <v>2530</v>
      </c>
      <c r="L235" s="7" t="str">
        <f t="shared" si="34"/>
        <v>0858610270</v>
      </c>
      <c r="M235" s="10" t="str">
        <f t="shared" si="35"/>
        <v>๑๙๐ ม.๑ บ้านโพธิ์ ถ.โนนสวรรค์ ต.นาชุมแสง อ.ทุ่งฝน จ.อุดรธานี ๔๑๓๑๐</v>
      </c>
    </row>
    <row r="236" spans="1:13" ht="128.65" customHeight="1" x14ac:dyDescent="0.4">
      <c r="A236" s="10"/>
      <c r="B236" s="14" t="s">
        <v>1078</v>
      </c>
      <c r="C236" s="8" t="s">
        <v>1499</v>
      </c>
      <c r="D236" s="9" t="str">
        <f t="shared" si="28"/>
        <v>สาขาที่ 233</v>
      </c>
      <c r="E236" s="29">
        <v>233</v>
      </c>
      <c r="F236" s="7" t="str">
        <f t="shared" si="27"/>
        <v>ที่พักสงฆ์หนองบัว</v>
      </c>
      <c r="G236" s="7" t="str">
        <f t="shared" si="33"/>
        <v>อาจารย์สำลี ฐิตธัมโม</v>
      </c>
      <c r="H236" s="36">
        <f t="shared" si="29"/>
        <v>25</v>
      </c>
      <c r="I236" s="7">
        <f t="shared" si="30"/>
        <v>9</v>
      </c>
      <c r="J236" s="7" t="str">
        <f t="shared" si="31"/>
        <v>กุมภาพันธ์</v>
      </c>
      <c r="K236" s="7">
        <f t="shared" si="32"/>
        <v>2544</v>
      </c>
      <c r="L236" s="7" t="str">
        <f t="shared" si="34"/>
        <v>0845524551</v>
      </c>
      <c r="M236" s="10" t="str">
        <f t="shared" si="35"/>
        <v>ม.๙ บ้านคำอุดม
ต.โนนสวรรค์ อ.นาจะหลวย จ.อุบลราชธานี ๓๔๒๘๐</v>
      </c>
    </row>
    <row r="237" spans="1:13" ht="123.4" customHeight="1" x14ac:dyDescent="0.4">
      <c r="A237" s="10"/>
      <c r="B237" s="14" t="s">
        <v>1079</v>
      </c>
      <c r="C237" s="8" t="s">
        <v>1500</v>
      </c>
      <c r="D237" s="9" t="str">
        <f t="shared" si="28"/>
        <v>สาขาที่ 234</v>
      </c>
      <c r="E237" s="29">
        <v>234</v>
      </c>
      <c r="F237" s="7" t="str">
        <f t="shared" si="27"/>
        <v>วัดป่าศิริสมบูรณ์</v>
      </c>
      <c r="G237" s="7" t="str">
        <f t="shared" si="33"/>
        <v>ครูภาวนาประภัสสร (วิศวาธาร ปภสฺสโร)</v>
      </c>
      <c r="H237" s="36">
        <f t="shared" si="29"/>
        <v>20</v>
      </c>
      <c r="I237" s="7">
        <f t="shared" si="30"/>
        <v>8</v>
      </c>
      <c r="J237" s="7" t="str">
        <f t="shared" si="31"/>
        <v>พฤษภาคม</v>
      </c>
      <c r="K237" s="7">
        <f t="shared" si="32"/>
        <v>2530</v>
      </c>
      <c r="L237" s="7" t="str">
        <f t="shared" si="34"/>
        <v>0995159591</v>
      </c>
      <c r="M237" s="10" t="str">
        <f t="shared" si="35"/>
        <v>๒๓๔ ม.๑๐ บ้านไร่สมบูรณ์ ถ.โนนสุวรรณ-ปะคำ ต.โนนสุวรรณ อ.โนนสุวรรณ จ.บุรีรัมย์ ๓๑๑๑๐</v>
      </c>
    </row>
    <row r="238" spans="1:13" ht="123.4" customHeight="1" x14ac:dyDescent="0.4">
      <c r="A238" s="10"/>
      <c r="B238" s="14" t="s">
        <v>1080</v>
      </c>
      <c r="C238" s="8" t="s">
        <v>1501</v>
      </c>
      <c r="D238" s="9" t="str">
        <f t="shared" si="28"/>
        <v>สาขาที่ 235</v>
      </c>
      <c r="E238" s="29">
        <v>235</v>
      </c>
      <c r="F238" s="7" t="str">
        <f t="shared" si="27"/>
        <v>วัดป่าพระพุทธบาท</v>
      </c>
      <c r="G238" s="7" t="str">
        <f t="shared" si="33"/>
        <v>พุทธบาท</v>
      </c>
      <c r="H238" s="36">
        <f t="shared" si="29"/>
        <v>30</v>
      </c>
      <c r="I238" s="7">
        <f t="shared" si="30"/>
        <v>11</v>
      </c>
      <c r="J238" s="7" t="str">
        <f t="shared" si="31"/>
        <v>กรกฎาคม</v>
      </c>
      <c r="K238" s="7">
        <f t="shared" si="32"/>
        <v>2535</v>
      </c>
      <c r="L238" s="7" t="str">
        <f t="shared" si="34"/>
        <v>0860405643</v>
      </c>
      <c r="M238" s="10" t="str">
        <f t="shared" si="35"/>
        <v>๓๖ หมู่ที่ ๑๐
ต.เหล่าเสือโก้ก อ.เหล่าเสือโก้ก จ.อุบลราชธานี ๓๔๐๐๐</v>
      </c>
    </row>
    <row r="239" spans="1:13" ht="128.65" customHeight="1" x14ac:dyDescent="0.4">
      <c r="A239" s="10"/>
      <c r="B239" s="14" t="s">
        <v>1081</v>
      </c>
      <c r="C239" s="8" t="s">
        <v>1502</v>
      </c>
      <c r="D239" s="9" t="str">
        <f t="shared" si="28"/>
        <v>สาขาที่ 236</v>
      </c>
      <c r="E239" s="29">
        <v>236</v>
      </c>
      <c r="F239" s="7" t="str">
        <f t="shared" si="27"/>
        <v>ที่พักสงฆ์คอกช้าง</v>
      </c>
      <c r="G239" s="7" t="str">
        <f t="shared" si="33"/>
        <v>ครูปลัดสุวัฒน์ปริยัติคุณ (บุญชู สุขิโต)</v>
      </c>
      <c r="H239" s="36">
        <f t="shared" si="29"/>
        <v>20</v>
      </c>
      <c r="I239" s="7">
        <f t="shared" si="30"/>
        <v>8</v>
      </c>
      <c r="J239" s="7" t="str">
        <f t="shared" si="31"/>
        <v>กรกฎาคม</v>
      </c>
      <c r="K239" s="7">
        <f t="shared" si="32"/>
        <v>2522</v>
      </c>
      <c r="L239" s="7" t="str">
        <f t="shared" si="34"/>
        <v>0858195798</v>
      </c>
      <c r="M239" s="10" t="str">
        <f t="shared" si="35"/>
        <v>ม.๑๑ บ้านคอกช้าง
ต.ครบุรีใต้ อ.ครบุรี จ.นครราชสีมา ๓๐๒๕๐</v>
      </c>
    </row>
    <row r="240" spans="1:13" ht="128.65" customHeight="1" x14ac:dyDescent="0.4">
      <c r="A240" s="10"/>
      <c r="B240" s="14" t="s">
        <v>1082</v>
      </c>
      <c r="C240" s="8" t="s">
        <v>1503</v>
      </c>
      <c r="D240" s="9" t="str">
        <f t="shared" si="28"/>
        <v>สาขาที่ 237</v>
      </c>
      <c r="E240" s="29">
        <v>237</v>
      </c>
      <c r="F240" s="7" t="str">
        <f t="shared" si="27"/>
        <v>วัดสันติสุข</v>
      </c>
      <c r="G240" s="7" t="str">
        <f t="shared" si="33"/>
        <v>อธิการสนิท อานนฺโท</v>
      </c>
      <c r="H240" s="36">
        <f t="shared" si="29"/>
        <v>23</v>
      </c>
      <c r="I240" s="7">
        <f t="shared" si="30"/>
        <v>5</v>
      </c>
      <c r="J240" s="7" t="str">
        <f t="shared" si="31"/>
        <v>กรกฎาคม</v>
      </c>
      <c r="K240" s="7">
        <f t="shared" si="32"/>
        <v>2541</v>
      </c>
      <c r="L240" s="7" t="str">
        <f t="shared" si="34"/>
        <v>0854187497</v>
      </c>
      <c r="M240" s="10" t="str">
        <f t="shared" si="35"/>
        <v>๑๙๑ ม.๑๕ บ้านสันติสุข
ต.ภูเงิน อ.กันทรลักษ์ จ.ศรีสะเกษ ๓๓๑๑๐</v>
      </c>
    </row>
    <row r="241" spans="1:13" ht="128.65" customHeight="1" x14ac:dyDescent="0.4">
      <c r="A241" s="10"/>
      <c r="B241" s="14" t="s">
        <v>1083</v>
      </c>
      <c r="C241" s="8" t="s">
        <v>1504</v>
      </c>
      <c r="D241" s="9" t="str">
        <f t="shared" si="28"/>
        <v>สาขาที่ 238</v>
      </c>
      <c r="E241" s="29">
        <v>238</v>
      </c>
      <c r="F241" s="7" t="str">
        <f t="shared" si="27"/>
        <v>ที่พักสงฆ์เขาหลักสามัคคีธรรม</v>
      </c>
      <c r="G241" s="7" t="str">
        <f t="shared" si="33"/>
        <v>อาจารย์สำราญ ธมฺมทีโป</v>
      </c>
      <c r="H241" s="36">
        <f t="shared" si="29"/>
        <v>28</v>
      </c>
      <c r="I241" s="7">
        <f t="shared" si="30"/>
        <v>21</v>
      </c>
      <c r="J241" s="7" t="str">
        <f t="shared" si="31"/>
        <v>มีนาคม</v>
      </c>
      <c r="K241" s="7">
        <f t="shared" si="32"/>
        <v>2526</v>
      </c>
      <c r="L241" s="7" t="str">
        <f t="shared" si="34"/>
        <v>0872823851</v>
      </c>
      <c r="M241" s="10" t="str">
        <f t="shared" si="35"/>
        <v>๑๓๑/๔ ม.๙ บ้านเขาหลัก ต.วิสัยใต้ อ.สวี จ.ชุมพร ๘๖๑๓๐</v>
      </c>
    </row>
    <row r="242" spans="1:13" ht="123.4" customHeight="1" x14ac:dyDescent="0.4">
      <c r="A242" s="10"/>
      <c r="B242" s="14" t="s">
        <v>1084</v>
      </c>
      <c r="C242" s="8" t="s">
        <v>1505</v>
      </c>
      <c r="D242" s="9" t="str">
        <f t="shared" si="28"/>
        <v>สาขาที่ 239</v>
      </c>
      <c r="E242" s="29">
        <v>239</v>
      </c>
      <c r="F242" s="7" t="str">
        <f t="shared" si="27"/>
        <v>วัดท่าพง</v>
      </c>
      <c r="G242" s="7" t="str">
        <f t="shared" si="33"/>
        <v>ครูปภาตวนคุณ (ประ👉ยัด โอภาโส)</v>
      </c>
      <c r="H242" s="36">
        <f t="shared" si="29"/>
        <v>21</v>
      </c>
      <c r="I242" s="7">
        <f t="shared" si="30"/>
        <v>12</v>
      </c>
      <c r="J242" s="7" t="str">
        <f t="shared" si="31"/>
        <v>กรกฎาคม</v>
      </c>
      <c r="K242" s="7">
        <f t="shared" si="32"/>
        <v>2527</v>
      </c>
      <c r="L242" s="7" t="str">
        <f t="shared" si="34"/>
        <v>0958291495</v>
      </c>
      <c r="M242" s="10" t="str">
        <f t="shared" si="35"/>
        <v>๕๑ ม.๕ บ้านกล้วย
ต.ตะกุด อ.เมือง จ.สระบุรี ๑๘๐๐๐</v>
      </c>
    </row>
    <row r="243" spans="1:13" ht="123.4" customHeight="1" x14ac:dyDescent="0.4">
      <c r="A243" s="10"/>
      <c r="B243" s="14" t="s">
        <v>1085</v>
      </c>
      <c r="C243" s="8" t="s">
        <v>1506</v>
      </c>
      <c r="D243" s="9" t="str">
        <f t="shared" si="28"/>
        <v>สาขาที่ 240</v>
      </c>
      <c r="E243" s="29">
        <v>240</v>
      </c>
      <c r="F243" s="7" t="str">
        <f t="shared" si="27"/>
        <v>ที่พักสงฆ์ป่าตักศิลา</v>
      </c>
      <c r="G243" s="7" t="str">
        <f t="shared" si="33"/>
        <v>อาจารย์วิเชียร สุปภาโส</v>
      </c>
      <c r="H243" s="36">
        <f t="shared" si="29"/>
        <v>33</v>
      </c>
      <c r="I243" s="7">
        <f t="shared" si="30"/>
        <v>19</v>
      </c>
      <c r="J243" s="7" t="str">
        <f t="shared" si="31"/>
        <v>กรกฎาคม</v>
      </c>
      <c r="K243" s="7">
        <f t="shared" si="32"/>
        <v>2536</v>
      </c>
      <c r="L243" s="7" t="str">
        <f t="shared" si="34"/>
        <v>0870902819</v>
      </c>
      <c r="M243" s="10" t="str">
        <f t="shared" si="35"/>
        <v>๑ ม.๙ บ้านทรัพย์ศิลาทอง ถ.สวนป่าลำตะคอง-วัดตักศิลาย่า ต.คลองไผ่ อ.สีคิ้ว จ.นครราชสีมา ๓๐๓๔๐</v>
      </c>
    </row>
    <row r="244" spans="1:13" ht="128.65" customHeight="1" x14ac:dyDescent="0.4">
      <c r="A244" s="10"/>
      <c r="B244" s="14" t="s">
        <v>1086</v>
      </c>
      <c r="C244" s="8" t="s">
        <v>1507</v>
      </c>
      <c r="D244" s="9" t="str">
        <f t="shared" si="28"/>
        <v>สาขาที่ 241</v>
      </c>
      <c r="E244" s="29">
        <v>241</v>
      </c>
      <c r="F244" s="7" t="str">
        <f t="shared" si="27"/>
        <v>วัดป่าเจ้าพระยา</v>
      </c>
      <c r="G244" s="7" t="str">
        <f t="shared" si="33"/>
        <v>ยา</v>
      </c>
      <c r="H244" s="36">
        <f t="shared" si="29"/>
        <v>20</v>
      </c>
      <c r="I244" s="7">
        <f t="shared" si="30"/>
        <v>6</v>
      </c>
      <c r="J244" s="7" t="str">
        <f t="shared" si="31"/>
        <v>กรกฎาคม</v>
      </c>
      <c r="K244" s="7">
        <f t="shared" si="32"/>
        <v>2529</v>
      </c>
      <c r="L244" s="7" t="str">
        <f t="shared" si="34"/>
        <v>0871153794</v>
      </c>
      <c r="M244" s="10" t="str">
        <f t="shared" si="35"/>
        <v>๙ ม.๒ บ้านแหลมยาง ถ.เขื่อนเจ้าพระยา ต.บ้านกล้วย อ.เมือง จ.ชัยนาท ๑๗๐๐๐</v>
      </c>
    </row>
    <row r="245" spans="1:13" ht="128.65" customHeight="1" x14ac:dyDescent="0.4">
      <c r="A245" s="10"/>
      <c r="B245" s="14" t="s">
        <v>1087</v>
      </c>
      <c r="C245" s="8" t="s">
        <v>1508</v>
      </c>
      <c r="D245" s="9" t="str">
        <f t="shared" si="28"/>
        <v>สาขาที่ 242</v>
      </c>
      <c r="E245" s="29">
        <v>242</v>
      </c>
      <c r="F245" s="7" t="str">
        <f t="shared" si="27"/>
        <v>วัดป่าเขาเทวดา</v>
      </c>
      <c r="G245" s="7" t="str">
        <f t="shared" si="33"/>
        <v>อาจารย์นิสิต ปทุโม</v>
      </c>
      <c r="H245" s="36">
        <f t="shared" si="29"/>
        <v>21</v>
      </c>
      <c r="I245" s="7">
        <f t="shared" si="30"/>
        <v>9</v>
      </c>
      <c r="J245" s="7" t="str">
        <f t="shared" si="31"/>
        <v>พฤษภาคม</v>
      </c>
      <c r="K245" s="7">
        <f t="shared" si="32"/>
        <v>2535</v>
      </c>
      <c r="L245" s="7" t="str">
        <f t="shared" si="34"/>
        <v>0894748204</v>
      </c>
      <c r="M245" s="10" t="str">
        <f t="shared" si="35"/>
        <v>หมู่ที่ ๗ บ้านสองแพรก ซ.บางใหม่ ต.ลำเลียง อ.กระบุรี จ.ระนอง ๘๕๑๑๐</v>
      </c>
    </row>
    <row r="246" spans="1:13" ht="128.65" customHeight="1" x14ac:dyDescent="0.4">
      <c r="A246" s="10"/>
      <c r="B246" s="14" t="s">
        <v>1088</v>
      </c>
      <c r="C246" s="8" t="s">
        <v>1509</v>
      </c>
      <c r="D246" s="9" t="str">
        <f t="shared" si="28"/>
        <v>สาขาที่ 243</v>
      </c>
      <c r="E246" s="29">
        <v>243</v>
      </c>
      <c r="F246" s="7" t="str">
        <f t="shared" si="27"/>
        <v>วัดป่าคำกลาง</v>
      </c>
      <c r="G246" s="7" t="str">
        <f t="shared" si="33"/>
        <v>ม👉าปรีชา ภัทรเวที</v>
      </c>
      <c r="H246" s="36">
        <f t="shared" si="29"/>
        <v>22</v>
      </c>
      <c r="I246" s="7">
        <f t="shared" si="30"/>
        <v>2</v>
      </c>
      <c r="J246" s="7" t="str">
        <f t="shared" si="31"/>
        <v>กรกฎาคม</v>
      </c>
      <c r="K246" s="7">
        <f t="shared" si="32"/>
        <v>2544</v>
      </c>
      <c r="L246" s="7" t="str">
        <f t="shared" si="34"/>
        <v>0823519899</v>
      </c>
      <c r="M246" s="10" t="str">
        <f t="shared" si="35"/>
        <v>หมู่ที่ ๑๒ บ้านคำกลาง
ต.แก่งโดม อ.สว่างวีระวงศ์ จ.อุบลราชธานี ๓๔๑๙๐</v>
      </c>
    </row>
    <row r="247" spans="1:13" ht="123.4" customHeight="1" x14ac:dyDescent="0.4">
      <c r="A247" s="10"/>
      <c r="B247" s="14" t="s">
        <v>1089</v>
      </c>
      <c r="C247" s="8" t="s">
        <v>1510</v>
      </c>
      <c r="D247" s="9" t="str">
        <f t="shared" si="28"/>
        <v>สาขาที่ 244</v>
      </c>
      <c r="E247" s="29">
        <v>244</v>
      </c>
      <c r="F247" s="7" t="str">
        <f t="shared" si="27"/>
        <v>วัดธาตุกู่ประภาชัย</v>
      </c>
      <c r="G247" s="7" t="str">
        <f t="shared" si="33"/>
        <v>ครูพิสิฐเจติยานุรักษ์</v>
      </c>
      <c r="H247" s="36">
        <f t="shared" si="29"/>
        <v>28</v>
      </c>
      <c r="I247" s="7">
        <f t="shared" si="30"/>
        <v>20</v>
      </c>
      <c r="J247" s="7" t="str">
        <f t="shared" si="31"/>
        <v>กุมภาพันธ์</v>
      </c>
      <c r="K247" s="7">
        <f t="shared" si="32"/>
        <v>2540</v>
      </c>
      <c r="L247" s="7" t="str">
        <f t="shared" si="34"/>
        <v>0811550019</v>
      </c>
      <c r="M247" s="10" t="str">
        <f t="shared" si="35"/>
        <v>หมู่ที่ ๑ บ้านปางกู่
ต.ปางกู่ อ.โนนสัง จ.หนองบัวลำภู ๓๙๑๔๐</v>
      </c>
    </row>
    <row r="248" spans="1:13" ht="123.4" customHeight="1" x14ac:dyDescent="0.4">
      <c r="A248" s="10"/>
      <c r="B248" s="14" t="s">
        <v>1090</v>
      </c>
      <c r="C248" s="8" t="s">
        <v>1511</v>
      </c>
      <c r="D248" s="9" t="str">
        <f t="shared" si="28"/>
        <v>สาขาที่ 245</v>
      </c>
      <c r="E248" s="29">
        <v>245</v>
      </c>
      <c r="F248" s="7" t="str">
        <f t="shared" si="27"/>
        <v>วัดป่าโนนรัง</v>
      </c>
      <c r="G248" s="7" t="str">
        <f t="shared" si="33"/>
        <v>อาจารย์👉นูสิน ญาณธมฺโม</v>
      </c>
      <c r="H248" s="36">
        <f t="shared" si="29"/>
        <v>36</v>
      </c>
      <c r="I248" s="7">
        <f t="shared" si="30"/>
        <v>3</v>
      </c>
      <c r="J248" s="7" t="str">
        <f t="shared" si="31"/>
        <v>กรกฎาคม</v>
      </c>
      <c r="K248" s="7">
        <f t="shared" si="32"/>
        <v>2562</v>
      </c>
      <c r="L248" s="7" t="str">
        <f t="shared" si="34"/>
        <v>0620052849</v>
      </c>
      <c r="M248" s="10" t="str">
        <f t="shared" si="35"/>
        <v>หมู่ที่ ๖ บ้านโนนรัง
ต.หนองอ้ม อ.ทุ่งศรีอุดม จ.อุบลราชธานี ๓๔๑๖๐</v>
      </c>
    </row>
    <row r="249" spans="1:13" ht="128.65" customHeight="1" x14ac:dyDescent="0.4">
      <c r="A249" s="10"/>
      <c r="B249" s="14" t="s">
        <v>1091</v>
      </c>
      <c r="C249" s="8" t="s">
        <v>1512</v>
      </c>
      <c r="D249" s="9" t="str">
        <f t="shared" si="28"/>
        <v>สาขาที่ 246</v>
      </c>
      <c r="E249" s="29">
        <v>246</v>
      </c>
      <c r="F249" s="7" t="str">
        <f t="shared" si="27"/>
        <v>วัดดงไม้แดง</v>
      </c>
      <c r="G249" s="7" t="str">
        <f t="shared" si="33"/>
        <v>ครูสุวรรณวัชรโสภณ (คำมี คุตฺตสีโล)</v>
      </c>
      <c r="H249" s="36">
        <f t="shared" si="29"/>
        <v>22</v>
      </c>
      <c r="I249" s="7">
        <f t="shared" si="30"/>
        <v>14</v>
      </c>
      <c r="J249" s="7" t="str">
        <f t="shared" si="31"/>
        <v>กรกฎาคม</v>
      </c>
      <c r="K249" s="7">
        <f t="shared" si="32"/>
        <v>2540</v>
      </c>
      <c r="L249" s="7" t="str">
        <f t="shared" si="34"/>
        <v>0862515480</v>
      </c>
      <c r="M249" s="10" t="str">
        <f t="shared" si="35"/>
        <v>๓๕ ม.๗ บ้านหนองห้าง
ต.ศรีสุข อ.เขื่องใน จ.อุบลราชธานี ๓๔๑๕๐</v>
      </c>
    </row>
    <row r="250" spans="1:13" ht="128.65" customHeight="1" x14ac:dyDescent="0.4">
      <c r="A250" s="10"/>
      <c r="B250" s="14" t="s">
        <v>1092</v>
      </c>
      <c r="C250" s="8" t="s">
        <v>1513</v>
      </c>
      <c r="D250" s="9" t="str">
        <f t="shared" si="28"/>
        <v>สาขาที่ 247</v>
      </c>
      <c r="E250" s="29">
        <v>247</v>
      </c>
      <c r="F250" s="7" t="str">
        <f t="shared" si="27"/>
        <v>วัดป่าธรรมแสงทอง</v>
      </c>
      <c r="G250" s="7" t="str">
        <f t="shared" si="33"/>
        <v>ครูวินัยธรรักศักดิ์ ฐิโตภาโส</v>
      </c>
      <c r="H250" s="36">
        <f t="shared" si="29"/>
        <v>36</v>
      </c>
      <c r="I250" s="7">
        <f t="shared" si="30"/>
        <v>20</v>
      </c>
      <c r="J250" s="7" t="str">
        <f t="shared" si="31"/>
        <v>มีนาคม</v>
      </c>
      <c r="K250" s="7">
        <f t="shared" si="32"/>
        <v>2528</v>
      </c>
      <c r="L250" s="7" t="str">
        <f t="shared" si="34"/>
        <v>0895259999</v>
      </c>
      <c r="M250" s="10" t="str">
        <f t="shared" si="35"/>
        <v>๒๑๖ ม.๒ บ้านป่าธรรมแสงทอง ต.ป่าแป๋ อ.แม่แตง จ.เชียงใหม่ ๕๐๑๕๐</v>
      </c>
    </row>
    <row r="251" spans="1:13" ht="128.65" customHeight="1" x14ac:dyDescent="0.4">
      <c r="A251" s="10"/>
      <c r="B251" s="14" t="s">
        <v>1093</v>
      </c>
      <c r="C251" s="8" t="s">
        <v>1514</v>
      </c>
      <c r="D251" s="9" t="str">
        <f t="shared" si="28"/>
        <v>สาขาที่ 248</v>
      </c>
      <c r="E251" s="29">
        <v>248</v>
      </c>
      <c r="F251" s="7" t="str">
        <f t="shared" si="27"/>
        <v>ที่พักสงฆ์ดอยอกิญจโน</v>
      </c>
      <c r="G251" s="7" t="str">
        <f t="shared" si="33"/>
        <v>อาจารย์สมบูรณ์ อริญฺชโย</v>
      </c>
      <c r="H251" s="36">
        <f t="shared" si="29"/>
        <v>23</v>
      </c>
      <c r="I251" s="7">
        <f t="shared" si="30"/>
        <v>14</v>
      </c>
      <c r="J251" s="7" t="str">
        <f t="shared" si="31"/>
        <v>กรกฎาคม</v>
      </c>
      <c r="K251" s="7">
        <f t="shared" si="32"/>
        <v>2532</v>
      </c>
      <c r="L251" s="7" t="str">
        <f t="shared" si="34"/>
        <v>0861913434</v>
      </c>
      <c r="M251" s="10" t="str">
        <f t="shared" si="35"/>
        <v>หมู่ที่ ๓ บ้านสบเปิง
ต.สบเปิง อ.แม่แตง จ.เชียงใหม่ ๕๐๓๓๐</v>
      </c>
    </row>
    <row r="252" spans="1:13" ht="123.4" customHeight="1" x14ac:dyDescent="0.4">
      <c r="A252" s="10"/>
      <c r="B252" s="14" t="s">
        <v>1094</v>
      </c>
      <c r="C252" s="8" t="s">
        <v>1515</v>
      </c>
      <c r="D252" s="9" t="str">
        <f t="shared" si="28"/>
        <v>สาขาที่ 249</v>
      </c>
      <c r="E252" s="29">
        <v>249</v>
      </c>
      <c r="F252" s="7" t="str">
        <f t="shared" si="27"/>
        <v>ที่พักสงฆ์สันติธรรมาราม</v>
      </c>
      <c r="G252" s="7" t="str">
        <f t="shared" si="33"/>
        <v>อาจารย์สุพจน์ ปิยธมฺโม</v>
      </c>
      <c r="H252" s="36">
        <f t="shared" si="29"/>
        <v>28</v>
      </c>
      <c r="I252" s="7">
        <f t="shared" si="30"/>
        <v>28</v>
      </c>
      <c r="J252" s="7" t="str">
        <f t="shared" si="31"/>
        <v>ธันวาคม</v>
      </c>
      <c r="K252" s="7">
        <f t="shared" si="32"/>
        <v>2549</v>
      </c>
      <c r="L252" s="7" t="str">
        <f t="shared" si="34"/>
        <v>0823519935</v>
      </c>
      <c r="M252" s="10" t="str">
        <f t="shared" si="35"/>
        <v>๓๒ ม.๑๑ บ้านหนองไทร
ต.หนองเม็ก อ.หนองสองห้อง จ.ขอนแก่น ๔๐๑๙๐</v>
      </c>
    </row>
    <row r="253" spans="1:13" ht="123.4" customHeight="1" x14ac:dyDescent="0.4">
      <c r="A253" s="10"/>
      <c r="B253" s="14" t="s">
        <v>1095</v>
      </c>
      <c r="C253" s="8" t="s">
        <v>1516</v>
      </c>
      <c r="D253" s="9" t="str">
        <f t="shared" si="28"/>
        <v>สาขาที่ 250</v>
      </c>
      <c r="E253" s="29">
        <v>250</v>
      </c>
      <c r="F253" s="7" t="str">
        <f t="shared" si="27"/>
        <v>วัดป่าโตนด</v>
      </c>
      <c r="G253" s="7" t="str">
        <f t="shared" si="33"/>
        <v>อธิการบัวพันธ์ ฐานุตฺตโร</v>
      </c>
      <c r="H253" s="36">
        <f t="shared" si="29"/>
        <v>61</v>
      </c>
      <c r="I253" s="7">
        <f t="shared" si="30"/>
        <v>25</v>
      </c>
      <c r="J253" s="7" t="str">
        <f t="shared" si="31"/>
        <v>พฤษภาคม</v>
      </c>
      <c r="K253" s="7">
        <f t="shared" si="32"/>
        <v>2558</v>
      </c>
      <c r="L253" s="7" t="str">
        <f t="shared" si="34"/>
        <v>0654281769</v>
      </c>
      <c r="M253" s="10" t="str">
        <f t="shared" si="35"/>
        <v>๒๒๙ หมู่ที่ ๑๑ บ้านโตนด
ต.ขนุน อ.กันทรลักษ์ จ.ศรีสะเกษ ๓๓๑๑๐</v>
      </c>
    </row>
    <row r="254" spans="1:13" ht="128.65" customHeight="1" x14ac:dyDescent="0.4">
      <c r="A254" s="10"/>
      <c r="B254" s="14" t="s">
        <v>1096</v>
      </c>
      <c r="C254" s="8" t="s">
        <v>1517</v>
      </c>
      <c r="D254" s="9" t="str">
        <f t="shared" si="28"/>
        <v>สาขาที่ 251</v>
      </c>
      <c r="E254" s="29">
        <v>251</v>
      </c>
      <c r="F254" s="7" t="str">
        <f t="shared" si="27"/>
        <v>วัดป่ากตัญญุตาราม</v>
      </c>
      <c r="G254" s="7" t="str">
        <f t="shared" si="33"/>
        <v>อธิการนิคม อุตฺตโม</v>
      </c>
      <c r="H254" s="36">
        <f t="shared" si="29"/>
        <v>28</v>
      </c>
      <c r="I254" s="7">
        <f t="shared" si="30"/>
        <v>11</v>
      </c>
      <c r="J254" s="7" t="str">
        <f t="shared" si="31"/>
        <v>กรกฎาคม</v>
      </c>
      <c r="K254" s="7">
        <f t="shared" si="32"/>
        <v>2545</v>
      </c>
      <c r="L254" s="7" t="str">
        <f t="shared" si="34"/>
        <v>0801024872</v>
      </c>
      <c r="M254" s="10" t="str">
        <f t="shared" si="35"/>
        <v>๑๑๔ ม.๘ บ้านคลองวังจิก
ต.ไทรเดี่ยว อ.คลองหาด จ.สระแก้ว ๒๗๒๖๐</v>
      </c>
    </row>
    <row r="255" spans="1:13" ht="128.65" customHeight="1" x14ac:dyDescent="0.4">
      <c r="A255" s="10"/>
      <c r="B255" s="14" t="s">
        <v>1097</v>
      </c>
      <c r="C255" s="8" t="s">
        <v>1518</v>
      </c>
      <c r="D255" s="9" t="str">
        <f t="shared" si="28"/>
        <v>สาขาที่ 252</v>
      </c>
      <c r="E255" s="29">
        <v>252</v>
      </c>
      <c r="F255" s="7" t="str">
        <f t="shared" si="27"/>
        <v>วัดป่าใต้ร่มพระโพธิญาณ</v>
      </c>
      <c r="G255" s="7" t="str">
        <f t="shared" si="33"/>
        <v>โพธิญาณ</v>
      </c>
      <c r="H255" s="36">
        <f t="shared" si="29"/>
        <v>52</v>
      </c>
      <c r="I255" s="7">
        <f t="shared" si="30"/>
        <v>26</v>
      </c>
      <c r="J255" s="7" t="str">
        <f t="shared" si="31"/>
        <v>มิถุนายน</v>
      </c>
      <c r="K255" s="7">
        <f t="shared" si="32"/>
        <v>2552</v>
      </c>
      <c r="L255" s="7" t="str">
        <f t="shared" si="34"/>
        <v>0937713813</v>
      </c>
      <c r="M255" s="10" t="str">
        <f t="shared" si="35"/>
        <v>ม.๑๔ บ้านแกใต้
ต.หนองแวง อ.บ้านใหม่ไชยพจน์ จ.บุรีรัมย์ ๓๑๑๒๐</v>
      </c>
    </row>
    <row r="256" spans="1:13" ht="128.65" customHeight="1" x14ac:dyDescent="0.4">
      <c r="A256" s="10"/>
      <c r="B256" s="14" t="s">
        <v>1098</v>
      </c>
      <c r="C256" s="8" t="s">
        <v>1519</v>
      </c>
      <c r="D256" s="9" t="str">
        <f t="shared" si="28"/>
        <v>สาขาที่ 253</v>
      </c>
      <c r="E256" s="29">
        <v>253</v>
      </c>
      <c r="F256" s="7" t="str">
        <f t="shared" si="27"/>
        <v>วัดป่าหนองสิม</v>
      </c>
      <c r="G256" s="7" t="str">
        <f t="shared" si="33"/>
        <v>อธิการจันทร์ดี ฆรมุตโต</v>
      </c>
      <c r="H256" s="36">
        <f t="shared" si="29"/>
        <v>47</v>
      </c>
      <c r="I256" s="7">
        <f t="shared" si="30"/>
        <v>1</v>
      </c>
      <c r="J256" s="7" t="str">
        <f t="shared" si="31"/>
        <v>มีนาคม</v>
      </c>
      <c r="K256" s="7">
        <f t="shared" si="32"/>
        <v>2539</v>
      </c>
      <c r="L256" s="7" t="e">
        <f t="shared" si="34"/>
        <v>#N/A</v>
      </c>
      <c r="M256" s="10" t="str">
        <f t="shared" si="35"/>
        <v>๘๔ ม.๘ บ้านหนองสิม
ต.ดู่น้อย อ.จตุรพักตรพิมาน จ.ร้อยเอ็ด ๔๕๑๘๐</v>
      </c>
    </row>
    <row r="257" spans="1:13" ht="123.4" customHeight="1" x14ac:dyDescent="0.4">
      <c r="A257" s="10"/>
      <c r="B257" s="14" t="s">
        <v>1099</v>
      </c>
      <c r="C257" s="8" t="s">
        <v>1520</v>
      </c>
      <c r="D257" s="9" t="str">
        <f t="shared" si="28"/>
        <v>สาขาที่ 254</v>
      </c>
      <c r="E257" s="29">
        <v>254</v>
      </c>
      <c r="F257" s="7" t="str">
        <f t="shared" si="27"/>
        <v>วัดป่าสังฆาราม</v>
      </c>
      <c r="G257" s="7" t="str">
        <f t="shared" si="33"/>
        <v>อาจารย์แดนชัย ปิยสีโล</v>
      </c>
      <c r="H257" s="36">
        <f t="shared" si="29"/>
        <v>20</v>
      </c>
      <c r="I257" s="7">
        <f t="shared" si="30"/>
        <v>8</v>
      </c>
      <c r="J257" s="7" t="str">
        <f t="shared" si="31"/>
        <v>พฤษภาคม</v>
      </c>
      <c r="K257" s="7">
        <f t="shared" si="32"/>
        <v>2541</v>
      </c>
      <c r="L257" s="7" t="str">
        <f t="shared" si="34"/>
        <v>0830644300</v>
      </c>
      <c r="M257" s="10" t="str">
        <f t="shared" si="35"/>
        <v>ม.๑๔
ต.ดงแดง อ.จตุรพักตรพิมาน จ.ร้อยเอ็ด ๔๕๑๘๐</v>
      </c>
    </row>
    <row r="258" spans="1:13" ht="123.4" customHeight="1" x14ac:dyDescent="0.4">
      <c r="A258" s="10"/>
      <c r="B258" s="14" t="s">
        <v>1100</v>
      </c>
      <c r="C258" s="8" t="s">
        <v>1521</v>
      </c>
      <c r="D258" s="9" t="str">
        <f t="shared" si="28"/>
        <v>สาขาที่ 255</v>
      </c>
      <c r="E258" s="29">
        <v>255</v>
      </c>
      <c r="F258" s="7" t="str">
        <f t="shared" si="27"/>
        <v>ที่พักสงฆ์ป่านาดง</v>
      </c>
      <c r="G258" s="7" t="str">
        <f t="shared" si="33"/>
        <v>อาจาร์ยจำนงค์ จารุวณฺโณ</v>
      </c>
      <c r="H258" s="36">
        <f t="shared" si="29"/>
        <v>43</v>
      </c>
      <c r="I258" s="7">
        <f t="shared" si="30"/>
        <v>15</v>
      </c>
      <c r="J258" s="7" t="str">
        <f t="shared" si="31"/>
        <v>กรกฎาคม</v>
      </c>
      <c r="K258" s="7">
        <f t="shared" si="32"/>
        <v>2540</v>
      </c>
      <c r="L258" s="7" t="e">
        <f t="shared" si="34"/>
        <v>#N/A</v>
      </c>
      <c r="M258" s="10" t="str">
        <f t="shared" si="35"/>
        <v>ม.๑๑ บ้านนาดง
ต.โพธิ์ใหญ่ อ.วารินชำราบ จ.อุบลราชธานี ๓๔๑๙๐</v>
      </c>
    </row>
    <row r="259" spans="1:13" ht="128.25" customHeight="1" x14ac:dyDescent="0.4">
      <c r="A259" s="13" t="s">
        <v>891</v>
      </c>
      <c r="B259" s="14" t="s">
        <v>1101</v>
      </c>
      <c r="C259" s="8" t="s">
        <v>1522</v>
      </c>
      <c r="D259" s="9" t="str">
        <f t="shared" si="28"/>
        <v>สาขาที่ 256</v>
      </c>
      <c r="E259" s="29">
        <v>256</v>
      </c>
      <c r="F259" s="7" t="str">
        <f t="shared" si="27"/>
        <v>ที่พักสงฆ์ตะเคียนทอง</v>
      </c>
      <c r="G259" s="7" t="e">
        <f t="shared" si="33"/>
        <v>#N/A</v>
      </c>
      <c r="H259" s="36">
        <f t="shared" si="29"/>
        <v>0</v>
      </c>
      <c r="I259" s="7" t="e">
        <f t="shared" si="30"/>
        <v>#N/A</v>
      </c>
      <c r="J259" s="7" t="e">
        <f t="shared" si="31"/>
        <v>#N/A</v>
      </c>
      <c r="K259" s="7" t="e">
        <f t="shared" si="32"/>
        <v>#N/A</v>
      </c>
      <c r="L259" s="7" t="str">
        <f t="shared" si="34"/>
        <v>0878739368</v>
      </c>
      <c r="M259" s="10" t="e">
        <f t="shared" si="35"/>
        <v>#N/A</v>
      </c>
    </row>
    <row r="260" spans="1:13" ht="128.65" customHeight="1" x14ac:dyDescent="0.4">
      <c r="A260" s="10"/>
      <c r="B260" s="14" t="s">
        <v>1102</v>
      </c>
      <c r="C260" s="8" t="s">
        <v>1523</v>
      </c>
      <c r="D260" s="9" t="str">
        <f t="shared" si="28"/>
        <v>สาขาที่ 257</v>
      </c>
      <c r="E260" s="29">
        <v>257</v>
      </c>
      <c r="F260" s="7" t="str">
        <f t="shared" ref="F260:F323" si="36">_xlfn.TEXTBEFORE(C260,CHAR(10))</f>
        <v>วัดป่านาเหล่า</v>
      </c>
      <c r="G260" s="7" t="str">
        <f t="shared" si="33"/>
        <v>ครูปุณณธรรมเขต (บุญเพ็ง ถิรธมฺโม)</v>
      </c>
      <c r="H260" s="36">
        <f t="shared" si="29"/>
        <v>29</v>
      </c>
      <c r="I260" s="7">
        <f t="shared" si="30"/>
        <v>16</v>
      </c>
      <c r="J260" s="7" t="str">
        <f t="shared" si="31"/>
        <v>กรกฎาคม</v>
      </c>
      <c r="K260" s="7">
        <f t="shared" si="32"/>
        <v>2537</v>
      </c>
      <c r="L260" s="7" t="str">
        <f t="shared" si="34"/>
        <v>0868772300</v>
      </c>
      <c r="M260" s="10" t="str">
        <f t="shared" si="35"/>
        <v>๑๔๓ ม.๖ บ้านกอก
ต.บ้านกอก อ.เขื่องใน จ.อุบลราชธานี ๓๔๓๒๐</v>
      </c>
    </row>
    <row r="261" spans="1:13" ht="128.65" customHeight="1" x14ac:dyDescent="0.4">
      <c r="A261" s="10"/>
      <c r="B261" s="14" t="s">
        <v>1103</v>
      </c>
      <c r="C261" s="8" t="s">
        <v>1524</v>
      </c>
      <c r="D261" s="9" t="str">
        <f t="shared" ref="D261:D324" si="37">_xlfn.LET(_xlpm.x,B261,
SUBSTITUTE(SUBSTITUTE(SUBSTITUTE(SUBSTITUTE(SUBSTITUTE(
SUBSTITUTE(SUBSTITUTE(SUBSTITUTE(SUBSTITUTE(SUBSTITUTE(
_xlpm.x,"๐","0"),"๑","1"),"๒","2"),"๓","3"),"๔","4"),
"๕","5"),"๖","6"),"๗","7"),"๘","8"),"๙","9"))</f>
        <v>สาขาที่ 258</v>
      </c>
      <c r="E261" s="29">
        <v>258</v>
      </c>
      <c r="F261" s="7" t="str">
        <f t="shared" si="36"/>
        <v>วัดถ้ำพรหมประดิษฐ์</v>
      </c>
      <c r="G261" s="7" t="str">
        <f t="shared" si="33"/>
        <v>อธิการอำนวย ชาครธมฺโม</v>
      </c>
      <c r="H261" s="36">
        <f t="shared" ref="H261:H324" si="38">VALUE(SUBSTITUTE(SUBSTITUTE(SUBSTITUTE(SUBSTITUTE(SUBSTITUTE(SUBSTITUTE(SUBSTITUTE(SUBSTITUTE(SUBSTITUTE(SUBSTITUTE(_xlfn.TEXTBEFORE(_xlfn.TEXTAFTER(C261,"เมื่ออายุ "), " ปี"),"๐","0"),"๑","1"),"๒","2"),"๓","3"),"๔","4"),"๕","5"),"๖","6"),"๗","7"),"๘","8"),"๙","9"))</f>
        <v>22</v>
      </c>
      <c r="I261" s="7">
        <f t="shared" ref="I261:I324" si="39">VALUE(SUBSTITUTE(SUBSTITUTE(SUBSTITUTE(SUBSTITUTE(SUBSTITUTE(SUBSTITUTE(SUBSTITUTE(SUBSTITUTE(SUBSTITUTE(SUBSTITUTE(_xlfn.TEXTBEFORE(_xlfn.TEXTAFTER(C261,"วันที่ "), " "),"๐","0"),"๑","1"),"๒","2"),"๓","3"),"๔","4"),"๕","5"),"๖","6"),"๗","7"),"๘","8"),"๙","9"))</f>
        <v>20</v>
      </c>
      <c r="J261" s="7" t="str">
        <f t="shared" ref="J261:J324" si="40">_xlfn.TEXTBEFORE(_xlfn.TEXTAFTER(C261,"วันที่ "&amp;_xlfn.TEXTBEFORE(_xlfn.TEXTAFTER(C261,"วันที่ "), " ")&amp;" "), " ")</f>
        <v>กรกฎาคม</v>
      </c>
      <c r="K261" s="7">
        <f t="shared" ref="K261:K324" si="41">VALUE(SUBSTITUTE(SUBSTITUTE(SUBSTITUTE(SUBSTITUTE(SUBSTITUTE(SUBSTITUTE(SUBSTITUTE(SUBSTITUTE(SUBSTITUTE(SUBSTITUTE(_xlfn.TEXTBEFORE(_xlfn.TEXTAFTER(_xlfn.TEXTAFTER(C261,"วันที่ ")," "&amp;_xlfn.TEXTBEFORE(_xlfn.TEXTAFTER(C261,"วันที่ "&amp;_xlfn.TEXTBEFORE(_xlfn.TEXTAFTER(C261,"วันที่ "), " ")&amp;" "), " ")&amp;" "), " "),"๐","0"),"๑","1"),"๒","2"),"๓","3"),"๔","4"),"๕","5"),"๖","6"),"๗","7"),"๘","8"),"๙","9"))</f>
        <v>2523</v>
      </c>
      <c r="L261" s="7" t="str">
        <f t="shared" si="34"/>
        <v>0894251184</v>
      </c>
      <c r="M261" s="10" t="str">
        <f t="shared" si="35"/>
        <v>๑๕๒ ม.๑๔ บ้านพรหมประดิษฐ์
ต.จันทึก อ.ปากช่อง จ.นครราชสีมา ๓๐๑๓๐</v>
      </c>
    </row>
    <row r="262" spans="1:13" ht="123" customHeight="1" x14ac:dyDescent="0.4">
      <c r="A262" s="13" t="s">
        <v>891</v>
      </c>
      <c r="B262" s="14" t="s">
        <v>1104</v>
      </c>
      <c r="C262" s="8" t="s">
        <v>1525</v>
      </c>
      <c r="D262" s="9" t="str">
        <f t="shared" si="37"/>
        <v>สาขาที่ 259</v>
      </c>
      <c r="E262" s="29">
        <v>259</v>
      </c>
      <c r="F262" s="7" t="str">
        <f t="shared" si="36"/>
        <v>ที่พักสงฆ์เทพชัยพร</v>
      </c>
      <c r="G262" s="7" t="str">
        <f t="shared" ref="G262:G325" si="42">TRIM(_xlfn.TEXTBEFORE(_xlfn.TEXTAFTER(C262,"พระ"),CHAR(10)))</f>
        <v>อาจารย์พิชิต กลฺยาโณ</v>
      </c>
      <c r="H262" s="36">
        <f t="shared" si="38"/>
        <v>21</v>
      </c>
      <c r="I262" s="7">
        <f t="shared" si="39"/>
        <v>12</v>
      </c>
      <c r="J262" s="7" t="str">
        <f t="shared" si="40"/>
        <v>มิถุนายน</v>
      </c>
      <c r="K262" s="7">
        <f t="shared" si="41"/>
        <v>2537</v>
      </c>
      <c r="L262" s="7" t="str">
        <f t="shared" si="34"/>
        <v>0857523183</v>
      </c>
      <c r="M262" s="10" t="str">
        <f t="shared" si="35"/>
        <v>๑๖๐ บ้านนาฝาย
ต.นาดี อ.หนองแสง จ.อุดรธานี ๔๑๓๔๐</v>
      </c>
    </row>
    <row r="263" spans="1:13" ht="123" customHeight="1" x14ac:dyDescent="0.4">
      <c r="A263" s="13" t="s">
        <v>891</v>
      </c>
      <c r="B263" s="14" t="s">
        <v>1105</v>
      </c>
      <c r="C263" s="8" t="s">
        <v>1526</v>
      </c>
      <c r="D263" s="9" t="str">
        <f t="shared" si="37"/>
        <v>สาขาที่ 260</v>
      </c>
      <c r="E263" s="29">
        <v>260</v>
      </c>
      <c r="F263" s="7" t="str">
        <f t="shared" si="36"/>
        <v>ที่พักสงฆ์ป่าช้าดอนไร่</v>
      </c>
      <c r="G263" s="7" t="str">
        <f t="shared" si="42"/>
        <v>อาจารย์บุญมา อํสุธโร</v>
      </c>
      <c r="H263" s="36">
        <f t="shared" si="38"/>
        <v>0</v>
      </c>
      <c r="I263" s="7">
        <f t="shared" si="39"/>
        <v>21</v>
      </c>
      <c r="J263" s="7" t="str">
        <f t="shared" si="40"/>
        <v>มิถุนายน</v>
      </c>
      <c r="K263" s="7">
        <f t="shared" si="41"/>
        <v>2563</v>
      </c>
      <c r="L263" s="7" t="str">
        <f t="shared" ref="L263:L326" si="43">SUBSTITUTE(SUBSTITUTE(SUBSTITUTE(SUBSTITUTE(_xlfn.TEXTBEFORE(SUBSTITUTE(SUBSTITUTE(SUBSTITUTE(SUBSTITUTE(SUBSTITUTE(SUBSTITUTE(SUBSTITUTE(SUBSTITUTE(SUBSTITUTE(SUBSTITUTE(_xlfn.TEXTAFTER(C263,"- "),"๐","0"),"๑","1"),"๒","2"),"๓","3"),"๔","4"),"๕","5"),"๖","6"),"๗","7"),"๘","8"),"๙","9"),","),"(",""),")",""),"-","")," ","")</f>
        <v>0833770896</v>
      </c>
      <c r="M263" s="10" t="str">
        <f t="shared" ref="M263:M326" si="44">_xlfn.TEXTBEFORE(_xlfn.TEXTAFTER(C263,CHAR(10)),CHAR(10)&amp;"พระ")</f>
        <v>ม.๙ บ้านไร่แสนสุข
ต.คึมใหญ่ อ.เมือง จ.อำนาจเจริญ ๓๗๐๐๐</v>
      </c>
    </row>
    <row r="264" spans="1:13" ht="128.25" customHeight="1" x14ac:dyDescent="0.4">
      <c r="A264" s="13" t="s">
        <v>891</v>
      </c>
      <c r="B264" s="14" t="s">
        <v>1106</v>
      </c>
      <c r="C264" s="8" t="s">
        <v>1527</v>
      </c>
      <c r="D264" s="9" t="str">
        <f t="shared" si="37"/>
        <v>สาขาที่ 261</v>
      </c>
      <c r="E264" s="29">
        <v>261</v>
      </c>
      <c r="F264" s="7" t="str">
        <f t="shared" si="36"/>
        <v>วัดป่าสันติประชาสรรค์</v>
      </c>
      <c r="G264" s="7" t="str">
        <f t="shared" si="42"/>
        <v>อธิการดำ สุนทโร</v>
      </c>
      <c r="H264" s="36">
        <f t="shared" si="38"/>
        <v>56</v>
      </c>
      <c r="I264" s="7">
        <f t="shared" si="39"/>
        <v>27</v>
      </c>
      <c r="J264" s="7" t="str">
        <f t="shared" si="40"/>
        <v>กรกฎาคม</v>
      </c>
      <c r="K264" s="7">
        <f t="shared" si="41"/>
        <v>2539</v>
      </c>
      <c r="L264" s="7" t="str">
        <f t="shared" si="43"/>
        <v>0856070678</v>
      </c>
      <c r="M264" s="10" t="str">
        <f t="shared" si="44"/>
        <v>๔๑๓ ม.๑ บ้านดอน
ต.โนนอุดม อ.ชุมแพ จ.ขอนแก่น ๔๐๑๓๐</v>
      </c>
    </row>
    <row r="265" spans="1:13" ht="128.65" customHeight="1" x14ac:dyDescent="0.4">
      <c r="A265" s="10"/>
      <c r="B265" s="14" t="s">
        <v>1107</v>
      </c>
      <c r="C265" s="8" t="s">
        <v>1528</v>
      </c>
      <c r="D265" s="9" t="str">
        <f t="shared" si="37"/>
        <v>สาขาที่ 262</v>
      </c>
      <c r="E265" s="29">
        <v>262</v>
      </c>
      <c r="F265" s="7" t="str">
        <f t="shared" si="36"/>
        <v>วัดป่าโพนเพ็ก</v>
      </c>
      <c r="G265" s="7" t="str">
        <f t="shared" si="42"/>
        <v>ครูอรัญธรรมกิตติ (สุธรรม สุธมฺโม)</v>
      </c>
      <c r="H265" s="36">
        <f t="shared" si="38"/>
        <v>33</v>
      </c>
      <c r="I265" s="7">
        <f t="shared" si="39"/>
        <v>28</v>
      </c>
      <c r="J265" s="7" t="str">
        <f t="shared" si="40"/>
        <v>กุมภาพันธ์</v>
      </c>
      <c r="K265" s="7">
        <f t="shared" si="41"/>
        <v>2545</v>
      </c>
      <c r="L265" s="7" t="str">
        <f t="shared" si="43"/>
        <v>0833722105</v>
      </c>
      <c r="M265" s="10" t="str">
        <f t="shared" si="44"/>
        <v>๔๗ ม.๔ บ้านโพนเพ็ก
ต.ดุมใหญ่ อ.ม่วงสามสิบ จ.อุบลราชธานี ๓๔๑๔๐</v>
      </c>
    </row>
    <row r="266" spans="1:13" ht="128.65" customHeight="1" x14ac:dyDescent="0.4">
      <c r="A266" s="10"/>
      <c r="B266" s="14" t="s">
        <v>1108</v>
      </c>
      <c r="C266" s="8" t="s">
        <v>1529</v>
      </c>
      <c r="D266" s="9" t="str">
        <f t="shared" si="37"/>
        <v>สาขาที่ 263</v>
      </c>
      <c r="E266" s="29">
        <v>263</v>
      </c>
      <c r="F266" s="7" t="str">
        <f t="shared" si="36"/>
        <v>วัดป่าพุทธธรรม</v>
      </c>
      <c r="G266" s="7" t="str">
        <f t="shared" si="42"/>
        <v>อธิการชอบสวย ธมฺมธโร</v>
      </c>
      <c r="H266" s="36">
        <f t="shared" si="38"/>
        <v>22</v>
      </c>
      <c r="I266" s="7">
        <f t="shared" si="39"/>
        <v>4</v>
      </c>
      <c r="J266" s="7" t="str">
        <f t="shared" si="40"/>
        <v>พฤษภาคม</v>
      </c>
      <c r="K266" s="7">
        <f t="shared" si="41"/>
        <v>2528</v>
      </c>
      <c r="L266" s="7" t="str">
        <f t="shared" si="43"/>
        <v>0898646452</v>
      </c>
      <c r="M266" s="10" t="str">
        <f t="shared" si="44"/>
        <v>๒๒๒ ม.๓
ต.บึงอ้อ อ.ขามทะเลสอ จ.นครราชสีมา ๓๐๒๘๐</v>
      </c>
    </row>
    <row r="267" spans="1:13" ht="123.4" customHeight="1" x14ac:dyDescent="0.4">
      <c r="A267" s="10"/>
      <c r="B267" s="14" t="s">
        <v>1109</v>
      </c>
      <c r="C267" s="8" t="s">
        <v>1530</v>
      </c>
      <c r="D267" s="9" t="str">
        <f t="shared" si="37"/>
        <v>สาขาที่ 264</v>
      </c>
      <c r="E267" s="29">
        <v>264</v>
      </c>
      <c r="F267" s="7" t="str">
        <f t="shared" si="36"/>
        <v>วัดพระธาตุขุนบง</v>
      </c>
      <c r="G267" s="7" t="str">
        <f t="shared" si="42"/>
        <v>ธาตุขุนบง</v>
      </c>
      <c r="H267" s="36">
        <f t="shared" si="38"/>
        <v>29</v>
      </c>
      <c r="I267" s="7">
        <f t="shared" si="39"/>
        <v>1</v>
      </c>
      <c r="J267" s="7" t="str">
        <f t="shared" si="40"/>
        <v>กรกฎาคม</v>
      </c>
      <c r="K267" s="7">
        <f t="shared" si="41"/>
        <v>2530</v>
      </c>
      <c r="L267" s="7" t="str">
        <f t="shared" si="43"/>
        <v>0871892790</v>
      </c>
      <c r="M267" s="10" t="str">
        <f t="shared" si="44"/>
        <v>ม. ๖ บ้านสา
ต.ทุ่งกล้วย อ.ภูซาง จ.พะเยา ๕๖๑๑๐</v>
      </c>
    </row>
    <row r="268" spans="1:13" ht="123.4" customHeight="1" x14ac:dyDescent="0.4">
      <c r="A268" s="10"/>
      <c r="B268" s="14" t="s">
        <v>1110</v>
      </c>
      <c r="C268" s="8" t="s">
        <v>1531</v>
      </c>
      <c r="D268" s="9" t="str">
        <f t="shared" si="37"/>
        <v>สาขาที่ 265</v>
      </c>
      <c r="E268" s="29">
        <v>265</v>
      </c>
      <c r="F268" s="7" t="str">
        <f t="shared" si="36"/>
        <v>ที่พักสงฆ์ภูสามสวรรค์</v>
      </c>
      <c r="G268" s="7" t="str">
        <f t="shared" si="42"/>
        <v>อาจารย์ฉกรรจ์ ปริสุทฺโธ</v>
      </c>
      <c r="H268" s="36">
        <f t="shared" si="38"/>
        <v>26</v>
      </c>
      <c r="I268" s="7">
        <f t="shared" si="39"/>
        <v>11</v>
      </c>
      <c r="J268" s="7" t="str">
        <f t="shared" si="40"/>
        <v>ธันวาคม</v>
      </c>
      <c r="K268" s="7">
        <f t="shared" si="41"/>
        <v>2522</v>
      </c>
      <c r="L268" s="7" t="str">
        <f t="shared" si="43"/>
        <v>0985032748</v>
      </c>
      <c r="M268" s="10" t="str">
        <f t="shared" si="44"/>
        <v>ม.๑ บ้านเสาธงชัย
ต.เสาธงชัย อ.กันทรลักษ์ จ.ศรีสะเกษ ๓๓๑๑๐</v>
      </c>
    </row>
    <row r="269" spans="1:13" ht="128.65" customHeight="1" x14ac:dyDescent="0.4">
      <c r="A269" s="10"/>
      <c r="B269" s="14" t="s">
        <v>1111</v>
      </c>
      <c r="C269" s="8" t="s">
        <v>1532</v>
      </c>
      <c r="D269" s="9" t="str">
        <f t="shared" si="37"/>
        <v>สาขาที่ 266</v>
      </c>
      <c r="E269" s="29">
        <v>266</v>
      </c>
      <c r="F269" s="7" t="str">
        <f t="shared" si="36"/>
        <v>ที่พักสงฆ์บ้านท่าจูด</v>
      </c>
      <c r="G269" s="7" t="str">
        <f t="shared" si="42"/>
        <v>อาจารย์สุดถวิล อริยวํโส</v>
      </c>
      <c r="H269" s="36">
        <f t="shared" si="38"/>
        <v>33</v>
      </c>
      <c r="I269" s="7">
        <f t="shared" si="39"/>
        <v>20</v>
      </c>
      <c r="J269" s="7" t="str">
        <f t="shared" si="40"/>
        <v>ตุลาคม</v>
      </c>
      <c r="K269" s="7">
        <f t="shared" si="41"/>
        <v>2532</v>
      </c>
      <c r="L269" s="7" t="str">
        <f t="shared" si="43"/>
        <v>0897240477</v>
      </c>
      <c r="M269" s="10" t="str">
        <f t="shared" si="44"/>
        <v>ม.๓ บ้านท่าจูด
ต.บางนายสี อ.ตะกั่วป่า จ.พังงา ๘๒๑๑๐</v>
      </c>
    </row>
    <row r="270" spans="1:13" ht="128.65" customHeight="1" x14ac:dyDescent="0.4">
      <c r="A270" s="10"/>
      <c r="B270" s="14" t="s">
        <v>1112</v>
      </c>
      <c r="C270" s="8" t="s">
        <v>1533</v>
      </c>
      <c r="D270" s="9" t="str">
        <f t="shared" si="37"/>
        <v>สาขาที่ 267</v>
      </c>
      <c r="E270" s="29">
        <v>267</v>
      </c>
      <c r="F270" s="7" t="str">
        <f t="shared" si="36"/>
        <v>วัดป่าดงยางพรพิบูลย์</v>
      </c>
      <c r="G270" s="7" t="str">
        <f t="shared" si="42"/>
        <v>ครูวิบูลย์สุทธิคุณ (สุวิทย์ วิสุทฺโธ)</v>
      </c>
      <c r="H270" s="36">
        <f t="shared" si="38"/>
        <v>21</v>
      </c>
      <c r="I270" s="7">
        <f t="shared" si="39"/>
        <v>6</v>
      </c>
      <c r="J270" s="7" t="str">
        <f t="shared" si="40"/>
        <v>พฤษภาคม</v>
      </c>
      <c r="K270" s="7">
        <f t="shared" si="41"/>
        <v>2536</v>
      </c>
      <c r="L270" s="7" t="str">
        <f t="shared" si="43"/>
        <v>0818717328</v>
      </c>
      <c r="M270" s="10" t="str">
        <f t="shared" si="44"/>
        <v>๑๐๓ ม.๑๕ บ้านพรพิบูลย์
ต.บ้านแดง อ.พิบูลย์รักษ์ จ.อุดรธานี ๔๑๑๓๐</v>
      </c>
    </row>
    <row r="271" spans="1:13" ht="128.65" customHeight="1" x14ac:dyDescent="0.4">
      <c r="A271" s="10"/>
      <c r="B271" s="14" t="s">
        <v>1113</v>
      </c>
      <c r="C271" s="8" t="s">
        <v>1534</v>
      </c>
      <c r="D271" s="9" t="str">
        <f t="shared" si="37"/>
        <v>สาขาที่ 268</v>
      </c>
      <c r="E271" s="29">
        <v>268</v>
      </c>
      <c r="F271" s="7" t="str">
        <f t="shared" si="36"/>
        <v>วัดป่ามณีรัตน์</v>
      </c>
      <c r="G271" s="7" t="str">
        <f t="shared" si="42"/>
        <v>ครูปลัดอุเทน กลฺยาโณ</v>
      </c>
      <c r="H271" s="36">
        <f t="shared" si="38"/>
        <v>21</v>
      </c>
      <c r="I271" s="7">
        <f t="shared" si="39"/>
        <v>17</v>
      </c>
      <c r="J271" s="7" t="str">
        <f t="shared" si="40"/>
        <v>พฤษภาคม</v>
      </c>
      <c r="K271" s="7">
        <f t="shared" si="41"/>
        <v>2534</v>
      </c>
      <c r="L271" s="7" t="str">
        <f t="shared" si="43"/>
        <v>0872475777</v>
      </c>
      <c r="M271" s="10" t="str">
        <f t="shared" si="44"/>
        <v>๒๔๐ ม.๔ บ้านคุ้ม
ต.โคกสว่าง อ.สำโรง จ.อุบลราชธานี ๓๔๓๖๐</v>
      </c>
    </row>
    <row r="272" spans="1:13" ht="123.4" customHeight="1" x14ac:dyDescent="0.4">
      <c r="A272" s="10"/>
      <c r="B272" s="14" t="s">
        <v>1114</v>
      </c>
      <c r="C272" s="8" t="s">
        <v>1535</v>
      </c>
      <c r="D272" s="9" t="str">
        <f t="shared" si="37"/>
        <v>สาขาที่ 269</v>
      </c>
      <c r="E272" s="29">
        <v>269</v>
      </c>
      <c r="F272" s="7" t="str">
        <f t="shared" si="36"/>
        <v>วัดป่าวชิรโพธิญาณ</v>
      </c>
      <c r="G272" s="7" t="str">
        <f t="shared" si="42"/>
        <v>อาจารย์ธวัชชัย สิริปญฺโญ</v>
      </c>
      <c r="H272" s="36">
        <f t="shared" si="38"/>
        <v>42</v>
      </c>
      <c r="I272" s="7">
        <f t="shared" si="39"/>
        <v>31</v>
      </c>
      <c r="J272" s="7" t="str">
        <f t="shared" si="40"/>
        <v>มีนาคม</v>
      </c>
      <c r="K272" s="7">
        <f t="shared" si="41"/>
        <v>2538</v>
      </c>
      <c r="L272" s="7" t="str">
        <f t="shared" si="43"/>
        <v>0896395477</v>
      </c>
      <c r="M272" s="10" t="str">
        <f t="shared" si="44"/>
        <v>๔๕ หมู่ที่ ๑ บ้านท้ายน้ำ
ต.ท้ายน้ำ อ.โพทะเล จ.พิจิตร ๖๖๑๓๐</v>
      </c>
    </row>
    <row r="273" spans="1:13" ht="123.4" customHeight="1" x14ac:dyDescent="0.4">
      <c r="A273" s="10"/>
      <c r="B273" s="14" t="s">
        <v>1115</v>
      </c>
      <c r="C273" s="8" t="s">
        <v>1536</v>
      </c>
      <c r="D273" s="9" t="str">
        <f t="shared" si="37"/>
        <v>สาขาที่ 270</v>
      </c>
      <c r="E273" s="29">
        <v>270</v>
      </c>
      <c r="F273" s="7" t="str">
        <f t="shared" si="36"/>
        <v>วัดป่าหนองกระโดน</v>
      </c>
      <c r="G273" s="7" t="str">
        <f t="shared" si="42"/>
        <v>อธิการสมเกียรติ วชิโร</v>
      </c>
      <c r="H273" s="36">
        <f t="shared" si="38"/>
        <v>21</v>
      </c>
      <c r="I273" s="7">
        <f t="shared" si="39"/>
        <v>20</v>
      </c>
      <c r="J273" s="7" t="str">
        <f t="shared" si="40"/>
        <v>พฤษภาคม</v>
      </c>
      <c r="K273" s="7">
        <f t="shared" si="41"/>
        <v>2539</v>
      </c>
      <c r="L273" s="7" t="str">
        <f t="shared" si="43"/>
        <v>0857655591</v>
      </c>
      <c r="M273" s="10" t="str">
        <f t="shared" si="44"/>
        <v>๒๔ ม.๑๑ บ้านจันทร์สว่าง
ต.ตาเกา อ.น้ำขุ่น จ.อุบลราชธานี ๓๔๒๖๐</v>
      </c>
    </row>
    <row r="274" spans="1:13" ht="128.65" customHeight="1" x14ac:dyDescent="0.4">
      <c r="A274" s="10"/>
      <c r="B274" s="14" t="s">
        <v>1116</v>
      </c>
      <c r="C274" s="8" t="s">
        <v>1537</v>
      </c>
      <c r="D274" s="9" t="str">
        <f t="shared" si="37"/>
        <v>สาขาที่ 271</v>
      </c>
      <c r="E274" s="29">
        <v>271</v>
      </c>
      <c r="F274" s="7" t="str">
        <f t="shared" si="36"/>
        <v>วัดป่าดอนไร่</v>
      </c>
      <c r="G274" s="7" t="str">
        <f t="shared" si="42"/>
        <v>อธิการสำราญ สนฺตจิตฺโต</v>
      </c>
      <c r="H274" s="36">
        <f t="shared" si="38"/>
        <v>58</v>
      </c>
      <c r="I274" s="7">
        <f t="shared" si="39"/>
        <v>17</v>
      </c>
      <c r="J274" s="7" t="str">
        <f t="shared" si="40"/>
        <v>มีนาคม</v>
      </c>
      <c r="K274" s="7">
        <f t="shared" si="41"/>
        <v>2544</v>
      </c>
      <c r="L274" s="7" t="str">
        <f t="shared" si="43"/>
        <v>0828759956</v>
      </c>
      <c r="M274" s="10" t="str">
        <f t="shared" si="44"/>
        <v>ม.๓ บ้านนาไผ่
ต.เหล่าเสือโก้ก อ.เหล่าเสือโก้ก จ.อุบลราชธานี ๓๔๐๐๐</v>
      </c>
    </row>
    <row r="275" spans="1:13" ht="128.65" customHeight="1" x14ac:dyDescent="0.4">
      <c r="A275" s="10"/>
      <c r="B275" s="14" t="s">
        <v>1117</v>
      </c>
      <c r="C275" s="8" t="s">
        <v>1538</v>
      </c>
      <c r="D275" s="9" t="str">
        <f t="shared" si="37"/>
        <v>สาขาที่ 272</v>
      </c>
      <c r="E275" s="29">
        <v>272</v>
      </c>
      <c r="F275" s="7" t="str">
        <f t="shared" si="36"/>
        <v>วัดป่าถ้ำสูง</v>
      </c>
      <c r="G275" s="7" t="str">
        <f t="shared" si="42"/>
        <v>อธิการสัญญา อภิปุณฺโญ</v>
      </c>
      <c r="H275" s="36">
        <f t="shared" si="38"/>
        <v>22</v>
      </c>
      <c r="I275" s="7">
        <f t="shared" si="39"/>
        <v>28</v>
      </c>
      <c r="J275" s="7" t="str">
        <f t="shared" si="40"/>
        <v>มีนาคม</v>
      </c>
      <c r="K275" s="7">
        <f t="shared" si="41"/>
        <v>2544</v>
      </c>
      <c r="L275" s="7" t="str">
        <f t="shared" si="43"/>
        <v>0883506078</v>
      </c>
      <c r="M275" s="10" t="str">
        <f t="shared" si="44"/>
        <v>๓๒๔ ม.๑๖ บ้านคำป่าหลาย
ต.คำป่าหลาย อ.เมือง จ.มุกดาหาร ๔๙๐๐๐</v>
      </c>
    </row>
    <row r="276" spans="1:13" ht="128.65" customHeight="1" x14ac:dyDescent="0.4">
      <c r="A276" s="10"/>
      <c r="B276" s="14" t="s">
        <v>1118</v>
      </c>
      <c r="C276" s="8" t="s">
        <v>1539</v>
      </c>
      <c r="D276" s="9" t="str">
        <f t="shared" si="37"/>
        <v>สาขาที่ 273</v>
      </c>
      <c r="E276" s="29">
        <v>273</v>
      </c>
      <c r="F276" s="7" t="str">
        <f t="shared" si="36"/>
        <v>วัดป่าโนนเจริญ</v>
      </c>
      <c r="G276" s="7" t="str">
        <f t="shared" si="42"/>
        <v>อธิการวิทวัฒน์ ม👉าวีโร</v>
      </c>
      <c r="H276" s="36">
        <f t="shared" si="38"/>
        <v>23</v>
      </c>
      <c r="I276" s="7">
        <f t="shared" si="39"/>
        <v>6</v>
      </c>
      <c r="J276" s="7" t="str">
        <f t="shared" si="40"/>
        <v>มีนาคม</v>
      </c>
      <c r="K276" s="7">
        <f t="shared" si="41"/>
        <v>2534</v>
      </c>
      <c r="L276" s="7" t="str">
        <f t="shared" si="43"/>
        <v>0899464933</v>
      </c>
      <c r="M276" s="10" t="str">
        <f t="shared" si="44"/>
        <v>๑๕๐ ม.๑๐ บ้านโนนเจริญ
ต.ตูมใหญ่ อ.คูเมือง จ.บุรีรัมย์ ๓๑๑๙๐</v>
      </c>
    </row>
    <row r="277" spans="1:13" ht="123.4" customHeight="1" x14ac:dyDescent="0.4">
      <c r="A277" s="10"/>
      <c r="B277" s="14" t="s">
        <v>1119</v>
      </c>
      <c r="C277" s="8" t="s">
        <v>1540</v>
      </c>
      <c r="D277" s="9" t="str">
        <f t="shared" si="37"/>
        <v>สาขาที่ 274</v>
      </c>
      <c r="E277" s="29">
        <v>274</v>
      </c>
      <c r="F277" s="7" t="str">
        <f t="shared" si="36"/>
        <v>วัดป่าเจริญสันติธรรม</v>
      </c>
      <c r="G277" s="7" t="str">
        <f t="shared" si="42"/>
        <v>อธิการวันทา รกฺขิตธมฺโม</v>
      </c>
      <c r="H277" s="36">
        <f t="shared" si="38"/>
        <v>20</v>
      </c>
      <c r="I277" s="7">
        <f t="shared" si="39"/>
        <v>2</v>
      </c>
      <c r="J277" s="7" t="str">
        <f t="shared" si="40"/>
        <v>เมษายน</v>
      </c>
      <c r="K277" s="7">
        <f t="shared" si="41"/>
        <v>2534</v>
      </c>
      <c r="L277" s="7" t="str">
        <f t="shared" si="43"/>
        <v>0876464877</v>
      </c>
      <c r="M277" s="10" t="str">
        <f t="shared" si="44"/>
        <v>๑๐๐ หมู่ ๓
ต.นาห่อม อ.ทุ่งศรีอุดม จ.อุบลราชธานี ๓๔๑๖๐</v>
      </c>
    </row>
    <row r="278" spans="1:13" ht="123.4" customHeight="1" x14ac:dyDescent="0.4">
      <c r="A278" s="10"/>
      <c r="B278" s="14" t="s">
        <v>1120</v>
      </c>
      <c r="C278" s="8" t="s">
        <v>1541</v>
      </c>
      <c r="D278" s="9" t="str">
        <f t="shared" si="37"/>
        <v>สาขาที่ 275</v>
      </c>
      <c r="E278" s="29">
        <v>275</v>
      </c>
      <c r="F278" s="7" t="str">
        <f t="shared" si="36"/>
        <v>วัดป่าทุ่งพญาหาญ</v>
      </c>
      <c r="G278" s="7" t="str">
        <f t="shared" si="42"/>
        <v>อธิการคำไพร อุชุจาโร</v>
      </c>
      <c r="H278" s="36">
        <f t="shared" si="38"/>
        <v>20</v>
      </c>
      <c r="I278" s="7">
        <f t="shared" si="39"/>
        <v>6</v>
      </c>
      <c r="J278" s="7" t="str">
        <f t="shared" si="40"/>
        <v>กรกฎาคม</v>
      </c>
      <c r="K278" s="7">
        <f t="shared" si="41"/>
        <v>2538</v>
      </c>
      <c r="L278" s="7" t="e">
        <f t="shared" si="43"/>
        <v>#N/A</v>
      </c>
      <c r="M278" s="10" t="str">
        <f t="shared" si="44"/>
        <v>๓ หมู่ที่ ๑๐
ต.หนองแก้ว อ.ประจันตคาม จ.ปราจีนบุรี ๒๕๑๓๐</v>
      </c>
    </row>
    <row r="279" spans="1:13" ht="128.65" customHeight="1" x14ac:dyDescent="0.4">
      <c r="A279" s="10"/>
      <c r="B279" s="14" t="s">
        <v>1121</v>
      </c>
      <c r="C279" s="8" t="s">
        <v>1542</v>
      </c>
      <c r="D279" s="9" t="str">
        <f t="shared" si="37"/>
        <v>สาขาที่ 276</v>
      </c>
      <c r="E279" s="29">
        <v>276</v>
      </c>
      <c r="F279" s="7" t="str">
        <f t="shared" si="36"/>
        <v>วัดป่าดงมะขาม</v>
      </c>
      <c r="G279" s="7" t="str">
        <f t="shared" si="42"/>
        <v>อิทธิพงษ์ ปนฺนภาโร</v>
      </c>
      <c r="H279" s="36">
        <f t="shared" si="38"/>
        <v>25</v>
      </c>
      <c r="I279" s="7">
        <f t="shared" si="39"/>
        <v>25</v>
      </c>
      <c r="J279" s="7" t="str">
        <f t="shared" si="40"/>
        <v>กรกฎาคม</v>
      </c>
      <c r="K279" s="7">
        <f t="shared" si="41"/>
        <v>2550</v>
      </c>
      <c r="L279" s="7" t="str">
        <f t="shared" si="43"/>
        <v>0883614548</v>
      </c>
      <c r="M279" s="10" t="str">
        <f t="shared" si="44"/>
        <v>๙๔ ม.๘ บ้านหนองกวาง
ต.ศรีสุข อ.เขื่องใน จ.อุบลราชธานี ๓๔๑๕๐</v>
      </c>
    </row>
    <row r="280" spans="1:13" ht="128.65" customHeight="1" x14ac:dyDescent="0.4">
      <c r="A280" s="10"/>
      <c r="B280" s="14" t="s">
        <v>1122</v>
      </c>
      <c r="C280" s="8" t="s">
        <v>1543</v>
      </c>
      <c r="D280" s="9" t="str">
        <f t="shared" si="37"/>
        <v>สาขาที่ 277</v>
      </c>
      <c r="E280" s="29">
        <v>277</v>
      </c>
      <c r="F280" s="7" t="str">
        <f t="shared" si="36"/>
        <v>วัดป่าภูโนนทราย</v>
      </c>
      <c r="G280" s="7" t="str">
        <f t="shared" si="42"/>
        <v>อาจารย์บุญแถม วฑฺฒโน(จันลา)</v>
      </c>
      <c r="H280" s="36">
        <f t="shared" si="38"/>
        <v>21</v>
      </c>
      <c r="I280" s="7">
        <f t="shared" si="39"/>
        <v>3</v>
      </c>
      <c r="J280" s="7" t="str">
        <f t="shared" si="40"/>
        <v>กรกฎาคม</v>
      </c>
      <c r="K280" s="7">
        <f t="shared" si="41"/>
        <v>2536</v>
      </c>
      <c r="L280" s="7" t="str">
        <f t="shared" si="43"/>
        <v>0890414184</v>
      </c>
      <c r="M280" s="10" t="str">
        <f t="shared" si="44"/>
        <v>ม.๑๒ บ้านหนองเม็ก
ต.หนองอึ่ง อ.ราษีไศล จ.ศรีสะเกษ ๓๓๑๖๐</v>
      </c>
    </row>
    <row r="281" spans="1:13" ht="128.65" customHeight="1" x14ac:dyDescent="0.4">
      <c r="A281" s="10"/>
      <c r="B281" s="14" t="s">
        <v>1123</v>
      </c>
      <c r="C281" s="8" t="s">
        <v>1544</v>
      </c>
      <c r="D281" s="9" t="str">
        <f t="shared" si="37"/>
        <v>สาขาที่ 278</v>
      </c>
      <c r="E281" s="29">
        <v>278</v>
      </c>
      <c r="F281" s="7" t="str">
        <f t="shared" si="36"/>
        <v>ที่พักสงฆ์โพธ์ิไทรเจริญธรรม</v>
      </c>
      <c r="G281" s="7" t="str">
        <f t="shared" si="42"/>
        <v>อธิการสุริยา วิจิตฺตธมฺโม</v>
      </c>
      <c r="H281" s="36">
        <f t="shared" si="38"/>
        <v>21</v>
      </c>
      <c r="I281" s="7">
        <f t="shared" si="39"/>
        <v>25</v>
      </c>
      <c r="J281" s="7" t="str">
        <f t="shared" si="40"/>
        <v>มิถุนายน</v>
      </c>
      <c r="K281" s="7">
        <f t="shared" si="41"/>
        <v>2552</v>
      </c>
      <c r="L281" s="7" t="str">
        <f t="shared" si="43"/>
        <v>0812654031</v>
      </c>
      <c r="M281" s="10" t="str">
        <f t="shared" si="44"/>
        <v>ม.๑ บ้านโพธิ์ไทร
ต.ตบหู อ.เดชอุดม จ.อุบลราชธานี ๓๔๑๖๐</v>
      </c>
    </row>
    <row r="282" spans="1:13" ht="123.4" customHeight="1" x14ac:dyDescent="0.4">
      <c r="A282" s="10"/>
      <c r="B282" s="14" t="s">
        <v>1124</v>
      </c>
      <c r="C282" s="8" t="s">
        <v>1545</v>
      </c>
      <c r="D282" s="9" t="str">
        <f t="shared" si="37"/>
        <v>สาขาที่ 279</v>
      </c>
      <c r="E282" s="29">
        <v>279</v>
      </c>
      <c r="F282" s="7" t="str">
        <f t="shared" si="36"/>
        <v>วัดพระธาตุศรีสุมังคล์นววนาราม</v>
      </c>
      <c r="G282" s="7" t="str">
        <f t="shared" si="42"/>
        <v>ธาตุศรีสุมังคล์นววนาราม</v>
      </c>
      <c r="H282" s="36">
        <f t="shared" si="38"/>
        <v>21</v>
      </c>
      <c r="I282" s="7">
        <f t="shared" si="39"/>
        <v>2</v>
      </c>
      <c r="J282" s="7" t="str">
        <f t="shared" si="40"/>
        <v>เมษายน</v>
      </c>
      <c r="K282" s="7">
        <f t="shared" si="41"/>
        <v>2514</v>
      </c>
      <c r="L282" s="7" t="str">
        <f t="shared" si="43"/>
        <v>0872534226</v>
      </c>
      <c r="M282" s="10" t="str">
        <f t="shared" si="44"/>
        <v>๑๙ ม.๔ บ้านโนนหลักกี่
ต.ธารละหลอด อ.พิมาย จ.นครราชสีมา ๓๐๑๑๐</v>
      </c>
    </row>
    <row r="283" spans="1:13" ht="123.4" customHeight="1" x14ac:dyDescent="0.4">
      <c r="A283" s="10"/>
      <c r="B283" s="14" t="s">
        <v>1125</v>
      </c>
      <c r="C283" s="8" t="s">
        <v>1546</v>
      </c>
      <c r="D283" s="9" t="str">
        <f t="shared" si="37"/>
        <v>สาขาที่ 280</v>
      </c>
      <c r="E283" s="29">
        <v>280</v>
      </c>
      <c r="F283" s="7" t="str">
        <f t="shared" si="36"/>
        <v>ที่พักสงฆ์ป่าบุญธรรม</v>
      </c>
      <c r="G283" s="7" t="str">
        <f t="shared" si="42"/>
        <v>อาจารย์เจษฏา อาภากโร</v>
      </c>
      <c r="H283" s="36">
        <f t="shared" si="38"/>
        <v>23</v>
      </c>
      <c r="I283" s="7">
        <f t="shared" si="39"/>
        <v>10</v>
      </c>
      <c r="J283" s="7" t="str">
        <f t="shared" si="40"/>
        <v>กรกฎาคม</v>
      </c>
      <c r="K283" s="7">
        <f t="shared" si="41"/>
        <v>2542</v>
      </c>
      <c r="L283" s="7" t="str">
        <f t="shared" si="43"/>
        <v>0801526077</v>
      </c>
      <c r="M283" s="10" t="str">
        <f t="shared" si="44"/>
        <v>หมู่ที่ ๓ บ้านหนามแท่ง
ต.คำขวาง อ.วารินชำราบ จ.อุบลราชธานี ๓๔๑๙๐</v>
      </c>
    </row>
    <row r="284" spans="1:13" ht="128.65" customHeight="1" x14ac:dyDescent="0.4">
      <c r="A284" s="10"/>
      <c r="B284" s="14" t="s">
        <v>1126</v>
      </c>
      <c r="C284" s="8" t="s">
        <v>1547</v>
      </c>
      <c r="D284" s="9" t="str">
        <f t="shared" si="37"/>
        <v>สาขาที่ 281</v>
      </c>
      <c r="E284" s="29">
        <v>281</v>
      </c>
      <c r="F284" s="7" t="str">
        <f t="shared" si="36"/>
        <v>วัดป่าอุดมมงคล</v>
      </c>
      <c r="G284" s="7" t="str">
        <f t="shared" si="42"/>
        <v>อธิการธนารักษ์ ฉนฺทกโร</v>
      </c>
      <c r="H284" s="36">
        <f t="shared" si="38"/>
        <v>32</v>
      </c>
      <c r="I284" s="7">
        <f t="shared" si="39"/>
        <v>6</v>
      </c>
      <c r="J284" s="7" t="str">
        <f t="shared" si="40"/>
        <v>กุมภาพันธ์</v>
      </c>
      <c r="K284" s="7">
        <f t="shared" si="41"/>
        <v>2546</v>
      </c>
      <c r="L284" s="7" t="str">
        <f t="shared" si="43"/>
        <v>0862634823</v>
      </c>
      <c r="M284" s="10" t="str">
        <f t="shared" si="44"/>
        <v>๑๓๗ ม.๑๒ บ้านดอยสมบูรณ์ ต.ดอยลาน อ.เมือง จ.เชียงราย ๕๗๐๐๐</v>
      </c>
    </row>
    <row r="285" spans="1:13" ht="128.65" customHeight="1" x14ac:dyDescent="0.4">
      <c r="A285" s="10"/>
      <c r="B285" s="14" t="s">
        <v>1127</v>
      </c>
      <c r="C285" s="8" t="s">
        <v>1548</v>
      </c>
      <c r="D285" s="9" t="str">
        <f t="shared" si="37"/>
        <v>สาขาที่ 282</v>
      </c>
      <c r="E285" s="29">
        <v>282</v>
      </c>
      <c r="F285" s="7" t="str">
        <f t="shared" si="36"/>
        <v>วัดป่าภูดินธรรมมาราม</v>
      </c>
      <c r="G285" s="7" t="str">
        <f t="shared" si="42"/>
        <v>อธิการบุญ👉นา อธิปุญฺโญ</v>
      </c>
      <c r="H285" s="36">
        <f t="shared" si="38"/>
        <v>58</v>
      </c>
      <c r="I285" s="7">
        <f t="shared" si="39"/>
        <v>10</v>
      </c>
      <c r="J285" s="7" t="str">
        <f t="shared" si="40"/>
        <v>กรกฎาคม</v>
      </c>
      <c r="K285" s="7">
        <f t="shared" si="41"/>
        <v>2546</v>
      </c>
      <c r="L285" s="7" t="str">
        <f t="shared" si="43"/>
        <v>0942963142</v>
      </c>
      <c r="M285" s="10" t="str">
        <f t="shared" si="44"/>
        <v>๓๐๗ ม.๓ บ้านหนองไผ่
ต.ดอนจิก อ.พิบูลมังสาหาร จ.อุบลราชธานี ๓๔๑๑๐</v>
      </c>
    </row>
    <row r="286" spans="1:13" ht="128.65" customHeight="1" x14ac:dyDescent="0.4">
      <c r="A286" s="10"/>
      <c r="B286" s="14" t="s">
        <v>1128</v>
      </c>
      <c r="C286" s="8" t="s">
        <v>1549</v>
      </c>
      <c r="D286" s="9" t="str">
        <f t="shared" si="37"/>
        <v>สาขาที่ 283</v>
      </c>
      <c r="E286" s="29">
        <v>283</v>
      </c>
      <c r="F286" s="7" t="str">
        <f t="shared" si="36"/>
        <v>วัดเขาภูแพนโพธิธรรม</v>
      </c>
      <c r="G286" s="7" t="str">
        <f t="shared" si="42"/>
        <v>อธิการกิสมัส ปุญฺญธมฺโม</v>
      </c>
      <c r="H286" s="36">
        <f t="shared" si="38"/>
        <v>24</v>
      </c>
      <c r="I286" s="7">
        <f t="shared" si="39"/>
        <v>1</v>
      </c>
      <c r="J286" s="7" t="str">
        <f t="shared" si="40"/>
        <v>กรกฎาคม</v>
      </c>
      <c r="K286" s="7">
        <f t="shared" si="41"/>
        <v>2533</v>
      </c>
      <c r="L286" s="7" t="e">
        <f t="shared" si="43"/>
        <v>#N/A</v>
      </c>
      <c r="M286" s="10" t="str">
        <f t="shared" si="44"/>
        <v>๓๕๙ หมู่ ๒ บ้านโนน
ต.ท่าเกวียน อ.วัฒนานคร จ.สระแก้ว ๒๗๑๖๐</v>
      </c>
    </row>
    <row r="287" spans="1:13" ht="123.4" customHeight="1" x14ac:dyDescent="0.4">
      <c r="A287" s="10"/>
      <c r="B287" s="14" t="s">
        <v>1129</v>
      </c>
      <c r="C287" s="8" t="s">
        <v>1550</v>
      </c>
      <c r="D287" s="9" t="str">
        <f t="shared" si="37"/>
        <v>สาขาที่ 284</v>
      </c>
      <c r="E287" s="29">
        <v>284</v>
      </c>
      <c r="F287" s="7" t="str">
        <f t="shared" si="36"/>
        <v>วัดโนนป่าว่าน</v>
      </c>
      <c r="G287" s="7" t="str">
        <f t="shared" si="42"/>
        <v>ม👉าประเวศ เขมสรโณ ดร.</v>
      </c>
      <c r="H287" s="36">
        <f t="shared" si="38"/>
        <v>21</v>
      </c>
      <c r="I287" s="7">
        <f t="shared" si="39"/>
        <v>11</v>
      </c>
      <c r="J287" s="7" t="str">
        <f t="shared" si="40"/>
        <v>พฤษภาคม</v>
      </c>
      <c r="K287" s="7">
        <f t="shared" si="41"/>
        <v>2535</v>
      </c>
      <c r="L287" s="7" t="str">
        <f t="shared" si="43"/>
        <v>0945961564</v>
      </c>
      <c r="M287" s="10" t="str">
        <f t="shared" si="44"/>
        <v>๑๑๔ ม.๒ บ้านหนองขาม
ต.บ้านด่าน อ.อรัญประเทศ จ.สระแก้ว ๒๗๑๒๐</v>
      </c>
    </row>
    <row r="288" spans="1:13" ht="123.4" customHeight="1" x14ac:dyDescent="0.4">
      <c r="A288" s="10"/>
      <c r="B288" s="14" t="s">
        <v>1130</v>
      </c>
      <c r="C288" s="8" t="s">
        <v>1551</v>
      </c>
      <c r="D288" s="9" t="str">
        <f t="shared" si="37"/>
        <v>สาขาที่ 285</v>
      </c>
      <c r="E288" s="29">
        <v>285</v>
      </c>
      <c r="F288" s="7" t="str">
        <f t="shared" si="36"/>
        <v>วัดป่าหนองขอนเจริญธรรม</v>
      </c>
      <c r="G288" s="7" t="str">
        <f t="shared" si="42"/>
        <v>อธิการเอกราช สิริวณฺโณ</v>
      </c>
      <c r="H288" s="36">
        <f t="shared" si="38"/>
        <v>21</v>
      </c>
      <c r="I288" s="7">
        <f t="shared" si="39"/>
        <v>1</v>
      </c>
      <c r="J288" s="7" t="str">
        <f t="shared" si="40"/>
        <v>มิถุนายน</v>
      </c>
      <c r="K288" s="7">
        <f t="shared" si="41"/>
        <v>2541</v>
      </c>
      <c r="L288" s="7" t="str">
        <f t="shared" si="43"/>
        <v>0921604784</v>
      </c>
      <c r="M288" s="10" t="str">
        <f t="shared" si="44"/>
        <v>ม. ๒๑ บ้านหนองขอน
ต.โคมประดิษฐ์ อ.น้ำยืน จ.อุบลราชธานี ๓๔๖๒๐</v>
      </c>
    </row>
    <row r="289" spans="1:13" ht="128.65" customHeight="1" x14ac:dyDescent="0.4">
      <c r="A289" s="10"/>
      <c r="B289" s="14" t="s">
        <v>1131</v>
      </c>
      <c r="C289" s="8" t="s">
        <v>1552</v>
      </c>
      <c r="D289" s="9" t="str">
        <f t="shared" si="37"/>
        <v>สาขาที่ 286</v>
      </c>
      <c r="E289" s="29">
        <v>286</v>
      </c>
      <c r="F289" s="7" t="str">
        <f t="shared" si="36"/>
        <v>วัดพระธาตุศรีโสภณ</v>
      </c>
      <c r="G289" s="7" t="str">
        <f t="shared" si="42"/>
        <v>ธาตุศรีโสภณ</v>
      </c>
      <c r="H289" s="36">
        <f t="shared" si="38"/>
        <v>23</v>
      </c>
      <c r="I289" s="7">
        <f t="shared" si="39"/>
        <v>29</v>
      </c>
      <c r="J289" s="7" t="str">
        <f t="shared" si="40"/>
        <v>พฤษภาคม</v>
      </c>
      <c r="K289" s="7">
        <f t="shared" si="41"/>
        <v>2518</v>
      </c>
      <c r="L289" s="7" t="str">
        <f t="shared" si="43"/>
        <v>0812786057</v>
      </c>
      <c r="M289" s="10" t="str">
        <f t="shared" si="44"/>
        <v>๙๑ ม.๑๒ บ้านผือ ถ.ศรีสะเกษ-รัตนบุรี ต.ผือใหญ่ อ.โพธิ์ศรีสุวรรณ จ.ศรีสะเกษ ๓๓๑๒๐</v>
      </c>
    </row>
    <row r="290" spans="1:13" ht="128.65" customHeight="1" x14ac:dyDescent="0.4">
      <c r="A290" s="10"/>
      <c r="B290" s="14" t="s">
        <v>1132</v>
      </c>
      <c r="C290" s="8" t="s">
        <v>1553</v>
      </c>
      <c r="D290" s="9" t="str">
        <f t="shared" si="37"/>
        <v>สาขาที่ 287</v>
      </c>
      <c r="E290" s="29">
        <v>287</v>
      </c>
      <c r="F290" s="7" t="str">
        <f t="shared" si="36"/>
        <v>วัดป่าศีลคุณ</v>
      </c>
      <c r="G290" s="7" t="str">
        <f t="shared" si="42"/>
        <v>ครูพิศาลสุตาลังการ (สมัย ปัญญาวโร) จ.ต.</v>
      </c>
      <c r="H290" s="36">
        <f t="shared" si="38"/>
        <v>21</v>
      </c>
      <c r="I290" s="7">
        <f t="shared" si="39"/>
        <v>15</v>
      </c>
      <c r="J290" s="7" t="str">
        <f t="shared" si="40"/>
        <v>มีนาคม</v>
      </c>
      <c r="K290" s="7">
        <f t="shared" si="41"/>
        <v>2544</v>
      </c>
      <c r="L290" s="7" t="str">
        <f t="shared" si="43"/>
        <v>0933404929</v>
      </c>
      <c r="M290" s="10" t="str">
        <f t="shared" si="44"/>
        <v>บ้านห้วยป่าน
ต.ผาสามยอด อ.เอราวัณ จ.เลย ๔๒๒๒๐</v>
      </c>
    </row>
    <row r="291" spans="1:13" ht="128.65" customHeight="1" x14ac:dyDescent="0.4">
      <c r="A291" s="10"/>
      <c r="B291" s="14" t="s">
        <v>1133</v>
      </c>
      <c r="C291" s="8" t="s">
        <v>1554</v>
      </c>
      <c r="D291" s="9" t="str">
        <f t="shared" si="37"/>
        <v>สาขาที่ 288</v>
      </c>
      <c r="E291" s="29">
        <v>288</v>
      </c>
      <c r="F291" s="7" t="str">
        <f t="shared" si="36"/>
        <v>ที่พักสงฆ์เขากันตสีโล</v>
      </c>
      <c r="G291" s="7" t="str">
        <f t="shared" si="42"/>
        <v>ครูสังฆรักษ์สุโชค ธมฺมเตโช</v>
      </c>
      <c r="H291" s="36">
        <f t="shared" si="38"/>
        <v>27</v>
      </c>
      <c r="I291" s="7">
        <f t="shared" si="39"/>
        <v>8</v>
      </c>
      <c r="J291" s="7" t="str">
        <f t="shared" si="40"/>
        <v>มิถุนายน</v>
      </c>
      <c r="K291" s="7">
        <f t="shared" si="41"/>
        <v>2530</v>
      </c>
      <c r="L291" s="7" t="str">
        <f t="shared" si="43"/>
        <v>0957959795</v>
      </c>
      <c r="M291" s="10" t="str">
        <f t="shared" si="44"/>
        <v>๗๗ ม.๒ บ้านชะอม
ต.ชะอม อ.แก่งคอย จ.สระบุรี ๑๘๑๑๐</v>
      </c>
    </row>
    <row r="292" spans="1:13" ht="123.4" customHeight="1" x14ac:dyDescent="0.4">
      <c r="A292" s="10"/>
      <c r="B292" s="14" t="s">
        <v>1134</v>
      </c>
      <c r="C292" s="8" t="s">
        <v>1555</v>
      </c>
      <c r="D292" s="9" t="str">
        <f t="shared" si="37"/>
        <v>สาขาที่ 289</v>
      </c>
      <c r="E292" s="29">
        <v>289</v>
      </c>
      <c r="F292" s="7" t="str">
        <f t="shared" si="36"/>
        <v>วัดป่าคูเมือง</v>
      </c>
      <c r="G292" s="7" t="str">
        <f t="shared" si="42"/>
        <v>ครูใบฏีกาวรรณลภย์ ธมฺมกาโม</v>
      </c>
      <c r="H292" s="36">
        <f t="shared" si="38"/>
        <v>27</v>
      </c>
      <c r="I292" s="7">
        <f t="shared" si="39"/>
        <v>15</v>
      </c>
      <c r="J292" s="7" t="str">
        <f t="shared" si="40"/>
        <v>กันยายน</v>
      </c>
      <c r="K292" s="7">
        <f t="shared" si="41"/>
        <v>2540</v>
      </c>
      <c r="L292" s="7" t="str">
        <f t="shared" si="43"/>
        <v>0844709614</v>
      </c>
      <c r="M292" s="10" t="str">
        <f t="shared" si="44"/>
        <v>หมู่ที่ ๔ บ้านคูเมือง ถ.บ้านคูเมือง
ต.คูเมือง อ.วารินชำราบ จ.อุบลราชธานี ๓๔๑๙๐</v>
      </c>
    </row>
    <row r="293" spans="1:13" ht="123.4" customHeight="1" x14ac:dyDescent="0.4">
      <c r="A293" s="10"/>
      <c r="B293" s="14" t="s">
        <v>1135</v>
      </c>
      <c r="C293" s="8" t="s">
        <v>1556</v>
      </c>
      <c r="D293" s="9" t="str">
        <f t="shared" si="37"/>
        <v>สาขาที่ 290</v>
      </c>
      <c r="E293" s="29">
        <v>290</v>
      </c>
      <c r="F293" s="7" t="str">
        <f t="shared" si="36"/>
        <v>วัดป่าซำน้อย</v>
      </c>
      <c r="G293" s="7" t="str">
        <f t="shared" si="42"/>
        <v>อธิการอุดร ตปสีโล</v>
      </c>
      <c r="H293" s="36">
        <f t="shared" si="38"/>
        <v>25</v>
      </c>
      <c r="I293" s="7">
        <f t="shared" si="39"/>
        <v>25</v>
      </c>
      <c r="J293" s="7" t="str">
        <f t="shared" si="40"/>
        <v>กันยายน</v>
      </c>
      <c r="K293" s="7">
        <f t="shared" si="41"/>
        <v>2553</v>
      </c>
      <c r="L293" s="7" t="str">
        <f t="shared" si="43"/>
        <v>0980005646</v>
      </c>
      <c r="M293" s="10" t="str">
        <f t="shared" si="44"/>
        <v>๓๒๒ หมูที่ ๘ บ้านซำสะกวยน้อย  ต.ตาเกา อ.น้ำขุ่น จ.อุบลราชธานี ๓๔๒๖๐</v>
      </c>
    </row>
    <row r="294" spans="1:13" ht="128.65" customHeight="1" x14ac:dyDescent="0.4">
      <c r="A294" s="10"/>
      <c r="B294" s="14" t="s">
        <v>1136</v>
      </c>
      <c r="C294" s="8" t="s">
        <v>1557</v>
      </c>
      <c r="D294" s="9" t="str">
        <f t="shared" si="37"/>
        <v>สาขาที่ 291</v>
      </c>
      <c r="E294" s="29">
        <v>291</v>
      </c>
      <c r="F294" s="7" t="str">
        <f t="shared" si="36"/>
        <v>ที่พักสงฆ์วังภูทอง</v>
      </c>
      <c r="G294" s="7" t="str">
        <f t="shared" si="42"/>
        <v>อาจารย์กรินทร์ ธมฺมวีโร</v>
      </c>
      <c r="H294" s="36">
        <f t="shared" si="38"/>
        <v>23</v>
      </c>
      <c r="I294" s="7">
        <f t="shared" si="39"/>
        <v>14</v>
      </c>
      <c r="J294" s="7" t="str">
        <f t="shared" si="40"/>
        <v>พฤษภาคม</v>
      </c>
      <c r="K294" s="7">
        <f t="shared" si="41"/>
        <v>2536</v>
      </c>
      <c r="L294" s="7" t="str">
        <f t="shared" si="43"/>
        <v>0991919153</v>
      </c>
      <c r="M294" s="10" t="str">
        <f t="shared" si="44"/>
        <v>ม.๑๑ บ้านยุคพัฒนา
ต.วังหมี อ.วังน้ำเขียว จ.นครราชสีมา ๓๐๓๗๐</v>
      </c>
    </row>
    <row r="295" spans="1:13" ht="128.65" customHeight="1" x14ac:dyDescent="0.4">
      <c r="A295" s="10"/>
      <c r="B295" s="14" t="s">
        <v>1137</v>
      </c>
      <c r="C295" s="8" t="s">
        <v>1558</v>
      </c>
      <c r="D295" s="9" t="str">
        <f t="shared" si="37"/>
        <v>สาขาที่ 292</v>
      </c>
      <c r="E295" s="29">
        <v>292</v>
      </c>
      <c r="F295" s="7" t="str">
        <f t="shared" si="36"/>
        <v>วัดป่ากาญจนาราม</v>
      </c>
      <c r="G295" s="7" t="str">
        <f t="shared" si="42"/>
        <v>ครูวิเวกธรรมานุกูล (ฉันท์ กตปุญฺโญ)</v>
      </c>
      <c r="H295" s="36">
        <f t="shared" si="38"/>
        <v>22</v>
      </c>
      <c r="I295" s="7">
        <f t="shared" si="39"/>
        <v>23</v>
      </c>
      <c r="J295" s="7" t="str">
        <f t="shared" si="40"/>
        <v>เมษายน</v>
      </c>
      <c r="K295" s="7">
        <f t="shared" si="41"/>
        <v>2513</v>
      </c>
      <c r="L295" s="7" t="str">
        <f t="shared" si="43"/>
        <v>0899491288</v>
      </c>
      <c r="M295" s="10" t="str">
        <f t="shared" si="44"/>
        <v>๑๙๙ ม.๓ บ้านอูนนา
ต.นางัว อ.นาหว้า จ.นครพนม ๔๘๑๘๐</v>
      </c>
    </row>
    <row r="296" spans="1:13" ht="128.65" customHeight="1" x14ac:dyDescent="0.4">
      <c r="A296" s="10"/>
      <c r="B296" s="14" t="s">
        <v>1138</v>
      </c>
      <c r="C296" s="8" t="s">
        <v>1559</v>
      </c>
      <c r="D296" s="9" t="str">
        <f t="shared" si="37"/>
        <v>สาขาที่ 293</v>
      </c>
      <c r="E296" s="29">
        <v>293</v>
      </c>
      <c r="F296" s="7" t="str">
        <f t="shared" si="36"/>
        <v>วัดป่าธรรมสุทธาวาส</v>
      </c>
      <c r="G296" s="7" t="str">
        <f t="shared" si="42"/>
        <v>อาจารย์นิพล ปริปุณฺโณ</v>
      </c>
      <c r="H296" s="36">
        <f t="shared" si="38"/>
        <v>21</v>
      </c>
      <c r="I296" s="7">
        <f t="shared" si="39"/>
        <v>25</v>
      </c>
      <c r="J296" s="7" t="str">
        <f t="shared" si="40"/>
        <v>ตุลาคม</v>
      </c>
      <c r="K296" s="7">
        <f t="shared" si="41"/>
        <v>2538</v>
      </c>
      <c r="L296" s="7" t="str">
        <f t="shared" si="43"/>
        <v>0801719876</v>
      </c>
      <c r="M296" s="10" t="str">
        <f t="shared" si="44"/>
        <v>ม.๒ บ้านหนองไม้ตาย ถ.ยโสธร-กุดชุม ต.ทุ่งนางโอก อ.เมืองยโสธร จ.ยโสธร ๓๕๐๐๐</v>
      </c>
    </row>
    <row r="297" spans="1:13" ht="123.4" customHeight="1" x14ac:dyDescent="0.4">
      <c r="A297" s="10"/>
      <c r="B297" s="14" t="s">
        <v>1139</v>
      </c>
      <c r="C297" s="8" t="s">
        <v>1560</v>
      </c>
      <c r="D297" s="9" t="str">
        <f t="shared" si="37"/>
        <v>สาขาที่ 294</v>
      </c>
      <c r="E297" s="29">
        <v>294</v>
      </c>
      <c r="F297" s="7" t="str">
        <f t="shared" si="36"/>
        <v>ที่พักสงฆ์แปดอุ้มเจริญธรรม</v>
      </c>
      <c r="G297" s="7" t="str">
        <f t="shared" si="42"/>
        <v>อาจารย์ไตรรงค์ ปญฺญาวชิโร</v>
      </c>
      <c r="H297" s="36">
        <f t="shared" si="38"/>
        <v>22</v>
      </c>
      <c r="I297" s="7">
        <f t="shared" si="39"/>
        <v>23</v>
      </c>
      <c r="J297" s="7" t="str">
        <f t="shared" si="40"/>
        <v>กรกฎาคม</v>
      </c>
      <c r="K297" s="7">
        <f t="shared" si="41"/>
        <v>2547</v>
      </c>
      <c r="L297" s="7" t="str">
        <f t="shared" si="43"/>
        <v>0954039293</v>
      </c>
      <c r="M297" s="10" t="str">
        <f t="shared" si="44"/>
        <v>ม.๑๗ บ้านทุ่งสมเด็จ
ต.โดมประดิษฐ์ อ.น้ำยืน จ.อุบลราชธานี ๓๔๒๖๐</v>
      </c>
    </row>
    <row r="298" spans="1:13" ht="123.4" customHeight="1" x14ac:dyDescent="0.4">
      <c r="A298" s="10"/>
      <c r="B298" s="14" t="s">
        <v>1140</v>
      </c>
      <c r="C298" s="8" t="s">
        <v>1561</v>
      </c>
      <c r="D298" s="9" t="str">
        <f t="shared" si="37"/>
        <v>สาขาที่ 295</v>
      </c>
      <c r="E298" s="29">
        <v>295</v>
      </c>
      <c r="F298" s="7" t="str">
        <f t="shared" si="36"/>
        <v>ที่พักสงฆ์ห้วยไผ่เจริญธรรม</v>
      </c>
      <c r="G298" s="7" t="str">
        <f t="shared" si="42"/>
        <v>อาจารย์อาคม จิตฺตสํวโร</v>
      </c>
      <c r="H298" s="36">
        <f t="shared" si="38"/>
        <v>22</v>
      </c>
      <c r="I298" s="7">
        <f t="shared" si="39"/>
        <v>7</v>
      </c>
      <c r="J298" s="7" t="str">
        <f t="shared" si="40"/>
        <v>กรกฎาคม</v>
      </c>
      <c r="K298" s="7">
        <f t="shared" si="41"/>
        <v>2545</v>
      </c>
      <c r="L298" s="7" t="str">
        <f t="shared" si="43"/>
        <v>0942762784</v>
      </c>
      <c r="M298" s="10" t="str">
        <f t="shared" si="44"/>
        <v>ม.๓๒ บ้านร้องรวมวุฒิ
ต.เมืองเดช อ.เดชอุดม จ.อุบลราชธานี ๓๔๑๖๐</v>
      </c>
    </row>
    <row r="299" spans="1:13" ht="128.65" customHeight="1" x14ac:dyDescent="0.4">
      <c r="A299" s="10"/>
      <c r="B299" s="14" t="s">
        <v>1141</v>
      </c>
      <c r="C299" s="8" t="s">
        <v>1562</v>
      </c>
      <c r="D299" s="9" t="str">
        <f t="shared" si="37"/>
        <v>สาขาที่ 296</v>
      </c>
      <c r="E299" s="29">
        <v>296</v>
      </c>
      <c r="F299" s="7" t="str">
        <f t="shared" si="36"/>
        <v>วัดป่าศรัทธาธรรม</v>
      </c>
      <c r="G299" s="7" t="str">
        <f t="shared" si="42"/>
        <v>ปลัดสุทิน จิตฺตปาโล</v>
      </c>
      <c r="H299" s="36">
        <f t="shared" si="38"/>
        <v>46</v>
      </c>
      <c r="I299" s="7">
        <f t="shared" si="39"/>
        <v>2</v>
      </c>
      <c r="J299" s="7" t="str">
        <f t="shared" si="40"/>
        <v>พฤษภาคม</v>
      </c>
      <c r="K299" s="7">
        <f t="shared" si="41"/>
        <v>2541</v>
      </c>
      <c r="L299" s="7" t="str">
        <f t="shared" si="43"/>
        <v>0857773797</v>
      </c>
      <c r="M299" s="10" t="str">
        <f t="shared" si="44"/>
        <v>๒๙๘ ม.๑๐ บ้านดอนตลุงหว้า
ต.เมืองนาท อ.ขามสะแกแสง จ.นครราชสีมา ๓๐๒๙๐</v>
      </c>
    </row>
    <row r="300" spans="1:13" ht="128.65" customHeight="1" x14ac:dyDescent="0.4">
      <c r="A300" s="10"/>
      <c r="B300" s="14" t="s">
        <v>1142</v>
      </c>
      <c r="C300" s="8" t="s">
        <v>1563</v>
      </c>
      <c r="D300" s="9" t="str">
        <f t="shared" si="37"/>
        <v>สาขาที่ 297</v>
      </c>
      <c r="E300" s="29">
        <v>297</v>
      </c>
      <c r="F300" s="7" t="str">
        <f t="shared" si="36"/>
        <v>วัดป่าหนองไฮ</v>
      </c>
      <c r="G300" s="7" t="str">
        <f t="shared" si="42"/>
        <v>ครูสุภัทรธรรโมภาส (สัมพันธ์ สุภทฺโท)</v>
      </c>
      <c r="H300" s="36">
        <f t="shared" si="38"/>
        <v>22</v>
      </c>
      <c r="I300" s="7">
        <f t="shared" si="39"/>
        <v>1</v>
      </c>
      <c r="J300" s="7" t="str">
        <f t="shared" si="40"/>
        <v>กรกฎาคม</v>
      </c>
      <c r="K300" s="7">
        <f t="shared" si="41"/>
        <v>2531</v>
      </c>
      <c r="L300" s="7" t="str">
        <f t="shared" si="43"/>
        <v>0613089299</v>
      </c>
      <c r="M300" s="10" t="str">
        <f t="shared" si="44"/>
        <v>๙๙ ม.๙ บ้านท่าเมือง
ต.ท่าเมือง อ.ดอนมดแดง จ.อุบลราชธานี ๓๔๐๐๐</v>
      </c>
    </row>
    <row r="301" spans="1:13" ht="128.65" customHeight="1" x14ac:dyDescent="0.4">
      <c r="A301" s="10"/>
      <c r="B301" s="14" t="s">
        <v>1143</v>
      </c>
      <c r="C301" s="8" t="s">
        <v>1564</v>
      </c>
      <c r="D301" s="9" t="str">
        <f t="shared" si="37"/>
        <v>สาขาที่ 298</v>
      </c>
      <c r="E301" s="29">
        <v>298</v>
      </c>
      <c r="F301" s="7" t="str">
        <f t="shared" si="36"/>
        <v>ที่พักสงฆ์ป่าช้าหนองคู</v>
      </c>
      <c r="G301" s="7" t="str">
        <f t="shared" si="42"/>
        <v>อาจารย์ไสว จารุวณฺโณ</v>
      </c>
      <c r="H301" s="36">
        <f t="shared" si="38"/>
        <v>41</v>
      </c>
      <c r="I301" s="7">
        <f t="shared" si="39"/>
        <v>21</v>
      </c>
      <c r="J301" s="7" t="str">
        <f t="shared" si="40"/>
        <v>กุมภาพันธ์</v>
      </c>
      <c r="K301" s="7">
        <f t="shared" si="41"/>
        <v>2546</v>
      </c>
      <c r="L301" s="7" t="str">
        <f t="shared" si="43"/>
        <v>0830239316</v>
      </c>
      <c r="M301" s="10" t="str">
        <f t="shared" si="44"/>
        <v>ม.๖ บ้านหนองคู
ต.กุดประทาย อ.เดชอุดม จ.อุบลราชธานี ๓๔๑๖๐</v>
      </c>
    </row>
    <row r="302" spans="1:13" ht="123.4" customHeight="1" x14ac:dyDescent="0.4">
      <c r="A302" s="10"/>
      <c r="B302" s="14" t="s">
        <v>1144</v>
      </c>
      <c r="C302" s="8" t="s">
        <v>1565</v>
      </c>
      <c r="D302" s="9" t="str">
        <f t="shared" si="37"/>
        <v>สาขาที่ 299</v>
      </c>
      <c r="E302" s="29">
        <v>299</v>
      </c>
      <c r="F302" s="7" t="str">
        <f t="shared" si="36"/>
        <v>วัดป่าศรัทธาธรรม</v>
      </c>
      <c r="G302" s="7" t="str">
        <f t="shared" si="42"/>
        <v>อาจารย์สมชาติ สุชาโต</v>
      </c>
      <c r="H302" s="36">
        <f t="shared" si="38"/>
        <v>47</v>
      </c>
      <c r="I302" s="7">
        <f t="shared" si="39"/>
        <v>1</v>
      </c>
      <c r="J302" s="7" t="str">
        <f t="shared" si="40"/>
        <v>เมษายน</v>
      </c>
      <c r="K302" s="7">
        <f t="shared" si="41"/>
        <v>2563</v>
      </c>
      <c r="L302" s="7" t="str">
        <f t="shared" si="43"/>
        <v>0883602057</v>
      </c>
      <c r="M302" s="10" t="str">
        <f t="shared" si="44"/>
        <v>ม.๔ บ้านหนองตู้ ถ.ศรีสะเกษ-อุบลราชธานี ต.หนองแก้ว อ.เมือง จ.ศรีสะเกษ ๓๓๐๐๐</v>
      </c>
    </row>
    <row r="303" spans="1:13" ht="123.4" customHeight="1" x14ac:dyDescent="0.4">
      <c r="A303" s="10"/>
      <c r="B303" s="14" t="s">
        <v>1145</v>
      </c>
      <c r="C303" s="8" t="s">
        <v>1566</v>
      </c>
      <c r="D303" s="9" t="str">
        <f t="shared" si="37"/>
        <v>สาขาที่ 300</v>
      </c>
      <c r="E303" s="29">
        <v>300</v>
      </c>
      <c r="F303" s="7" t="str">
        <f t="shared" si="36"/>
        <v>วัดป่าช้างเผือก</v>
      </c>
      <c r="G303" s="7" t="str">
        <f t="shared" si="42"/>
        <v>อธิการธีระพงษ์ กลฺยาโณ</v>
      </c>
      <c r="H303" s="36">
        <f t="shared" si="38"/>
        <v>46</v>
      </c>
      <c r="I303" s="7">
        <f t="shared" si="39"/>
        <v>2</v>
      </c>
      <c r="J303" s="7" t="str">
        <f t="shared" si="40"/>
        <v>กรกฎาคม</v>
      </c>
      <c r="K303" s="7">
        <f t="shared" si="41"/>
        <v>2560</v>
      </c>
      <c r="L303" s="7" t="str">
        <f t="shared" si="43"/>
        <v>0985264390</v>
      </c>
      <c r="M303" s="10" t="str">
        <f t="shared" si="44"/>
        <v>๓๑๕ ม.๔ บ้านหัวฝาย
ต.เอราวัณ อ.เอราวัณ จ.เลย ๔๒๒๒๐</v>
      </c>
    </row>
    <row r="304" spans="1:13" ht="128.65" customHeight="1" x14ac:dyDescent="0.4">
      <c r="A304" s="10"/>
      <c r="B304" s="14" t="s">
        <v>1146</v>
      </c>
      <c r="C304" s="8" t="s">
        <v>1567</v>
      </c>
      <c r="D304" s="9" t="str">
        <f t="shared" si="37"/>
        <v>สาขาที่ 301</v>
      </c>
      <c r="E304" s="29">
        <v>301</v>
      </c>
      <c r="F304" s="7" t="str">
        <f t="shared" si="36"/>
        <v>ที่พักสงฆ์สามัคคีธรรม</v>
      </c>
      <c r="G304" s="7" t="str">
        <f t="shared" si="42"/>
        <v>อาจารย์บุญโฮม ปญฺญาทีโป</v>
      </c>
      <c r="H304" s="36">
        <f t="shared" si="38"/>
        <v>30</v>
      </c>
      <c r="I304" s="7">
        <f t="shared" si="39"/>
        <v>15</v>
      </c>
      <c r="J304" s="7" t="str">
        <f t="shared" si="40"/>
        <v>ธันวาคม</v>
      </c>
      <c r="K304" s="7">
        <f t="shared" si="41"/>
        <v>2547</v>
      </c>
      <c r="L304" s="7" t="str">
        <f t="shared" si="43"/>
        <v>0855405237</v>
      </c>
      <c r="M304" s="10" t="str">
        <f t="shared" si="44"/>
        <v>ม.๗ บ้านหนองแวง ถ.ศรีสะเกษ-อุบลราชธานี ต.โพนเขวา อ.เมือง จ.ศรีสะเกษ ๓๓๐๐๐</v>
      </c>
    </row>
    <row r="305" spans="1:13" ht="128.65" customHeight="1" x14ac:dyDescent="0.4">
      <c r="A305" s="10"/>
      <c r="B305" s="14" t="s">
        <v>1147</v>
      </c>
      <c r="C305" s="8" t="s">
        <v>1568</v>
      </c>
      <c r="D305" s="9" t="str">
        <f t="shared" si="37"/>
        <v>สาขาที่ 302</v>
      </c>
      <c r="E305" s="29">
        <v>302</v>
      </c>
      <c r="F305" s="7" t="str">
        <f t="shared" si="36"/>
        <v>วัดฮ่องสอนวนาราม</v>
      </c>
      <c r="G305" s="7" t="str">
        <f t="shared" si="42"/>
        <v>อธิการภัทรวรรธน์ อาภาธโร</v>
      </c>
      <c r="H305" s="36">
        <f t="shared" si="38"/>
        <v>34</v>
      </c>
      <c r="I305" s="7">
        <f t="shared" si="39"/>
        <v>15</v>
      </c>
      <c r="J305" s="7" t="str">
        <f t="shared" si="40"/>
        <v>มิถุนายน</v>
      </c>
      <c r="K305" s="7">
        <f t="shared" si="41"/>
        <v>2554</v>
      </c>
      <c r="L305" s="7" t="e">
        <f t="shared" si="43"/>
        <v>#N/A</v>
      </c>
      <c r="M305" s="10" t="str">
        <f t="shared" si="44"/>
        <v>๘๘ หมู่ที่ ๑๐ บ้านพะโข่โหล่
ต.ปางหมู อ.เมือง จ.แม่ฮ่องสอน ๕๘๐๐๐</v>
      </c>
    </row>
    <row r="306" spans="1:13" ht="128.65" customHeight="1" x14ac:dyDescent="0.4">
      <c r="A306" s="10"/>
      <c r="B306" s="14" t="s">
        <v>1148</v>
      </c>
      <c r="C306" s="8" t="s">
        <v>1569</v>
      </c>
      <c r="D306" s="9" t="str">
        <f t="shared" si="37"/>
        <v>สาขาที่ 303</v>
      </c>
      <c r="E306" s="29">
        <v>303</v>
      </c>
      <c r="F306" s="7" t="str">
        <f t="shared" si="36"/>
        <v>ที่พักสงฆ์ธุดงควัตร</v>
      </c>
      <c r="G306" s="7" t="str">
        <f t="shared" si="42"/>
        <v>อาจารย์โสภา วราสโภ</v>
      </c>
      <c r="H306" s="36">
        <f t="shared" si="38"/>
        <v>36</v>
      </c>
      <c r="I306" s="7">
        <f t="shared" si="39"/>
        <v>7</v>
      </c>
      <c r="J306" s="7" t="str">
        <f t="shared" si="40"/>
        <v>ตุลาคม</v>
      </c>
      <c r="K306" s="7">
        <f t="shared" si="41"/>
        <v>2556</v>
      </c>
      <c r="L306" s="7" t="e">
        <f t="shared" si="43"/>
        <v>#N/A</v>
      </c>
      <c r="M306" s="10" t="str">
        <f t="shared" si="44"/>
        <v>ม.๑ บ้านนานวนล
ต.นานวล อ.พนมไพร จ.ร้อยเอ็ด ๔๕๑๔๐</v>
      </c>
    </row>
    <row r="307" spans="1:13" ht="123.4" customHeight="1" x14ac:dyDescent="0.4">
      <c r="A307" s="10"/>
      <c r="B307" s="14" t="s">
        <v>1149</v>
      </c>
      <c r="C307" s="8" t="s">
        <v>1570</v>
      </c>
      <c r="D307" s="9" t="str">
        <f t="shared" si="37"/>
        <v>สาขาที่ 304</v>
      </c>
      <c r="E307" s="29">
        <v>304</v>
      </c>
      <c r="F307" s="7" t="str">
        <f t="shared" si="36"/>
        <v>ที่พักสงฆ์ปากมูลโพธิธรรม</v>
      </c>
      <c r="G307" s="7" t="str">
        <f t="shared" si="42"/>
        <v>อาจารย์คำพันธ์ ปญฺญาทีโป</v>
      </c>
      <c r="H307" s="36">
        <f t="shared" si="38"/>
        <v>50</v>
      </c>
      <c r="I307" s="7">
        <f t="shared" si="39"/>
        <v>28</v>
      </c>
      <c r="J307" s="7" t="str">
        <f t="shared" si="40"/>
        <v>มิถุนายน</v>
      </c>
      <c r="K307" s="7">
        <f t="shared" si="41"/>
        <v>2544</v>
      </c>
      <c r="L307" s="7" t="str">
        <f t="shared" si="43"/>
        <v>0833646808</v>
      </c>
      <c r="M307" s="10" t="str">
        <f t="shared" si="44"/>
        <v>ม.๔ บ้านหัวเหว
ต.โขงเจียม อ.โขงเจียม จ.อุบลราชธานี ๓๔๒๒๐</v>
      </c>
    </row>
    <row r="308" spans="1:13" ht="123.4" customHeight="1" x14ac:dyDescent="0.4">
      <c r="A308" s="10"/>
      <c r="B308" s="14" t="s">
        <v>1150</v>
      </c>
      <c r="C308" s="8" t="s">
        <v>1571</v>
      </c>
      <c r="D308" s="9" t="str">
        <f t="shared" si="37"/>
        <v>สาขาที่ 305</v>
      </c>
      <c r="E308" s="29">
        <v>305</v>
      </c>
      <c r="F308" s="7" t="str">
        <f t="shared" si="36"/>
        <v>วัดป่าสันติพุทธาราม</v>
      </c>
      <c r="G308" s="7" t="str">
        <f t="shared" si="42"/>
        <v>ม👉าวีรพงศ์ วีรวํโส</v>
      </c>
      <c r="H308" s="36">
        <f t="shared" si="38"/>
        <v>25</v>
      </c>
      <c r="I308" s="7">
        <f t="shared" si="39"/>
        <v>1</v>
      </c>
      <c r="J308" s="7" t="str">
        <f t="shared" si="40"/>
        <v>กุมภาพันธ์</v>
      </c>
      <c r="K308" s="7">
        <f t="shared" si="41"/>
        <v>2535</v>
      </c>
      <c r="L308" s="7" t="str">
        <f t="shared" si="43"/>
        <v>0649313996</v>
      </c>
      <c r="M308" s="10" t="str">
        <f t="shared" si="44"/>
        <v>๑๙๕ ม.๑ บ้านรางพลับ ถ.ลูกแก-ห้วยกระบอก ต.กรับใหญ่ อ.บ้านโป่ง จ.ราชบุรี ๗๐๑๙๐</v>
      </c>
    </row>
    <row r="309" spans="1:13" ht="128.65" customHeight="1" x14ac:dyDescent="0.4">
      <c r="A309" s="10"/>
      <c r="B309" s="14" t="s">
        <v>1151</v>
      </c>
      <c r="C309" s="8" t="s">
        <v>1572</v>
      </c>
      <c r="D309" s="9" t="str">
        <f t="shared" si="37"/>
        <v>สาขาที่ 306</v>
      </c>
      <c r="E309" s="29">
        <v>306</v>
      </c>
      <c r="F309" s="7" t="str">
        <f t="shared" si="36"/>
        <v>วัดโพธิภาวนาวัน</v>
      </c>
      <c r="G309" s="7" t="str">
        <f t="shared" si="42"/>
        <v>ม👉ากตัญญู อภิชาโน</v>
      </c>
      <c r="H309" s="36">
        <f t="shared" si="38"/>
        <v>29</v>
      </c>
      <c r="I309" s="7">
        <f t="shared" si="39"/>
        <v>22</v>
      </c>
      <c r="J309" s="7" t="str">
        <f t="shared" si="40"/>
        <v>กรกฎาคม</v>
      </c>
      <c r="K309" s="7">
        <f t="shared" si="41"/>
        <v>2542</v>
      </c>
      <c r="L309" s="7" t="str">
        <f t="shared" si="43"/>
        <v>0955244656</v>
      </c>
      <c r="M309" s="10" t="str">
        <f t="shared" si="44"/>
        <v>๘๕ หมู่ที่ ๑๔ บ้านหนองจิก
ต.หัวเรือ อ.อำเภอเมือง จ.อุบลราชธานี ๓๔๐๐๐</v>
      </c>
    </row>
    <row r="310" spans="1:13" ht="128.65" customHeight="1" x14ac:dyDescent="0.4">
      <c r="A310" s="10"/>
      <c r="B310" s="14" t="s">
        <v>1152</v>
      </c>
      <c r="C310" s="8" t="s">
        <v>1573</v>
      </c>
      <c r="D310" s="9" t="str">
        <f t="shared" si="37"/>
        <v>สาขาที่ 307</v>
      </c>
      <c r="E310" s="29">
        <v>307</v>
      </c>
      <c r="F310" s="7" t="str">
        <f t="shared" si="36"/>
        <v>ที่พักสงฆ์พุทโธภควา</v>
      </c>
      <c r="G310" s="7" t="str">
        <f t="shared" si="42"/>
        <v>อาจารย์กมล กตปุญฺโญ</v>
      </c>
      <c r="H310" s="36">
        <f t="shared" si="38"/>
        <v>26</v>
      </c>
      <c r="I310" s="7">
        <f t="shared" si="39"/>
        <v>6</v>
      </c>
      <c r="J310" s="7" t="str">
        <f t="shared" si="40"/>
        <v>กรกฎาคม</v>
      </c>
      <c r="K310" s="7">
        <f t="shared" si="41"/>
        <v>2544</v>
      </c>
      <c r="L310" s="7" t="str">
        <f t="shared" si="43"/>
        <v>0843037803</v>
      </c>
      <c r="M310" s="10" t="str">
        <f t="shared" si="44"/>
        <v>หมู่ที่ ๒๓ บ้านมาบกราด
ต.โคกกระชาย อ.ครบุรี จ.นครราชสีมา ๓๐๒๕๐</v>
      </c>
    </row>
    <row r="311" spans="1:13" ht="128.65" customHeight="1" x14ac:dyDescent="0.4">
      <c r="A311" s="10"/>
      <c r="B311" s="14" t="s">
        <v>1153</v>
      </c>
      <c r="C311" s="8" t="s">
        <v>1574</v>
      </c>
      <c r="D311" s="9" t="str">
        <f t="shared" si="37"/>
        <v>สาขาที่ 308</v>
      </c>
      <c r="E311" s="29">
        <v>308</v>
      </c>
      <c r="F311" s="7" t="str">
        <f t="shared" si="36"/>
        <v>ที่พักสงฆ์ป่าโพธิญาณ์ราม</v>
      </c>
      <c r="G311" s="7" t="str">
        <f t="shared" si="42"/>
        <v>อาจารย์รักษ์สันติ ปภสฺสโร</v>
      </c>
      <c r="H311" s="36">
        <f t="shared" si="38"/>
        <v>30</v>
      </c>
      <c r="I311" s="7">
        <f t="shared" si="39"/>
        <v>24</v>
      </c>
      <c r="J311" s="7" t="str">
        <f t="shared" si="40"/>
        <v>พฤศจิกายน</v>
      </c>
      <c r="K311" s="7">
        <f t="shared" si="41"/>
        <v>2547</v>
      </c>
      <c r="L311" s="7" t="str">
        <f t="shared" si="43"/>
        <v>0888865499</v>
      </c>
      <c r="M311" s="10" t="str">
        <f t="shared" si="44"/>
        <v>หมู่ที่ ๗ บ้านเหล่าศรี
ต.พนอม อ.ท่าอุเทน จ.นครพนม ๔๘๑๒๐</v>
      </c>
    </row>
    <row r="312" spans="1:13" ht="123.4" customHeight="1" x14ac:dyDescent="0.4">
      <c r="A312" s="10"/>
      <c r="B312" s="14" t="s">
        <v>1154</v>
      </c>
      <c r="C312" s="8" t="s">
        <v>1575</v>
      </c>
      <c r="D312" s="9" t="str">
        <f t="shared" si="37"/>
        <v>สาขาที่ 309</v>
      </c>
      <c r="E312" s="29">
        <v>309</v>
      </c>
      <c r="F312" s="7" t="str">
        <f t="shared" si="36"/>
        <v>วัดป่าเขาสักวนาราม</v>
      </c>
      <c r="G312" s="7" t="str">
        <f t="shared" si="42"/>
        <v>อธิการสุฤทธิ์ ติกฺขปัญโญ</v>
      </c>
      <c r="H312" s="36">
        <f t="shared" si="38"/>
        <v>20</v>
      </c>
      <c r="I312" s="7">
        <f t="shared" si="39"/>
        <v>27</v>
      </c>
      <c r="J312" s="7" t="str">
        <f t="shared" si="40"/>
        <v>มีนาคม</v>
      </c>
      <c r="K312" s="7">
        <f t="shared" si="41"/>
        <v>2527</v>
      </c>
      <c r="L312" s="7" t="e">
        <f t="shared" si="43"/>
        <v>#N/A</v>
      </c>
      <c r="M312" s="10" t="str">
        <f t="shared" si="44"/>
        <v>๔๔๔/๑ หมู่ที่ ๔ บ้านเขาสัก
ต.ตะกุดไร อ.ชนแดน จ.เพชรบูรณ์ ๖๗๑๙๐</v>
      </c>
    </row>
    <row r="313" spans="1:13" ht="123.4" customHeight="1" x14ac:dyDescent="0.4">
      <c r="A313" s="10"/>
      <c r="B313" s="14" t="s">
        <v>1155</v>
      </c>
      <c r="C313" s="8" t="s">
        <v>1576</v>
      </c>
      <c r="D313" s="9" t="str">
        <f t="shared" si="37"/>
        <v>สาขาที่ 310</v>
      </c>
      <c r="E313" s="29">
        <v>310</v>
      </c>
      <c r="F313" s="7" t="str">
        <f t="shared" si="36"/>
        <v>วัดถ้ำฝ้าย</v>
      </c>
      <c r="G313" s="7" t="str">
        <f t="shared" si="42"/>
        <v>อธิการสุทธิพงษ์ อุตฺตโม</v>
      </c>
      <c r="H313" s="36">
        <f t="shared" si="38"/>
        <v>32</v>
      </c>
      <c r="I313" s="7">
        <f t="shared" si="39"/>
        <v>9</v>
      </c>
      <c r="J313" s="7" t="str">
        <f t="shared" si="40"/>
        <v>มิถุนายน</v>
      </c>
      <c r="K313" s="7">
        <f t="shared" si="41"/>
        <v>2550</v>
      </c>
      <c r="L313" s="7" t="str">
        <f t="shared" si="43"/>
        <v>0918321417</v>
      </c>
      <c r="M313" s="10" t="str">
        <f t="shared" si="44"/>
        <v>๑๐๘ หมู่ที่ ๓ บ้านคำจ้าว
ต.เหล่างาม อ.โพธิ์ไทร จ.อุบลราชธานี ๓๔๓๔๐</v>
      </c>
    </row>
    <row r="314" spans="1:13" ht="128.65" customHeight="1" x14ac:dyDescent="0.4">
      <c r="A314" s="10"/>
      <c r="B314" s="14" t="s">
        <v>1156</v>
      </c>
      <c r="C314" s="8" t="s">
        <v>1577</v>
      </c>
      <c r="D314" s="9" t="str">
        <f t="shared" si="37"/>
        <v>สาขาที่ 311</v>
      </c>
      <c r="E314" s="29">
        <v>311</v>
      </c>
      <c r="F314" s="7" t="str">
        <f t="shared" si="36"/>
        <v>วัดดวงแก้วสว่างธรรม</v>
      </c>
      <c r="G314" s="7" t="str">
        <f t="shared" si="42"/>
        <v>อธิการสุทิน ธมฺมธโร</v>
      </c>
      <c r="H314" s="36">
        <f t="shared" si="38"/>
        <v>54</v>
      </c>
      <c r="I314" s="7">
        <f t="shared" si="39"/>
        <v>29</v>
      </c>
      <c r="J314" s="7" t="str">
        <f t="shared" si="40"/>
        <v>กรกฎาคม</v>
      </c>
      <c r="K314" s="7">
        <f t="shared" si="41"/>
        <v>2547</v>
      </c>
      <c r="L314" s="7" t="str">
        <f t="shared" si="43"/>
        <v>0898835149</v>
      </c>
      <c r="M314" s="10" t="str">
        <f t="shared" si="44"/>
        <v>หมู่ที่ ๓ บ้านบัวงาม
ต.เทศบาลบัวงาม อ.เดชอุดม จ.อุบลราชธานี ๓๔๑๖๐</v>
      </c>
    </row>
    <row r="315" spans="1:13" ht="128.65" customHeight="1" x14ac:dyDescent="0.4">
      <c r="A315" s="10"/>
      <c r="B315" s="14" t="s">
        <v>1157</v>
      </c>
      <c r="C315" s="8" t="s">
        <v>1578</v>
      </c>
      <c r="D315" s="9" t="str">
        <f t="shared" si="37"/>
        <v>สาขาที่ 312</v>
      </c>
      <c r="E315" s="29">
        <v>312</v>
      </c>
      <c r="F315" s="7" t="str">
        <f t="shared" si="36"/>
        <v>วัดป่าพุทธโพธิญาณ</v>
      </c>
      <c r="G315" s="7" t="str">
        <f t="shared" si="42"/>
        <v>อธิการสมจิตร สิริจนฺโท</v>
      </c>
      <c r="H315" s="36">
        <f t="shared" si="38"/>
        <v>23</v>
      </c>
      <c r="I315" s="7">
        <f t="shared" si="39"/>
        <v>28</v>
      </c>
      <c r="J315" s="7" t="str">
        <f t="shared" si="40"/>
        <v>กันยายน</v>
      </c>
      <c r="K315" s="7">
        <f t="shared" si="41"/>
        <v>2538</v>
      </c>
      <c r="L315" s="7" t="e">
        <f t="shared" si="43"/>
        <v>#N/A</v>
      </c>
      <c r="M315" s="10" t="str">
        <f t="shared" si="44"/>
        <v>๒๕๐ หมู่ที่ ๖ บ้านนาโหนนใต้
ต.โนนโหนน อ.วารินชำราบ จ.อุบลราชธานี ๓๔๑๙๐</v>
      </c>
    </row>
    <row r="316" spans="1:13" ht="128.65" customHeight="1" x14ac:dyDescent="0.4">
      <c r="A316" s="10"/>
      <c r="B316" s="14" t="s">
        <v>1158</v>
      </c>
      <c r="C316" s="8" t="s">
        <v>1579</v>
      </c>
      <c r="D316" s="9" t="str">
        <f t="shared" si="37"/>
        <v>สาขาที่ 313</v>
      </c>
      <c r="E316" s="29">
        <v>313</v>
      </c>
      <c r="F316" s="7" t="str">
        <f t="shared" si="36"/>
        <v>ที่พักสงฆ์ป่าหนองเทา</v>
      </c>
      <c r="G316" s="7" t="str">
        <f t="shared" si="42"/>
        <v>อาจารย์คุณวัฒิ คุณสํวโร</v>
      </c>
      <c r="H316" s="36">
        <f t="shared" si="38"/>
        <v>25</v>
      </c>
      <c r="I316" s="7">
        <f t="shared" si="39"/>
        <v>9</v>
      </c>
      <c r="J316" s="7" t="str">
        <f t="shared" si="40"/>
        <v>มิถุนายน</v>
      </c>
      <c r="K316" s="7">
        <f t="shared" si="41"/>
        <v>2546</v>
      </c>
      <c r="L316" s="7" t="str">
        <f t="shared" si="43"/>
        <v>0872399733</v>
      </c>
      <c r="M316" s="10" t="str">
        <f t="shared" si="44"/>
        <v>หมู่ที่ ๕ บ้านหนองเทา
ต.โซง อ.น้ำยืน จ.อุบลราชธานี ๓๔๒๖๐</v>
      </c>
    </row>
    <row r="317" spans="1:13" ht="123.4" customHeight="1" x14ac:dyDescent="0.4">
      <c r="A317" s="10"/>
      <c r="B317" s="14" t="s">
        <v>1159</v>
      </c>
      <c r="C317" s="8" t="s">
        <v>1580</v>
      </c>
      <c r="D317" s="9" t="str">
        <f t="shared" si="37"/>
        <v>สาขาที่ 314</v>
      </c>
      <c r="E317" s="29">
        <v>314</v>
      </c>
      <c r="F317" s="7" t="str">
        <f t="shared" si="36"/>
        <v>วัดพิศาลโพธิญาณ</v>
      </c>
      <c r="G317" s="7" t="str">
        <f t="shared" si="42"/>
        <v>อธิการ👉นูสิน สนฺตจิตฺโต</v>
      </c>
      <c r="H317" s="36">
        <f t="shared" si="38"/>
        <v>21</v>
      </c>
      <c r="I317" s="7">
        <f t="shared" si="39"/>
        <v>19</v>
      </c>
      <c r="J317" s="7" t="str">
        <f t="shared" si="40"/>
        <v>มิถุนายน</v>
      </c>
      <c r="K317" s="7">
        <f t="shared" si="41"/>
        <v>2523</v>
      </c>
      <c r="L317" s="7" t="e">
        <f t="shared" si="43"/>
        <v>#N/A</v>
      </c>
      <c r="M317" s="10" t="str">
        <f t="shared" si="44"/>
        <v>๑๓๐ หมู่ที่ ๕ ซอยสวนมะลิ ๓ ถ.นครชัยศรี-ดอนตูน ต.วัดละมุด อ.นครชัยศรี จ.นครปฐม ๗๓๑๒๐</v>
      </c>
    </row>
    <row r="318" spans="1:13" ht="123.4" customHeight="1" x14ac:dyDescent="0.4">
      <c r="A318" s="10"/>
      <c r="B318" s="14" t="s">
        <v>1160</v>
      </c>
      <c r="C318" s="8" t="s">
        <v>1581</v>
      </c>
      <c r="D318" s="9" t="str">
        <f t="shared" si="37"/>
        <v>สาขาที่ 315</v>
      </c>
      <c r="E318" s="29">
        <v>315</v>
      </c>
      <c r="F318" s="7" t="str">
        <f t="shared" si="36"/>
        <v>วัดป่าสมพลวงเจริญธรรม</v>
      </c>
      <c r="G318" s="7" t="str">
        <f t="shared" si="42"/>
        <v>อธิการสุพจน์ จนฺทโชโต</v>
      </c>
      <c r="H318" s="36">
        <f t="shared" si="38"/>
        <v>24</v>
      </c>
      <c r="I318" s="7">
        <f t="shared" si="39"/>
        <v>30</v>
      </c>
      <c r="J318" s="7" t="str">
        <f t="shared" si="40"/>
        <v>มิถุนายน</v>
      </c>
      <c r="K318" s="7">
        <f t="shared" si="41"/>
        <v>2541</v>
      </c>
      <c r="L318" s="7" t="str">
        <f t="shared" si="43"/>
        <v>0830412517</v>
      </c>
      <c r="M318" s="10" t="str">
        <f t="shared" si="44"/>
        <v>๒๑๑ ม. ๔ บ้านละกอ ถนนจักราช-สีสุก ต.ศรีละกอ อ.จักราช จ.นครราชสีมา ๓๐๒๓๐</v>
      </c>
    </row>
    <row r="319" spans="1:13" ht="128.65" customHeight="1" x14ac:dyDescent="0.4">
      <c r="A319" s="10"/>
      <c r="B319" s="14" t="s">
        <v>1161</v>
      </c>
      <c r="C319" s="8" t="s">
        <v>1582</v>
      </c>
      <c r="D319" s="9" t="str">
        <f t="shared" si="37"/>
        <v>สาขาที่ 316</v>
      </c>
      <c r="E319" s="29">
        <v>316</v>
      </c>
      <c r="F319" s="7" t="str">
        <f t="shared" si="36"/>
        <v>วัดป่าสักทอง</v>
      </c>
      <c r="G319" s="7" t="str">
        <f t="shared" si="42"/>
        <v>อธิการวุธชิระ กตปุญฺโญ</v>
      </c>
      <c r="H319" s="36">
        <f t="shared" si="38"/>
        <v>21</v>
      </c>
      <c r="I319" s="7">
        <f t="shared" si="39"/>
        <v>10</v>
      </c>
      <c r="J319" s="7" t="str">
        <f t="shared" si="40"/>
        <v>มีนาคม</v>
      </c>
      <c r="K319" s="7">
        <f t="shared" si="41"/>
        <v>2540</v>
      </c>
      <c r="L319" s="7" t="str">
        <f t="shared" si="43"/>
        <v>0619388921</v>
      </c>
      <c r="M319" s="10" t="str">
        <f t="shared" si="44"/>
        <v>หมู่ที่ ๒ บ้านโนนแดง
ต.บ้านตูม อ.นาจะหลวย จ.อุบลราชธานี ๓๔๒๘๐</v>
      </c>
    </row>
    <row r="320" spans="1:13" ht="128.65" customHeight="1" x14ac:dyDescent="0.4">
      <c r="A320" s="10"/>
      <c r="B320" s="14" t="s">
        <v>1162</v>
      </c>
      <c r="C320" s="8" t="s">
        <v>1583</v>
      </c>
      <c r="D320" s="9" t="str">
        <f t="shared" si="37"/>
        <v>สาขาที่ 317</v>
      </c>
      <c r="E320" s="29">
        <v>317</v>
      </c>
      <c r="F320" s="7" t="str">
        <f t="shared" si="36"/>
        <v>วัดป่าวังน้ำเย็น</v>
      </c>
      <c r="G320" s="7" t="str">
        <f t="shared" si="42"/>
        <v>อธิการบุญทัน ปุญฺญกาโม</v>
      </c>
      <c r="H320" s="36">
        <f t="shared" si="38"/>
        <v>61</v>
      </c>
      <c r="I320" s="7">
        <f t="shared" si="39"/>
        <v>20</v>
      </c>
      <c r="J320" s="7" t="str">
        <f t="shared" si="40"/>
        <v>มิถุนายน</v>
      </c>
      <c r="K320" s="7">
        <f t="shared" si="41"/>
        <v>2550</v>
      </c>
      <c r="L320" s="7" t="str">
        <f t="shared" si="43"/>
        <v>0806114480</v>
      </c>
      <c r="M320" s="10" t="str">
        <f t="shared" si="44"/>
        <v>หมู่ที่ ๙ บ้านหัวหนอง
ต.หนองแวง อ.เกษตรวิสัย จ.ร้อยเอ็ด ๔๕๑๕๐</v>
      </c>
    </row>
    <row r="321" spans="1:13" ht="128.65" customHeight="1" x14ac:dyDescent="0.4">
      <c r="A321" s="10"/>
      <c r="B321" s="14" t="s">
        <v>1163</v>
      </c>
      <c r="C321" s="8" t="s">
        <v>1584</v>
      </c>
      <c r="D321" s="9" t="str">
        <f t="shared" si="37"/>
        <v>สาขาที่ 318</v>
      </c>
      <c r="E321" s="29">
        <v>318</v>
      </c>
      <c r="F321" s="7" t="str">
        <f t="shared" si="36"/>
        <v>ที่พักสงฆ์ภูผาชัน</v>
      </c>
      <c r="G321" s="7" t="str">
        <f t="shared" si="42"/>
        <v>อาจารย์สุวรรณ ฐิตญาโณ</v>
      </c>
      <c r="H321" s="36">
        <f t="shared" si="38"/>
        <v>26</v>
      </c>
      <c r="I321" s="7">
        <f t="shared" si="39"/>
        <v>29</v>
      </c>
      <c r="J321" s="7" t="str">
        <f t="shared" si="40"/>
        <v>ธันวาคม</v>
      </c>
      <c r="K321" s="7">
        <f t="shared" si="41"/>
        <v>2551</v>
      </c>
      <c r="L321" s="7" t="str">
        <f t="shared" si="43"/>
        <v>0992078568</v>
      </c>
      <c r="M321" s="10" t="str">
        <f t="shared" si="44"/>
        <v>หมู่ที่ ๗ บ้านผาชัน
ต.สำโรง อ.โพธิ์ไทร จ.อุบลราชธานี ๓๔๓๔๐</v>
      </c>
    </row>
    <row r="322" spans="1:13" ht="123.4" customHeight="1" x14ac:dyDescent="0.4">
      <c r="A322" s="10"/>
      <c r="B322" s="14" t="s">
        <v>1164</v>
      </c>
      <c r="C322" s="8" t="s">
        <v>1585</v>
      </c>
      <c r="D322" s="9" t="str">
        <f t="shared" si="37"/>
        <v>สาขาที่ 319</v>
      </c>
      <c r="E322" s="29">
        <v>319</v>
      </c>
      <c r="F322" s="7" t="str">
        <f t="shared" si="36"/>
        <v>วัดโป่งนครทิพย์วรธรรม</v>
      </c>
      <c r="G322" s="7" t="str">
        <f t="shared" si="42"/>
        <v>ครูวรธรรมพิทักษ์ สมเกียรติ กตกิจฺโจ</v>
      </c>
      <c r="H322" s="36">
        <f t="shared" si="38"/>
        <v>22</v>
      </c>
      <c r="I322" s="7">
        <f t="shared" si="39"/>
        <v>15</v>
      </c>
      <c r="J322" s="7" t="str">
        <f t="shared" si="40"/>
        <v>กุมภาพันธ์</v>
      </c>
      <c r="K322" s="7">
        <f t="shared" si="41"/>
        <v>2532</v>
      </c>
      <c r="L322" s="7" t="str">
        <f t="shared" si="43"/>
        <v>0987636269</v>
      </c>
      <c r="M322" s="10" t="str">
        <f t="shared" si="44"/>
        <v>หมู่ที่ ๑๗ บ้านโป่งนคร
ต.วังตะเฆ่ อ.หนองบัวระเหว จ.ชัยภูมิ ๓๖๒๕๐</v>
      </c>
    </row>
    <row r="323" spans="1:13" ht="123.4" customHeight="1" x14ac:dyDescent="0.4">
      <c r="A323" s="10"/>
      <c r="B323" s="14" t="s">
        <v>1165</v>
      </c>
      <c r="C323" s="8" t="s">
        <v>1586</v>
      </c>
      <c r="D323" s="9" t="str">
        <f t="shared" si="37"/>
        <v>สาขาที่ 320</v>
      </c>
      <c r="E323" s="29">
        <v>320</v>
      </c>
      <c r="F323" s="7" t="str">
        <f t="shared" si="36"/>
        <v>วัดป่าโพธิวิโรจน์</v>
      </c>
      <c r="G323" s="7" t="str">
        <f t="shared" si="42"/>
        <v>อธิการบุญจันทร์ เขมปตฺโต</v>
      </c>
      <c r="H323" s="36">
        <f t="shared" si="38"/>
        <v>43</v>
      </c>
      <c r="I323" s="7">
        <f t="shared" si="39"/>
        <v>27</v>
      </c>
      <c r="J323" s="7" t="str">
        <f t="shared" si="40"/>
        <v>พฤษภาคม</v>
      </c>
      <c r="K323" s="7">
        <f t="shared" si="41"/>
        <v>2536</v>
      </c>
      <c r="L323" s="7" t="str">
        <f t="shared" si="43"/>
        <v>0886340210</v>
      </c>
      <c r="M323" s="10" t="str">
        <f t="shared" si="44"/>
        <v>๑๒๗ หมู่ที่ ๑๕ บ้านหนองเม็กเหนือ
ต.หนองเม็ก อ.หนองสองห้อง จ.ขอนแก่น ๔๐๑๙๐</v>
      </c>
    </row>
    <row r="324" spans="1:13" ht="128.65" customHeight="1" x14ac:dyDescent="0.4">
      <c r="A324" s="10"/>
      <c r="B324" s="14" t="s">
        <v>1166</v>
      </c>
      <c r="C324" s="8" t="s">
        <v>1587</v>
      </c>
      <c r="D324" s="9" t="str">
        <f t="shared" si="37"/>
        <v>สาขาที่ 321</v>
      </c>
      <c r="E324" s="29">
        <v>321</v>
      </c>
      <c r="F324" s="7" t="str">
        <f t="shared" ref="F324:F387" si="45">_xlfn.TEXTBEFORE(C324,CHAR(10))</f>
        <v>วัดเขาหอม</v>
      </c>
      <c r="G324" s="7" t="str">
        <f t="shared" si="42"/>
        <v>อธิการมั่น มุนิวํโส</v>
      </c>
      <c r="H324" s="36">
        <f t="shared" si="38"/>
        <v>21</v>
      </c>
      <c r="I324" s="7">
        <f t="shared" si="39"/>
        <v>24</v>
      </c>
      <c r="J324" s="7" t="str">
        <f t="shared" si="40"/>
        <v>พฤษภาคม</v>
      </c>
      <c r="K324" s="7">
        <f t="shared" si="41"/>
        <v>2540</v>
      </c>
      <c r="L324" s="7" t="e">
        <f t="shared" si="43"/>
        <v>#N/A</v>
      </c>
      <c r="M324" s="10" t="str">
        <f t="shared" si="44"/>
        <v>๑๐๐ หมู่ที่ ๕
ต.โป่งน้ำร้อน อ.โป่งน้ำร้อน จ.จันทบุรี ๒๒๑๔๐</v>
      </c>
    </row>
    <row r="325" spans="1:13" ht="128.65" customHeight="1" x14ac:dyDescent="0.4">
      <c r="A325" s="10"/>
      <c r="B325" s="14" t="s">
        <v>1167</v>
      </c>
      <c r="C325" s="8" t="s">
        <v>1588</v>
      </c>
      <c r="D325" s="9" t="str">
        <f t="shared" ref="D325:D339" si="46">_xlfn.LET(_xlpm.x,B325,
SUBSTITUTE(SUBSTITUTE(SUBSTITUTE(SUBSTITUTE(SUBSTITUTE(
SUBSTITUTE(SUBSTITUTE(SUBSTITUTE(SUBSTITUTE(SUBSTITUTE(
_xlpm.x,"๐","0"),"๑","1"),"๒","2"),"๓","3"),"๔","4"),
"๕","5"),"๖","6"),"๗","7"),"๘","8"),"๙","9"))</f>
        <v>สาขาที่ 322</v>
      </c>
      <c r="E325" s="29">
        <v>322</v>
      </c>
      <c r="F325" s="7" t="str">
        <f t="shared" si="45"/>
        <v>ที่พักสงฆ์ป่าวังปืน</v>
      </c>
      <c r="G325" s="7" t="str">
        <f t="shared" si="42"/>
        <v>อาจารย์ลำแพน ปญฺญาวโร</v>
      </c>
      <c r="H325" s="36">
        <f t="shared" ref="H325:H388" si="47">VALUE(SUBSTITUTE(SUBSTITUTE(SUBSTITUTE(SUBSTITUTE(SUBSTITUTE(SUBSTITUTE(SUBSTITUTE(SUBSTITUTE(SUBSTITUTE(SUBSTITUTE(_xlfn.TEXTBEFORE(_xlfn.TEXTAFTER(C325,"เมื่ออายุ "), " ปี"),"๐","0"),"๑","1"),"๒","2"),"๓","3"),"๔","4"),"๕","5"),"๖","6"),"๗","7"),"๘","8"),"๙","9"))</f>
        <v>23</v>
      </c>
      <c r="I325" s="7">
        <f t="shared" ref="I325:I388" si="48">VALUE(SUBSTITUTE(SUBSTITUTE(SUBSTITUTE(SUBSTITUTE(SUBSTITUTE(SUBSTITUTE(SUBSTITUTE(SUBSTITUTE(SUBSTITUTE(SUBSTITUTE(_xlfn.TEXTBEFORE(_xlfn.TEXTAFTER(C325,"วันที่ "), " "),"๐","0"),"๑","1"),"๒","2"),"๓","3"),"๔","4"),"๕","5"),"๖","6"),"๗","7"),"๘","8"),"๙","9"))</f>
        <v>26</v>
      </c>
      <c r="J325" s="7" t="str">
        <f t="shared" ref="J325:J388" si="49">_xlfn.TEXTBEFORE(_xlfn.TEXTAFTER(C325,"วันที่ "&amp;_xlfn.TEXTBEFORE(_xlfn.TEXTAFTER(C325,"วันที่ "), " ")&amp;" "), " ")</f>
        <v>ธันวาคม</v>
      </c>
      <c r="K325" s="7">
        <f t="shared" ref="K325:K388" si="50">VALUE(SUBSTITUTE(SUBSTITUTE(SUBSTITUTE(SUBSTITUTE(SUBSTITUTE(SUBSTITUTE(SUBSTITUTE(SUBSTITUTE(SUBSTITUTE(SUBSTITUTE(_xlfn.TEXTBEFORE(_xlfn.TEXTAFTER(_xlfn.TEXTAFTER(C325,"วันที่ ")," "&amp;_xlfn.TEXTBEFORE(_xlfn.TEXTAFTER(C325,"วันที่ "&amp;_xlfn.TEXTBEFORE(_xlfn.TEXTAFTER(C325,"วันที่ "), " ")&amp;" "), " ")&amp;" "), " "),"๐","0"),"๑","1"),"๒","2"),"๓","3"),"๔","4"),"๕","5"),"๖","6"),"๗","7"),"๘","8"),"๙","9"))</f>
        <v>2541</v>
      </c>
      <c r="L325" s="7" t="e">
        <f t="shared" si="43"/>
        <v>#N/A</v>
      </c>
      <c r="M325" s="10" t="str">
        <f t="shared" si="44"/>
        <v>๑๓๗ หมู่ที่ ๙ บ้านวังปืน
ต.ไทยอุดม อ.คลองหาด จ.สระแก้ว ๒๗๒๖๐</v>
      </c>
    </row>
    <row r="326" spans="1:13" ht="128.65" customHeight="1" x14ac:dyDescent="0.4">
      <c r="A326" s="10"/>
      <c r="B326" s="14" t="s">
        <v>1168</v>
      </c>
      <c r="C326" s="8" t="s">
        <v>1589</v>
      </c>
      <c r="D326" s="9" t="str">
        <f t="shared" si="46"/>
        <v>สาขาที่ 323</v>
      </c>
      <c r="E326" s="29">
        <v>323</v>
      </c>
      <c r="F326" s="7" t="str">
        <f t="shared" si="45"/>
        <v>ที่พักสงฆ์เวฬุวัน</v>
      </c>
      <c r="G326" s="7" t="str">
        <f t="shared" ref="G326:G389" si="51">TRIM(_xlfn.TEXTBEFORE(_xlfn.TEXTAFTER(C326,"พระ"),CHAR(10)))</f>
        <v>อาจารย์ประสิทธิ์ ปภสฺสโร</v>
      </c>
      <c r="H326" s="36">
        <f t="shared" si="47"/>
        <v>60</v>
      </c>
      <c r="I326" s="7">
        <f t="shared" si="48"/>
        <v>12</v>
      </c>
      <c r="J326" s="7" t="str">
        <f t="shared" si="49"/>
        <v>กุมภาพันธ์</v>
      </c>
      <c r="K326" s="7">
        <f t="shared" si="50"/>
        <v>2555</v>
      </c>
      <c r="L326" s="7" t="e">
        <f t="shared" si="43"/>
        <v>#N/A</v>
      </c>
      <c r="M326" s="10" t="str">
        <f t="shared" si="44"/>
        <v>๑๒ หมู่ที่ ๒ บ้านหนองแคน
ต.หนองแสง อ.ประจันตคาม จ.ปราจีนบุรี ๒๕๑๓๐</v>
      </c>
    </row>
    <row r="327" spans="1:13" ht="123.4" customHeight="1" x14ac:dyDescent="0.4">
      <c r="A327" s="10"/>
      <c r="B327" s="14" t="s">
        <v>1169</v>
      </c>
      <c r="C327" s="8" t="s">
        <v>1590</v>
      </c>
      <c r="D327" s="9" t="str">
        <f t="shared" si="46"/>
        <v>สาขาที่ 324</v>
      </c>
      <c r="E327" s="29">
        <v>324</v>
      </c>
      <c r="F327" s="7" t="str">
        <f t="shared" si="45"/>
        <v>วัดป่านาสีนวล</v>
      </c>
      <c r="G327" s="7" t="str">
        <f t="shared" si="51"/>
        <v>อธิการกายสิทธิ์ ชาคโร</v>
      </c>
      <c r="H327" s="36">
        <f t="shared" si="47"/>
        <v>39</v>
      </c>
      <c r="I327" s="7">
        <f t="shared" si="48"/>
        <v>28</v>
      </c>
      <c r="J327" s="7" t="str">
        <f t="shared" si="49"/>
        <v>มิถุนายน</v>
      </c>
      <c r="K327" s="7">
        <f t="shared" si="50"/>
        <v>2554</v>
      </c>
      <c r="L327" s="7" t="e">
        <f t="shared" ref="L327:L390" si="52">SUBSTITUTE(SUBSTITUTE(SUBSTITUTE(SUBSTITUTE(_xlfn.TEXTBEFORE(SUBSTITUTE(SUBSTITUTE(SUBSTITUTE(SUBSTITUTE(SUBSTITUTE(SUBSTITUTE(SUBSTITUTE(SUBSTITUTE(SUBSTITUTE(SUBSTITUTE(_xlfn.TEXTAFTER(C327,"- "),"๐","0"),"๑","1"),"๒","2"),"๓","3"),"๔","4"),"๕","5"),"๖","6"),"๗","7"),"๘","8"),"๙","9"),","),"(",""),")",""),"-","")," ","")</f>
        <v>#N/A</v>
      </c>
      <c r="M327" s="10" t="str">
        <f t="shared" ref="M327:M390" si="53">_xlfn.TEXTBEFORE(_xlfn.TEXTAFTER(C327,CHAR(10)),CHAR(10)&amp;"พระ")</f>
        <v>๓๙ หมู่ที่ ๕ บ้านนาสีนวล
ต.ท่าลาด อ.ชุมพวง จ.นครราชสีมา ๓๐๒๗๐</v>
      </c>
    </row>
    <row r="328" spans="1:13" ht="123.4" customHeight="1" x14ac:dyDescent="0.4">
      <c r="A328" s="10"/>
      <c r="B328" s="14" t="s">
        <v>1170</v>
      </c>
      <c r="C328" s="8" t="s">
        <v>1591</v>
      </c>
      <c r="D328" s="9" t="str">
        <f t="shared" si="46"/>
        <v>สาขาที่ 325</v>
      </c>
      <c r="E328" s="29">
        <v>325</v>
      </c>
      <c r="F328" s="7" t="str">
        <f t="shared" si="45"/>
        <v>ที่พักสงฆ์พุทธสถานสุสานธรรม</v>
      </c>
      <c r="G328" s="7" t="str">
        <f t="shared" si="51"/>
        <v>อาจารย์สุทัศน์ จิตฺตปาโล</v>
      </c>
      <c r="H328" s="36">
        <f t="shared" si="47"/>
        <v>40</v>
      </c>
      <c r="I328" s="7">
        <f t="shared" si="48"/>
        <v>19</v>
      </c>
      <c r="J328" s="7" t="str">
        <f t="shared" si="49"/>
        <v>มิถุนายน</v>
      </c>
      <c r="K328" s="7">
        <f t="shared" si="50"/>
        <v>2525</v>
      </c>
      <c r="L328" s="7" t="str">
        <f t="shared" si="52"/>
        <v>0833425909</v>
      </c>
      <c r="M328" s="10" t="str">
        <f t="shared" si="53"/>
        <v>๒๕๗ หมู่ที่ ๗ บ้านคำกลาง
ต.โนนหนามแท่ง อ.เมือง จ.อำนาจเจริญ ๓๗๐๐๐</v>
      </c>
    </row>
    <row r="329" spans="1:13" ht="128.65" customHeight="1" x14ac:dyDescent="0.4">
      <c r="A329" s="10"/>
      <c r="B329" s="14" t="s">
        <v>1171</v>
      </c>
      <c r="C329" s="8" t="s">
        <v>1592</v>
      </c>
      <c r="D329" s="9" t="str">
        <f t="shared" si="46"/>
        <v>สาขาที่ 326</v>
      </c>
      <c r="E329" s="29">
        <v>326</v>
      </c>
      <c r="F329" s="7" t="str">
        <f t="shared" si="45"/>
        <v>ที่พักสงฆ์เรไรเจริญธรรม</v>
      </c>
      <c r="G329" s="7" t="str">
        <f t="shared" si="51"/>
        <v>อาจารย์สมควร สุวโจ</v>
      </c>
      <c r="H329" s="36">
        <f t="shared" si="47"/>
        <v>22</v>
      </c>
      <c r="I329" s="7">
        <f t="shared" si="48"/>
        <v>9</v>
      </c>
      <c r="J329" s="7" t="str">
        <f t="shared" si="49"/>
        <v>กรกฎาคม</v>
      </c>
      <c r="K329" s="7">
        <f t="shared" si="50"/>
        <v>2535</v>
      </c>
      <c r="L329" s="7" t="str">
        <f t="shared" si="52"/>
        <v>0903370243</v>
      </c>
      <c r="M329" s="10" t="str">
        <f t="shared" si="53"/>
        <v>หมู่ที่ ๗ บ้านศรีทอง
ต.เก่าขาม อ.น้ำยืน จ.อุบลราชธานี ๓๔๒๖๐</v>
      </c>
    </row>
    <row r="330" spans="1:13" ht="128.65" customHeight="1" x14ac:dyDescent="0.4">
      <c r="A330" s="10"/>
      <c r="B330" s="14" t="s">
        <v>1172</v>
      </c>
      <c r="C330" s="8" t="s">
        <v>1593</v>
      </c>
      <c r="D330" s="9" t="str">
        <f t="shared" si="46"/>
        <v>สาขาที่ 327</v>
      </c>
      <c r="E330" s="29">
        <v>327</v>
      </c>
      <c r="F330" s="7" t="str">
        <f t="shared" si="45"/>
        <v>วัดห้วยข้าวสารเจริญธรรม</v>
      </c>
      <c r="G330" s="7" t="str">
        <f t="shared" si="51"/>
        <v>ครูปุญญธรรมวิสิฐ เอกฤทธิ์ ปุญฺญกาโม</v>
      </c>
      <c r="H330" s="36">
        <f t="shared" si="47"/>
        <v>29</v>
      </c>
      <c r="I330" s="7">
        <f t="shared" si="48"/>
        <v>21</v>
      </c>
      <c r="J330" s="7" t="str">
        <f t="shared" si="49"/>
        <v>กรกฎาคม</v>
      </c>
      <c r="K330" s="7">
        <f t="shared" si="50"/>
        <v>2542</v>
      </c>
      <c r="L330" s="7" t="str">
        <f t="shared" si="52"/>
        <v>0909236916</v>
      </c>
      <c r="M330" s="10" t="str">
        <f t="shared" si="53"/>
        <v>๙ หมู่ที่ ๑๑ บ้านโคกเจริญ
ต.เมืองศรีไค อ.วารินชำราบ จ.อุบลราชธานี ๓๔๑๙๐</v>
      </c>
    </row>
    <row r="331" spans="1:13" ht="128.65" customHeight="1" x14ac:dyDescent="0.4">
      <c r="A331" s="10"/>
      <c r="B331" s="14" t="s">
        <v>1173</v>
      </c>
      <c r="C331" s="8" t="s">
        <v>1594</v>
      </c>
      <c r="D331" s="9" t="str">
        <f t="shared" si="46"/>
        <v>สาขาที่ 328</v>
      </c>
      <c r="E331" s="29">
        <v>328</v>
      </c>
      <c r="F331" s="7" t="str">
        <f t="shared" si="45"/>
        <v>ที่พักสงฆ์วังเดือนห้า</v>
      </c>
      <c r="G331" s="7" t="str">
        <f t="shared" si="51"/>
        <v>อาจารย์ไพฑูรย์ ธมฺมทินฺโน</v>
      </c>
      <c r="H331" s="36">
        <f t="shared" si="47"/>
        <v>25</v>
      </c>
      <c r="I331" s="7">
        <f t="shared" si="48"/>
        <v>27</v>
      </c>
      <c r="J331" s="7" t="str">
        <f t="shared" si="49"/>
        <v>มิถุนายน</v>
      </c>
      <c r="K331" s="7">
        <f t="shared" si="50"/>
        <v>2534</v>
      </c>
      <c r="L331" s="7" t="str">
        <f t="shared" si="52"/>
        <v>0876546480</v>
      </c>
      <c r="M331" s="10" t="str">
        <f t="shared" si="53"/>
        <v>หมู่ที่ ๕ บ้านน้ำคำแดง
ต.เตย อ.ม่วงสามสิบ จ.อุบลราชธานี ๓๔๑๔๐</v>
      </c>
    </row>
    <row r="332" spans="1:13" ht="123.4" customHeight="1" x14ac:dyDescent="0.4">
      <c r="A332" s="10"/>
      <c r="B332" s="14" t="s">
        <v>1174</v>
      </c>
      <c r="C332" s="8" t="s">
        <v>1595</v>
      </c>
      <c r="D332" s="9" t="str">
        <f t="shared" si="46"/>
        <v>สาขาที่ 329</v>
      </c>
      <c r="E332" s="29">
        <v>329</v>
      </c>
      <c r="F332" s="7" t="str">
        <f t="shared" si="45"/>
        <v>ที่พักสงฆ์ป่าพงเลิศ</v>
      </c>
      <c r="G332" s="7" t="str">
        <f t="shared" si="51"/>
        <v>อาจาร์ยสมนึก สารถฺถิโก</v>
      </c>
      <c r="H332" s="36">
        <f t="shared" si="47"/>
        <v>20</v>
      </c>
      <c r="I332" s="7">
        <f t="shared" si="48"/>
        <v>28</v>
      </c>
      <c r="J332" s="7" t="str">
        <f t="shared" si="49"/>
        <v>พฤษภาคม</v>
      </c>
      <c r="K332" s="7">
        <f t="shared" si="50"/>
        <v>2528</v>
      </c>
      <c r="L332" s="7" t="str">
        <f t="shared" si="52"/>
        <v>0860595656</v>
      </c>
      <c r="M332" s="10" t="str">
        <f t="shared" si="53"/>
        <v>๑๒๖ หมู่ที่ ๑ บ้านป่าในฝัน
ต.โป่งน้ำร้อน อ.โป่งน้ำร้อน จ.จันทบุรี ๒๒๑๔๐</v>
      </c>
    </row>
    <row r="333" spans="1:13" ht="123.4" customHeight="1" x14ac:dyDescent="0.4">
      <c r="A333" s="10"/>
      <c r="B333" s="14" t="s">
        <v>1175</v>
      </c>
      <c r="C333" s="8" t="s">
        <v>1596</v>
      </c>
      <c r="D333" s="9" t="str">
        <f t="shared" si="46"/>
        <v>สาขาที่ 330</v>
      </c>
      <c r="E333" s="29">
        <v>330</v>
      </c>
      <c r="F333" s="7" t="str">
        <f t="shared" si="45"/>
        <v>วัดป่าโพธิวนาราม</v>
      </c>
      <c r="G333" s="7" t="str">
        <f t="shared" si="51"/>
        <v>ครูสังฆวรกิจธาดา (แก้ว โกวิโท)</v>
      </c>
      <c r="H333" s="36">
        <f t="shared" si="47"/>
        <v>21</v>
      </c>
      <c r="I333" s="7">
        <f t="shared" si="48"/>
        <v>29</v>
      </c>
      <c r="J333" s="7" t="str">
        <f t="shared" si="49"/>
        <v>เมษายน</v>
      </c>
      <c r="K333" s="7">
        <f t="shared" si="50"/>
        <v>2547</v>
      </c>
      <c r="L333" s="7" t="str">
        <f t="shared" si="52"/>
        <v>0960651261</v>
      </c>
      <c r="M333" s="10" t="str">
        <f t="shared" si="53"/>
        <v>บ้านท่าโพ
ต.หัวหาด_ท่าโพ อ.ไชพูทอง จ.สะหวันนะเขต</v>
      </c>
    </row>
    <row r="334" spans="1:13" ht="128.65" customHeight="1" x14ac:dyDescent="0.4">
      <c r="A334" s="10"/>
      <c r="B334" s="14" t="s">
        <v>1176</v>
      </c>
      <c r="C334" s="8" t="s">
        <v>1597</v>
      </c>
      <c r="D334" s="9" t="str">
        <f t="shared" si="46"/>
        <v>สาขาที่ 331</v>
      </c>
      <c r="E334" s="29">
        <v>331</v>
      </c>
      <c r="F334" s="7" t="str">
        <f t="shared" si="45"/>
        <v>วัดป่าพหิทธานุกร</v>
      </c>
      <c r="G334" s="7" t="str">
        <f t="shared" si="51"/>
        <v>อธิการเพทาย อภิปุญฺโญ</v>
      </c>
      <c r="H334" s="36">
        <f t="shared" si="47"/>
        <v>21</v>
      </c>
      <c r="I334" s="7">
        <f t="shared" si="48"/>
        <v>18</v>
      </c>
      <c r="J334" s="7" t="str">
        <f t="shared" si="49"/>
        <v>กรกฎาคม</v>
      </c>
      <c r="K334" s="7">
        <f t="shared" si="50"/>
        <v>2542</v>
      </c>
      <c r="L334" s="7" t="str">
        <f t="shared" si="52"/>
        <v>0933191977</v>
      </c>
      <c r="M334" s="10" t="str">
        <f t="shared" si="53"/>
        <v>๙๑ หมู่ที่ ๘ บ้านดอนม่วง
ต.โนนกลาง อ.สำโรง จ.อุบลราชธานี ๓๔๓๖๐</v>
      </c>
    </row>
    <row r="335" spans="1:13" ht="128.65" customHeight="1" x14ac:dyDescent="0.4">
      <c r="A335" s="10"/>
      <c r="B335" s="14" t="s">
        <v>1177</v>
      </c>
      <c r="C335" s="8" t="s">
        <v>1598</v>
      </c>
      <c r="D335" s="9" t="str">
        <f t="shared" si="46"/>
        <v>สาขาที่ 332</v>
      </c>
      <c r="E335" s="29">
        <v>332</v>
      </c>
      <c r="F335" s="7" t="str">
        <f t="shared" si="45"/>
        <v>ที่พักสงฆ์ทุ่งสว่างเจริญธรรม</v>
      </c>
      <c r="G335" s="7" t="str">
        <f t="shared" si="51"/>
        <v>อาจารย์ศักดิ์นาวิน โชติโก</v>
      </c>
      <c r="H335" s="36">
        <f t="shared" si="47"/>
        <v>29</v>
      </c>
      <c r="I335" s="7">
        <f t="shared" si="48"/>
        <v>15</v>
      </c>
      <c r="J335" s="7" t="str">
        <f t="shared" si="49"/>
        <v>กรกฎาคม</v>
      </c>
      <c r="K335" s="7">
        <f t="shared" si="50"/>
        <v>2555</v>
      </c>
      <c r="L335" s="7" t="e">
        <f t="shared" si="52"/>
        <v>#N/A</v>
      </c>
      <c r="M335" s="10" t="str">
        <f t="shared" si="53"/>
        <v>หมู่ที่ ๓ บ้านทุ่งสว่าง
ต.โนนกลาง อ.สำโรง จ.อุบลราชธานี ๓๔๓๖๐</v>
      </c>
    </row>
    <row r="336" spans="1:13" ht="128.65" customHeight="1" x14ac:dyDescent="0.4">
      <c r="A336" s="10"/>
      <c r="B336" s="14" t="s">
        <v>1178</v>
      </c>
      <c r="C336" s="8" t="s">
        <v>1599</v>
      </c>
      <c r="D336" s="9" t="str">
        <f t="shared" si="46"/>
        <v>สาขาที่ 333</v>
      </c>
      <c r="E336" s="29">
        <v>333</v>
      </c>
      <c r="F336" s="7" t="str">
        <f t="shared" si="45"/>
        <v>วัดภูเจียว</v>
      </c>
      <c r="G336" s="7" t="str">
        <f t="shared" si="51"/>
        <v>อธิการเสวย ฐิติโก</v>
      </c>
      <c r="H336" s="36">
        <f t="shared" si="47"/>
        <v>28</v>
      </c>
      <c r="I336" s="7">
        <f t="shared" si="48"/>
        <v>23</v>
      </c>
      <c r="J336" s="7" t="str">
        <f t="shared" si="49"/>
        <v>กรกฎาคม</v>
      </c>
      <c r="K336" s="7">
        <f t="shared" si="50"/>
        <v>2547</v>
      </c>
      <c r="L336" s="7" t="str">
        <f t="shared" si="52"/>
        <v>0827081170</v>
      </c>
      <c r="M336" s="10" t="str">
        <f t="shared" si="53"/>
        <v>๑๔๖หมู่ที่ ๙ บ้านหนองอุดม
ต.โซง อ.น้ำยืน จ.อุบลราชธานี ๓๔๒๖๐</v>
      </c>
    </row>
    <row r="337" spans="1:13" ht="123.4" customHeight="1" x14ac:dyDescent="0.4">
      <c r="A337" s="10"/>
      <c r="B337" s="14" t="s">
        <v>1179</v>
      </c>
      <c r="C337" s="8" t="s">
        <v>1600</v>
      </c>
      <c r="D337" s="9" t="str">
        <f t="shared" si="46"/>
        <v>สาขาที่ 334</v>
      </c>
      <c r="E337" s="29">
        <v>334</v>
      </c>
      <c r="F337" s="7" t="str">
        <f t="shared" si="45"/>
        <v>ที่พักสงฆ์สายธารธรรม</v>
      </c>
      <c r="G337" s="7" t="str">
        <f t="shared" si="51"/>
        <v>อาจารย์วสันต์ วิสุทฺโธ</v>
      </c>
      <c r="H337" s="36" t="e">
        <f t="shared" si="47"/>
        <v>#N/A</v>
      </c>
      <c r="I337" s="7" t="e">
        <f t="shared" si="48"/>
        <v>#N/A</v>
      </c>
      <c r="J337" s="7" t="e">
        <f t="shared" si="49"/>
        <v>#N/A</v>
      </c>
      <c r="K337" s="7" t="e">
        <f t="shared" si="50"/>
        <v>#N/A</v>
      </c>
      <c r="L337" s="7" t="str">
        <f t="shared" si="52"/>
        <v>0930909274</v>
      </c>
      <c r="M337" s="10" t="str">
        <f t="shared" si="53"/>
        <v>บ.น้ำเย็นใต้
ต.เมือง อ.กันทรลักษ์ จ.ศรีสะเกษ ๓๓๑๑๐</v>
      </c>
    </row>
    <row r="338" spans="1:13" ht="123.4" customHeight="1" x14ac:dyDescent="0.4">
      <c r="A338" s="10"/>
      <c r="B338" s="14" t="s">
        <v>1180</v>
      </c>
      <c r="C338" s="8" t="s">
        <v>1601</v>
      </c>
      <c r="D338" s="9" t="str">
        <f t="shared" si="46"/>
        <v>สาขาที่ 335</v>
      </c>
      <c r="E338" s="29">
        <v>335</v>
      </c>
      <c r="F338" s="7" t="str">
        <f t="shared" si="45"/>
        <v>วัดพุ่มบำเพ็ญธรรม</v>
      </c>
      <c r="G338" s="7" t="str">
        <f t="shared" si="51"/>
        <v>อาจารย์ฤทธิรงค์ อตฺตทีโป</v>
      </c>
      <c r="H338" s="36" t="e">
        <f t="shared" si="47"/>
        <v>#N/A</v>
      </c>
      <c r="I338" s="7" t="e">
        <f t="shared" si="48"/>
        <v>#N/A</v>
      </c>
      <c r="J338" s="7" t="e">
        <f t="shared" si="49"/>
        <v>#N/A</v>
      </c>
      <c r="K338" s="7" t="e">
        <f t="shared" si="50"/>
        <v>#N/A</v>
      </c>
      <c r="L338" s="7" t="e">
        <f t="shared" si="52"/>
        <v>#N/A</v>
      </c>
      <c r="M338" s="10" t="str">
        <f t="shared" si="53"/>
        <v>หมู่ที่ ๔ บ้านอีพุ่มใหญ่
ต.เจ้าวัด อ.บ้านไร่ จ.อุทัยธานี ๖๑๑๔๐</v>
      </c>
    </row>
    <row r="339" spans="1:13" ht="123.4" customHeight="1" x14ac:dyDescent="0.4">
      <c r="A339" s="10"/>
      <c r="B339" s="14" t="s">
        <v>1181</v>
      </c>
      <c r="C339" s="8" t="s">
        <v>1602</v>
      </c>
      <c r="D339" s="9" t="str">
        <f t="shared" si="46"/>
        <v>สาขาที่ 336</v>
      </c>
      <c r="E339" s="29">
        <v>336</v>
      </c>
      <c r="F339" s="7" t="str">
        <f t="shared" si="45"/>
        <v>วัดป่าโพธิสมภาร</v>
      </c>
      <c r="G339" s="7" t="str">
        <f t="shared" si="51"/>
        <v>อธิการศักดิ์ อคฺควโร</v>
      </c>
      <c r="H339" s="36" t="e">
        <f t="shared" si="47"/>
        <v>#N/A</v>
      </c>
      <c r="I339" s="7" t="e">
        <f t="shared" si="48"/>
        <v>#N/A</v>
      </c>
      <c r="J339" s="7" t="e">
        <f t="shared" si="49"/>
        <v>#N/A</v>
      </c>
      <c r="K339" s="7" t="e">
        <f t="shared" si="50"/>
        <v>#N/A</v>
      </c>
      <c r="L339" s="7" t="e">
        <f t="shared" si="52"/>
        <v>#N/A</v>
      </c>
      <c r="M339" s="10" t="str">
        <f t="shared" si="53"/>
        <v>๑๒๑ หมู่ที่ ๕ บ้านโนนสูง
ต.ดู่น้อย อ.จตุรพักตรพิมาน จ.ร้อยเอ็ด ๔๕๑๘๐</v>
      </c>
    </row>
    <row r="340" spans="1:13" ht="91.9" x14ac:dyDescent="0.4">
      <c r="A340" s="10"/>
      <c r="B340" s="14" t="s">
        <v>1182</v>
      </c>
      <c r="C340" s="8" t="s">
        <v>1603</v>
      </c>
      <c r="D340" s="30" t="str">
        <f>_xlfn.LET(_xlpm.x,B340,
SUBSTITUTE(SUBSTITUTE(SUBSTITUTE(SUBSTITUTE(SUBSTITUTE(
SUBSTITUTE(SUBSTITUTE(SUBSTITUTE(SUBSTITUTE(SUBSTITUTE(
_xlpm.x,"๐","0"),"๑","1"),"๒","2"),"๓","3"),"๔","4"),
"๕","5"),"๖","6"),"๗","7"),"๘","8"),"๙","9"))</f>
        <v>สำรองที่ 001</v>
      </c>
      <c r="E340" s="31">
        <v>1</v>
      </c>
      <c r="F340" s="7" t="str">
        <f t="shared" si="45"/>
        <v>วัดบ้านก่อนอก</v>
      </c>
      <c r="G340" s="7" t="str">
        <f t="shared" si="51"/>
        <v>ครูพิพัฒน์ญาณประยุต (สมพงษ์ อินฺทญาโณ)</v>
      </c>
      <c r="H340" s="36">
        <f t="shared" si="47"/>
        <v>56</v>
      </c>
      <c r="I340" s="7">
        <f t="shared" si="48"/>
        <v>22</v>
      </c>
      <c r="J340" s="7" t="str">
        <f t="shared" si="49"/>
        <v>มิถุนายน</v>
      </c>
      <c r="K340" s="7">
        <f t="shared" si="50"/>
        <v>2556</v>
      </c>
      <c r="L340" s="7" t="str">
        <f t="shared" si="52"/>
        <v>0934762588</v>
      </c>
      <c r="M340" s="10" t="str">
        <f t="shared" si="53"/>
        <v>๒๘๐ หมู่ที่ ๘
ต.แสนสุข อ.วารินชำราบ จ.อุบลราชธานี ๓๔๑๙๐</v>
      </c>
    </row>
    <row r="341" spans="1:13" ht="91.9" x14ac:dyDescent="0.4">
      <c r="A341" s="10"/>
      <c r="B341" s="14" t="s">
        <v>1183</v>
      </c>
      <c r="C341" s="8" t="s">
        <v>1604</v>
      </c>
      <c r="D341" s="30" t="str">
        <f t="shared" ref="D341:D390" si="54">_xlfn.LET(_xlpm.x,B341,
SUBSTITUTE(SUBSTITUTE(SUBSTITUTE(SUBSTITUTE(SUBSTITUTE(
SUBSTITUTE(SUBSTITUTE(SUBSTITUTE(SUBSTITUTE(SUBSTITUTE(
_xlpm.x,"๐","0"),"๑","1"),"๒","2"),"๓","3"),"๔","4"),
"๕","5"),"๖","6"),"๗","7"),"๘","8"),"๙","9"))</f>
        <v>สำรองที่ 002</v>
      </c>
      <c r="E341" s="31">
        <v>2</v>
      </c>
      <c r="F341" s="7" t="str">
        <f t="shared" si="45"/>
        <v>วัดป่าพงไพรวัลย์</v>
      </c>
      <c r="G341" s="7" t="str">
        <f t="shared" si="51"/>
        <v>ครูปทุมกิจจานุกูล (ไสว สจฺจญาโณ)</v>
      </c>
      <c r="H341" s="36">
        <f t="shared" si="47"/>
        <v>31</v>
      </c>
      <c r="I341" s="7">
        <f t="shared" si="48"/>
        <v>25</v>
      </c>
      <c r="J341" s="7" t="str">
        <f t="shared" si="49"/>
        <v>เมษายน</v>
      </c>
      <c r="K341" s="7">
        <f t="shared" si="50"/>
        <v>2535</v>
      </c>
      <c r="L341" s="7" t="str">
        <f t="shared" si="52"/>
        <v>0997405388</v>
      </c>
      <c r="M341" s="10" t="str">
        <f t="shared" si="53"/>
        <v>๙๘ หมู่ที่ ๑๑
ต.เขาน้อย อ.เวียงเก่า จ.ขอนแก่น ๔๐๑๕๐</v>
      </c>
    </row>
    <row r="342" spans="1:13" ht="91.9" x14ac:dyDescent="0.4">
      <c r="A342" s="10"/>
      <c r="B342" s="14" t="s">
        <v>1184</v>
      </c>
      <c r="C342" s="8" t="s">
        <v>1605</v>
      </c>
      <c r="D342" s="30" t="str">
        <f t="shared" si="54"/>
        <v>สำรองที่ 003</v>
      </c>
      <c r="E342" s="31">
        <v>3</v>
      </c>
      <c r="F342" s="7" t="str">
        <f t="shared" si="45"/>
        <v>วัดป่าโนนสมบูรณ์</v>
      </c>
      <c r="G342" s="7" t="str">
        <f t="shared" si="51"/>
        <v>อธิการญาณเมธี อุตฺตมปญฺโญ</v>
      </c>
      <c r="H342" s="36">
        <f t="shared" si="47"/>
        <v>22</v>
      </c>
      <c r="I342" s="7">
        <f t="shared" si="48"/>
        <v>12</v>
      </c>
      <c r="J342" s="7" t="str">
        <f t="shared" si="49"/>
        <v>ธันวาคม</v>
      </c>
      <c r="K342" s="7">
        <f t="shared" si="50"/>
        <v>2540</v>
      </c>
      <c r="L342" s="7" t="str">
        <f t="shared" si="52"/>
        <v>0801514998</v>
      </c>
      <c r="M342" s="10" t="str">
        <f t="shared" si="53"/>
        <v>๙/๙ หมู่ที่ ๙ บ้านโนนสมบูรณ์
ต.วังโรงใหญ่ อ.สีคิ้ว จ.นครราชสีมา ๓๐๑๔๐</v>
      </c>
    </row>
    <row r="343" spans="1:13" ht="91.9" x14ac:dyDescent="0.4">
      <c r="A343" s="10"/>
      <c r="B343" s="14" t="s">
        <v>1185</v>
      </c>
      <c r="C343" s="8" t="s">
        <v>1606</v>
      </c>
      <c r="D343" s="30" t="str">
        <f t="shared" si="54"/>
        <v>สำรองที่ 004</v>
      </c>
      <c r="E343" s="31">
        <v>4</v>
      </c>
      <c r="F343" s="7" t="str">
        <f t="shared" si="45"/>
        <v>ที่พักสงฆ์พุทธสิงขร</v>
      </c>
      <c r="G343" s="7" t="str">
        <f t="shared" si="51"/>
        <v>สมุ👉์ชัยรัช อคฺคธมฺโม</v>
      </c>
      <c r="H343" s="36">
        <f t="shared" si="47"/>
        <v>44</v>
      </c>
      <c r="I343" s="7">
        <f t="shared" si="48"/>
        <v>9</v>
      </c>
      <c r="J343" s="7" t="str">
        <f t="shared" si="49"/>
        <v>กรกฎาคม</v>
      </c>
      <c r="K343" s="7">
        <f t="shared" si="50"/>
        <v>2543</v>
      </c>
      <c r="L343" s="7" t="str">
        <f t="shared" si="52"/>
        <v>0619594995</v>
      </c>
      <c r="M343" s="10" t="str">
        <f t="shared" si="53"/>
        <v>๙๐/๙ หมู่ที่ ๖ บ้านหนองขนาน
ต.คลองวาฬ อ.เมือง จ.ประจวบคีรีขันธ์ ๗๗๐๐๐</v>
      </c>
    </row>
    <row r="344" spans="1:13" ht="91.9" x14ac:dyDescent="0.4">
      <c r="A344" s="10"/>
      <c r="B344" s="14" t="s">
        <v>1186</v>
      </c>
      <c r="C344" s="8" t="s">
        <v>1607</v>
      </c>
      <c r="D344" s="30" t="str">
        <f t="shared" si="54"/>
        <v>สำรองที่ 005</v>
      </c>
      <c r="E344" s="31">
        <v>5</v>
      </c>
      <c r="F344" s="7" t="str">
        <f t="shared" si="45"/>
        <v>วัดป่าสร้างถ่อเจริญธรรม</v>
      </c>
      <c r="G344" s="7" t="str">
        <f t="shared" si="51"/>
        <v>อธิการประสงค์ อริยวํโส</v>
      </c>
      <c r="H344" s="36">
        <f t="shared" si="47"/>
        <v>32</v>
      </c>
      <c r="I344" s="7">
        <f t="shared" si="48"/>
        <v>10</v>
      </c>
      <c r="J344" s="7" t="str">
        <f t="shared" si="49"/>
        <v>มิถุนายน</v>
      </c>
      <c r="K344" s="7">
        <f t="shared" si="50"/>
        <v>2543</v>
      </c>
      <c r="L344" s="7" t="str">
        <f t="shared" si="52"/>
        <v>0957720719</v>
      </c>
      <c r="M344" s="10" t="str">
        <f t="shared" si="53"/>
        <v>๖๖ หมู่ที่ ๓ บ้านสร้างถ่อ ถ.บุญฑริก-นาจะหลวย ต.บัวงาม อ.บุญฑริก จ.อุบลราชธานี ๓๔๒๓๐</v>
      </c>
    </row>
    <row r="345" spans="1:13" ht="91.9" x14ac:dyDescent="0.4">
      <c r="A345" s="10"/>
      <c r="B345" s="14" t="s">
        <v>1187</v>
      </c>
      <c r="C345" s="8" t="s">
        <v>1608</v>
      </c>
      <c r="D345" s="30" t="str">
        <f t="shared" si="54"/>
        <v>สำรองที่ 006</v>
      </c>
      <c r="E345" s="31">
        <v>6</v>
      </c>
      <c r="F345" s="7" t="str">
        <f t="shared" si="45"/>
        <v>วัดป่าหนองไฮเจริญธรรม</v>
      </c>
      <c r="G345" s="7" t="str">
        <f t="shared" si="51"/>
        <v>อธิการวินัย ปสุโต</v>
      </c>
      <c r="H345" s="36">
        <f t="shared" si="47"/>
        <v>23</v>
      </c>
      <c r="I345" s="7">
        <f t="shared" si="48"/>
        <v>12</v>
      </c>
      <c r="J345" s="7" t="str">
        <f t="shared" si="49"/>
        <v>มีนาคม</v>
      </c>
      <c r="K345" s="7">
        <f t="shared" si="50"/>
        <v>2533</v>
      </c>
      <c r="L345" s="7" t="str">
        <f t="shared" si="52"/>
        <v>0899959385</v>
      </c>
      <c r="M345" s="10" t="str">
        <f t="shared" si="53"/>
        <v>๕๔ บ้านหนองไฮ
ต.โนนกลาง อ.พิบูลมังสาหาร จ.อุบลราชธานี ๓๔๑๑๐</v>
      </c>
    </row>
    <row r="346" spans="1:13" ht="91.9" x14ac:dyDescent="0.4">
      <c r="A346" s="10"/>
      <c r="B346" s="14" t="s">
        <v>1188</v>
      </c>
      <c r="C346" s="8" t="s">
        <v>1609</v>
      </c>
      <c r="D346" s="30" t="str">
        <f t="shared" si="54"/>
        <v>สำรองที่ 007</v>
      </c>
      <c r="E346" s="31">
        <v>7</v>
      </c>
      <c r="F346" s="7" t="str">
        <f t="shared" si="45"/>
        <v>ที่พักสงฆ์วังเกษมพูลงาม</v>
      </c>
      <c r="G346" s="7" t="str">
        <f t="shared" si="51"/>
        <v>อาจารย์ ประชาพร</v>
      </c>
      <c r="H346" s="36">
        <f t="shared" si="47"/>
        <v>67</v>
      </c>
      <c r="I346" s="7">
        <f t="shared" si="48"/>
        <v>25</v>
      </c>
      <c r="J346" s="7" t="str">
        <f t="shared" si="49"/>
        <v>มีนาคม</v>
      </c>
      <c r="K346" s="7">
        <f t="shared" si="50"/>
        <v>2555</v>
      </c>
      <c r="L346" s="7" t="str">
        <f t="shared" si="52"/>
        <v>0830547193</v>
      </c>
      <c r="M346" s="10" t="str">
        <f t="shared" si="53"/>
        <v>หมู่ที่ ๒ บ้านนาโพธิ์
ต.นาโพธิ์ อ.พิบูลมังสาหาร จ.อุบลราชธานี ๓๔๑๑๐</v>
      </c>
    </row>
    <row r="347" spans="1:13" ht="105" x14ac:dyDescent="0.4">
      <c r="A347" s="10"/>
      <c r="B347" s="14" t="s">
        <v>1189</v>
      </c>
      <c r="C347" s="8" t="s">
        <v>1610</v>
      </c>
      <c r="D347" s="30" t="str">
        <f t="shared" si="54"/>
        <v>สำรองที่ 008</v>
      </c>
      <c r="E347" s="31">
        <v>8</v>
      </c>
      <c r="F347" s="7" t="str">
        <f t="shared" si="45"/>
        <v>วัดถ้ำผาเวียง</v>
      </c>
      <c r="G347" s="7" t="str">
        <f t="shared" si="51"/>
        <v>ครูวิชัยพัฒกิจ (สมพร วิชโย)</v>
      </c>
      <c r="H347" s="36">
        <f t="shared" si="47"/>
        <v>23</v>
      </c>
      <c r="I347" s="7">
        <f t="shared" si="48"/>
        <v>5</v>
      </c>
      <c r="J347" s="7" t="str">
        <f t="shared" si="49"/>
        <v>กรกฎาคม</v>
      </c>
      <c r="K347" s="7">
        <f t="shared" si="50"/>
        <v>2522</v>
      </c>
      <c r="L347" s="7" t="e">
        <f t="shared" si="52"/>
        <v>#N/A</v>
      </c>
      <c r="M347" s="10" t="str">
        <f t="shared" si="53"/>
        <v>๒๑๙ หมู่ที่ ๙ บ้านผาเวียง
ต.นาแก อ.นาวัง จ.หนองบัวลำภู ๓๙๑๗๐</v>
      </c>
    </row>
    <row r="348" spans="1:13" ht="91.9" x14ac:dyDescent="0.4">
      <c r="A348" s="10"/>
      <c r="B348" s="14" t="s">
        <v>1190</v>
      </c>
      <c r="C348" s="8" t="s">
        <v>1611</v>
      </c>
      <c r="D348" s="30" t="str">
        <f t="shared" si="54"/>
        <v>สำรองที่ 009</v>
      </c>
      <c r="E348" s="31">
        <v>9</v>
      </c>
      <c r="F348" s="7" t="str">
        <f t="shared" si="45"/>
        <v>ที่พักสงฆ์ป่านาคีแลนด์</v>
      </c>
      <c r="G348" s="7" t="str">
        <f t="shared" si="51"/>
        <v>อาจารย์เจษฎา ติสฺโส</v>
      </c>
      <c r="H348" s="36">
        <f t="shared" si="47"/>
        <v>39</v>
      </c>
      <c r="I348" s="7">
        <f t="shared" si="48"/>
        <v>4</v>
      </c>
      <c r="J348" s="7" t="str">
        <f t="shared" si="49"/>
        <v>กรกฎาคม</v>
      </c>
      <c r="K348" s="7">
        <f t="shared" si="50"/>
        <v>2544</v>
      </c>
      <c r="L348" s="7" t="str">
        <f t="shared" si="52"/>
        <v>0848248415</v>
      </c>
      <c r="M348" s="10" t="str">
        <f t="shared" si="53"/>
        <v>หมู่ที่ ๗ บ้านนาคิแลน ถ. อุบล-ตระการ
ต.ขามเปี้ย อ.ตระการพืชผล จ.อุบลราชธานี ๓๔๑๓๐</v>
      </c>
    </row>
    <row r="349" spans="1:13" ht="91.9" x14ac:dyDescent="0.4">
      <c r="A349" s="10"/>
      <c r="B349" s="14" t="s">
        <v>1191</v>
      </c>
      <c r="C349" s="8" t="s">
        <v>1612</v>
      </c>
      <c r="D349" s="30" t="str">
        <f t="shared" si="54"/>
        <v>สำรองที่ 010</v>
      </c>
      <c r="E349" s="31">
        <v>10</v>
      </c>
      <c r="F349" s="7" t="str">
        <f t="shared" si="45"/>
        <v>วัดโนนสวนตาล</v>
      </c>
      <c r="G349" s="7" t="str">
        <f t="shared" si="51"/>
        <v>อธิการเติม ฐิตธมฺโม</v>
      </c>
      <c r="H349" s="36">
        <f t="shared" si="47"/>
        <v>57</v>
      </c>
      <c r="I349" s="7">
        <f t="shared" si="48"/>
        <v>14</v>
      </c>
      <c r="J349" s="7" t="str">
        <f t="shared" si="49"/>
        <v>กรกฎาคม</v>
      </c>
      <c r="K349" s="7">
        <f t="shared" si="50"/>
        <v>2561</v>
      </c>
      <c r="L349" s="7" t="str">
        <f t="shared" si="52"/>
        <v>0903231223</v>
      </c>
      <c r="M349" s="10" t="str">
        <f t="shared" si="53"/>
        <v>หมู่ ๑๓
ต.โพนเมือง อ.เหล่าเสือโก๊ก จ.อุบลราชธานี ๓๔๐๐๐</v>
      </c>
    </row>
    <row r="350" spans="1:13" ht="91.9" x14ac:dyDescent="0.4">
      <c r="A350" s="10"/>
      <c r="B350" s="14" t="s">
        <v>1192</v>
      </c>
      <c r="C350" s="8" t="s">
        <v>1613</v>
      </c>
      <c r="D350" s="30" t="str">
        <f t="shared" si="54"/>
        <v>สำรองที่ 011</v>
      </c>
      <c r="E350" s="31">
        <v>11</v>
      </c>
      <c r="F350" s="7" t="str">
        <f t="shared" si="45"/>
        <v>ที่พักสงฆ์ป่าปทุมทิพย์</v>
      </c>
      <c r="G350" s="7" t="str">
        <f t="shared" si="51"/>
        <v>อาจารย์สุริยันต์ ติสาโร</v>
      </c>
      <c r="H350" s="36">
        <f t="shared" si="47"/>
        <v>22</v>
      </c>
      <c r="I350" s="7">
        <f t="shared" si="48"/>
        <v>23</v>
      </c>
      <c r="J350" s="7" t="str">
        <f t="shared" si="49"/>
        <v>กรกฎาคม</v>
      </c>
      <c r="K350" s="7">
        <f t="shared" si="50"/>
        <v>2547</v>
      </c>
      <c r="L350" s="7" t="str">
        <f t="shared" si="52"/>
        <v>0883656656</v>
      </c>
      <c r="M350" s="10" t="str">
        <f t="shared" si="53"/>
        <v>๑๓๐ หมู่ที่ ๓ บ้านหัวน้ำ
ต.โซง อ.น้ำยืน จ.อุบลราชธานี ๓๔๒๖๐</v>
      </c>
    </row>
    <row r="351" spans="1:13" ht="91.9" x14ac:dyDescent="0.4">
      <c r="A351" s="10"/>
      <c r="B351" s="14" t="s">
        <v>1193</v>
      </c>
      <c r="C351" s="8" t="s">
        <v>1614</v>
      </c>
      <c r="D351" s="30" t="str">
        <f t="shared" si="54"/>
        <v>สำรองที่ 012</v>
      </c>
      <c r="E351" s="31">
        <v>12</v>
      </c>
      <c r="F351" s="7" t="str">
        <f t="shared" si="45"/>
        <v>วัดป่าลัฏฐิวัน</v>
      </c>
      <c r="G351" s="7" t="str">
        <f t="shared" si="51"/>
        <v>อธิการรัตนเศรษฐ จตฺตมโล</v>
      </c>
      <c r="H351" s="36">
        <f t="shared" si="47"/>
        <v>30</v>
      </c>
      <c r="I351" s="7">
        <f t="shared" si="48"/>
        <v>17</v>
      </c>
      <c r="J351" s="7" t="str">
        <f t="shared" si="49"/>
        <v>กรกฎาคม</v>
      </c>
      <c r="K351" s="7">
        <f t="shared" si="50"/>
        <v>2548</v>
      </c>
      <c r="L351" s="7" t="str">
        <f t="shared" si="52"/>
        <v>0966019424</v>
      </c>
      <c r="M351" s="10" t="str">
        <f t="shared" si="53"/>
        <v>๑๗๒ หมู่ที่ ๔ บ้านเสลา
ต.พลสงคราม อ.โนนสง จ.นครราชสีมา ๓๐๑๖๐</v>
      </c>
    </row>
    <row r="352" spans="1:13" ht="91.9" x14ac:dyDescent="0.4">
      <c r="A352" s="10"/>
      <c r="B352" s="14" t="s">
        <v>1194</v>
      </c>
      <c r="C352" s="8" t="s">
        <v>1615</v>
      </c>
      <c r="D352" s="30" t="str">
        <f t="shared" si="54"/>
        <v>สำรองที่ 013</v>
      </c>
      <c r="E352" s="31">
        <v>13</v>
      </c>
      <c r="F352" s="7" t="str">
        <f t="shared" si="45"/>
        <v>ที่พักสงฆ์ไผ่หนองแคน</v>
      </c>
      <c r="G352" s="7" t="str">
        <f t="shared" si="51"/>
        <v>อาจารย์มงคลชัย อินฺทญาโณ</v>
      </c>
      <c r="H352" s="36">
        <f t="shared" si="47"/>
        <v>34</v>
      </c>
      <c r="I352" s="7">
        <f t="shared" si="48"/>
        <v>12</v>
      </c>
      <c r="J352" s="7" t="str">
        <f t="shared" si="49"/>
        <v>มิถุนายน</v>
      </c>
      <c r="K352" s="7">
        <f t="shared" si="50"/>
        <v>2549</v>
      </c>
      <c r="L352" s="7" t="str">
        <f t="shared" si="52"/>
        <v>0829256554</v>
      </c>
      <c r="M352" s="10" t="str">
        <f t="shared" si="53"/>
        <v>หมู่ที่ ๒ บ้านไผ่หนองแคน
ต.หนองฮาง อ.เบญจลักษ์ จ.ศรีสะเกษ ๓๓๑๑๐</v>
      </c>
    </row>
    <row r="353" spans="1:13" ht="91.9" x14ac:dyDescent="0.4">
      <c r="A353" s="10"/>
      <c r="B353" s="14" t="s">
        <v>1195</v>
      </c>
      <c r="C353" s="8" t="s">
        <v>1616</v>
      </c>
      <c r="D353" s="30" t="str">
        <f t="shared" si="54"/>
        <v>สำรองที่ 014</v>
      </c>
      <c r="E353" s="31">
        <v>14</v>
      </c>
      <c r="F353" s="7" t="str">
        <f t="shared" si="45"/>
        <v>วัดเก่าหนองบัว</v>
      </c>
      <c r="G353" s="7" t="str">
        <f t="shared" si="51"/>
        <v>ครูมงคลพร👉มาจารย์ (ดำรงค์ พร👉มสโร)</v>
      </c>
      <c r="H353" s="36">
        <f t="shared" si="47"/>
        <v>60</v>
      </c>
      <c r="I353" s="7">
        <f t="shared" si="48"/>
        <v>8</v>
      </c>
      <c r="J353" s="7" t="str">
        <f t="shared" si="49"/>
        <v>มิถุนายน</v>
      </c>
      <c r="K353" s="7">
        <f t="shared" si="50"/>
        <v>2532</v>
      </c>
      <c r="L353" s="7" t="str">
        <f t="shared" si="52"/>
        <v>0800032817</v>
      </c>
      <c r="M353" s="10" t="str">
        <f t="shared" si="53"/>
        <v>๑๗๕ หมู่ที่ ๓ บ้านโพนทราย
ต.บ้านไทย อ.เขื่องใน จ.อุบลราชธานี ๓๔๓๒๐</v>
      </c>
    </row>
    <row r="354" spans="1:13" ht="91.9" x14ac:dyDescent="0.4">
      <c r="A354" s="10"/>
      <c r="B354" s="14" t="s">
        <v>1196</v>
      </c>
      <c r="C354" s="8" t="s">
        <v>1617</v>
      </c>
      <c r="D354" s="30" t="str">
        <f t="shared" si="54"/>
        <v>สำรองที่ 015</v>
      </c>
      <c r="E354" s="31">
        <v>15</v>
      </c>
      <c r="F354" s="7" t="str">
        <f t="shared" si="45"/>
        <v>วัดป่าธรรมสันติ</v>
      </c>
      <c r="G354" s="7" t="str">
        <f t="shared" si="51"/>
        <v>อธิการเตชินต์ เตชธมฺโม</v>
      </c>
      <c r="H354" s="36">
        <f t="shared" si="47"/>
        <v>23</v>
      </c>
      <c r="I354" s="7">
        <f t="shared" si="48"/>
        <v>17</v>
      </c>
      <c r="J354" s="7" t="str">
        <f t="shared" si="49"/>
        <v>กรกฎาคม</v>
      </c>
      <c r="K354" s="7">
        <f t="shared" si="50"/>
        <v>2542</v>
      </c>
      <c r="L354" s="7" t="e">
        <f t="shared" si="52"/>
        <v>#N/A</v>
      </c>
      <c r="M354" s="10" t="str">
        <f t="shared" si="53"/>
        <v>๑๐๘/๓ หมู่ที่ ๑๑ บ้านห้วยเสี้ยว ต.น้ำแพร่ อ.หางดง จ.เชียงใหม่ ๕๐๒๓๐</v>
      </c>
    </row>
    <row r="355" spans="1:13" ht="91.9" x14ac:dyDescent="0.4">
      <c r="A355" s="10"/>
      <c r="B355" s="14" t="s">
        <v>1197</v>
      </c>
      <c r="C355" s="8" t="s">
        <v>1618</v>
      </c>
      <c r="D355" s="30" t="str">
        <f t="shared" si="54"/>
        <v>สำรองที่ 016</v>
      </c>
      <c r="E355" s="31">
        <v>16</v>
      </c>
      <c r="F355" s="7" t="str">
        <f t="shared" si="45"/>
        <v>วัดดอยม่อนวัด</v>
      </c>
      <c r="G355" s="7" t="str">
        <f t="shared" si="51"/>
        <v>อธิการจีระวัฒน์ กิตฺติวฑฺฒโน</v>
      </c>
      <c r="H355" s="36">
        <f t="shared" si="47"/>
        <v>25</v>
      </c>
      <c r="I355" s="7">
        <f t="shared" si="48"/>
        <v>21</v>
      </c>
      <c r="J355" s="7" t="str">
        <f t="shared" si="49"/>
        <v>มีนาคม</v>
      </c>
      <c r="K355" s="7">
        <f t="shared" si="50"/>
        <v>2551</v>
      </c>
      <c r="L355" s="7" t="str">
        <f t="shared" si="52"/>
        <v>0942499159</v>
      </c>
      <c r="M355" s="10" t="str">
        <f t="shared" si="53"/>
        <v>๓๐๓ หมู่ที่ ๑๐
ต.ศรีบัวบาน อ.เมือง จ.ลำพูน ๕๑๐๐๐</v>
      </c>
    </row>
    <row r="356" spans="1:13" ht="105" x14ac:dyDescent="0.4">
      <c r="A356" s="10"/>
      <c r="B356" s="14" t="s">
        <v>1198</v>
      </c>
      <c r="C356" s="8" t="s">
        <v>1619</v>
      </c>
      <c r="D356" s="30" t="str">
        <f t="shared" si="54"/>
        <v>สำรองที่ 017</v>
      </c>
      <c r="E356" s="31">
        <v>17</v>
      </c>
      <c r="F356" s="7" t="str">
        <f t="shared" si="45"/>
        <v>ที่พักสงฆ์ภูถ้ำบิ้ง</v>
      </c>
      <c r="G356" s="7" t="str">
        <f t="shared" si="51"/>
        <v>อาจารย์สมัน ขนฺติวโร</v>
      </c>
      <c r="H356" s="36">
        <f t="shared" si="47"/>
        <v>21</v>
      </c>
      <c r="I356" s="7">
        <f t="shared" si="48"/>
        <v>29</v>
      </c>
      <c r="J356" s="7" t="str">
        <f t="shared" si="49"/>
        <v>พฤษภาคม</v>
      </c>
      <c r="K356" s="7">
        <f t="shared" si="50"/>
        <v>2540</v>
      </c>
      <c r="L356" s="7" t="str">
        <f t="shared" si="52"/>
        <v>0862543899</v>
      </c>
      <c r="M356" s="10" t="str">
        <f t="shared" si="53"/>
        <v>๑๒๖ หมู่ที่ ๕ บ้านเหล่าแก้วแมง
ต.คำเขื่อนแก้ว อ.ชานุมาน จ.อำนาจเจริญ ๓๗๒๑๐</v>
      </c>
    </row>
    <row r="357" spans="1:13" ht="91.9" x14ac:dyDescent="0.4">
      <c r="A357" s="10"/>
      <c r="B357" s="14" t="s">
        <v>1199</v>
      </c>
      <c r="C357" s="8" t="s">
        <v>1620</v>
      </c>
      <c r="D357" s="30" t="str">
        <f t="shared" si="54"/>
        <v>สำรองที่ 018</v>
      </c>
      <c r="E357" s="31">
        <v>18</v>
      </c>
      <c r="F357" s="7" t="str">
        <f t="shared" si="45"/>
        <v>ที่พักสงฆ์ป่าหนองผือ</v>
      </c>
      <c r="G357" s="7" t="str">
        <f t="shared" si="51"/>
        <v>อาจารย์คำพูล สุมงฺคโล</v>
      </c>
      <c r="H357" s="36">
        <f t="shared" si="47"/>
        <v>58</v>
      </c>
      <c r="I357" s="7">
        <f t="shared" si="48"/>
        <v>8</v>
      </c>
      <c r="J357" s="7" t="str">
        <f t="shared" si="49"/>
        <v>กรกฎาคม</v>
      </c>
      <c r="K357" s="7">
        <f t="shared" si="50"/>
        <v>2549</v>
      </c>
      <c r="L357" s="7" t="e">
        <f t="shared" si="52"/>
        <v>#N/A</v>
      </c>
      <c r="M357" s="10" t="str">
        <f t="shared" si="53"/>
        <v>๔ หมู่ที่ ๒ บ้านกุดเรือ ถ.๒๒๑๔
ต.กุดเรือ อ.ทุ่งศรีอุดม จ.อุบลราชธานี ๓๔๑๖๐</v>
      </c>
    </row>
    <row r="358" spans="1:13" ht="91.9" x14ac:dyDescent="0.4">
      <c r="A358" s="10"/>
      <c r="B358" s="14" t="s">
        <v>1200</v>
      </c>
      <c r="C358" s="8" t="s">
        <v>1621</v>
      </c>
      <c r="D358" s="30" t="str">
        <f t="shared" si="54"/>
        <v>สำรองที่ 019</v>
      </c>
      <c r="E358" s="31">
        <v>19</v>
      </c>
      <c r="F358" s="7" t="str">
        <f t="shared" si="45"/>
        <v>วัดป่าไผ่ทอง(บ้านไผ่)</v>
      </c>
      <c r="G358" s="7" t="str">
        <f t="shared" si="51"/>
        <v>ครูเวฬุธรรมาลงกรณ์ (เฉลิม สิริปญฺโญ)</v>
      </c>
      <c r="H358" s="36">
        <f t="shared" si="47"/>
        <v>23</v>
      </c>
      <c r="I358" s="7">
        <f t="shared" si="48"/>
        <v>29</v>
      </c>
      <c r="J358" s="7" t="str">
        <f t="shared" si="49"/>
        <v>พฤษภาคม</v>
      </c>
      <c r="K358" s="7">
        <f t="shared" si="50"/>
        <v>2538</v>
      </c>
      <c r="L358" s="7" t="str">
        <f t="shared" si="52"/>
        <v>0953010144</v>
      </c>
      <c r="M358" s="10" t="str">
        <f t="shared" si="53"/>
        <v>๑๖๗ หมู่ ๗ บ้านไผ่
ต.ตบหู อ.เดชอุดม จ.อุบลราชธานี ๓๔๑๖๐</v>
      </c>
    </row>
    <row r="359" spans="1:13" ht="91.9" x14ac:dyDescent="0.4">
      <c r="A359" s="12" t="s">
        <v>891</v>
      </c>
      <c r="B359" s="14" t="s">
        <v>1201</v>
      </c>
      <c r="C359" s="8" t="s">
        <v>1622</v>
      </c>
      <c r="D359" s="30" t="str">
        <f t="shared" si="54"/>
        <v>สำรองที่ 020</v>
      </c>
      <c r="E359" s="31">
        <v>20</v>
      </c>
      <c r="F359" s="7" t="str">
        <f t="shared" si="45"/>
        <v>ที่พักสงฆ์พุทธคีรี</v>
      </c>
      <c r="G359" s="7" t="str">
        <f t="shared" si="51"/>
        <v>อาจารย์นิกร กิตฺติวณฺโณ</v>
      </c>
      <c r="H359" s="36">
        <f t="shared" si="47"/>
        <v>22</v>
      </c>
      <c r="I359" s="7">
        <f t="shared" si="48"/>
        <v>17</v>
      </c>
      <c r="J359" s="7" t="str">
        <f t="shared" si="49"/>
        <v>กรกฎาคม</v>
      </c>
      <c r="K359" s="7">
        <f t="shared" si="50"/>
        <v>2531</v>
      </c>
      <c r="L359" s="7" t="str">
        <f t="shared" si="52"/>
        <v>0807250528</v>
      </c>
      <c r="M359" s="10" t="str">
        <f t="shared" si="53"/>
        <v>บ้านห้วยไทร
ต.ช่องไม้แก้ว อ.ทุ่งตะโก จ.ชุมพร ๘๖๐๐๐</v>
      </c>
    </row>
    <row r="360" spans="1:13" ht="91.9" x14ac:dyDescent="0.4">
      <c r="A360" s="10"/>
      <c r="B360" s="14" t="s">
        <v>1202</v>
      </c>
      <c r="C360" s="8" t="s">
        <v>1623</v>
      </c>
      <c r="D360" s="30" t="str">
        <f t="shared" si="54"/>
        <v>สำรองที่ 021</v>
      </c>
      <c r="E360" s="31">
        <v>21</v>
      </c>
      <c r="F360" s="7" t="str">
        <f t="shared" si="45"/>
        <v>วัดหนองหมุก</v>
      </c>
      <c r="G360" s="7" t="str">
        <f t="shared" si="51"/>
        <v>อธิการบรรญัติ ปุญฺญวีโร</v>
      </c>
      <c r="H360" s="36">
        <f t="shared" si="47"/>
        <v>30</v>
      </c>
      <c r="I360" s="7">
        <f t="shared" si="48"/>
        <v>1</v>
      </c>
      <c r="J360" s="7" t="str">
        <f t="shared" si="49"/>
        <v>กุมภาพันธ์</v>
      </c>
      <c r="K360" s="7">
        <f t="shared" si="50"/>
        <v>2536</v>
      </c>
      <c r="L360" s="7" t="str">
        <f t="shared" si="52"/>
        <v>0644866840</v>
      </c>
      <c r="M360" s="10" t="str">
        <f t="shared" si="53"/>
        <v>๕๑ หมู่ที่ ๖ บ้านหนองหมุก
ต.ตากแดด อ.เมืองชุมพร จ.ชุมพร ๘๖๐๐๐</v>
      </c>
    </row>
    <row r="361" spans="1:13" ht="91.9" x14ac:dyDescent="0.4">
      <c r="A361" s="10"/>
      <c r="B361" s="14" t="s">
        <v>1203</v>
      </c>
      <c r="C361" s="8" t="s">
        <v>1624</v>
      </c>
      <c r="D361" s="30" t="str">
        <f t="shared" si="54"/>
        <v>สำรองที่ 022</v>
      </c>
      <c r="E361" s="31">
        <v>22</v>
      </c>
      <c r="F361" s="7" t="str">
        <f t="shared" si="45"/>
        <v>วัดป่านากันตม</v>
      </c>
      <c r="G361" s="7" t="str">
        <f t="shared" si="51"/>
        <v>อธิการปรีชา ปภสฺโร</v>
      </c>
      <c r="H361" s="36">
        <f t="shared" si="47"/>
        <v>25</v>
      </c>
      <c r="I361" s="7">
        <f t="shared" si="48"/>
        <v>12</v>
      </c>
      <c r="J361" s="7" t="str">
        <f t="shared" si="49"/>
        <v>กุมภาพันธ์</v>
      </c>
      <c r="K361" s="7">
        <f t="shared" si="50"/>
        <v>2541</v>
      </c>
      <c r="L361" s="7" t="str">
        <f t="shared" si="52"/>
        <v>0986289205</v>
      </c>
      <c r="M361" s="10" t="str">
        <f t="shared" si="53"/>
        <v>๑๑๑ หมู่ ๒
ต.สังเม็ก อ.กันทรลักษ์ จ.ศรีสะเกษ ๓๓๑๑๐</v>
      </c>
    </row>
    <row r="362" spans="1:13" ht="105" x14ac:dyDescent="0.4">
      <c r="A362" s="10"/>
      <c r="B362" s="14" t="s">
        <v>1204</v>
      </c>
      <c r="C362" s="8" t="s">
        <v>1625</v>
      </c>
      <c r="D362" s="30" t="str">
        <f t="shared" si="54"/>
        <v>สำรองที่ 023</v>
      </c>
      <c r="E362" s="31">
        <v>23</v>
      </c>
      <c r="F362" s="7" t="str">
        <f t="shared" si="45"/>
        <v>ที่พักสงฆ์ภูน้อยเมตตาธรรม</v>
      </c>
      <c r="G362" s="7" t="str">
        <f t="shared" si="51"/>
        <v>อาจารย์เรวัตร จิรวฑฺฒโน</v>
      </c>
      <c r="H362" s="36">
        <f t="shared" si="47"/>
        <v>29</v>
      </c>
      <c r="I362" s="7">
        <f t="shared" si="48"/>
        <v>10</v>
      </c>
      <c r="J362" s="7" t="str">
        <f t="shared" si="49"/>
        <v>กรกฎาคม</v>
      </c>
      <c r="K362" s="7">
        <f t="shared" si="50"/>
        <v>2552</v>
      </c>
      <c r="L362" s="7" t="str">
        <f t="shared" si="52"/>
        <v>0910563628</v>
      </c>
      <c r="M362" s="10" t="str">
        <f t="shared" si="53"/>
        <v>๗๗ หมู่ ๑๐ บ้านโนนทับทิม
ต.โคกสะอาด อ.น้ำขุ่น จ.อุบลราชธานี ๓๔๒๖๐</v>
      </c>
    </row>
    <row r="363" spans="1:13" ht="91.9" x14ac:dyDescent="0.4">
      <c r="A363" s="10"/>
      <c r="B363" s="14" t="s">
        <v>1205</v>
      </c>
      <c r="C363" s="8" t="s">
        <v>1626</v>
      </c>
      <c r="D363" s="30" t="str">
        <f t="shared" si="54"/>
        <v>สำรองที่ 024</v>
      </c>
      <c r="E363" s="31">
        <v>24</v>
      </c>
      <c r="F363" s="7" t="str">
        <f t="shared" si="45"/>
        <v>ที่พักสงฆ์ป่าดอนกลาง</v>
      </c>
      <c r="G363" s="7" t="str">
        <f t="shared" si="51"/>
        <v>อาจารย์กิติพงษ์ สุจิตฺโต</v>
      </c>
      <c r="H363" s="36">
        <f t="shared" si="47"/>
        <v>27</v>
      </c>
      <c r="I363" s="7">
        <f t="shared" si="48"/>
        <v>22</v>
      </c>
      <c r="J363" s="7" t="str">
        <f t="shared" si="49"/>
        <v>มีนาคม</v>
      </c>
      <c r="K363" s="7">
        <f t="shared" si="50"/>
        <v>2556</v>
      </c>
      <c r="L363" s="7" t="str">
        <f t="shared" si="52"/>
        <v>0622140269</v>
      </c>
      <c r="M363" s="10" t="str">
        <f t="shared" si="53"/>
        <v>หมู่ที่ ๙ บ้านดอนกลาง
ต.นากระแซง อ.เดชอุดม จ.อุบลราชธานี ๓๔๑๖๐</v>
      </c>
    </row>
    <row r="364" spans="1:13" ht="91.9" x14ac:dyDescent="0.4">
      <c r="A364" s="10"/>
      <c r="B364" s="14" t="s">
        <v>1206</v>
      </c>
      <c r="C364" s="8" t="s">
        <v>1627</v>
      </c>
      <c r="D364" s="30" t="str">
        <f t="shared" si="54"/>
        <v>สำรองที่ 025</v>
      </c>
      <c r="E364" s="31">
        <v>25</v>
      </c>
      <c r="F364" s="7" t="str">
        <f t="shared" si="45"/>
        <v>วัดป่าโนนน้ำผึ้ง</v>
      </c>
      <c r="G364" s="7" t="str">
        <f t="shared" si="51"/>
        <v>อธิการเทพนคร ฐานวโร</v>
      </c>
      <c r="H364" s="36">
        <f t="shared" si="47"/>
        <v>21</v>
      </c>
      <c r="I364" s="7">
        <f t="shared" si="48"/>
        <v>11</v>
      </c>
      <c r="J364" s="7" t="str">
        <f t="shared" si="49"/>
        <v>มีนาคม</v>
      </c>
      <c r="K364" s="7">
        <f t="shared" si="50"/>
        <v>2543</v>
      </c>
      <c r="L364" s="7" t="str">
        <f t="shared" si="52"/>
        <v>0862189634</v>
      </c>
      <c r="M364" s="10" t="str">
        <f t="shared" si="53"/>
        <v>๑๓๒ หมู่ ๒
ต.ดงเมืองแอม อ.เขาสวนกวาง จ.ขอนแก่น ๔๐๒๘๐</v>
      </c>
    </row>
    <row r="365" spans="1:13" ht="91.9" x14ac:dyDescent="0.4">
      <c r="A365" s="10"/>
      <c r="B365" s="14" t="s">
        <v>1207</v>
      </c>
      <c r="C365" s="8" t="s">
        <v>1628</v>
      </c>
      <c r="D365" s="30" t="str">
        <f t="shared" si="54"/>
        <v>สำรองที่ 026</v>
      </c>
      <c r="E365" s="31">
        <v>26</v>
      </c>
      <c r="F365" s="7" t="str">
        <f t="shared" si="45"/>
        <v>วัดป่าดอยอภัยคีรีวงค์</v>
      </c>
      <c r="G365" s="7" t="str">
        <f t="shared" si="51"/>
        <v>อธิการสุดใจ โชติปญฺโญ</v>
      </c>
      <c r="H365" s="36">
        <f t="shared" si="47"/>
        <v>29</v>
      </c>
      <c r="I365" s="7">
        <f t="shared" si="48"/>
        <v>20</v>
      </c>
      <c r="J365" s="7" t="str">
        <f t="shared" si="49"/>
        <v>มิถุนายน</v>
      </c>
      <c r="K365" s="7">
        <f t="shared" si="50"/>
        <v>2555</v>
      </c>
      <c r="L365" s="7" t="e">
        <f t="shared" si="52"/>
        <v>#N/A</v>
      </c>
      <c r="M365" s="10" t="str">
        <f t="shared" si="53"/>
        <v>๘๘ หมู่ ๑๑ บ้านปางหมิ่นเหนือ ต.น้ำหมัน อ.ท่าปลา จ.อุตรดิตถ์ ๕๓๑๕๐</v>
      </c>
    </row>
    <row r="366" spans="1:13" ht="91.9" x14ac:dyDescent="0.4">
      <c r="A366" s="10"/>
      <c r="B366" s="14" t="s">
        <v>1208</v>
      </c>
      <c r="C366" s="8" t="s">
        <v>1629</v>
      </c>
      <c r="D366" s="30" t="str">
        <f t="shared" si="54"/>
        <v>สำรองที่ 027</v>
      </c>
      <c r="E366" s="31">
        <v>27</v>
      </c>
      <c r="F366" s="7" t="str">
        <f t="shared" si="45"/>
        <v>ที่พักสงฆ์เหล่าฝ้ายโพธิสุวรรณ</v>
      </c>
      <c r="G366" s="7" t="str">
        <f t="shared" si="51"/>
        <v>อาจารย์ประ👉ยัด อติธมฺโม</v>
      </c>
      <c r="H366" s="36">
        <f t="shared" si="47"/>
        <v>67</v>
      </c>
      <c r="I366" s="7">
        <f t="shared" si="48"/>
        <v>25</v>
      </c>
      <c r="J366" s="7" t="str">
        <f t="shared" si="49"/>
        <v>มีนาคม</v>
      </c>
      <c r="K366" s="7">
        <f t="shared" si="50"/>
        <v>2555</v>
      </c>
      <c r="L366" s="7" t="e">
        <f t="shared" si="52"/>
        <v>#N/A</v>
      </c>
      <c r="M366" s="10" t="str">
        <f t="shared" si="53"/>
        <v>หมู่ที่ ๔ บ้านโนนสว่าง ถ.พิบูลฯ-นาเยีย
ต.นาโพธิ์ อ.พิบูลมังสาหาร จ.อุบลราชธานี ๓๔๑๑๐</v>
      </c>
    </row>
    <row r="367" spans="1:13" ht="105" x14ac:dyDescent="0.4">
      <c r="A367" s="10"/>
      <c r="B367" s="14" t="s">
        <v>1209</v>
      </c>
      <c r="C367" s="8" t="s">
        <v>1630</v>
      </c>
      <c r="D367" s="30" t="str">
        <f t="shared" si="54"/>
        <v>สำรองที่ 028</v>
      </c>
      <c r="E367" s="31">
        <v>28</v>
      </c>
      <c r="F367" s="7" t="str">
        <f t="shared" si="45"/>
        <v>วัดป่าบ้านคุ้ม</v>
      </c>
      <c r="G367" s="7" t="str">
        <f t="shared" si="51"/>
        <v>อธิการฟอง สุจิตฺโต</v>
      </c>
      <c r="H367" s="36">
        <f t="shared" si="47"/>
        <v>25</v>
      </c>
      <c r="I367" s="7">
        <f t="shared" si="48"/>
        <v>28</v>
      </c>
      <c r="J367" s="7" t="str">
        <f t="shared" si="49"/>
        <v>มิถุนายน</v>
      </c>
      <c r="K367" s="7">
        <f t="shared" si="50"/>
        <v>2538</v>
      </c>
      <c r="L367" s="7" t="e">
        <f t="shared" si="52"/>
        <v>#N/A</v>
      </c>
      <c r="M367" s="10" t="str">
        <f t="shared" si="53"/>
        <v>๒๘๐ หมู่ที่ ๔ บ้านคุ้ม
ต.โคกสว่าง อ.สำโรง จ.อุบลราชธานี ๓๔๓๖๐</v>
      </c>
    </row>
    <row r="368" spans="1:13" ht="91.9" x14ac:dyDescent="0.4">
      <c r="A368" s="10"/>
      <c r="B368" s="14" t="s">
        <v>1210</v>
      </c>
      <c r="C368" s="8" t="s">
        <v>1631</v>
      </c>
      <c r="D368" s="30" t="str">
        <f t="shared" si="54"/>
        <v>สำรองที่ 029</v>
      </c>
      <c r="E368" s="31">
        <v>29</v>
      </c>
      <c r="F368" s="7" t="str">
        <f t="shared" si="45"/>
        <v>วัดโพธิชัยเจริญสุข</v>
      </c>
      <c r="G368" s="7" t="str">
        <f t="shared" si="51"/>
        <v>อาจารย์ประถม อินฺทวิโร</v>
      </c>
      <c r="H368" s="36">
        <f t="shared" si="47"/>
        <v>24</v>
      </c>
      <c r="I368" s="7">
        <f t="shared" si="48"/>
        <v>2</v>
      </c>
      <c r="J368" s="7" t="str">
        <f t="shared" si="49"/>
        <v>มีนาคม</v>
      </c>
      <c r="K368" s="7">
        <f t="shared" si="50"/>
        <v>2541</v>
      </c>
      <c r="L368" s="7" t="e">
        <f t="shared" si="52"/>
        <v>#N/A</v>
      </c>
      <c r="M368" s="10" t="str">
        <f t="shared" si="53"/>
        <v>๑๙๑ หมู่ ๓ บ้านป่าเตี้ย
ต.โนนงาม อ.บุณฑริก จ.อุบลราชธานี ๓๔๒๓๐</v>
      </c>
    </row>
    <row r="369" spans="1:13" ht="105" x14ac:dyDescent="0.4">
      <c r="A369" s="10"/>
      <c r="B369" s="14" t="s">
        <v>1211</v>
      </c>
      <c r="C369" s="8" t="s">
        <v>1632</v>
      </c>
      <c r="D369" s="30" t="str">
        <f t="shared" si="54"/>
        <v>สำรองที่ 030</v>
      </c>
      <c r="E369" s="31">
        <v>30</v>
      </c>
      <c r="F369" s="7" t="str">
        <f t="shared" si="45"/>
        <v>วัดป่าเขาสัมฤทธิ์</v>
      </c>
      <c r="G369" s="7" t="str">
        <f t="shared" si="51"/>
        <v>อาจารย์อนุกุล อินฺทธมฺโม</v>
      </c>
      <c r="H369" s="36">
        <f t="shared" si="47"/>
        <v>28</v>
      </c>
      <c r="I369" s="7">
        <f t="shared" si="48"/>
        <v>1</v>
      </c>
      <c r="J369" s="7" t="str">
        <f t="shared" si="49"/>
        <v>พฤศจิกายน</v>
      </c>
      <c r="K369" s="7">
        <f t="shared" si="50"/>
        <v>2555</v>
      </c>
      <c r="L369" s="7" t="str">
        <f t="shared" si="52"/>
        <v>0963205310</v>
      </c>
      <c r="M369" s="10" t="str">
        <f t="shared" si="53"/>
        <v>๒๒๒ หมู่ที่ ๑๑ บ้านหนองไผ่พัฒนา ต.หนองหญ้าขาว อ.สีคิ้ว จ.นครราชสีมา ๓๐๑๔๐</v>
      </c>
    </row>
    <row r="370" spans="1:13" ht="91.9" x14ac:dyDescent="0.4">
      <c r="A370" s="10"/>
      <c r="B370" s="14" t="s">
        <v>1212</v>
      </c>
      <c r="C370" s="8" t="s">
        <v>1633</v>
      </c>
      <c r="D370" s="30" t="str">
        <f t="shared" si="54"/>
        <v>สำรองที่ 031</v>
      </c>
      <c r="E370" s="31">
        <v>31</v>
      </c>
      <c r="F370" s="7" t="str">
        <f t="shared" si="45"/>
        <v>ที่พักสงฆ์ดอนปู่ตาโพธิ์ศิลา</v>
      </c>
      <c r="G370" s="7" t="str">
        <f t="shared" si="51"/>
        <v>อาจารย์สากล โสภโณ</v>
      </c>
      <c r="H370" s="36">
        <f t="shared" si="47"/>
        <v>39</v>
      </c>
      <c r="I370" s="7">
        <f t="shared" si="48"/>
        <v>4</v>
      </c>
      <c r="J370" s="7" t="str">
        <f t="shared" si="49"/>
        <v>ธันวาคม</v>
      </c>
      <c r="K370" s="7">
        <f t="shared" si="50"/>
        <v>2549</v>
      </c>
      <c r="L370" s="7" t="str">
        <f t="shared" si="52"/>
        <v>0896957681</v>
      </c>
      <c r="M370" s="10" t="str">
        <f t="shared" si="53"/>
        <v>หมู่ที่ ๑๑ บ้านโพธิ์ศิลา ถ.อรุณประเสริฐ ต.โนนโพธิ์ อ.เมือง จ.อำนาจเจริญ ๓๗๐๐๐</v>
      </c>
    </row>
    <row r="371" spans="1:13" ht="105" x14ac:dyDescent="0.4">
      <c r="A371" s="10"/>
      <c r="B371" s="14" t="s">
        <v>1213</v>
      </c>
      <c r="C371" s="8" t="s">
        <v>1634</v>
      </c>
      <c r="D371" s="30" t="str">
        <f t="shared" si="54"/>
        <v>สำรองที่ 032</v>
      </c>
      <c r="E371" s="31">
        <v>32</v>
      </c>
      <c r="F371" s="7" t="str">
        <f t="shared" si="45"/>
        <v>ที่พักสงฆ์แก้วโนนคูณ</v>
      </c>
      <c r="G371" s="7" t="str">
        <f t="shared" si="51"/>
        <v>อาจารย์สำราญ ฐานุตฺตโร</v>
      </c>
      <c r="H371" s="36">
        <f t="shared" si="47"/>
        <v>60</v>
      </c>
      <c r="I371" s="7">
        <f t="shared" si="48"/>
        <v>19</v>
      </c>
      <c r="J371" s="7" t="str">
        <f t="shared" si="49"/>
        <v>กรกฎาคม</v>
      </c>
      <c r="K371" s="7">
        <f t="shared" si="50"/>
        <v>2559</v>
      </c>
      <c r="L371" s="7" t="str">
        <f t="shared" si="52"/>
        <v>0983237572</v>
      </c>
      <c r="M371" s="10" t="str">
        <f t="shared" si="53"/>
        <v>หมู่ที่ ๓ บ้านนาแก้ว ถ.แจ้งสนิท
ต.บ้านกอก อ.เขื่องใน จ.อุบลราชธานี ๓๔๑๕๐</v>
      </c>
    </row>
    <row r="372" spans="1:13" ht="91.9" x14ac:dyDescent="0.4">
      <c r="A372" s="10"/>
      <c r="B372" s="14" t="s">
        <v>1214</v>
      </c>
      <c r="C372" s="8" t="s">
        <v>1635</v>
      </c>
      <c r="D372" s="30" t="str">
        <f t="shared" si="54"/>
        <v>สำรองที่ 033</v>
      </c>
      <c r="E372" s="31">
        <v>33</v>
      </c>
      <c r="F372" s="7" t="str">
        <f t="shared" si="45"/>
        <v>ที่พักสงฆ์ป่าห้วยทรายหลวง</v>
      </c>
      <c r="G372" s="7" t="str">
        <f t="shared" si="51"/>
        <v>อาจารย์อำพร สุทฺธสีโล</v>
      </c>
      <c r="H372" s="36">
        <f t="shared" si="47"/>
        <v>50</v>
      </c>
      <c r="I372" s="7">
        <f t="shared" si="48"/>
        <v>8</v>
      </c>
      <c r="J372" s="7" t="str">
        <f t="shared" si="49"/>
        <v>เมษายน</v>
      </c>
      <c r="K372" s="7">
        <f t="shared" si="50"/>
        <v>2560</v>
      </c>
      <c r="L372" s="7" t="e">
        <f t="shared" si="52"/>
        <v>#N/A</v>
      </c>
      <c r="M372" s="10" t="str">
        <f t="shared" si="53"/>
        <v>หมู่ที่ ๕ บ้านโคกใหญ่
ต.นาจะหลวย อ.นาจะหลวย จ.อุบลราชธานี ๓๔๒๘๐</v>
      </c>
    </row>
    <row r="373" spans="1:13" ht="91.9" x14ac:dyDescent="0.4">
      <c r="A373" s="10"/>
      <c r="B373" s="14" t="s">
        <v>1215</v>
      </c>
      <c r="C373" s="8" t="s">
        <v>1636</v>
      </c>
      <c r="D373" s="30" t="str">
        <f t="shared" si="54"/>
        <v>สำรองที่ 034</v>
      </c>
      <c r="E373" s="31">
        <v>34</v>
      </c>
      <c r="F373" s="7" t="str">
        <f t="shared" si="45"/>
        <v>วัดป่าหนองหวาย</v>
      </c>
      <c r="G373" s="7" t="str">
        <f t="shared" si="51"/>
        <v>อธิการพลายสมุทร กมฺมสุทฺโธ</v>
      </c>
      <c r="H373" s="36">
        <f t="shared" si="47"/>
        <v>28</v>
      </c>
      <c r="I373" s="7">
        <f t="shared" si="48"/>
        <v>12</v>
      </c>
      <c r="J373" s="7" t="str">
        <f t="shared" si="49"/>
        <v>มกราคม</v>
      </c>
      <c r="K373" s="7">
        <f t="shared" si="50"/>
        <v>2546</v>
      </c>
      <c r="L373" s="7" t="str">
        <f t="shared" si="52"/>
        <v>ปรางกู่ต.โคกจานอ.อุทุมพรพิสัยจ.ศรีสะเกษ33120
พระอธิการพลายสมุทรกมฺมสุทฺโธ
อุปสมบทเมื่ออายุ28ปีวันที่12มกราคม2546ผู้รับรองพระเทพวชิรญาณเลี่ยมฐิตธมฺโมวัดหนองป่าพง
0887137609</v>
      </c>
      <c r="M373" s="10" t="str">
        <f t="shared" si="53"/>
        <v>๙๘ หมู่ที่ ๑๐ บ้านโคกจาน ถ.อุทุมพร - ปรางกู่ ต.โคกจาน อ.อุทุมพรพิสัย จ.ศรีสะเกษ ๓๓๑๒๐</v>
      </c>
    </row>
    <row r="374" spans="1:13" ht="91.9" x14ac:dyDescent="0.4">
      <c r="A374" s="10"/>
      <c r="B374" s="14" t="s">
        <v>1216</v>
      </c>
      <c r="C374" s="8" t="s">
        <v>1637</v>
      </c>
      <c r="D374" s="30" t="str">
        <f t="shared" si="54"/>
        <v>สำรองที่ 035</v>
      </c>
      <c r="E374" s="31">
        <v>35</v>
      </c>
      <c r="F374" s="7" t="str">
        <f t="shared" si="45"/>
        <v>วัดป่าสามัคคีธรรม</v>
      </c>
      <c r="G374" s="7" t="str">
        <f t="shared" si="51"/>
        <v>อาจารย์อนันต์ ชยานนฺโท</v>
      </c>
      <c r="H374" s="36">
        <f t="shared" si="47"/>
        <v>23</v>
      </c>
      <c r="I374" s="7">
        <f t="shared" si="48"/>
        <v>11</v>
      </c>
      <c r="J374" s="7" t="str">
        <f t="shared" si="49"/>
        <v>มิถุนายน</v>
      </c>
      <c r="K374" s="7">
        <f t="shared" si="50"/>
        <v>2551</v>
      </c>
      <c r="L374" s="7" t="str">
        <f t="shared" si="52"/>
        <v>0901597393</v>
      </c>
      <c r="M374" s="10" t="str">
        <f t="shared" si="53"/>
        <v>หมู่ที่ ๙ บ้านหัวคู-นางเลา
ต.บึงเกลือ อ.เสลภูมิ จ.ร้อยเอ็ด ๔๕๑๒๐</v>
      </c>
    </row>
    <row r="375" spans="1:13" ht="91.9" x14ac:dyDescent="0.4">
      <c r="A375" s="10"/>
      <c r="B375" s="14" t="s">
        <v>1217</v>
      </c>
      <c r="C375" s="8" t="s">
        <v>1638</v>
      </c>
      <c r="D375" s="30" t="str">
        <f t="shared" si="54"/>
        <v>สำรองที่ 036</v>
      </c>
      <c r="E375" s="31">
        <v>36</v>
      </c>
      <c r="F375" s="7" t="str">
        <f t="shared" si="45"/>
        <v>ที่พักสงฆ์โปรงพลู</v>
      </c>
      <c r="G375" s="7" t="str">
        <f t="shared" si="51"/>
        <v>อาจารย์ชาลี จนฺทสโร</v>
      </c>
      <c r="H375" s="36">
        <f t="shared" si="47"/>
        <v>21</v>
      </c>
      <c r="I375" s="7">
        <f t="shared" si="48"/>
        <v>26</v>
      </c>
      <c r="J375" s="7" t="str">
        <f t="shared" si="49"/>
        <v>กรกฎาคม</v>
      </c>
      <c r="K375" s="7">
        <f t="shared" si="50"/>
        <v>2539</v>
      </c>
      <c r="L375" s="7" t="str">
        <f t="shared" si="52"/>
        <v>0966160908</v>
      </c>
      <c r="M375" s="10" t="str">
        <f t="shared" si="53"/>
        <v>๑๒๕ หมู่ที่ ๑๕ บ้านโปรงพลู
ต.วังนกแอ่น อ.วังทอง จ.พิษณุโลก ๖๕๑๓๐</v>
      </c>
    </row>
    <row r="376" spans="1:13" ht="91.9" x14ac:dyDescent="0.4">
      <c r="A376" s="10"/>
      <c r="B376" s="14" t="s">
        <v>1218</v>
      </c>
      <c r="C376" s="8" t="s">
        <v>1639</v>
      </c>
      <c r="D376" s="30" t="str">
        <f t="shared" si="54"/>
        <v>สำรองที่ 037</v>
      </c>
      <c r="E376" s="31">
        <v>37</v>
      </c>
      <c r="F376" s="7" t="str">
        <f t="shared" si="45"/>
        <v>ที่พักสงฆ์ป่านกกระเรียน</v>
      </c>
      <c r="G376" s="7" t="str">
        <f t="shared" si="51"/>
        <v>อาจารย์บุญเกิด ฉนฺทสาโร</v>
      </c>
      <c r="H376" s="36">
        <f t="shared" si="47"/>
        <v>25</v>
      </c>
      <c r="I376" s="7">
        <f t="shared" si="48"/>
        <v>22</v>
      </c>
      <c r="J376" s="7" t="str">
        <f t="shared" si="49"/>
        <v>สิงหาคม</v>
      </c>
      <c r="K376" s="7">
        <f t="shared" si="50"/>
        <v>2552</v>
      </c>
      <c r="L376" s="7" t="str">
        <f t="shared" si="52"/>
        <v>0627371916</v>
      </c>
      <c r="M376" s="10" t="str">
        <f t="shared" si="53"/>
        <v>หมู่ที่ ๗
ต.สนวน อ.ห้วยราช จ.บุรีรัมย์ ๓๑๐๐๐</v>
      </c>
    </row>
    <row r="377" spans="1:13" ht="91.9" x14ac:dyDescent="0.4">
      <c r="A377" s="10"/>
      <c r="B377" s="14" t="s">
        <v>1219</v>
      </c>
      <c r="C377" s="8" t="s">
        <v>1640</v>
      </c>
      <c r="D377" s="30" t="str">
        <f t="shared" si="54"/>
        <v>สำรองที่ 038</v>
      </c>
      <c r="E377" s="31">
        <v>38</v>
      </c>
      <c r="F377" s="7" t="str">
        <f t="shared" si="45"/>
        <v>ที่พักสงฆ์ร่มเย็นโพธิญาณ</v>
      </c>
      <c r="G377" s="7" t="str">
        <f t="shared" si="51"/>
        <v>อาจารย์บุดดา ปญฺญาวุโธ</v>
      </c>
      <c r="H377" s="36">
        <f t="shared" si="47"/>
        <v>20</v>
      </c>
      <c r="I377" s="7">
        <f t="shared" si="48"/>
        <v>12</v>
      </c>
      <c r="J377" s="7" t="str">
        <f t="shared" si="49"/>
        <v>มิถุนายน</v>
      </c>
      <c r="K377" s="7">
        <f t="shared" si="50"/>
        <v>2531</v>
      </c>
      <c r="L377" s="7" t="str">
        <f t="shared" si="52"/>
        <v>0887919356</v>
      </c>
      <c r="M377" s="10" t="str">
        <f t="shared" si="53"/>
        <v>หมู่ที่ ๑ บ้านน้ำพุ
ต.พญาเย็น อ.ปากช่อง จ.นครราชสีมา ๓๐๓๒๐</v>
      </c>
    </row>
    <row r="378" spans="1:13" ht="91.9" x14ac:dyDescent="0.4">
      <c r="A378" s="10"/>
      <c r="B378" s="14" t="s">
        <v>1220</v>
      </c>
      <c r="C378" s="8" t="s">
        <v>1641</v>
      </c>
      <c r="D378" s="30" t="str">
        <f t="shared" si="54"/>
        <v>สำรองที่ 039</v>
      </c>
      <c r="E378" s="31">
        <v>39</v>
      </c>
      <c r="F378" s="7" t="str">
        <f t="shared" si="45"/>
        <v>ที่พักสงฆ์โพธิญาณนันทบุรี</v>
      </c>
      <c r="G378" s="7" t="str">
        <f t="shared" si="51"/>
        <v>สุขเกษม ปุญฺญสุโข</v>
      </c>
      <c r="H378" s="36">
        <f t="shared" si="47"/>
        <v>44</v>
      </c>
      <c r="I378" s="7">
        <f t="shared" si="48"/>
        <v>29</v>
      </c>
      <c r="J378" s="7" t="str">
        <f t="shared" si="49"/>
        <v>มีนาคม</v>
      </c>
      <c r="K378" s="7">
        <f t="shared" si="50"/>
        <v>2552</v>
      </c>
      <c r="L378" s="7" t="str">
        <f t="shared" si="52"/>
        <v>0864925655</v>
      </c>
      <c r="M378" s="10" t="str">
        <f t="shared" si="53"/>
        <v>๑๓๙ หมู่ที่ ๖ บ้านห้วยม่วง  ต.แสนทอง อ.ท่าวังผา จ.น่าน ๕๕๑๔๐</v>
      </c>
    </row>
    <row r="379" spans="1:13" ht="78.75" x14ac:dyDescent="0.4">
      <c r="A379" s="10"/>
      <c r="B379" s="14" t="s">
        <v>1221</v>
      </c>
      <c r="C379" s="8" t="s">
        <v>1642</v>
      </c>
      <c r="D379" s="30" t="str">
        <f t="shared" si="54"/>
        <v>สำรองที่ 040</v>
      </c>
      <c r="E379" s="31">
        <v>40</v>
      </c>
      <c r="F379" s="7" t="str">
        <f t="shared" si="45"/>
        <v>ที่พักสงฆ์โพธิพุทธานันท์ (ป่าแทนคุณ)</v>
      </c>
      <c r="G379" s="7" t="str">
        <f t="shared" si="51"/>
        <v>อาจารย์พฤ👉ัส ปภสฺสโร (เวียงแก้ว)</v>
      </c>
      <c r="H379" s="36">
        <f t="shared" si="47"/>
        <v>52</v>
      </c>
      <c r="I379" s="7">
        <f t="shared" si="48"/>
        <v>6</v>
      </c>
      <c r="J379" s="7" t="str">
        <f t="shared" si="49"/>
        <v>ตุลาคม</v>
      </c>
      <c r="K379" s="7">
        <f t="shared" si="50"/>
        <v>2560</v>
      </c>
      <c r="L379" s="7" t="str">
        <f t="shared" si="52"/>
        <v>0805693126</v>
      </c>
      <c r="M379" s="10" t="str">
        <f t="shared" si="53"/>
        <v>๑๒๕ หมู่ที่ ๑ บ้านกอไม้งาม ต.ย่านซื่อ อ.กันตัง จ.ตรัง ๙๒๑๑๐</v>
      </c>
    </row>
    <row r="380" spans="1:13" ht="91.9" x14ac:dyDescent="0.4">
      <c r="A380" s="10"/>
      <c r="B380" s="14" t="s">
        <v>1222</v>
      </c>
      <c r="C380" s="8" t="s">
        <v>1643</v>
      </c>
      <c r="D380" s="30" t="str">
        <f t="shared" si="54"/>
        <v>สำรองที่ 041</v>
      </c>
      <c r="E380" s="31">
        <v>41</v>
      </c>
      <c r="F380" s="7" t="str">
        <f t="shared" si="45"/>
        <v>วัดป่าอุบลวัน</v>
      </c>
      <c r="G380" s="7" t="str">
        <f t="shared" si="51"/>
        <v>อธิการประเทือง เขมวีโร</v>
      </c>
      <c r="H380" s="36">
        <f t="shared" si="47"/>
        <v>30</v>
      </c>
      <c r="I380" s="7">
        <f t="shared" si="48"/>
        <v>6</v>
      </c>
      <c r="J380" s="7" t="str">
        <f t="shared" si="49"/>
        <v>กรกฎาคม</v>
      </c>
      <c r="K380" s="7">
        <f t="shared" si="50"/>
        <v>2557</v>
      </c>
      <c r="L380" s="7" t="str">
        <f t="shared" si="52"/>
        <v>0800192997</v>
      </c>
      <c r="M380" s="10" t="str">
        <f t="shared" si="53"/>
        <v>๑๙๙ หมู่ที่ ๑๕ บ้านเกษตรพัฒนา ต.บุเปือย อ.น้ำยืน จ.อุบลราชธานี ๓๔๒๖๐</v>
      </c>
    </row>
    <row r="381" spans="1:13" ht="91.9" x14ac:dyDescent="0.4">
      <c r="A381" s="10"/>
      <c r="B381" s="14" t="s">
        <v>1223</v>
      </c>
      <c r="C381" s="8" t="s">
        <v>1644</v>
      </c>
      <c r="D381" s="30" t="str">
        <f t="shared" si="54"/>
        <v>สำรองที่ 042</v>
      </c>
      <c r="E381" s="31">
        <v>42</v>
      </c>
      <c r="F381" s="7" t="str">
        <f t="shared" si="45"/>
        <v>ที่พักสงฆ์ป่าอินทร์แปลง</v>
      </c>
      <c r="G381" s="7" t="str">
        <f t="shared" si="51"/>
        <v>อาจารย์สินชัย ธีรปัญโญ</v>
      </c>
      <c r="H381" s="36">
        <f t="shared" si="47"/>
        <v>37</v>
      </c>
      <c r="I381" s="7">
        <f t="shared" si="48"/>
        <v>15</v>
      </c>
      <c r="J381" s="7" t="str">
        <f t="shared" si="49"/>
        <v>มกราคม</v>
      </c>
      <c r="K381" s="7">
        <f t="shared" si="50"/>
        <v>2558</v>
      </c>
      <c r="L381" s="7" t="str">
        <f t="shared" si="52"/>
        <v>0982250375</v>
      </c>
      <c r="M381" s="10" t="str">
        <f t="shared" si="53"/>
        <v>หมู่ที่ ๔ บ้านหนองมะเสียง
ต.หนองไฮ อ.เสนางคนิคม จ.อำนาจเจริญ ๓๗๒๙๐</v>
      </c>
    </row>
    <row r="382" spans="1:13" ht="91.9" x14ac:dyDescent="0.4">
      <c r="A382" s="10"/>
      <c r="B382" s="14" t="s">
        <v>1224</v>
      </c>
      <c r="C382" s="8" t="s">
        <v>1645</v>
      </c>
      <c r="D382" s="30" t="str">
        <f t="shared" si="54"/>
        <v>สำรองที่ 043</v>
      </c>
      <c r="E382" s="31">
        <v>43</v>
      </c>
      <c r="F382" s="7" t="str">
        <f t="shared" si="45"/>
        <v>ที่พักสงฆ์สวนป่าเมตตาธรรม</v>
      </c>
      <c r="G382" s="7" t="str">
        <f t="shared" si="51"/>
        <v>อาจารย์วิสัน สิริธมฺโม</v>
      </c>
      <c r="H382" s="36">
        <f t="shared" si="47"/>
        <v>35</v>
      </c>
      <c r="I382" s="7">
        <f t="shared" si="48"/>
        <v>24</v>
      </c>
      <c r="J382" s="7" t="str">
        <f t="shared" si="49"/>
        <v>มิถุนายน</v>
      </c>
      <c r="K382" s="7">
        <f t="shared" si="50"/>
        <v>2559</v>
      </c>
      <c r="L382" s="7" t="str">
        <f t="shared" si="52"/>
        <v>0829965961</v>
      </c>
      <c r="M382" s="10" t="str">
        <f t="shared" si="53"/>
        <v>หมู่ที ๗ บ้านถ่อนใหญ่
ต.ปลาค้าว อ.เมือง จ.อำนาจเจริญ ๓๗๐๐๐</v>
      </c>
    </row>
    <row r="383" spans="1:13" ht="105" x14ac:dyDescent="0.4">
      <c r="A383" s="10"/>
      <c r="B383" s="14" t="s">
        <v>1225</v>
      </c>
      <c r="C383" s="8" t="s">
        <v>1646</v>
      </c>
      <c r="D383" s="30" t="str">
        <f t="shared" si="54"/>
        <v>สำรองที่ 044</v>
      </c>
      <c r="E383" s="31">
        <v>44</v>
      </c>
      <c r="F383" s="7" t="str">
        <f t="shared" si="45"/>
        <v>ที่พักสงฆ์พุทธวิภาวดี</v>
      </c>
      <c r="G383" s="7" t="str">
        <f t="shared" si="51"/>
        <v>ม👉าวีรพงศ์ วีรปญฺโญ</v>
      </c>
      <c r="H383" s="36">
        <f t="shared" si="47"/>
        <v>22</v>
      </c>
      <c r="I383" s="7">
        <f t="shared" si="48"/>
        <v>22</v>
      </c>
      <c r="J383" s="7" t="str">
        <f t="shared" si="49"/>
        <v>พฤษภาคม</v>
      </c>
      <c r="K383" s="7">
        <f t="shared" si="50"/>
        <v>2534</v>
      </c>
      <c r="L383" s="7" t="str">
        <f t="shared" si="52"/>
        <v>0878611171</v>
      </c>
      <c r="M383" s="10" t="str">
        <f t="shared" si="53"/>
        <v>๓๙/๑ หมู่ที่ ๑๗ บ้านหน้าเขา
ต.ตะกุกเหนือ อ.วิภาวดี จ.สุราษฎร์ธานี ๘๔๓๗๐</v>
      </c>
    </row>
    <row r="384" spans="1:13" ht="91.9" x14ac:dyDescent="0.4">
      <c r="A384" s="10"/>
      <c r="B384" s="14" t="s">
        <v>1226</v>
      </c>
      <c r="C384" s="8" t="s">
        <v>1647</v>
      </c>
      <c r="D384" s="30" t="str">
        <f t="shared" si="54"/>
        <v>สำรองที่ 045</v>
      </c>
      <c r="E384" s="31">
        <v>45</v>
      </c>
      <c r="F384" s="7" t="str">
        <f t="shared" si="45"/>
        <v>ที่พักสงฆ์ป่าบุญสนิท</v>
      </c>
      <c r="G384" s="7" t="str">
        <f t="shared" si="51"/>
        <v>อาจารย์สมชาย กตปุญฺโญ</v>
      </c>
      <c r="H384" s="36">
        <f t="shared" si="47"/>
        <v>30</v>
      </c>
      <c r="I384" s="7">
        <f t="shared" si="48"/>
        <v>14</v>
      </c>
      <c r="J384" s="7" t="str">
        <f t="shared" si="49"/>
        <v>พฤษภาคม</v>
      </c>
      <c r="K384" s="7">
        <f t="shared" si="50"/>
        <v>2542</v>
      </c>
      <c r="L384" s="7" t="str">
        <f t="shared" si="52"/>
        <v>0994636427</v>
      </c>
      <c r="M384" s="10" t="str">
        <f t="shared" si="53"/>
        <v>บ้านนาซาว
ต.โนนรัง อ.เขื่องใน จ.อุบลราชธานี ๓๔๓๒๐</v>
      </c>
    </row>
    <row r="385" spans="1:13" ht="78.75" x14ac:dyDescent="0.4">
      <c r="A385" s="10"/>
      <c r="B385" s="14" t="s">
        <v>1227</v>
      </c>
      <c r="C385" s="8" t="s">
        <v>1648</v>
      </c>
      <c r="D385" s="30" t="str">
        <f t="shared" si="54"/>
        <v>สำรองที่ 046</v>
      </c>
      <c r="E385" s="31">
        <v>46</v>
      </c>
      <c r="F385" s="7" t="str">
        <f t="shared" si="45"/>
        <v>ที่พักสงฆ์ป่าบ่อแก้วเจริญธรรม</v>
      </c>
      <c r="G385" s="7" t="str">
        <f t="shared" si="51"/>
        <v>อาจารย์วิ👉คทอง สนฺตจิตโต</v>
      </c>
      <c r="H385" s="36">
        <f t="shared" si="47"/>
        <v>44</v>
      </c>
      <c r="I385" s="7">
        <f t="shared" si="48"/>
        <v>24</v>
      </c>
      <c r="J385" s="7" t="str">
        <f t="shared" si="49"/>
        <v>มิถุนายน</v>
      </c>
      <c r="K385" s="7">
        <f t="shared" si="50"/>
        <v>2563</v>
      </c>
      <c r="L385" s="7" t="str">
        <f t="shared" si="52"/>
        <v>0908985917</v>
      </c>
      <c r="M385" s="10" t="str">
        <f t="shared" si="53"/>
        <v>๒๑๕ หมู่ที่ ๘ บ้านบ่อแก้ว ต.ไทรย้อย อ.เด่นชัย จ.แพร่ ๕๔๑๑๐</v>
      </c>
    </row>
    <row r="386" spans="1:13" ht="105" x14ac:dyDescent="0.4">
      <c r="A386" s="10"/>
      <c r="B386" s="14" t="s">
        <v>1228</v>
      </c>
      <c r="C386" s="8" t="s">
        <v>1649</v>
      </c>
      <c r="D386" s="30" t="str">
        <f t="shared" si="54"/>
        <v>สำรองที่ 047</v>
      </c>
      <c r="E386" s="31">
        <v>47</v>
      </c>
      <c r="F386" s="7" t="str">
        <f t="shared" si="45"/>
        <v>วัดป่าศรัทธานิยมธรรม</v>
      </c>
      <c r="G386" s="7" t="str">
        <f t="shared" si="51"/>
        <v>อธิการประเทือง ญาณวีโร</v>
      </c>
      <c r="H386" s="36">
        <f t="shared" si="47"/>
        <v>23</v>
      </c>
      <c r="I386" s="7">
        <f t="shared" si="48"/>
        <v>6</v>
      </c>
      <c r="J386" s="7" t="str">
        <f t="shared" si="49"/>
        <v>พฤษภาคม</v>
      </c>
      <c r="K386" s="7">
        <f t="shared" si="50"/>
        <v>2544</v>
      </c>
      <c r="L386" s="7" t="e">
        <f t="shared" si="52"/>
        <v>#N/A</v>
      </c>
      <c r="M386" s="10" t="str">
        <f t="shared" si="53"/>
        <v>๑๐๕ หมู่ที่ ๖ บ้านนาตาล
ต.โคกจาน อ.ตระการพืชผล จ.อุบลราชธานี ๓๔๑๓๐</v>
      </c>
    </row>
    <row r="387" spans="1:13" ht="91.9" x14ac:dyDescent="0.4">
      <c r="A387" s="10"/>
      <c r="B387" s="14" t="s">
        <v>1229</v>
      </c>
      <c r="C387" s="8" t="s">
        <v>1650</v>
      </c>
      <c r="D387" s="30" t="str">
        <f t="shared" si="54"/>
        <v>สำรองที่ 048</v>
      </c>
      <c r="E387" s="31">
        <v>48</v>
      </c>
      <c r="F387" s="7" t="str">
        <f t="shared" si="45"/>
        <v>วัดร้อยไร่โพธิญาณ</v>
      </c>
      <c r="G387" s="7" t="str">
        <f t="shared" si="51"/>
        <v>อธิการทานต์ชัย สุทนฺโต</v>
      </c>
      <c r="H387" s="36">
        <f t="shared" si="47"/>
        <v>32</v>
      </c>
      <c r="I387" s="7">
        <f t="shared" si="48"/>
        <v>11</v>
      </c>
      <c r="J387" s="7" t="str">
        <f t="shared" si="49"/>
        <v>มกราคม</v>
      </c>
      <c r="K387" s="7">
        <f t="shared" si="50"/>
        <v>2557</v>
      </c>
      <c r="L387" s="7" t="str">
        <f t="shared" si="52"/>
        <v>0952186781</v>
      </c>
      <c r="M387" s="10" t="str">
        <f t="shared" si="53"/>
        <v>๑๑ หมู่ ๑๙ บ้านวังหลวง
ต.ตาหลังใน อ.วังน้ำเย็น จ.สระแก้ว ๒๗๒๑๐</v>
      </c>
    </row>
    <row r="388" spans="1:13" ht="91.9" x14ac:dyDescent="0.4">
      <c r="A388" s="10"/>
      <c r="B388" s="14" t="s">
        <v>1230</v>
      </c>
      <c r="C388" s="8" t="s">
        <v>1651</v>
      </c>
      <c r="D388" s="30" t="str">
        <f t="shared" si="54"/>
        <v>สำรองที่ 049</v>
      </c>
      <c r="E388" s="31">
        <v>49</v>
      </c>
      <c r="F388" s="7" t="str">
        <f t="shared" ref="F388:F424" si="55">_xlfn.TEXTBEFORE(C388,CHAR(10))</f>
        <v>วัดศรีมงคล</v>
      </c>
      <c r="G388" s="7" t="str">
        <f t="shared" si="51"/>
        <v>อธิการณัฐพล สุธมฺโม</v>
      </c>
      <c r="H388" s="36">
        <f t="shared" si="47"/>
        <v>55</v>
      </c>
      <c r="I388" s="7">
        <f t="shared" si="48"/>
        <v>15</v>
      </c>
      <c r="J388" s="7" t="str">
        <f t="shared" si="49"/>
        <v>พฤษภาคม</v>
      </c>
      <c r="K388" s="7">
        <f t="shared" si="50"/>
        <v>2563</v>
      </c>
      <c r="L388" s="7" t="str">
        <f t="shared" si="52"/>
        <v>0840530073</v>
      </c>
      <c r="M388" s="10" t="str">
        <f t="shared" si="53"/>
        <v>๘๒ หมู่ ๘ บ้านหนองโตน
ต.หนองแวง อ.เกษตรวิสัย จ.ร้อยเอ็ด ๔๕๑๕๐</v>
      </c>
    </row>
    <row r="389" spans="1:13" ht="105" x14ac:dyDescent="0.4">
      <c r="A389" s="10"/>
      <c r="B389" s="14" t="s">
        <v>1231</v>
      </c>
      <c r="C389" s="8" t="s">
        <v>1652</v>
      </c>
      <c r="D389" s="30" t="str">
        <f t="shared" si="54"/>
        <v>สำรองที่ 050</v>
      </c>
      <c r="E389" s="31">
        <v>50</v>
      </c>
      <c r="F389" s="7" t="str">
        <f t="shared" si="55"/>
        <v>วัดสวนโพธิญาณ</v>
      </c>
      <c r="G389" s="7" t="str">
        <f t="shared" si="51"/>
        <v>อธิการพงษ์พันธ์ ฉนฺทกโร</v>
      </c>
      <c r="H389" s="36">
        <f t="shared" ref="H389:H424" si="56">VALUE(SUBSTITUTE(SUBSTITUTE(SUBSTITUTE(SUBSTITUTE(SUBSTITUTE(SUBSTITUTE(SUBSTITUTE(SUBSTITUTE(SUBSTITUTE(SUBSTITUTE(_xlfn.TEXTBEFORE(_xlfn.TEXTAFTER(C389,"เมื่ออายุ "), " ปี"),"๐","0"),"๑","1"),"๒","2"),"๓","3"),"๔","4"),"๕","5"),"๖","6"),"๗","7"),"๘","8"),"๙","9"))</f>
        <v>36</v>
      </c>
      <c r="I389" s="7">
        <f t="shared" ref="I389:I424" si="57">VALUE(SUBSTITUTE(SUBSTITUTE(SUBSTITUTE(SUBSTITUTE(SUBSTITUTE(SUBSTITUTE(SUBSTITUTE(SUBSTITUTE(SUBSTITUTE(SUBSTITUTE(_xlfn.TEXTBEFORE(_xlfn.TEXTAFTER(C389,"วันที่ "), " "),"๐","0"),"๑","1"),"๒","2"),"๓","3"),"๔","4"),"๕","5"),"๖","6"),"๗","7"),"๘","8"),"๙","9"))</f>
        <v>25</v>
      </c>
      <c r="J389" s="7" t="str">
        <f t="shared" ref="J389:J424" si="58">_xlfn.TEXTBEFORE(_xlfn.TEXTAFTER(C389,"วันที่ "&amp;_xlfn.TEXTBEFORE(_xlfn.TEXTAFTER(C389,"วันที่ "), " ")&amp;" "), " ")</f>
        <v>กุมภาพันธ์</v>
      </c>
      <c r="K389" s="7">
        <f t="shared" ref="K389:K424" si="59">VALUE(SUBSTITUTE(SUBSTITUTE(SUBSTITUTE(SUBSTITUTE(SUBSTITUTE(SUBSTITUTE(SUBSTITUTE(SUBSTITUTE(SUBSTITUTE(SUBSTITUTE(_xlfn.TEXTBEFORE(_xlfn.TEXTAFTER(_xlfn.TEXTAFTER(C389,"วันที่ ")," "&amp;_xlfn.TEXTBEFORE(_xlfn.TEXTAFTER(C389,"วันที่ "&amp;_xlfn.TEXTBEFORE(_xlfn.TEXTAFTER(C389,"วันที่ "), " ")&amp;" "), " ")&amp;" "), " "),"๐","0"),"๑","1"),"๒","2"),"๓","3"),"๔","4"),"๕","5"),"๖","6"),"๗","7"),"๘","8"),"๙","9"))</f>
        <v>2555</v>
      </c>
      <c r="L389" s="7" t="str">
        <f t="shared" si="52"/>
        <v>0616073503</v>
      </c>
      <c r="M389" s="10" t="str">
        <f t="shared" si="53"/>
        <v>๘๒/๓ หมู่ ๗ บ้านนามกุย
ต.ลิ่นถิ่น อ.ทองผาภูมิ จ.กาญจนบุรี ๗๑๑๘๐</v>
      </c>
    </row>
    <row r="390" spans="1:13" ht="91.9" x14ac:dyDescent="0.4">
      <c r="A390" s="10"/>
      <c r="B390" s="14" t="s">
        <v>1232</v>
      </c>
      <c r="C390" s="8" t="s">
        <v>1653</v>
      </c>
      <c r="D390" s="30" t="str">
        <f t="shared" si="54"/>
        <v>สำรองที่ 051</v>
      </c>
      <c r="E390" s="31">
        <v>51</v>
      </c>
      <c r="F390" s="7" t="str">
        <f t="shared" si="55"/>
        <v>ที่พักสงฆ์ศรัทธาธรรมกุนราราม</v>
      </c>
      <c r="G390" s="7" t="str">
        <f t="shared" ref="G390:G424" si="60">TRIM(_xlfn.TEXTBEFORE(_xlfn.TEXTAFTER(C390,"พระ"),CHAR(10)))</f>
        <v>อาจารย์ภัทรินทร์ ฐิตญาโณ</v>
      </c>
      <c r="H390" s="36">
        <f t="shared" si="56"/>
        <v>24</v>
      </c>
      <c r="I390" s="7">
        <f t="shared" si="57"/>
        <v>9</v>
      </c>
      <c r="J390" s="7" t="str">
        <f t="shared" si="58"/>
        <v>กรกฎาคม</v>
      </c>
      <c r="K390" s="7">
        <f t="shared" si="59"/>
        <v>2549</v>
      </c>
      <c r="L390" s="7" t="str">
        <f t="shared" si="52"/>
        <v>0933431123</v>
      </c>
      <c r="M390" s="10" t="str">
        <f t="shared" si="53"/>
        <v>๑๐ ม.๒๐ บ้านป่าอ้อย ถ.บ้านสังเม็ก-โนนแสนคำ ต.สังเม็ก อ.กันทรลักษ์ จ.ศรีสะเกษ ๓๓๑๑๐</v>
      </c>
    </row>
    <row r="391" spans="1:13" ht="91.9" x14ac:dyDescent="0.4">
      <c r="A391" s="10"/>
      <c r="B391" s="14" t="s">
        <v>1233</v>
      </c>
      <c r="C391" s="8" t="s">
        <v>1654</v>
      </c>
      <c r="D391" s="32" t="str">
        <f>_xlfn.LET(_xlpm.x,B391,
SUBSTITUTE(SUBSTITUTE(SUBSTITUTE(SUBSTITUTE(SUBSTITUTE(
SUBSTITUTE(SUBSTITUTE(SUBSTITUTE(SUBSTITUTE(SUBSTITUTE(
_xlpm.x,"๐","0"),"๑","1"),"๒","2"),"๓","3"),"๔","4"),
"๕","5"),"๖","6"),"๗","7"),"๘","8"),"๙","9"))</f>
        <v>สำรวจที่ 001</v>
      </c>
      <c r="E391" s="33">
        <v>1</v>
      </c>
      <c r="F391" s="7" t="str">
        <f t="shared" si="55"/>
        <v>ที่พักสงฆ์ลำทะเมนชัย</v>
      </c>
      <c r="G391" s="7" t="str">
        <f t="shared" si="60"/>
        <v>อาจารย์วันไทย อิณมุตโต</v>
      </c>
      <c r="H391" s="36">
        <f t="shared" si="56"/>
        <v>42</v>
      </c>
      <c r="I391" s="7">
        <f t="shared" si="57"/>
        <v>16</v>
      </c>
      <c r="J391" s="7" t="str">
        <f t="shared" si="58"/>
        <v>ตุลาคม</v>
      </c>
      <c r="K391" s="7">
        <f t="shared" si="59"/>
        <v>2552</v>
      </c>
      <c r="L391" s="7" t="str">
        <f t="shared" ref="L391:L424" si="61">SUBSTITUTE(SUBSTITUTE(SUBSTITUTE(SUBSTITUTE(_xlfn.TEXTBEFORE(SUBSTITUTE(SUBSTITUTE(SUBSTITUTE(SUBSTITUTE(SUBSTITUTE(SUBSTITUTE(SUBSTITUTE(SUBSTITUTE(SUBSTITUTE(SUBSTITUTE(_xlfn.TEXTAFTER(C391,"- "),"๐","0"),"๑","1"),"๒","2"),"๓","3"),"๔","4"),"๕","5"),"๖","6"),"๗","7"),"๘","8"),"๙","9"),","),"(",""),")",""),"-","")," ","")</f>
        <v>0984193931</v>
      </c>
      <c r="M391" s="10" t="str">
        <f t="shared" ref="M391:M424" si="62">_xlfn.TEXTBEFORE(_xlfn.TEXTAFTER(C391,CHAR(10)),CHAR(10)&amp;"พระ")</f>
        <v>ม.๖ บ้านใหม่ทะเมนชัย ถ.ชุมพวง-ทางพาด ต.ไพล อ.ลำทะเมนชัย จ.นครราชสีมา ๓๐๒๗๐</v>
      </c>
    </row>
    <row r="392" spans="1:13" ht="91.9" x14ac:dyDescent="0.4">
      <c r="A392" s="10"/>
      <c r="B392" s="14" t="s">
        <v>1234</v>
      </c>
      <c r="C392" s="8" t="s">
        <v>1655</v>
      </c>
      <c r="D392" s="32" t="str">
        <f t="shared" ref="D392:D424" si="63">_xlfn.LET(_xlpm.x,B392,
SUBSTITUTE(SUBSTITUTE(SUBSTITUTE(SUBSTITUTE(SUBSTITUTE(
SUBSTITUTE(SUBSTITUTE(SUBSTITUTE(SUBSTITUTE(SUBSTITUTE(
_xlpm.x,"๐","0"),"๑","1"),"๒","2"),"๓","3"),"๔","4"),
"๕","5"),"๖","6"),"๗","7"),"๘","8"),"๙","9"))</f>
        <v>สำรวจที่ 002</v>
      </c>
      <c r="E392" s="33">
        <v>2</v>
      </c>
      <c r="F392" s="7" t="str">
        <f t="shared" si="55"/>
        <v>วัดป่าเมธาวิเวก</v>
      </c>
      <c r="G392" s="7" t="str">
        <f t="shared" si="60"/>
        <v>ครูวิเวกธีรากร (เชีย่วชาญ ธีรปญฺโญ)</v>
      </c>
      <c r="H392" s="36">
        <f t="shared" si="56"/>
        <v>26</v>
      </c>
      <c r="I392" s="7">
        <f t="shared" si="57"/>
        <v>7</v>
      </c>
      <c r="J392" s="7" t="str">
        <f t="shared" si="58"/>
        <v>กรกฎาคม</v>
      </c>
      <c r="K392" s="7">
        <f t="shared" si="59"/>
        <v>2541</v>
      </c>
      <c r="L392" s="7" t="str">
        <f t="shared" si="61"/>
        <v>0860157501</v>
      </c>
      <c r="M392" s="10" t="str">
        <f t="shared" si="62"/>
        <v>๑๓๐ ม.๑ บ้านหนองฮี
ต.หนองฮี อ.ปลาปาก จ.นครพนม ๔๘๑๖๐</v>
      </c>
    </row>
    <row r="393" spans="1:13" ht="91.9" x14ac:dyDescent="0.4">
      <c r="A393" s="10"/>
      <c r="B393" s="14" t="s">
        <v>1235</v>
      </c>
      <c r="C393" s="8" t="s">
        <v>1656</v>
      </c>
      <c r="D393" s="32" t="str">
        <f t="shared" si="63"/>
        <v>สำรวจที่ 003</v>
      </c>
      <c r="E393" s="33">
        <v>3</v>
      </c>
      <c r="F393" s="7" t="str">
        <f t="shared" si="55"/>
        <v>ที่พักสงฆ์พระธาตุท่าสมอ</v>
      </c>
      <c r="G393" s="7" t="str">
        <f t="shared" si="60"/>
        <v>ธาตุท่าสมอ</v>
      </c>
      <c r="H393" s="36">
        <f t="shared" si="56"/>
        <v>21</v>
      </c>
      <c r="I393" s="7">
        <f t="shared" si="57"/>
        <v>11</v>
      </c>
      <c r="J393" s="7" t="str">
        <f t="shared" si="58"/>
        <v>กรกฎาคม</v>
      </c>
      <c r="K393" s="7">
        <f t="shared" si="59"/>
        <v>2535</v>
      </c>
      <c r="L393" s="7" t="str">
        <f t="shared" si="61"/>
        <v>0621640856</v>
      </c>
      <c r="M393" s="10" t="str">
        <f t="shared" si="62"/>
        <v>ม.๔ บ้านท่าสมอ
ต.ม่วง อ.มหาชนชัย จ.ยโสธร ๓๕๑๓๐</v>
      </c>
    </row>
    <row r="394" spans="1:13" ht="91.9" x14ac:dyDescent="0.4">
      <c r="A394" s="10"/>
      <c r="B394" s="14" t="s">
        <v>1236</v>
      </c>
      <c r="C394" s="8" t="s">
        <v>1657</v>
      </c>
      <c r="D394" s="32" t="str">
        <f t="shared" si="63"/>
        <v>สำรวจที่ 004</v>
      </c>
      <c r="E394" s="33">
        <v>4</v>
      </c>
      <c r="F394" s="7" t="str">
        <f t="shared" si="55"/>
        <v>ที่พักสงฆ์ป่าสันติภูมิ(บังบท)</v>
      </c>
      <c r="G394" s="7" t="str">
        <f t="shared" si="60"/>
        <v>ครูพิพิธสารธรรม (จันที ภูริปญฺโญ)</v>
      </c>
      <c r="H394" s="36">
        <f t="shared" si="56"/>
        <v>20</v>
      </c>
      <c r="I394" s="7">
        <f t="shared" si="57"/>
        <v>9</v>
      </c>
      <c r="J394" s="7" t="str">
        <f t="shared" si="58"/>
        <v>พฤศจิกายน</v>
      </c>
      <c r="K394" s="7">
        <f t="shared" si="59"/>
        <v>2538</v>
      </c>
      <c r="L394" s="7" t="str">
        <f t="shared" si="61"/>
        <v>0993583894</v>
      </c>
      <c r="M394" s="10" t="str">
        <f t="shared" si="62"/>
        <v>ม.๙ บ้านดอนกลาง
ต.ระเว อ.พิบูลมังสาหาร จ.อุบลราชธานี ๓๔๑๑๐</v>
      </c>
    </row>
    <row r="395" spans="1:13" ht="105" x14ac:dyDescent="0.4">
      <c r="A395" s="10"/>
      <c r="B395" s="14" t="s">
        <v>1237</v>
      </c>
      <c r="C395" s="8" t="s">
        <v>1658</v>
      </c>
      <c r="D395" s="32" t="str">
        <f t="shared" si="63"/>
        <v>สำรวจที่ 005</v>
      </c>
      <c r="E395" s="33">
        <v>5</v>
      </c>
      <c r="F395" s="7" t="str">
        <f t="shared" si="55"/>
        <v>ที่พักสงฆ์ภาวนาวิกรม</v>
      </c>
      <c r="G395" s="7" t="str">
        <f t="shared" si="60"/>
        <v>ครูสมุ👉์นันท์ธวรรตน์ วชิรญาโณ</v>
      </c>
      <c r="H395" s="36">
        <f t="shared" si="56"/>
        <v>24</v>
      </c>
      <c r="I395" s="7">
        <f t="shared" si="57"/>
        <v>26</v>
      </c>
      <c r="J395" s="7" t="str">
        <f t="shared" si="58"/>
        <v>มิถุนายน</v>
      </c>
      <c r="K395" s="7">
        <f t="shared" si="59"/>
        <v>2537</v>
      </c>
      <c r="L395" s="7" t="str">
        <f t="shared" si="61"/>
        <v>0882959965</v>
      </c>
      <c r="M395" s="10" t="str">
        <f t="shared" si="62"/>
        <v>๘๒ ม.๘
ต.มะขาม อ.มะขาม จ.จันทบุรี ๒๒๑๕๐</v>
      </c>
    </row>
    <row r="396" spans="1:13" ht="91.9" x14ac:dyDescent="0.4">
      <c r="A396" s="10"/>
      <c r="B396" s="14" t="s">
        <v>1238</v>
      </c>
      <c r="C396" s="8" t="s">
        <v>1659</v>
      </c>
      <c r="D396" s="32" t="str">
        <f t="shared" si="63"/>
        <v>สำรวจที่ 006</v>
      </c>
      <c r="E396" s="33">
        <v>6</v>
      </c>
      <c r="F396" s="7" t="str">
        <f t="shared" si="55"/>
        <v>ที่พักสงฆ์บุญโฮม</v>
      </c>
      <c r="G396" s="7" t="str">
        <f t="shared" si="60"/>
        <v>ครูใบฎีกาเอนกพงษ์ อินฺทวณฺโณ</v>
      </c>
      <c r="H396" s="36">
        <f t="shared" si="56"/>
        <v>37</v>
      </c>
      <c r="I396" s="7">
        <f t="shared" si="57"/>
        <v>6</v>
      </c>
      <c r="J396" s="7" t="str">
        <f t="shared" si="58"/>
        <v>ธันวาคม</v>
      </c>
      <c r="K396" s="7">
        <f t="shared" si="59"/>
        <v>2553</v>
      </c>
      <c r="L396" s="7" t="str">
        <f t="shared" si="61"/>
        <v>0953280129</v>
      </c>
      <c r="M396" s="10" t="str">
        <f t="shared" si="62"/>
        <v>๓๐๐ ม.๔ บ้านห่องคำ
ต.นาเจริญ อ.เดชอุดม จ.อุบลราชธานี ๓๔๑๖๐</v>
      </c>
    </row>
    <row r="397" spans="1:13" ht="91.9" x14ac:dyDescent="0.4">
      <c r="A397" s="10"/>
      <c r="B397" s="14" t="s">
        <v>1239</v>
      </c>
      <c r="C397" s="8" t="s">
        <v>1660</v>
      </c>
      <c r="D397" s="32" t="str">
        <f t="shared" si="63"/>
        <v>สำรวจที่ 007</v>
      </c>
      <c r="E397" s="33">
        <v>7</v>
      </c>
      <c r="F397" s="7" t="str">
        <f t="shared" si="55"/>
        <v>วัดป่าห้วแข้เจริญธรรม</v>
      </c>
      <c r="G397" s="7" t="str">
        <f t="shared" si="60"/>
        <v>อธิการบุญจันทร์ กิตฺติธโร</v>
      </c>
      <c r="H397" s="36">
        <f t="shared" si="56"/>
        <v>24</v>
      </c>
      <c r="I397" s="7">
        <f t="shared" si="57"/>
        <v>27</v>
      </c>
      <c r="J397" s="7" t="str">
        <f t="shared" si="58"/>
        <v>มิถุนายน</v>
      </c>
      <c r="K397" s="7">
        <f t="shared" si="59"/>
        <v>2544</v>
      </c>
      <c r="L397" s="7" t="str">
        <f t="shared" si="61"/>
        <v>0801666334</v>
      </c>
      <c r="M397" s="10" t="str">
        <f t="shared" si="62"/>
        <v>๒๔๙ ม.๔ บ้านห้วแข้
ต.บัวงาม อ.บุณฑริก จ.อุบลราชธานี ๓๔๒๓๐</v>
      </c>
    </row>
    <row r="398" spans="1:13" ht="78.75" x14ac:dyDescent="0.4">
      <c r="A398" s="10"/>
      <c r="B398" s="14" t="s">
        <v>1240</v>
      </c>
      <c r="C398" s="8" t="s">
        <v>1661</v>
      </c>
      <c r="D398" s="32" t="str">
        <f t="shared" si="63"/>
        <v>สำรวจที่ 008</v>
      </c>
      <c r="E398" s="33">
        <v>8</v>
      </c>
      <c r="F398" s="7" t="str">
        <f t="shared" si="55"/>
        <v>ที่พักสงฆ์หนองเฮือคำ</v>
      </c>
      <c r="G398" s="7" t="str">
        <f t="shared" si="60"/>
        <v>อาจารย์พรประเสริฐ ฐานวีโร</v>
      </c>
      <c r="H398" s="36">
        <f t="shared" si="56"/>
        <v>20</v>
      </c>
      <c r="I398" s="7">
        <f t="shared" si="57"/>
        <v>28</v>
      </c>
      <c r="J398" s="7" t="str">
        <f t="shared" si="58"/>
        <v>มิถุนายน</v>
      </c>
      <c r="K398" s="7">
        <f t="shared" si="59"/>
        <v>2558</v>
      </c>
      <c r="L398" s="7" t="str">
        <f t="shared" si="61"/>
        <v>0960651261</v>
      </c>
      <c r="M398" s="10" t="str">
        <f t="shared" si="62"/>
        <v>๓๐๐ ม.๔ บ้านบึงมาน  ต.คำทอง อ.คงเชโดน จ.สาละวัน</v>
      </c>
    </row>
    <row r="399" spans="1:13" ht="91.9" x14ac:dyDescent="0.4">
      <c r="A399" s="10"/>
      <c r="B399" s="14" t="s">
        <v>1241</v>
      </c>
      <c r="C399" s="8" t="s">
        <v>1662</v>
      </c>
      <c r="D399" s="32" t="str">
        <f t="shared" si="63"/>
        <v>สำรวจที่ 009</v>
      </c>
      <c r="E399" s="33">
        <v>9</v>
      </c>
      <c r="F399" s="7" t="str">
        <f t="shared" si="55"/>
        <v>ที่พักสงฆ์เขาแสงทองเจริญธรรม</v>
      </c>
      <c r="G399" s="7" t="str">
        <f t="shared" si="60"/>
        <v>อาจารย์จำนงค์ จิตฺตสํวโร</v>
      </c>
      <c r="H399" s="36">
        <f t="shared" si="56"/>
        <v>31</v>
      </c>
      <c r="I399" s="7">
        <f t="shared" si="57"/>
        <v>25</v>
      </c>
      <c r="J399" s="7" t="str">
        <f t="shared" si="58"/>
        <v>มิถุนายน</v>
      </c>
      <c r="K399" s="7">
        <f t="shared" si="59"/>
        <v>2552</v>
      </c>
      <c r="L399" s="7" t="str">
        <f t="shared" si="61"/>
        <v>0637702776</v>
      </c>
      <c r="M399" s="10" t="str">
        <f t="shared" si="62"/>
        <v>ม.๑ บ้านคอแลน
ต.คอแลน อ.บุณฑริก จ.อุบลราชธานี ๓๔๒๓๐</v>
      </c>
    </row>
    <row r="400" spans="1:13" ht="91.9" x14ac:dyDescent="0.4">
      <c r="A400" s="10"/>
      <c r="B400" s="14" t="s">
        <v>1242</v>
      </c>
      <c r="C400" s="8" t="s">
        <v>1663</v>
      </c>
      <c r="D400" s="32" t="str">
        <f t="shared" si="63"/>
        <v>สำรวจที่ 010</v>
      </c>
      <c r="E400" s="33">
        <v>10</v>
      </c>
      <c r="F400" s="7" t="str">
        <f t="shared" si="55"/>
        <v>ที่พักสงฆ์ห้วยไทรเจริญธรรม</v>
      </c>
      <c r="G400" s="7" t="str">
        <f t="shared" si="60"/>
        <v>อาจารย์เกรียงไกร กิตฺติสาโร</v>
      </c>
      <c r="H400" s="36">
        <f t="shared" si="56"/>
        <v>20</v>
      </c>
      <c r="I400" s="7">
        <f t="shared" si="57"/>
        <v>6</v>
      </c>
      <c r="J400" s="7" t="str">
        <f t="shared" si="58"/>
        <v>กรกฎาคม</v>
      </c>
      <c r="K400" s="7">
        <f t="shared" si="59"/>
        <v>2556</v>
      </c>
      <c r="L400" s="7" t="str">
        <f t="shared" si="61"/>
        <v>0645313458</v>
      </c>
      <c r="M400" s="10" t="str">
        <f t="shared" si="62"/>
        <v>ม.๑๑ บ้านดอนเจริญ
ต.นาโพธิ์ อ.บุณฑริก จ.อุบลราชธานี ๓๔๒๓๐</v>
      </c>
    </row>
    <row r="401" spans="1:13" ht="91.9" x14ac:dyDescent="0.4">
      <c r="A401" s="10"/>
      <c r="B401" s="14" t="s">
        <v>1243</v>
      </c>
      <c r="C401" s="8" t="s">
        <v>1664</v>
      </c>
      <c r="D401" s="32" t="str">
        <f t="shared" si="63"/>
        <v>สำรวจที่ 011</v>
      </c>
      <c r="E401" s="33">
        <v>11</v>
      </c>
      <c r="F401" s="7" t="str">
        <f t="shared" si="55"/>
        <v>ที่พักสงฆ์วังน้ำเย็นเจริญธรรม</v>
      </c>
      <c r="G401" s="7" t="str">
        <f t="shared" si="60"/>
        <v>อาจารย์สม👉มาย ญาณวีโร</v>
      </c>
      <c r="H401" s="36">
        <f t="shared" si="56"/>
        <v>24</v>
      </c>
      <c r="I401" s="7">
        <f t="shared" si="57"/>
        <v>8</v>
      </c>
      <c r="J401" s="7" t="str">
        <f t="shared" si="58"/>
        <v>มีนาคม</v>
      </c>
      <c r="K401" s="7">
        <f t="shared" si="59"/>
        <v>2543</v>
      </c>
      <c r="L401" s="7" t="str">
        <f t="shared" si="61"/>
        <v>0931056578</v>
      </c>
      <c r="M401" s="10" t="str">
        <f t="shared" si="62"/>
        <v>ม.๑๔ บ้านเจริญชัย
ต.คอแลน อ.บุณฑริก จ.อุบลราชธานี ๓๔๒๓๐</v>
      </c>
    </row>
    <row r="402" spans="1:13" ht="91.9" x14ac:dyDescent="0.4">
      <c r="A402" s="10"/>
      <c r="B402" s="14" t="s">
        <v>1244</v>
      </c>
      <c r="C402" s="8" t="s">
        <v>1665</v>
      </c>
      <c r="D402" s="32" t="str">
        <f t="shared" si="63"/>
        <v>สำรวจที่ 012</v>
      </c>
      <c r="E402" s="33">
        <v>12</v>
      </c>
      <c r="F402" s="7" t="str">
        <f t="shared" si="55"/>
        <v>ที่พักสงฆ์กวางดีดเจริญธรรม</v>
      </c>
      <c r="G402" s="7" t="str">
        <f t="shared" si="60"/>
        <v>อาจารย์ลือชัย ปสนฺนจิตฺโต</v>
      </c>
      <c r="H402" s="36">
        <f t="shared" si="56"/>
        <v>31</v>
      </c>
      <c r="I402" s="7">
        <f t="shared" si="57"/>
        <v>25</v>
      </c>
      <c r="J402" s="7" t="str">
        <f t="shared" si="58"/>
        <v>มิถุนายน</v>
      </c>
      <c r="K402" s="7">
        <f t="shared" si="59"/>
        <v>2552</v>
      </c>
      <c r="L402" s="7" t="str">
        <f t="shared" si="61"/>
        <v>0972577518</v>
      </c>
      <c r="M402" s="10" t="str">
        <f t="shared" si="62"/>
        <v>ม.๒ บ้านกวางดีด
ต.โนนสมบูรณ์ อ.นาจะหลวย จ.อุบลราชธานี ๓๔๒๓๐</v>
      </c>
    </row>
    <row r="403" spans="1:13" ht="91.9" x14ac:dyDescent="0.4">
      <c r="A403" s="10"/>
      <c r="B403" s="14" t="s">
        <v>1245</v>
      </c>
      <c r="C403" s="8" t="s">
        <v>1666</v>
      </c>
      <c r="D403" s="32" t="str">
        <f t="shared" si="63"/>
        <v>สำรวจที่ 013</v>
      </c>
      <c r="E403" s="33">
        <v>13</v>
      </c>
      <c r="F403" s="7" t="str">
        <f t="shared" si="55"/>
        <v>ที่พักสงฆ์โนนค้อ</v>
      </c>
      <c r="G403" s="7" t="str">
        <f t="shared" si="60"/>
        <v>อาจารย์เ👉ลีย่ม ถาวรสีโล</v>
      </c>
      <c r="H403" s="36">
        <f t="shared" si="56"/>
        <v>51</v>
      </c>
      <c r="I403" s="7">
        <f t="shared" si="57"/>
        <v>20</v>
      </c>
      <c r="J403" s="7" t="str">
        <f t="shared" si="58"/>
        <v>มิถุนายน</v>
      </c>
      <c r="K403" s="7">
        <f t="shared" si="59"/>
        <v>2546</v>
      </c>
      <c r="L403" s="7" t="str">
        <f t="shared" si="61"/>
        <v>0946782492</v>
      </c>
      <c r="M403" s="10" t="str">
        <f t="shared" si="62"/>
        <v>บ้านโนนค้อ
ต.โคกจาน อ.ตระการพืชผล จ.อุบลราชธานี ๓๔๑๓๐</v>
      </c>
    </row>
    <row r="404" spans="1:13" ht="105" x14ac:dyDescent="0.4">
      <c r="A404" s="10"/>
      <c r="B404" s="14" t="s">
        <v>1246</v>
      </c>
      <c r="C404" s="8" t="s">
        <v>1667</v>
      </c>
      <c r="D404" s="32" t="str">
        <f t="shared" si="63"/>
        <v>สำรวจที่ 014</v>
      </c>
      <c r="E404" s="33">
        <v>14</v>
      </c>
      <c r="F404" s="7" t="str">
        <f t="shared" si="55"/>
        <v>วัดพรมสีดาบรรพต</v>
      </c>
      <c r="G404" s="7" t="str">
        <f t="shared" si="60"/>
        <v>อธิการศิริชัย เขมจาโร</v>
      </c>
      <c r="H404" s="36">
        <f t="shared" si="56"/>
        <v>23</v>
      </c>
      <c r="I404" s="7">
        <f t="shared" si="57"/>
        <v>10</v>
      </c>
      <c r="J404" s="7" t="str">
        <f t="shared" si="58"/>
        <v>กรกฎาคม</v>
      </c>
      <c r="K404" s="7">
        <f t="shared" si="59"/>
        <v>2540</v>
      </c>
      <c r="L404" s="7" t="str">
        <f t="shared" si="61"/>
        <v>0634102475</v>
      </c>
      <c r="M404" s="10" t="str">
        <f t="shared" si="62"/>
        <v>๒๑๓ ม.๑ บ้านขอนหาด
ต.แคมป์สน อ.เขาค้อ จ.เพชรบูรณ์ ๖๗๒๘๐</v>
      </c>
    </row>
    <row r="405" spans="1:13" ht="91.9" x14ac:dyDescent="0.4">
      <c r="A405" s="10"/>
      <c r="B405" s="14" t="s">
        <v>1247</v>
      </c>
      <c r="C405" s="8" t="s">
        <v>1668</v>
      </c>
      <c r="D405" s="32" t="str">
        <f t="shared" si="63"/>
        <v>สำรวจที่ 015</v>
      </c>
      <c r="E405" s="33">
        <v>15</v>
      </c>
      <c r="F405" s="7" t="str">
        <f t="shared" si="55"/>
        <v>วัดศรีโพธิ์ชัย</v>
      </c>
      <c r="G405" s="7" t="str">
        <f t="shared" si="60"/>
        <v>อธิการเสกสรร วิสุทฺโธ</v>
      </c>
      <c r="H405" s="36">
        <f t="shared" si="56"/>
        <v>61</v>
      </c>
      <c r="I405" s="7">
        <f t="shared" si="57"/>
        <v>5</v>
      </c>
      <c r="J405" s="7" t="str">
        <f t="shared" si="58"/>
        <v>ธันวาคม</v>
      </c>
      <c r="K405" s="7">
        <f t="shared" si="59"/>
        <v>2547</v>
      </c>
      <c r="L405" s="7" t="str">
        <f t="shared" si="61"/>
        <v>0828647971</v>
      </c>
      <c r="M405" s="10" t="str">
        <f t="shared" si="62"/>
        <v>๔๘ ม.๓ บ้านหนองซองแมว
ต.เตย อ.ม่วงสามสิบ จ.อุบลราชธานี ๓๔๑๔๐</v>
      </c>
    </row>
    <row r="406" spans="1:13" ht="91.9" x14ac:dyDescent="0.4">
      <c r="A406" s="10"/>
      <c r="B406" s="14" t="s">
        <v>1248</v>
      </c>
      <c r="C406" s="8" t="s">
        <v>1669</v>
      </c>
      <c r="D406" s="32" t="str">
        <f t="shared" si="63"/>
        <v>สำรวจที่ 016</v>
      </c>
      <c r="E406" s="33">
        <v>16</v>
      </c>
      <c r="F406" s="7" t="str">
        <f t="shared" si="55"/>
        <v>ที่พักสงฆ์โพธิญาณธรรมสิริ</v>
      </c>
      <c r="G406" s="7" t="str">
        <f t="shared" si="60"/>
        <v>อาจารย์ศรีทอง อนาวิโล</v>
      </c>
      <c r="H406" s="36">
        <f t="shared" si="56"/>
        <v>22</v>
      </c>
      <c r="I406" s="7">
        <f t="shared" si="57"/>
        <v>23</v>
      </c>
      <c r="J406" s="7" t="str">
        <f t="shared" si="58"/>
        <v>มิถุนายน</v>
      </c>
      <c r="K406" s="7">
        <f t="shared" si="59"/>
        <v>2549</v>
      </c>
      <c r="L406" s="7" t="str">
        <f t="shared" si="61"/>
        <v>0649674517</v>
      </c>
      <c r="M406" s="10" t="str">
        <f t="shared" si="62"/>
        <v>บ้านสร้างถ่อ
ต.โพนเมือง อ.เหล่าเสือโก้ก จ.อุบลราชธานี ๓๔๐๐๐</v>
      </c>
    </row>
    <row r="407" spans="1:13" ht="91.9" x14ac:dyDescent="0.4">
      <c r="A407" s="10"/>
      <c r="B407" s="14" t="s">
        <v>1249</v>
      </c>
      <c r="C407" s="8" t="s">
        <v>1670</v>
      </c>
      <c r="D407" s="32" t="str">
        <f t="shared" si="63"/>
        <v>สำรวจที่ 017</v>
      </c>
      <c r="E407" s="33">
        <v>17</v>
      </c>
      <c r="F407" s="7" t="str">
        <f t="shared" si="55"/>
        <v>ที่พักสงฆ์พุทธนิมิต</v>
      </c>
      <c r="G407" s="7" t="str">
        <f t="shared" si="60"/>
        <v>อาจารย์สว่าง ฐานุตตโร</v>
      </c>
      <c r="H407" s="36">
        <f t="shared" si="56"/>
        <v>25</v>
      </c>
      <c r="I407" s="7">
        <f t="shared" si="57"/>
        <v>6</v>
      </c>
      <c r="J407" s="7" t="str">
        <f t="shared" si="58"/>
        <v>กรกฎาคม</v>
      </c>
      <c r="K407" s="7">
        <f t="shared" si="59"/>
        <v>2541</v>
      </c>
      <c r="L407" s="7" t="str">
        <f t="shared" si="61"/>
        <v>0926797995</v>
      </c>
      <c r="M407" s="10" t="str">
        <f t="shared" si="62"/>
        <v>ม.๖ บ้านกุดเชียงหมี
ต.กุดเชียงหมี อ.เลิงนกทา จ.ยโสธร ๓๕๑๒๐</v>
      </c>
    </row>
    <row r="408" spans="1:13" ht="91.9" x14ac:dyDescent="0.4">
      <c r="A408" s="10"/>
      <c r="B408" s="14" t="s">
        <v>1250</v>
      </c>
      <c r="C408" s="8" t="s">
        <v>1671</v>
      </c>
      <c r="D408" s="32" t="str">
        <f t="shared" si="63"/>
        <v>สำรวจที่ 018</v>
      </c>
      <c r="E408" s="33">
        <v>18</v>
      </c>
      <c r="F408" s="7" t="str">
        <f t="shared" si="55"/>
        <v>วัดฐิตธรรมาราม</v>
      </c>
      <c r="G408" s="7" t="str">
        <f t="shared" si="60"/>
        <v>อธิการบุญมี ปัญญาธโร</v>
      </c>
      <c r="H408" s="36">
        <f t="shared" si="56"/>
        <v>27</v>
      </c>
      <c r="I408" s="7">
        <f t="shared" si="57"/>
        <v>16</v>
      </c>
      <c r="J408" s="7" t="str">
        <f t="shared" si="58"/>
        <v>มกราคม</v>
      </c>
      <c r="K408" s="7">
        <f t="shared" si="59"/>
        <v>2549</v>
      </c>
      <c r="L408" s="7" t="str">
        <f t="shared" si="61"/>
        <v>0636532874</v>
      </c>
      <c r="M408" s="10" t="str">
        <f t="shared" si="62"/>
        <v>๓๒๕ หมู่ ๑๑
ต.ท่าโพธิ์ศรี อ.เดชอุดม จ.อุบลราชธานี ๓๔๑๖๐</v>
      </c>
    </row>
    <row r="409" spans="1:13" ht="91.9" x14ac:dyDescent="0.4">
      <c r="A409" s="10"/>
      <c r="B409" s="14" t="s">
        <v>1251</v>
      </c>
      <c r="C409" s="8" t="s">
        <v>1672</v>
      </c>
      <c r="D409" s="32" t="str">
        <f t="shared" si="63"/>
        <v>สำรวจที่ 019</v>
      </c>
      <c r="E409" s="33">
        <v>19</v>
      </c>
      <c r="F409" s="7" t="str">
        <f t="shared" si="55"/>
        <v>วัดป่าสิริพะลานทราย</v>
      </c>
      <c r="G409" s="7" t="str">
        <f t="shared" si="60"/>
        <v>อธิการทวี โอภาโส</v>
      </c>
      <c r="H409" s="36">
        <f t="shared" si="56"/>
        <v>41</v>
      </c>
      <c r="I409" s="7">
        <f t="shared" si="57"/>
        <v>28</v>
      </c>
      <c r="J409" s="7" t="str">
        <f t="shared" si="58"/>
        <v>มิถุนายน</v>
      </c>
      <c r="K409" s="7">
        <f t="shared" si="59"/>
        <v>2551</v>
      </c>
      <c r="L409" s="7" t="str">
        <f t="shared" si="61"/>
        <v>0839919174</v>
      </c>
      <c r="M409" s="10" t="str">
        <f t="shared" si="62"/>
        <v>บ้านหนองฆ้อง
ต.ห้วยไผ่ อ.โขงเจียม จ.อุบลราชธานี ๓๔๒๒๐</v>
      </c>
    </row>
    <row r="410" spans="1:13" ht="91.9" x14ac:dyDescent="0.4">
      <c r="A410" s="10"/>
      <c r="B410" s="14" t="s">
        <v>1252</v>
      </c>
      <c r="C410" s="8" t="s">
        <v>1673</v>
      </c>
      <c r="D410" s="32" t="str">
        <f t="shared" si="63"/>
        <v>สำรวจที่ 020</v>
      </c>
      <c r="E410" s="33">
        <v>20</v>
      </c>
      <c r="F410" s="7" t="str">
        <f t="shared" si="55"/>
        <v>ที่พักสงฆ์ป่าตะเคียนชุม</v>
      </c>
      <c r="G410" s="7" t="str">
        <f t="shared" si="60"/>
        <v>อาจารย์พจนารถ สุรปญฺโญ</v>
      </c>
      <c r="H410" s="36">
        <f t="shared" si="56"/>
        <v>50</v>
      </c>
      <c r="I410" s="7">
        <f t="shared" si="57"/>
        <v>23</v>
      </c>
      <c r="J410" s="7" t="str">
        <f t="shared" si="58"/>
        <v>มิถุนายน</v>
      </c>
      <c r="K410" s="7">
        <f t="shared" si="59"/>
        <v>2550</v>
      </c>
      <c r="L410" s="7" t="str">
        <f t="shared" si="61"/>
        <v>0894596567</v>
      </c>
      <c r="M410" s="10" t="str">
        <f t="shared" si="62"/>
        <v>๖๑/๒ หมู่ ๘ บ้านตะเคียนชุม
ต.กระแจะ อ.นายายอาม จ.จันทบุรี ๒๒๑๗๐</v>
      </c>
    </row>
    <row r="411" spans="1:13" ht="91.9" x14ac:dyDescent="0.4">
      <c r="A411" s="10"/>
      <c r="B411" s="14" t="s">
        <v>1253</v>
      </c>
      <c r="C411" s="8" t="s">
        <v>1674</v>
      </c>
      <c r="D411" s="32" t="str">
        <f t="shared" si="63"/>
        <v>สำรวจที่ 021</v>
      </c>
      <c r="E411" s="33">
        <v>21</v>
      </c>
      <c r="F411" s="7" t="str">
        <f t="shared" si="55"/>
        <v>ที่พักสงฆ์พันธ์ศรีโพธิ์สุวรรณ</v>
      </c>
      <c r="G411" s="7" t="str">
        <f t="shared" si="60"/>
        <v>อาจารย์สมศักดิ์ ผลญาโณ</v>
      </c>
      <c r="H411" s="36">
        <f t="shared" si="56"/>
        <v>43</v>
      </c>
      <c r="I411" s="7">
        <f t="shared" si="57"/>
        <v>16</v>
      </c>
      <c r="J411" s="7" t="str">
        <f t="shared" si="58"/>
        <v>ธันวาคม</v>
      </c>
      <c r="K411" s="7">
        <f t="shared" si="59"/>
        <v>2560</v>
      </c>
      <c r="L411" s="7" t="str">
        <f t="shared" si="61"/>
        <v>0885311599</v>
      </c>
      <c r="M411" s="10" t="str">
        <f t="shared" si="62"/>
        <v>๓๕๔ หมู่ ๗ บ้านโนนค้อ
ต.ไร่ใต้ อ.พิบูลมังสาหาร จ.อุบลราชธานี ๓๔๑๑๐</v>
      </c>
    </row>
    <row r="412" spans="1:13" ht="91.9" x14ac:dyDescent="0.4">
      <c r="A412" s="10"/>
      <c r="B412" s="14" t="s">
        <v>1254</v>
      </c>
      <c r="C412" s="8" t="s">
        <v>1675</v>
      </c>
      <c r="D412" s="32" t="str">
        <f t="shared" si="63"/>
        <v>สำรวจที่ 022</v>
      </c>
      <c r="E412" s="33">
        <v>22</v>
      </c>
      <c r="F412" s="7" t="str">
        <f t="shared" si="55"/>
        <v>วัดหนองยาว</v>
      </c>
      <c r="G412" s="7" t="str">
        <f t="shared" si="60"/>
        <v>อาจารย์บรรพต ทีฆายุโก</v>
      </c>
      <c r="H412" s="36">
        <f t="shared" si="56"/>
        <v>50</v>
      </c>
      <c r="I412" s="7">
        <f t="shared" si="57"/>
        <v>24</v>
      </c>
      <c r="J412" s="7" t="str">
        <f t="shared" si="58"/>
        <v>กรกฎาคม</v>
      </c>
      <c r="K412" s="7">
        <f t="shared" si="59"/>
        <v>2558</v>
      </c>
      <c r="L412" s="7" t="str">
        <f t="shared" si="61"/>
        <v>0830547797</v>
      </c>
      <c r="M412" s="10" t="str">
        <f t="shared" si="62"/>
        <v>๑๕๔ หมู่ ๓ บ้านหนองยาว
ต.ทุ่งเทิง อ.เดชอุดม จ.อุบลราชธานี ๓๔๑๖๐</v>
      </c>
    </row>
    <row r="413" spans="1:13" ht="91.9" x14ac:dyDescent="0.4">
      <c r="A413" s="10"/>
      <c r="B413" s="14" t="s">
        <v>1255</v>
      </c>
      <c r="C413" s="8" t="s">
        <v>1676</v>
      </c>
      <c r="D413" s="32" t="str">
        <f t="shared" si="63"/>
        <v>สำรวจที่ 023</v>
      </c>
      <c r="E413" s="33">
        <v>23</v>
      </c>
      <c r="F413" s="7" t="str">
        <f t="shared" si="55"/>
        <v>ที่พักสงฆ์ป่ามันเหลืองเจริญธรรม</v>
      </c>
      <c r="G413" s="7" t="str">
        <f t="shared" si="60"/>
        <v>อาจารย์สิง👉์เพชร วีรปญฺโญ</v>
      </c>
      <c r="H413" s="36">
        <f t="shared" si="56"/>
        <v>20</v>
      </c>
      <c r="I413" s="7">
        <f t="shared" si="57"/>
        <v>13</v>
      </c>
      <c r="J413" s="7" t="str">
        <f t="shared" si="58"/>
        <v>มิถุนายน</v>
      </c>
      <c r="K413" s="7">
        <f t="shared" si="59"/>
        <v>2553</v>
      </c>
      <c r="L413" s="7" t="str">
        <f t="shared" si="61"/>
        <v>0656715424</v>
      </c>
      <c r="M413" s="10" t="str">
        <f t="shared" si="62"/>
        <v>หมู่ ๔ บ้านป่าหวาย
ต.ป่าโมง อ.เดชอุดม จ.อุบลราชธานี ๓๔๑๖๐</v>
      </c>
    </row>
    <row r="414" spans="1:13" ht="91.9" x14ac:dyDescent="0.4">
      <c r="A414" s="10"/>
      <c r="B414" s="14" t="s">
        <v>1256</v>
      </c>
      <c r="C414" s="8" t="s">
        <v>1677</v>
      </c>
      <c r="D414" s="32" t="str">
        <f t="shared" si="63"/>
        <v>สำรวจที่ 024</v>
      </c>
      <c r="E414" s="33">
        <v>24</v>
      </c>
      <c r="F414" s="7" t="str">
        <f t="shared" si="55"/>
        <v>วัดป่าห้วยแก้วเจริญธรรม</v>
      </c>
      <c r="G414" s="7" t="str">
        <f t="shared" si="60"/>
        <v>อาจารย์วิทยา อธิปัญโญ</v>
      </c>
      <c r="H414" s="36">
        <f t="shared" si="56"/>
        <v>20</v>
      </c>
      <c r="I414" s="7">
        <f t="shared" si="57"/>
        <v>7</v>
      </c>
      <c r="J414" s="7" t="str">
        <f t="shared" si="58"/>
        <v>กรกฎาคม</v>
      </c>
      <c r="K414" s="7">
        <f t="shared" si="59"/>
        <v>2561</v>
      </c>
      <c r="L414" s="7" t="str">
        <f t="shared" si="61"/>
        <v>0981208913</v>
      </c>
      <c r="M414" s="10" t="str">
        <f t="shared" si="62"/>
        <v>๑๙๙ หมู่๘ บ้านห้วยแก้ว
ต.สีวิเชียร อ.น้ำยืน จ.อุบลราชธานี ๓๔๒๖๐</v>
      </c>
    </row>
    <row r="415" spans="1:13" ht="91.9" x14ac:dyDescent="0.4">
      <c r="A415" s="10"/>
      <c r="B415" s="14" t="s">
        <v>1257</v>
      </c>
      <c r="C415" s="8" t="s">
        <v>1678</v>
      </c>
      <c r="D415" s="32" t="str">
        <f t="shared" si="63"/>
        <v>สำรวจที่ 025</v>
      </c>
      <c r="E415" s="33">
        <v>25</v>
      </c>
      <c r="F415" s="7" t="str">
        <f t="shared" si="55"/>
        <v>วัดสวนป่านาหันตรา</v>
      </c>
      <c r="G415" s="7" t="str">
        <f t="shared" si="60"/>
        <v>นครศรีอยุธยา ๑๓๑๔๐</v>
      </c>
      <c r="H415" s="36">
        <f t="shared" si="56"/>
        <v>52</v>
      </c>
      <c r="I415" s="7">
        <f t="shared" si="57"/>
        <v>17</v>
      </c>
      <c r="J415" s="7" t="str">
        <f t="shared" si="58"/>
        <v>พฤษภาคม</v>
      </c>
      <c r="K415" s="7">
        <f t="shared" si="59"/>
        <v>2555</v>
      </c>
      <c r="L415" s="7" t="str">
        <f t="shared" si="61"/>
        <v>0659933707</v>
      </c>
      <c r="M415" s="10" t="str">
        <f t="shared" si="62"/>
        <v>๗๐ หมู่๕ บ้านนาหันตรา
ต.กระจิว อ.ภาชี จ.พระนครศรีอยุธยา ๑๓๑๔๐</v>
      </c>
    </row>
    <row r="416" spans="1:13" ht="91.9" x14ac:dyDescent="0.4">
      <c r="A416" s="10"/>
      <c r="B416" s="14" t="s">
        <v>1258</v>
      </c>
      <c r="C416" s="8" t="s">
        <v>1679</v>
      </c>
      <c r="D416" s="32" t="str">
        <f t="shared" si="63"/>
        <v>สำรวจที่ 026</v>
      </c>
      <c r="E416" s="33">
        <v>26</v>
      </c>
      <c r="F416" s="7" t="str">
        <f t="shared" si="55"/>
        <v>ที่พักสงฆ์แก้งยางเจริญธรรม</v>
      </c>
      <c r="G416" s="7" t="str">
        <f t="shared" si="60"/>
        <v>อาจารย์เด่น ถิรธมฺโม</v>
      </c>
      <c r="H416" s="36">
        <f t="shared" si="56"/>
        <v>30</v>
      </c>
      <c r="I416" s="7">
        <f t="shared" si="57"/>
        <v>30</v>
      </c>
      <c r="J416" s="7" t="str">
        <f t="shared" si="58"/>
        <v>มีนาคม</v>
      </c>
      <c r="K416" s="7">
        <f t="shared" si="59"/>
        <v>2553</v>
      </c>
      <c r="L416" s="7" t="str">
        <f t="shared" si="61"/>
        <v>0837505448</v>
      </c>
      <c r="M416" s="10" t="str">
        <f t="shared" si="62"/>
        <v>หมู่๖ บ้านแก้งยาง
ต.คอแลน อ.บุณฑริก จ.อุบลราชธานี ๓๔๒๓๐</v>
      </c>
    </row>
    <row r="417" spans="1:13" ht="78.75" x14ac:dyDescent="0.4">
      <c r="A417" s="10"/>
      <c r="B417" s="14" t="s">
        <v>1259</v>
      </c>
      <c r="C417" s="8" t="s">
        <v>1680</v>
      </c>
      <c r="D417" s="32" t="str">
        <f t="shared" si="63"/>
        <v>สำรวจที่ 027</v>
      </c>
      <c r="E417" s="33">
        <v>27</v>
      </c>
      <c r="F417" s="7" t="str">
        <f t="shared" si="55"/>
        <v>วัดป่าพุทธไชยันตีโพธิบรรพต</v>
      </c>
      <c r="G417" s="7" t="str">
        <f t="shared" si="60"/>
        <v>บาง</v>
      </c>
      <c r="H417" s="36">
        <f t="shared" si="56"/>
        <v>20</v>
      </c>
      <c r="I417" s="7">
        <f t="shared" si="57"/>
        <v>17</v>
      </c>
      <c r="J417" s="7" t="str">
        <f t="shared" si="58"/>
        <v>กรกฎาคม</v>
      </c>
      <c r="K417" s="7">
        <f t="shared" si="59"/>
        <v>2553</v>
      </c>
      <c r="L417" s="7" t="e">
        <f t="shared" si="61"/>
        <v>#N/A</v>
      </c>
      <c r="M417" s="10" t="str">
        <f t="shared" si="62"/>
        <v>บ้านศรีวิไล ถนน ๔ อ.นาน ต. อ. จ.หลวงพระบาง</v>
      </c>
    </row>
    <row r="418" spans="1:13" ht="91.9" x14ac:dyDescent="0.4">
      <c r="A418" s="10"/>
      <c r="B418" s="14" t="s">
        <v>1260</v>
      </c>
      <c r="C418" s="8" t="s">
        <v>1681</v>
      </c>
      <c r="D418" s="32" t="str">
        <f t="shared" si="63"/>
        <v>สำรวจที่ 028</v>
      </c>
      <c r="E418" s="33">
        <v>28</v>
      </c>
      <c r="F418" s="7" t="str">
        <f t="shared" si="55"/>
        <v>ที่พักสงฆ์พุทธสถานถ้ำเสือ</v>
      </c>
      <c r="G418" s="7" t="str">
        <f t="shared" si="60"/>
        <v>อาจารย์ช่วย เตชธมฺโม</v>
      </c>
      <c r="H418" s="36">
        <f t="shared" si="56"/>
        <v>45</v>
      </c>
      <c r="I418" s="7">
        <f t="shared" si="57"/>
        <v>8</v>
      </c>
      <c r="J418" s="7" t="str">
        <f t="shared" si="58"/>
        <v>ธันวาคม</v>
      </c>
      <c r="K418" s="7">
        <f t="shared" si="59"/>
        <v>2561</v>
      </c>
      <c r="L418" s="7" t="str">
        <f t="shared" si="61"/>
        <v>0959651304</v>
      </c>
      <c r="M418" s="10" t="str">
        <f t="shared" si="62"/>
        <v>บ้านหนองเจริญ ต.นาโพธิ์กลาง ต.อ.โขงเจียม อ.จ.อุบลราชธานี จ.๓๔๒๒๐</v>
      </c>
    </row>
    <row r="419" spans="1:13" ht="91.9" x14ac:dyDescent="0.4">
      <c r="A419" s="10"/>
      <c r="B419" s="14" t="s">
        <v>1261</v>
      </c>
      <c r="C419" s="8" t="s">
        <v>1682</v>
      </c>
      <c r="D419" s="32" t="str">
        <f t="shared" si="63"/>
        <v>สำรวจที่ 029</v>
      </c>
      <c r="E419" s="33">
        <v>29</v>
      </c>
      <c r="F419" s="7" t="str">
        <f t="shared" si="55"/>
        <v>วัดป่าศิลาเลข</v>
      </c>
      <c r="G419" s="7" t="str">
        <f t="shared" si="60"/>
        <v>อาจารย์กิตติพัฒน์ สิริวฑฺฒโน</v>
      </c>
      <c r="H419" s="36">
        <f t="shared" si="56"/>
        <v>25</v>
      </c>
      <c r="I419" s="7">
        <f t="shared" si="57"/>
        <v>15</v>
      </c>
      <c r="J419" s="7" t="str">
        <f t="shared" si="58"/>
        <v>ธันวาคม</v>
      </c>
      <c r="K419" s="7">
        <f t="shared" si="59"/>
        <v>2556</v>
      </c>
      <c r="L419" s="7" t="str">
        <f t="shared" si="61"/>
        <v>0934327521</v>
      </c>
      <c r="M419" s="10" t="str">
        <f t="shared" si="62"/>
        <v>เลขที่ ๒๔ หมู่ที่ ๘ บ้านศรีฐาน ต.ศรีฐาน ต.อ.ป่าติ้ว อ.จ.ยโสธร จ.๓๕๑๕๐</v>
      </c>
    </row>
    <row r="420" spans="1:13" ht="91.9" x14ac:dyDescent="0.4">
      <c r="A420" s="10"/>
      <c r="B420" s="14" t="s">
        <v>1262</v>
      </c>
      <c r="C420" s="8" t="s">
        <v>1683</v>
      </c>
      <c r="D420" s="32" t="str">
        <f t="shared" si="63"/>
        <v>สำรวจที่ 030</v>
      </c>
      <c r="E420" s="33">
        <v>30</v>
      </c>
      <c r="F420" s="7" t="str">
        <f t="shared" si="55"/>
        <v>วัดพระเชตวัน แคลิฟอร์เนีย</v>
      </c>
      <c r="G420" s="7" t="str">
        <f t="shared" si="60"/>
        <v>เชตวัน แคลิฟอร์เนีย</v>
      </c>
      <c r="H420" s="36">
        <f t="shared" si="56"/>
        <v>32</v>
      </c>
      <c r="I420" s="7">
        <f t="shared" si="57"/>
        <v>6</v>
      </c>
      <c r="J420" s="7" t="str">
        <f t="shared" si="58"/>
        <v>เมษายน</v>
      </c>
      <c r="K420" s="7">
        <f t="shared" si="59"/>
        <v>2549</v>
      </c>
      <c r="L420" s="7" t="str">
        <f t="shared" si="61"/>
        <v>8188959706</v>
      </c>
      <c r="M420" s="10" t="str">
        <f t="shared" si="62"/>
        <v>๘๖๑๙ ถนน ฮาสเคล อเวนิว เมืองนอร์ทฮิลล์ มลรัฐแคลิฟอร์เนีย ต.สหรัฐอเมริกา อ.CA จ.๙๑๓๔๓</v>
      </c>
    </row>
    <row r="421" spans="1:13" ht="91.9" x14ac:dyDescent="0.4">
      <c r="A421" s="10"/>
      <c r="B421" s="14" t="s">
        <v>1263</v>
      </c>
      <c r="C421" s="8" t="s">
        <v>1684</v>
      </c>
      <c r="D421" s="32" t="str">
        <f t="shared" si="63"/>
        <v>สำรวจที่ 031</v>
      </c>
      <c r="E421" s="33">
        <v>31</v>
      </c>
      <c r="F421" s="7" t="str">
        <f t="shared" si="55"/>
        <v>ที่พักสงฆ์เกตุสิริเจริญธรรม</v>
      </c>
      <c r="G421" s="7" t="str">
        <f t="shared" si="60"/>
        <v>อาจารย์ประวิทย์ โชติโก</v>
      </c>
      <c r="H421" s="36">
        <f t="shared" si="56"/>
        <v>25</v>
      </c>
      <c r="I421" s="7">
        <f t="shared" si="57"/>
        <v>25</v>
      </c>
      <c r="J421" s="7" t="str">
        <f t="shared" si="58"/>
        <v>มิถุนายน</v>
      </c>
      <c r="K421" s="7">
        <f t="shared" si="59"/>
        <v>2552</v>
      </c>
      <c r="L421" s="7" t="str">
        <f t="shared" si="61"/>
        <v>0623514758</v>
      </c>
      <c r="M421" s="10" t="str">
        <f t="shared" si="62"/>
        <v>เลชที่ ๓๓๓ หมุ่ที่ ๘ บ้านเกตุสิริ
ต.โนนก่อ อ.สิรินธร จ.อุบลราชธานี ๓๔๓๕๐</v>
      </c>
    </row>
    <row r="422" spans="1:13" ht="91.9" x14ac:dyDescent="0.4">
      <c r="A422" s="10"/>
      <c r="B422" s="14" t="s">
        <v>1264</v>
      </c>
      <c r="C422" s="8" t="s">
        <v>1685</v>
      </c>
      <c r="D422" s="32" t="str">
        <f t="shared" si="63"/>
        <v>สำรวจที่ 032</v>
      </c>
      <c r="E422" s="33">
        <v>32</v>
      </c>
      <c r="F422" s="7" t="str">
        <f t="shared" si="55"/>
        <v>ที่พักสงฆ์ถ้ำบ่หลบ</v>
      </c>
      <c r="G422" s="7" t="str">
        <f t="shared" si="60"/>
        <v>อาจารย์อาคม วรจิตโต</v>
      </c>
      <c r="H422" s="36">
        <f t="shared" si="56"/>
        <v>50</v>
      </c>
      <c r="I422" s="7">
        <f t="shared" si="57"/>
        <v>6</v>
      </c>
      <c r="J422" s="7" t="str">
        <f t="shared" si="58"/>
        <v>พฤษภาคม</v>
      </c>
      <c r="K422" s="7">
        <f t="shared" si="59"/>
        <v>2550</v>
      </c>
      <c r="L422" s="7" t="str">
        <f t="shared" si="61"/>
        <v>0632511223</v>
      </c>
      <c r="M422" s="10" t="str">
        <f t="shared" si="62"/>
        <v>หมุ่ที่ ๑๐ บ้านเหล่าไฮงาม
ต.เหล่าไฮงาม อ.กุฉินารายณ์ จ.กาฬสินธุ์ ๔๖๑๑๐</v>
      </c>
    </row>
    <row r="423" spans="1:13" ht="91.9" x14ac:dyDescent="0.4">
      <c r="A423" s="12" t="s">
        <v>891</v>
      </c>
      <c r="B423" s="14" t="s">
        <v>1265</v>
      </c>
      <c r="C423" s="8" t="s">
        <v>1686</v>
      </c>
      <c r="D423" s="32" t="str">
        <f t="shared" si="63"/>
        <v>สำรวจที่ 033</v>
      </c>
      <c r="E423" s="33">
        <v>33</v>
      </c>
      <c r="F423" s="7" t="str">
        <f t="shared" si="55"/>
        <v>ที่พักสงฆ์ป่าหนองคงคา</v>
      </c>
      <c r="G423" s="7" t="str">
        <f t="shared" si="60"/>
        <v>อาจารย์ศุภณัฏฐ์ สุภทฺโท</v>
      </c>
      <c r="H423" s="36">
        <f t="shared" si="56"/>
        <v>0</v>
      </c>
      <c r="I423" s="7">
        <f t="shared" si="57"/>
        <v>6</v>
      </c>
      <c r="J423" s="7" t="str">
        <f t="shared" si="58"/>
        <v>กรกฎาคม</v>
      </c>
      <c r="K423" s="7">
        <f t="shared" si="59"/>
        <v>2560</v>
      </c>
      <c r="L423" s="7" t="str">
        <f t="shared" si="61"/>
        <v>0841537161</v>
      </c>
      <c r="M423" s="10" t="str">
        <f t="shared" si="62"/>
        <v>หมุ่ที่ ๑๐ บ้านหนองคงคา
ต.ขนุน อ.กันทรลักษ์ จ.ศรีสะเกษ ๓๓๑๑๐</v>
      </c>
    </row>
    <row r="424" spans="1:13" ht="91.9" x14ac:dyDescent="0.4">
      <c r="A424" s="10"/>
      <c r="B424" s="14" t="s">
        <v>1266</v>
      </c>
      <c r="C424" s="8" t="s">
        <v>1687</v>
      </c>
      <c r="D424" s="32" t="str">
        <f t="shared" si="63"/>
        <v>สำรวจที่ 034</v>
      </c>
      <c r="E424" s="33">
        <v>34</v>
      </c>
      <c r="F424" s="7" t="str">
        <f t="shared" si="55"/>
        <v>ที่พักสงฆ์ป่าป่าดอนบาก</v>
      </c>
      <c r="G424" s="7" t="str">
        <f t="shared" si="60"/>
        <v>อาจารย์ธีระพล อัตตทันโต</v>
      </c>
      <c r="H424" s="36">
        <f t="shared" si="56"/>
        <v>21</v>
      </c>
      <c r="I424" s="7">
        <f t="shared" si="57"/>
        <v>11</v>
      </c>
      <c r="J424" s="7" t="str">
        <f t="shared" si="58"/>
        <v>มีนาคม</v>
      </c>
      <c r="K424" s="7">
        <f t="shared" si="59"/>
        <v>2554</v>
      </c>
      <c r="L424" s="7" t="str">
        <f t="shared" si="61"/>
        <v>0876134316</v>
      </c>
      <c r="M424" s="10" t="str">
        <f t="shared" si="62"/>
        <v>หมุ่ที่ ๖ บ้านแก้งยาง
ต.นาเรือง อ.นาเยีย จ.อุบลราชธานี ๓๔๑๖๐</v>
      </c>
    </row>
  </sheetData>
  <autoFilter ref="A2:M2" xr:uid="{3ADA108D-6FE5-4465-985D-0ECCD03A2AFD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4557-9206-4F8E-9160-2E10BC5A92CB}">
  <sheetPr>
    <tabColor theme="4" tint="0.59999389629810485"/>
  </sheetPr>
  <dimension ref="A1:Q83"/>
  <sheetViews>
    <sheetView workbookViewId="0">
      <selection activeCell="N3" sqref="N3"/>
    </sheetView>
  </sheetViews>
  <sheetFormatPr defaultColWidth="8.85546875" defaultRowHeight="11.65" x14ac:dyDescent="0.35"/>
  <cols>
    <col min="1" max="1" width="6.28515625" style="21" bestFit="1" customWidth="1"/>
    <col min="2" max="3" width="8.7109375" style="21" customWidth="1"/>
    <col min="4" max="4" width="10.5" style="19" customWidth="1"/>
    <col min="5" max="5" width="7.5" style="19" customWidth="1"/>
    <col min="6" max="6" width="2.2109375" style="19" customWidth="1"/>
    <col min="7" max="7" width="4.5" style="21" customWidth="1"/>
    <col min="8" max="8" width="6" style="21" customWidth="1"/>
    <col min="9" max="9" width="19.0703125" style="19" bestFit="1" customWidth="1"/>
    <col min="10" max="10" width="29.42578125" style="19" bestFit="1" customWidth="1"/>
    <col min="11" max="11" width="7.5" style="19" bestFit="1" customWidth="1"/>
    <col min="12" max="12" width="5.5703125" style="19" customWidth="1"/>
    <col min="13" max="13" width="10.0703125" style="19" customWidth="1"/>
    <col min="14" max="14" width="6.5703125" style="19" customWidth="1"/>
    <col min="15" max="15" width="21.140625" style="19" bestFit="1" customWidth="1"/>
    <col min="16" max="16384" width="8.85546875" style="19"/>
  </cols>
  <sheetData>
    <row r="1" spans="1:16" ht="23.25" x14ac:dyDescent="0.35">
      <c r="A1" s="17" t="s">
        <v>1696</v>
      </c>
      <c r="B1" s="18" t="s">
        <v>1688</v>
      </c>
      <c r="C1" s="18" t="s">
        <v>2322</v>
      </c>
      <c r="D1" s="18" t="s">
        <v>1689</v>
      </c>
      <c r="E1" s="18"/>
      <c r="F1" s="18"/>
      <c r="G1" s="16" t="s">
        <v>1696</v>
      </c>
      <c r="H1" s="16" t="s">
        <v>1688</v>
      </c>
      <c r="I1" s="16" t="s">
        <v>1689</v>
      </c>
      <c r="J1" s="16" t="s">
        <v>1690</v>
      </c>
      <c r="K1" s="16" t="s">
        <v>1691</v>
      </c>
      <c r="L1" s="16" t="s">
        <v>1692</v>
      </c>
      <c r="M1" s="16" t="s">
        <v>1693</v>
      </c>
      <c r="N1" s="16" t="s">
        <v>1694</v>
      </c>
      <c r="O1" s="16" t="s">
        <v>1695</v>
      </c>
    </row>
    <row r="2" spans="1:16" ht="23.25" x14ac:dyDescent="0.35">
      <c r="A2" s="20">
        <f t="shared" ref="A2:A65" si="0">+A3-1</f>
        <v>1</v>
      </c>
      <c r="B2" s="21">
        <v>0</v>
      </c>
      <c r="C2" s="52" t="s">
        <v>2324</v>
      </c>
      <c r="D2" s="19" t="s">
        <v>1939</v>
      </c>
      <c r="E2" s="22"/>
      <c r="F2" s="22"/>
      <c r="G2" s="23">
        <v>1</v>
      </c>
      <c r="H2" s="23">
        <v>0</v>
      </c>
      <c r="I2" s="24" t="s">
        <v>1697</v>
      </c>
      <c r="J2" s="24" t="s">
        <v>1698</v>
      </c>
      <c r="K2" s="24">
        <v>20</v>
      </c>
      <c r="L2" s="24">
        <v>22</v>
      </c>
      <c r="M2" s="24" t="s">
        <v>1699</v>
      </c>
      <c r="N2" s="24">
        <v>2504</v>
      </c>
      <c r="O2" s="24" t="s">
        <v>1700</v>
      </c>
    </row>
    <row r="3" spans="1:16" x14ac:dyDescent="0.35">
      <c r="A3" s="20">
        <f t="shared" si="0"/>
        <v>2</v>
      </c>
      <c r="B3" s="21">
        <v>2</v>
      </c>
      <c r="C3" s="21" t="str">
        <f>"B"&amp;H3</f>
        <v>B2</v>
      </c>
      <c r="D3" s="19" t="s">
        <v>1939</v>
      </c>
      <c r="G3" s="23">
        <v>2</v>
      </c>
      <c r="H3" s="23">
        <v>2</v>
      </c>
      <c r="I3" s="24" t="s">
        <v>1701</v>
      </c>
      <c r="J3" s="24" t="s">
        <v>1702</v>
      </c>
      <c r="K3" s="24">
        <v>24</v>
      </c>
      <c r="L3" s="24">
        <v>5</v>
      </c>
      <c r="M3" s="24" t="s">
        <v>1703</v>
      </c>
      <c r="N3" s="24">
        <v>2524</v>
      </c>
      <c r="O3" s="24" t="s">
        <v>1704</v>
      </c>
      <c r="P3" s="25"/>
    </row>
    <row r="4" spans="1:16" x14ac:dyDescent="0.35">
      <c r="A4" s="20">
        <f t="shared" si="0"/>
        <v>3</v>
      </c>
      <c r="B4" s="21">
        <v>3</v>
      </c>
      <c r="C4" s="21" t="str">
        <f t="shared" ref="C4:C67" si="1">"B"&amp;H4</f>
        <v>B3</v>
      </c>
      <c r="D4" s="19" t="s">
        <v>1939</v>
      </c>
      <c r="G4" s="23">
        <v>3</v>
      </c>
      <c r="H4" s="23">
        <v>3</v>
      </c>
      <c r="I4" s="24" t="s">
        <v>1705</v>
      </c>
      <c r="J4" s="24" t="s">
        <v>1706</v>
      </c>
      <c r="K4" s="24">
        <v>23</v>
      </c>
      <c r="L4" s="24">
        <v>8</v>
      </c>
      <c r="M4" s="24" t="s">
        <v>1703</v>
      </c>
      <c r="N4" s="24">
        <v>2527</v>
      </c>
      <c r="O4" s="24" t="s">
        <v>1707</v>
      </c>
      <c r="P4" s="25"/>
    </row>
    <row r="5" spans="1:16" ht="23.25" x14ac:dyDescent="0.35">
      <c r="A5" s="20">
        <f t="shared" si="0"/>
        <v>4</v>
      </c>
      <c r="B5" s="21">
        <v>7</v>
      </c>
      <c r="C5" s="21" t="str">
        <f t="shared" si="1"/>
        <v>B7</v>
      </c>
      <c r="D5" s="19" t="s">
        <v>1939</v>
      </c>
      <c r="G5" s="23">
        <v>4</v>
      </c>
      <c r="H5" s="23">
        <v>7</v>
      </c>
      <c r="I5" s="24" t="s">
        <v>1708</v>
      </c>
      <c r="J5" s="24" t="s">
        <v>1709</v>
      </c>
      <c r="K5" s="24">
        <v>21</v>
      </c>
      <c r="L5" s="24">
        <v>27</v>
      </c>
      <c r="M5" s="24" t="s">
        <v>1710</v>
      </c>
      <c r="N5" s="24">
        <v>2525</v>
      </c>
      <c r="O5" s="24" t="s">
        <v>1711</v>
      </c>
      <c r="P5" s="25"/>
    </row>
    <row r="6" spans="1:16" x14ac:dyDescent="0.35">
      <c r="A6" s="20">
        <f t="shared" si="0"/>
        <v>5</v>
      </c>
      <c r="B6" s="21">
        <v>8</v>
      </c>
      <c r="C6" s="21" t="str">
        <f t="shared" si="1"/>
        <v>B8</v>
      </c>
      <c r="D6" s="19" t="s">
        <v>1939</v>
      </c>
      <c r="G6" s="23">
        <v>5</v>
      </c>
      <c r="H6" s="23">
        <v>8</v>
      </c>
      <c r="I6" s="24" t="s">
        <v>1712</v>
      </c>
      <c r="J6" s="24" t="s">
        <v>1713</v>
      </c>
      <c r="K6" s="24">
        <v>20</v>
      </c>
      <c r="L6" s="24">
        <v>15</v>
      </c>
      <c r="M6" s="24" t="s">
        <v>1714</v>
      </c>
      <c r="N6" s="24">
        <v>2505</v>
      </c>
      <c r="O6" s="24" t="s">
        <v>1715</v>
      </c>
      <c r="P6" s="25"/>
    </row>
    <row r="7" spans="1:16" x14ac:dyDescent="0.35">
      <c r="A7" s="20">
        <f t="shared" si="0"/>
        <v>6</v>
      </c>
      <c r="B7" s="21">
        <v>9</v>
      </c>
      <c r="C7" s="21" t="str">
        <f t="shared" si="1"/>
        <v>B9</v>
      </c>
      <c r="D7" s="19" t="s">
        <v>1939</v>
      </c>
      <c r="G7" s="23">
        <v>6</v>
      </c>
      <c r="H7" s="23">
        <v>9</v>
      </c>
      <c r="I7" s="24" t="s">
        <v>1716</v>
      </c>
      <c r="J7" s="24" t="s">
        <v>1717</v>
      </c>
      <c r="K7" s="24">
        <v>20</v>
      </c>
      <c r="L7" s="24">
        <v>24</v>
      </c>
      <c r="M7" s="24" t="s">
        <v>1718</v>
      </c>
      <c r="N7" s="24">
        <v>2521</v>
      </c>
      <c r="O7" s="24" t="s">
        <v>1719</v>
      </c>
      <c r="P7" s="25"/>
    </row>
    <row r="8" spans="1:16" x14ac:dyDescent="0.35">
      <c r="A8" s="20">
        <f t="shared" si="0"/>
        <v>7</v>
      </c>
      <c r="B8" s="21">
        <v>10</v>
      </c>
      <c r="C8" s="21" t="str">
        <f t="shared" si="1"/>
        <v>B10</v>
      </c>
      <c r="D8" s="19" t="s">
        <v>1939</v>
      </c>
      <c r="G8" s="23">
        <v>7</v>
      </c>
      <c r="H8" s="23">
        <v>10</v>
      </c>
      <c r="I8" s="24" t="s">
        <v>1720</v>
      </c>
      <c r="J8" s="24" t="s">
        <v>1721</v>
      </c>
      <c r="K8" s="24">
        <v>20</v>
      </c>
      <c r="L8" s="24">
        <v>9</v>
      </c>
      <c r="M8" s="24" t="s">
        <v>1718</v>
      </c>
      <c r="N8" s="24">
        <v>2510</v>
      </c>
      <c r="O8" s="24" t="s">
        <v>1722</v>
      </c>
      <c r="P8" s="25"/>
    </row>
    <row r="9" spans="1:16" x14ac:dyDescent="0.35">
      <c r="A9" s="20">
        <f t="shared" si="0"/>
        <v>8</v>
      </c>
      <c r="B9" s="21">
        <v>12</v>
      </c>
      <c r="C9" s="21" t="str">
        <f t="shared" si="1"/>
        <v>B12</v>
      </c>
      <c r="D9" s="19" t="s">
        <v>1939</v>
      </c>
      <c r="G9" s="23">
        <v>8</v>
      </c>
      <c r="H9" s="23">
        <v>12</v>
      </c>
      <c r="I9" s="24" t="s">
        <v>1723</v>
      </c>
      <c r="J9" s="24" t="s">
        <v>1724</v>
      </c>
      <c r="K9" s="24">
        <v>23</v>
      </c>
      <c r="L9" s="24">
        <v>19</v>
      </c>
      <c r="M9" s="24" t="s">
        <v>1725</v>
      </c>
      <c r="N9" s="24">
        <v>2516</v>
      </c>
      <c r="O9" s="24" t="s">
        <v>1726</v>
      </c>
      <c r="P9" s="25"/>
    </row>
    <row r="10" spans="1:16" x14ac:dyDescent="0.35">
      <c r="A10" s="20">
        <f t="shared" si="0"/>
        <v>9</v>
      </c>
      <c r="B10" s="21">
        <v>15</v>
      </c>
      <c r="C10" s="21" t="str">
        <f t="shared" si="1"/>
        <v>B15</v>
      </c>
      <c r="D10" s="19" t="s">
        <v>1939</v>
      </c>
      <c r="G10" s="23">
        <v>9</v>
      </c>
      <c r="H10" s="23">
        <v>15</v>
      </c>
      <c r="I10" s="24" t="s">
        <v>1727</v>
      </c>
      <c r="J10" s="24" t="s">
        <v>1728</v>
      </c>
      <c r="K10" s="24">
        <v>21</v>
      </c>
      <c r="L10" s="24">
        <v>8</v>
      </c>
      <c r="M10" s="24" t="s">
        <v>1729</v>
      </c>
      <c r="N10" s="24">
        <v>2513</v>
      </c>
      <c r="O10" s="24" t="s">
        <v>1730</v>
      </c>
      <c r="P10" s="25"/>
    </row>
    <row r="11" spans="1:16" x14ac:dyDescent="0.35">
      <c r="A11" s="20">
        <f t="shared" si="0"/>
        <v>10</v>
      </c>
      <c r="B11" s="21">
        <v>19</v>
      </c>
      <c r="C11" s="21" t="str">
        <f t="shared" si="1"/>
        <v>B19</v>
      </c>
      <c r="D11" s="19" t="s">
        <v>1939</v>
      </c>
      <c r="G11" s="23">
        <v>10</v>
      </c>
      <c r="H11" s="23">
        <v>19</v>
      </c>
      <c r="I11" s="24" t="s">
        <v>1731</v>
      </c>
      <c r="J11" s="24" t="s">
        <v>1732</v>
      </c>
      <c r="K11" s="24">
        <v>29</v>
      </c>
      <c r="L11" s="24">
        <v>4</v>
      </c>
      <c r="M11" s="24" t="s">
        <v>1703</v>
      </c>
      <c r="N11" s="24">
        <v>2541</v>
      </c>
      <c r="O11" s="24" t="s">
        <v>1733</v>
      </c>
      <c r="P11" s="25"/>
    </row>
    <row r="12" spans="1:16" x14ac:dyDescent="0.35">
      <c r="A12" s="20">
        <f t="shared" si="0"/>
        <v>11</v>
      </c>
      <c r="B12" s="21">
        <v>20</v>
      </c>
      <c r="C12" s="21" t="str">
        <f t="shared" si="1"/>
        <v>B20</v>
      </c>
      <c r="D12" s="19" t="s">
        <v>1939</v>
      </c>
      <c r="G12" s="23">
        <v>11</v>
      </c>
      <c r="H12" s="23">
        <v>20</v>
      </c>
      <c r="I12" s="24" t="s">
        <v>1734</v>
      </c>
      <c r="J12" s="24" t="s">
        <v>1735</v>
      </c>
      <c r="K12" s="24">
        <v>23</v>
      </c>
      <c r="L12" s="24">
        <v>10</v>
      </c>
      <c r="M12" s="24" t="s">
        <v>1718</v>
      </c>
      <c r="N12" s="24">
        <v>2511</v>
      </c>
      <c r="O12" s="24" t="s">
        <v>1736</v>
      </c>
      <c r="P12" s="25"/>
    </row>
    <row r="13" spans="1:16" x14ac:dyDescent="0.35">
      <c r="A13" s="20">
        <f t="shared" si="0"/>
        <v>12</v>
      </c>
      <c r="B13" s="21">
        <v>25</v>
      </c>
      <c r="C13" s="21" t="str">
        <f t="shared" si="1"/>
        <v>B25</v>
      </c>
      <c r="D13" s="19" t="s">
        <v>1939</v>
      </c>
      <c r="G13" s="23">
        <v>12</v>
      </c>
      <c r="H13" s="23">
        <v>25</v>
      </c>
      <c r="I13" s="24" t="s">
        <v>1737</v>
      </c>
      <c r="J13" s="24" t="s">
        <v>1738</v>
      </c>
      <c r="K13" s="24">
        <v>20</v>
      </c>
      <c r="L13" s="24">
        <v>13</v>
      </c>
      <c r="M13" s="24" t="s">
        <v>1699</v>
      </c>
      <c r="N13" s="24">
        <v>2512</v>
      </c>
      <c r="O13" s="24" t="s">
        <v>1739</v>
      </c>
      <c r="P13" s="25"/>
    </row>
    <row r="14" spans="1:16" x14ac:dyDescent="0.35">
      <c r="A14" s="20">
        <f t="shared" si="0"/>
        <v>13</v>
      </c>
      <c r="B14" s="21">
        <v>26</v>
      </c>
      <c r="C14" s="21" t="str">
        <f t="shared" si="1"/>
        <v>B26</v>
      </c>
      <c r="D14" s="19" t="s">
        <v>1939</v>
      </c>
      <c r="G14" s="23">
        <v>13</v>
      </c>
      <c r="H14" s="23">
        <v>26</v>
      </c>
      <c r="I14" s="24" t="s">
        <v>1740</v>
      </c>
      <c r="J14" s="24" t="s">
        <v>1741</v>
      </c>
      <c r="K14" s="24">
        <v>20</v>
      </c>
      <c r="L14" s="24">
        <v>7</v>
      </c>
      <c r="M14" s="24" t="s">
        <v>1699</v>
      </c>
      <c r="N14" s="24">
        <v>2509</v>
      </c>
      <c r="O14" s="24" t="s">
        <v>1742</v>
      </c>
      <c r="P14" s="25"/>
    </row>
    <row r="15" spans="1:16" x14ac:dyDescent="0.35">
      <c r="A15" s="20">
        <f t="shared" si="0"/>
        <v>14</v>
      </c>
      <c r="B15" s="21">
        <v>29</v>
      </c>
      <c r="C15" s="21" t="str">
        <f t="shared" si="1"/>
        <v>B29</v>
      </c>
      <c r="D15" s="19" t="s">
        <v>1939</v>
      </c>
      <c r="G15" s="23">
        <v>14</v>
      </c>
      <c r="H15" s="23">
        <v>29</v>
      </c>
      <c r="I15" s="24" t="s">
        <v>1743</v>
      </c>
      <c r="J15" s="24" t="s">
        <v>1744</v>
      </c>
      <c r="K15" s="24">
        <v>21</v>
      </c>
      <c r="L15" s="24">
        <v>18</v>
      </c>
      <c r="M15" s="24" t="s">
        <v>1710</v>
      </c>
      <c r="N15" s="24">
        <v>2509</v>
      </c>
      <c r="O15" s="24" t="s">
        <v>1745</v>
      </c>
      <c r="P15" s="25"/>
    </row>
    <row r="16" spans="1:16" x14ac:dyDescent="0.35">
      <c r="A16" s="20">
        <f t="shared" si="0"/>
        <v>15</v>
      </c>
      <c r="B16" s="21">
        <v>30</v>
      </c>
      <c r="C16" s="21" t="str">
        <f t="shared" si="1"/>
        <v>B30</v>
      </c>
      <c r="D16" s="19" t="s">
        <v>1939</v>
      </c>
      <c r="G16" s="23">
        <v>15</v>
      </c>
      <c r="H16" s="23">
        <v>30</v>
      </c>
      <c r="I16" s="24" t="s">
        <v>1746</v>
      </c>
      <c r="J16" s="24" t="s">
        <v>1747</v>
      </c>
      <c r="K16" s="24">
        <v>24</v>
      </c>
      <c r="L16" s="24">
        <v>5</v>
      </c>
      <c r="M16" s="24" t="s">
        <v>1710</v>
      </c>
      <c r="N16" s="24">
        <v>2510</v>
      </c>
      <c r="O16" s="24" t="s">
        <v>1748</v>
      </c>
      <c r="P16" s="25"/>
    </row>
    <row r="17" spans="1:16" x14ac:dyDescent="0.35">
      <c r="A17" s="20">
        <f t="shared" si="0"/>
        <v>16</v>
      </c>
      <c r="B17" s="21">
        <v>31</v>
      </c>
      <c r="C17" s="21" t="str">
        <f t="shared" si="1"/>
        <v>B31</v>
      </c>
      <c r="D17" s="19" t="s">
        <v>1939</v>
      </c>
      <c r="G17" s="23">
        <v>16</v>
      </c>
      <c r="H17" s="23">
        <v>31</v>
      </c>
      <c r="I17" s="24" t="s">
        <v>1749</v>
      </c>
      <c r="J17" s="24" t="s">
        <v>1750</v>
      </c>
      <c r="K17" s="24">
        <v>20</v>
      </c>
      <c r="L17" s="24">
        <v>21</v>
      </c>
      <c r="M17" s="24" t="s">
        <v>1718</v>
      </c>
      <c r="N17" s="24">
        <v>2514</v>
      </c>
      <c r="O17" s="24" t="s">
        <v>1751</v>
      </c>
      <c r="P17" s="25"/>
    </row>
    <row r="18" spans="1:16" ht="23.25" x14ac:dyDescent="0.35">
      <c r="A18" s="20">
        <f t="shared" si="0"/>
        <v>17</v>
      </c>
      <c r="B18" s="21">
        <v>34</v>
      </c>
      <c r="C18" s="21" t="str">
        <f t="shared" si="1"/>
        <v>B34</v>
      </c>
      <c r="D18" s="19" t="s">
        <v>1939</v>
      </c>
      <c r="G18" s="23">
        <v>17</v>
      </c>
      <c r="H18" s="23">
        <v>34</v>
      </c>
      <c r="I18" s="24" t="s">
        <v>1752</v>
      </c>
      <c r="J18" s="24" t="s">
        <v>1753</v>
      </c>
      <c r="K18" s="24">
        <v>22</v>
      </c>
      <c r="L18" s="24">
        <v>27</v>
      </c>
      <c r="M18" s="24" t="s">
        <v>1729</v>
      </c>
      <c r="N18" s="24">
        <v>2518</v>
      </c>
      <c r="O18" s="24" t="s">
        <v>1754</v>
      </c>
      <c r="P18" s="25"/>
    </row>
    <row r="19" spans="1:16" x14ac:dyDescent="0.35">
      <c r="A19" s="20">
        <f t="shared" si="0"/>
        <v>18</v>
      </c>
      <c r="B19" s="21">
        <v>35</v>
      </c>
      <c r="C19" s="21" t="str">
        <f t="shared" si="1"/>
        <v>B35</v>
      </c>
      <c r="D19" s="19" t="s">
        <v>1939</v>
      </c>
      <c r="G19" s="23">
        <v>18</v>
      </c>
      <c r="H19" s="23">
        <v>35</v>
      </c>
      <c r="I19" s="24" t="s">
        <v>1755</v>
      </c>
      <c r="J19" s="24" t="s">
        <v>1756</v>
      </c>
      <c r="K19" s="24">
        <v>21</v>
      </c>
      <c r="L19" s="24">
        <v>27</v>
      </c>
      <c r="M19" s="24" t="s">
        <v>1710</v>
      </c>
      <c r="N19" s="24">
        <v>2509</v>
      </c>
      <c r="O19" s="24" t="s">
        <v>1757</v>
      </c>
      <c r="P19" s="25"/>
    </row>
    <row r="20" spans="1:16" x14ac:dyDescent="0.35">
      <c r="A20" s="20">
        <f t="shared" si="0"/>
        <v>19</v>
      </c>
      <c r="B20" s="21">
        <v>38</v>
      </c>
      <c r="C20" s="21" t="str">
        <f t="shared" si="1"/>
        <v>B38</v>
      </c>
      <c r="D20" s="19" t="s">
        <v>1939</v>
      </c>
      <c r="G20" s="23">
        <v>19</v>
      </c>
      <c r="H20" s="23">
        <v>38</v>
      </c>
      <c r="I20" s="24" t="s">
        <v>1758</v>
      </c>
      <c r="J20" s="24" t="s">
        <v>1759</v>
      </c>
      <c r="K20" s="24">
        <v>21</v>
      </c>
      <c r="L20" s="24">
        <v>15</v>
      </c>
      <c r="M20" s="24" t="s">
        <v>1718</v>
      </c>
      <c r="N20" s="24">
        <v>2528</v>
      </c>
      <c r="O20" s="24" t="s">
        <v>1760</v>
      </c>
      <c r="P20" s="25"/>
    </row>
    <row r="21" spans="1:16" x14ac:dyDescent="0.35">
      <c r="A21" s="20">
        <f t="shared" si="0"/>
        <v>20</v>
      </c>
      <c r="B21" s="21">
        <v>40</v>
      </c>
      <c r="C21" s="21" t="str">
        <f t="shared" si="1"/>
        <v>B40</v>
      </c>
      <c r="D21" s="19" t="s">
        <v>1939</v>
      </c>
      <c r="G21" s="23">
        <v>20</v>
      </c>
      <c r="H21" s="23">
        <v>40</v>
      </c>
      <c r="I21" s="24" t="s">
        <v>1761</v>
      </c>
      <c r="J21" s="24" t="s">
        <v>1762</v>
      </c>
      <c r="K21" s="24">
        <v>23</v>
      </c>
      <c r="L21" s="24">
        <v>15</v>
      </c>
      <c r="M21" s="24" t="s">
        <v>1714</v>
      </c>
      <c r="N21" s="24">
        <v>2535</v>
      </c>
      <c r="O21" s="24" t="s">
        <v>1763</v>
      </c>
      <c r="P21" s="25"/>
    </row>
    <row r="22" spans="1:16" x14ac:dyDescent="0.35">
      <c r="A22" s="20">
        <f t="shared" si="0"/>
        <v>21</v>
      </c>
      <c r="B22" s="21">
        <v>44</v>
      </c>
      <c r="C22" s="21" t="str">
        <f t="shared" si="1"/>
        <v>B44</v>
      </c>
      <c r="D22" s="19" t="s">
        <v>1939</v>
      </c>
      <c r="G22" s="23">
        <v>21</v>
      </c>
      <c r="H22" s="23">
        <v>44</v>
      </c>
      <c r="I22" s="24" t="s">
        <v>1764</v>
      </c>
      <c r="J22" s="24" t="s">
        <v>1765</v>
      </c>
      <c r="K22" s="24">
        <v>28</v>
      </c>
      <c r="L22" s="24">
        <v>3</v>
      </c>
      <c r="M22" s="24" t="s">
        <v>1703</v>
      </c>
      <c r="N22" s="24">
        <v>2519</v>
      </c>
      <c r="O22" s="24" t="s">
        <v>1766</v>
      </c>
      <c r="P22" s="25"/>
    </row>
    <row r="23" spans="1:16" x14ac:dyDescent="0.35">
      <c r="A23" s="20">
        <f t="shared" si="0"/>
        <v>22</v>
      </c>
      <c r="B23" s="21">
        <v>48</v>
      </c>
      <c r="C23" s="21" t="str">
        <f t="shared" si="1"/>
        <v>B48</v>
      </c>
      <c r="D23" s="19" t="s">
        <v>1939</v>
      </c>
      <c r="G23" s="23">
        <v>22</v>
      </c>
      <c r="H23" s="23">
        <v>48</v>
      </c>
      <c r="I23" s="24" t="s">
        <v>1767</v>
      </c>
      <c r="J23" s="24" t="s">
        <v>1768</v>
      </c>
      <c r="K23" s="24">
        <v>24</v>
      </c>
      <c r="L23" s="24">
        <v>1</v>
      </c>
      <c r="M23" s="24" t="s">
        <v>1699</v>
      </c>
      <c r="N23" s="24">
        <v>2532</v>
      </c>
      <c r="O23" s="24" t="s">
        <v>1769</v>
      </c>
      <c r="P23" s="25"/>
    </row>
    <row r="24" spans="1:16" x14ac:dyDescent="0.35">
      <c r="A24" s="20">
        <f t="shared" si="0"/>
        <v>23</v>
      </c>
      <c r="B24" s="21">
        <v>52</v>
      </c>
      <c r="C24" s="21" t="str">
        <f t="shared" si="1"/>
        <v>B52</v>
      </c>
      <c r="D24" s="19" t="s">
        <v>1939</v>
      </c>
      <c r="G24" s="23">
        <v>23</v>
      </c>
      <c r="H24" s="23">
        <v>52</v>
      </c>
      <c r="I24" s="24" t="s">
        <v>1770</v>
      </c>
      <c r="J24" s="24" t="s">
        <v>1771</v>
      </c>
      <c r="K24" s="24">
        <v>20</v>
      </c>
      <c r="L24" s="24">
        <v>18</v>
      </c>
      <c r="M24" s="24" t="s">
        <v>1710</v>
      </c>
      <c r="N24" s="24">
        <v>2532</v>
      </c>
      <c r="O24" s="24" t="s">
        <v>1772</v>
      </c>
      <c r="P24" s="25"/>
    </row>
    <row r="25" spans="1:16" ht="23.25" x14ac:dyDescent="0.35">
      <c r="A25" s="20">
        <f t="shared" si="0"/>
        <v>24</v>
      </c>
      <c r="B25" s="21">
        <v>55</v>
      </c>
      <c r="C25" s="21" t="str">
        <f t="shared" si="1"/>
        <v>B55</v>
      </c>
      <c r="D25" s="19" t="s">
        <v>1939</v>
      </c>
      <c r="G25" s="23">
        <v>24</v>
      </c>
      <c r="H25" s="23">
        <v>55</v>
      </c>
      <c r="I25" s="24" t="s">
        <v>1773</v>
      </c>
      <c r="J25" s="24" t="s">
        <v>1774</v>
      </c>
      <c r="K25" s="24">
        <v>21</v>
      </c>
      <c r="L25" s="24">
        <v>20</v>
      </c>
      <c r="M25" s="24" t="s">
        <v>1703</v>
      </c>
      <c r="N25" s="24">
        <v>2518</v>
      </c>
      <c r="O25" s="24" t="s">
        <v>1775</v>
      </c>
      <c r="P25" s="25"/>
    </row>
    <row r="26" spans="1:16" x14ac:dyDescent="0.35">
      <c r="A26" s="20">
        <f t="shared" si="0"/>
        <v>25</v>
      </c>
      <c r="B26" s="21">
        <v>60</v>
      </c>
      <c r="C26" s="21" t="str">
        <f t="shared" si="1"/>
        <v>B60</v>
      </c>
      <c r="D26" s="19" t="s">
        <v>1939</v>
      </c>
      <c r="G26" s="23">
        <v>25</v>
      </c>
      <c r="H26" s="23">
        <v>60</v>
      </c>
      <c r="I26" s="24" t="s">
        <v>1776</v>
      </c>
      <c r="J26" s="24" t="s">
        <v>1777</v>
      </c>
      <c r="K26" s="24">
        <v>22</v>
      </c>
      <c r="L26" s="24">
        <v>5</v>
      </c>
      <c r="M26" s="24" t="s">
        <v>1703</v>
      </c>
      <c r="N26" s="24">
        <v>2535</v>
      </c>
      <c r="O26" s="24" t="s">
        <v>1778</v>
      </c>
      <c r="P26" s="25"/>
    </row>
    <row r="27" spans="1:16" x14ac:dyDescent="0.35">
      <c r="A27" s="20">
        <f t="shared" si="0"/>
        <v>26</v>
      </c>
      <c r="B27" s="21">
        <v>66</v>
      </c>
      <c r="C27" s="21" t="str">
        <f t="shared" si="1"/>
        <v>B66</v>
      </c>
      <c r="D27" s="19" t="s">
        <v>1939</v>
      </c>
      <c r="G27" s="23">
        <v>26</v>
      </c>
      <c r="H27" s="23">
        <v>66</v>
      </c>
      <c r="I27" s="24" t="s">
        <v>1779</v>
      </c>
      <c r="J27" s="24" t="s">
        <v>1780</v>
      </c>
      <c r="K27" s="24">
        <v>20</v>
      </c>
      <c r="L27" s="24">
        <v>3</v>
      </c>
      <c r="M27" s="24" t="s">
        <v>1718</v>
      </c>
      <c r="N27" s="24">
        <v>2509</v>
      </c>
      <c r="O27" s="24" t="s">
        <v>1781</v>
      </c>
      <c r="P27" s="25"/>
    </row>
    <row r="28" spans="1:16" x14ac:dyDescent="0.35">
      <c r="A28" s="20">
        <f t="shared" si="0"/>
        <v>27</v>
      </c>
      <c r="B28" s="21">
        <v>67</v>
      </c>
      <c r="C28" s="21" t="str">
        <f t="shared" si="1"/>
        <v>B67</v>
      </c>
      <c r="D28" s="19" t="s">
        <v>1939</v>
      </c>
      <c r="G28" s="23">
        <v>27</v>
      </c>
      <c r="H28" s="23">
        <v>67</v>
      </c>
      <c r="I28" s="24" t="s">
        <v>1782</v>
      </c>
      <c r="J28" s="24" t="s">
        <v>1783</v>
      </c>
      <c r="K28" s="24">
        <v>23</v>
      </c>
      <c r="L28" s="24">
        <v>2</v>
      </c>
      <c r="M28" s="24" t="s">
        <v>1718</v>
      </c>
      <c r="N28" s="24">
        <v>2517</v>
      </c>
      <c r="O28" s="24" t="s">
        <v>1784</v>
      </c>
      <c r="P28" s="25"/>
    </row>
    <row r="29" spans="1:16" x14ac:dyDescent="0.35">
      <c r="A29" s="20">
        <f t="shared" si="0"/>
        <v>28</v>
      </c>
      <c r="B29" s="21">
        <v>68</v>
      </c>
      <c r="C29" s="21" t="str">
        <f t="shared" si="1"/>
        <v>B68</v>
      </c>
      <c r="D29" s="19" t="s">
        <v>1939</v>
      </c>
      <c r="G29" s="23">
        <v>28</v>
      </c>
      <c r="H29" s="23">
        <v>68</v>
      </c>
      <c r="I29" s="24" t="s">
        <v>1720</v>
      </c>
      <c r="J29" s="24" t="s">
        <v>1785</v>
      </c>
      <c r="K29" s="24">
        <v>20</v>
      </c>
      <c r="L29" s="24">
        <v>30</v>
      </c>
      <c r="M29" s="24" t="s">
        <v>1699</v>
      </c>
      <c r="N29" s="24">
        <v>2527</v>
      </c>
      <c r="O29" s="24" t="s">
        <v>1786</v>
      </c>
      <c r="P29" s="25"/>
    </row>
    <row r="30" spans="1:16" ht="23.25" x14ac:dyDescent="0.35">
      <c r="A30" s="20">
        <f t="shared" si="0"/>
        <v>29</v>
      </c>
      <c r="B30" s="21">
        <v>70</v>
      </c>
      <c r="C30" s="21" t="str">
        <f t="shared" si="1"/>
        <v>B70</v>
      </c>
      <c r="D30" s="19" t="s">
        <v>1939</v>
      </c>
      <c r="G30" s="23">
        <v>29</v>
      </c>
      <c r="H30" s="23">
        <v>70</v>
      </c>
      <c r="I30" s="24" t="s">
        <v>1787</v>
      </c>
      <c r="J30" s="24" t="s">
        <v>1788</v>
      </c>
      <c r="K30" s="24">
        <v>21</v>
      </c>
      <c r="L30" s="24">
        <v>7</v>
      </c>
      <c r="M30" s="24" t="s">
        <v>1714</v>
      </c>
      <c r="N30" s="24">
        <v>2520</v>
      </c>
      <c r="O30" s="24" t="s">
        <v>1789</v>
      </c>
      <c r="P30" s="25"/>
    </row>
    <row r="31" spans="1:16" x14ac:dyDescent="0.35">
      <c r="A31" s="20">
        <f t="shared" si="0"/>
        <v>30</v>
      </c>
      <c r="B31" s="21">
        <v>73</v>
      </c>
      <c r="C31" s="21" t="str">
        <f t="shared" si="1"/>
        <v>B73</v>
      </c>
      <c r="D31" s="19" t="s">
        <v>1939</v>
      </c>
      <c r="G31" s="23">
        <v>30</v>
      </c>
      <c r="H31" s="23">
        <v>73</v>
      </c>
      <c r="I31" s="24" t="s">
        <v>1790</v>
      </c>
      <c r="J31" s="24" t="s">
        <v>1791</v>
      </c>
      <c r="K31" s="24">
        <v>22</v>
      </c>
      <c r="L31" s="24">
        <v>3</v>
      </c>
      <c r="M31" s="24" t="s">
        <v>1703</v>
      </c>
      <c r="N31" s="24">
        <v>2519</v>
      </c>
      <c r="O31" s="24" t="s">
        <v>1792</v>
      </c>
      <c r="P31" s="25"/>
    </row>
    <row r="32" spans="1:16" x14ac:dyDescent="0.35">
      <c r="A32" s="20">
        <f t="shared" si="0"/>
        <v>31</v>
      </c>
      <c r="B32" s="21">
        <v>74</v>
      </c>
      <c r="C32" s="21" t="str">
        <f t="shared" si="1"/>
        <v>B74</v>
      </c>
      <c r="D32" s="19" t="s">
        <v>1939</v>
      </c>
      <c r="G32" s="23">
        <v>31</v>
      </c>
      <c r="H32" s="23">
        <v>74</v>
      </c>
      <c r="I32" s="24" t="s">
        <v>1793</v>
      </c>
      <c r="J32" s="24" t="s">
        <v>1794</v>
      </c>
      <c r="K32" s="24">
        <v>23</v>
      </c>
      <c r="L32" s="24">
        <v>25</v>
      </c>
      <c r="M32" s="24" t="s">
        <v>1703</v>
      </c>
      <c r="N32" s="24">
        <v>2539</v>
      </c>
      <c r="O32" s="24" t="s">
        <v>1795</v>
      </c>
      <c r="P32" s="25"/>
    </row>
    <row r="33" spans="1:16" ht="23.25" x14ac:dyDescent="0.35">
      <c r="A33" s="20">
        <f t="shared" si="0"/>
        <v>32</v>
      </c>
      <c r="B33" s="21">
        <v>76</v>
      </c>
      <c r="C33" s="21" t="str">
        <f t="shared" si="1"/>
        <v>B76</v>
      </c>
      <c r="D33" s="19" t="s">
        <v>1939</v>
      </c>
      <c r="G33" s="23">
        <v>32</v>
      </c>
      <c r="H33" s="23">
        <v>76</v>
      </c>
      <c r="I33" s="24" t="s">
        <v>1796</v>
      </c>
      <c r="J33" s="24" t="s">
        <v>1797</v>
      </c>
      <c r="K33" s="24">
        <v>29</v>
      </c>
      <c r="L33" s="24">
        <v>4</v>
      </c>
      <c r="M33" s="24" t="s">
        <v>1710</v>
      </c>
      <c r="N33" s="24">
        <v>2526</v>
      </c>
      <c r="O33" s="24" t="s">
        <v>1798</v>
      </c>
      <c r="P33" s="25"/>
    </row>
    <row r="34" spans="1:16" x14ac:dyDescent="0.35">
      <c r="A34" s="20">
        <f t="shared" si="0"/>
        <v>33</v>
      </c>
      <c r="B34" s="21">
        <v>82</v>
      </c>
      <c r="C34" s="21" t="str">
        <f t="shared" si="1"/>
        <v>B82</v>
      </c>
      <c r="D34" s="19" t="s">
        <v>1939</v>
      </c>
      <c r="G34" s="23">
        <v>33</v>
      </c>
      <c r="H34" s="23">
        <v>82</v>
      </c>
      <c r="I34" s="24" t="s">
        <v>1799</v>
      </c>
      <c r="J34" s="24" t="s">
        <v>1800</v>
      </c>
      <c r="K34" s="24">
        <v>25</v>
      </c>
      <c r="L34" s="24">
        <v>6</v>
      </c>
      <c r="M34" s="24" t="s">
        <v>1699</v>
      </c>
      <c r="N34" s="24">
        <v>2515</v>
      </c>
      <c r="O34" s="24" t="s">
        <v>1801</v>
      </c>
      <c r="P34" s="25"/>
    </row>
    <row r="35" spans="1:16" x14ac:dyDescent="0.35">
      <c r="A35" s="20">
        <f t="shared" si="0"/>
        <v>34</v>
      </c>
      <c r="B35" s="21">
        <v>87</v>
      </c>
      <c r="C35" s="21" t="str">
        <f t="shared" si="1"/>
        <v>B87</v>
      </c>
      <c r="D35" s="19" t="s">
        <v>1939</v>
      </c>
      <c r="G35" s="23">
        <v>34</v>
      </c>
      <c r="H35" s="23">
        <v>87</v>
      </c>
      <c r="I35" s="24" t="s">
        <v>1802</v>
      </c>
      <c r="J35" s="24" t="s">
        <v>1803</v>
      </c>
      <c r="K35" s="24">
        <v>33</v>
      </c>
      <c r="L35" s="24">
        <v>22</v>
      </c>
      <c r="M35" s="24" t="s">
        <v>1703</v>
      </c>
      <c r="N35" s="24">
        <v>2524</v>
      </c>
      <c r="O35" s="24" t="s">
        <v>1804</v>
      </c>
      <c r="P35" s="25"/>
    </row>
    <row r="36" spans="1:16" x14ac:dyDescent="0.35">
      <c r="A36" s="20">
        <f t="shared" si="0"/>
        <v>35</v>
      </c>
      <c r="B36" s="21">
        <v>88</v>
      </c>
      <c r="C36" s="21" t="str">
        <f t="shared" si="1"/>
        <v>B88</v>
      </c>
      <c r="D36" s="19" t="s">
        <v>1939</v>
      </c>
      <c r="G36" s="23">
        <v>35</v>
      </c>
      <c r="H36" s="23">
        <v>88</v>
      </c>
      <c r="I36" s="24" t="s">
        <v>1805</v>
      </c>
      <c r="J36" s="24" t="s">
        <v>1806</v>
      </c>
      <c r="K36" s="24">
        <v>20</v>
      </c>
      <c r="L36" s="24">
        <v>21</v>
      </c>
      <c r="M36" s="24" t="s">
        <v>1703</v>
      </c>
      <c r="N36" s="24">
        <v>2520</v>
      </c>
      <c r="O36" s="24" t="s">
        <v>1807</v>
      </c>
      <c r="P36" s="25"/>
    </row>
    <row r="37" spans="1:16" ht="23.25" x14ac:dyDescent="0.35">
      <c r="A37" s="20">
        <f t="shared" si="0"/>
        <v>36</v>
      </c>
      <c r="B37" s="21">
        <v>94</v>
      </c>
      <c r="C37" s="21" t="str">
        <f t="shared" si="1"/>
        <v>B94</v>
      </c>
      <c r="D37" s="19" t="s">
        <v>1939</v>
      </c>
      <c r="G37" s="23">
        <v>36</v>
      </c>
      <c r="H37" s="23">
        <v>94</v>
      </c>
      <c r="I37" s="24" t="s">
        <v>1808</v>
      </c>
      <c r="J37" s="24" t="s">
        <v>1809</v>
      </c>
      <c r="K37" s="24">
        <v>21</v>
      </c>
      <c r="L37" s="24">
        <v>17</v>
      </c>
      <c r="M37" s="24" t="s">
        <v>1718</v>
      </c>
      <c r="N37" s="24">
        <v>2520</v>
      </c>
      <c r="O37" s="24" t="s">
        <v>1810</v>
      </c>
      <c r="P37" s="25"/>
    </row>
    <row r="38" spans="1:16" x14ac:dyDescent="0.35">
      <c r="A38" s="20">
        <f t="shared" si="0"/>
        <v>37</v>
      </c>
      <c r="B38" s="21">
        <v>99</v>
      </c>
      <c r="C38" s="21" t="str">
        <f t="shared" si="1"/>
        <v>B99</v>
      </c>
      <c r="D38" s="19" t="s">
        <v>1939</v>
      </c>
      <c r="G38" s="23">
        <v>37</v>
      </c>
      <c r="H38" s="23">
        <v>99</v>
      </c>
      <c r="I38" s="24" t="s">
        <v>1811</v>
      </c>
      <c r="J38" s="24" t="s">
        <v>1812</v>
      </c>
      <c r="K38" s="24">
        <v>20</v>
      </c>
      <c r="L38" s="24">
        <v>22</v>
      </c>
      <c r="M38" s="24" t="s">
        <v>1718</v>
      </c>
      <c r="N38" s="24">
        <v>2529</v>
      </c>
      <c r="O38" s="24" t="s">
        <v>1813</v>
      </c>
      <c r="P38" s="25"/>
    </row>
    <row r="39" spans="1:16" ht="23.25" x14ac:dyDescent="0.35">
      <c r="A39" s="20">
        <f t="shared" si="0"/>
        <v>38</v>
      </c>
      <c r="B39" s="21">
        <v>106</v>
      </c>
      <c r="C39" s="21" t="str">
        <f t="shared" si="1"/>
        <v>B106</v>
      </c>
      <c r="D39" s="19" t="s">
        <v>1939</v>
      </c>
      <c r="G39" s="23">
        <v>38</v>
      </c>
      <c r="H39" s="23">
        <v>106</v>
      </c>
      <c r="I39" s="24" t="s">
        <v>1814</v>
      </c>
      <c r="J39" s="24" t="s">
        <v>1815</v>
      </c>
      <c r="K39" s="24">
        <v>20</v>
      </c>
      <c r="L39" s="24">
        <v>26</v>
      </c>
      <c r="M39" s="24" t="s">
        <v>1710</v>
      </c>
      <c r="N39" s="24">
        <v>2526</v>
      </c>
      <c r="O39" s="24" t="s">
        <v>1816</v>
      </c>
      <c r="P39" s="25"/>
    </row>
    <row r="40" spans="1:16" x14ac:dyDescent="0.35">
      <c r="A40" s="20">
        <f t="shared" si="0"/>
        <v>39</v>
      </c>
      <c r="B40" s="21">
        <v>111</v>
      </c>
      <c r="C40" s="21" t="str">
        <f t="shared" si="1"/>
        <v>B111</v>
      </c>
      <c r="D40" s="19" t="s">
        <v>1939</v>
      </c>
      <c r="G40" s="23">
        <v>39</v>
      </c>
      <c r="H40" s="23">
        <v>111</v>
      </c>
      <c r="I40" s="24" t="s">
        <v>1817</v>
      </c>
      <c r="J40" s="24" t="s">
        <v>1818</v>
      </c>
      <c r="K40" s="24">
        <v>45</v>
      </c>
      <c r="L40" s="24">
        <v>26</v>
      </c>
      <c r="M40" s="24" t="s">
        <v>1703</v>
      </c>
      <c r="N40" s="24">
        <v>2526</v>
      </c>
      <c r="O40" s="24" t="s">
        <v>1819</v>
      </c>
      <c r="P40" s="25"/>
    </row>
    <row r="41" spans="1:16" ht="23.25" x14ac:dyDescent="0.35">
      <c r="A41" s="20">
        <f t="shared" si="0"/>
        <v>40</v>
      </c>
      <c r="B41" s="21">
        <v>115</v>
      </c>
      <c r="C41" s="21" t="str">
        <f t="shared" si="1"/>
        <v>B115</v>
      </c>
      <c r="D41" s="19" t="s">
        <v>1939</v>
      </c>
      <c r="G41" s="23">
        <v>40</v>
      </c>
      <c r="H41" s="23">
        <v>115</v>
      </c>
      <c r="I41" s="24" t="s">
        <v>1820</v>
      </c>
      <c r="J41" s="24" t="s">
        <v>1821</v>
      </c>
      <c r="K41" s="24">
        <v>20</v>
      </c>
      <c r="L41" s="24">
        <v>3</v>
      </c>
      <c r="M41" s="24" t="s">
        <v>1710</v>
      </c>
      <c r="N41" s="24">
        <v>2524</v>
      </c>
      <c r="O41" s="24" t="s">
        <v>1822</v>
      </c>
      <c r="P41" s="25"/>
    </row>
    <row r="42" spans="1:16" x14ac:dyDescent="0.35">
      <c r="A42" s="20">
        <f t="shared" si="0"/>
        <v>41</v>
      </c>
      <c r="B42" s="21">
        <v>117</v>
      </c>
      <c r="C42" s="21" t="str">
        <f t="shared" si="1"/>
        <v>B117</v>
      </c>
      <c r="D42" s="19" t="s">
        <v>1939</v>
      </c>
      <c r="G42" s="23">
        <v>41</v>
      </c>
      <c r="H42" s="23">
        <v>117</v>
      </c>
      <c r="I42" s="24" t="s">
        <v>1823</v>
      </c>
      <c r="J42" s="24" t="s">
        <v>1824</v>
      </c>
      <c r="K42" s="24">
        <v>28</v>
      </c>
      <c r="L42" s="24">
        <v>19</v>
      </c>
      <c r="M42" s="24" t="s">
        <v>1825</v>
      </c>
      <c r="N42" s="24">
        <v>2547</v>
      </c>
      <c r="O42" s="24" t="s">
        <v>1826</v>
      </c>
      <c r="P42" s="25"/>
    </row>
    <row r="43" spans="1:16" x14ac:dyDescent="0.35">
      <c r="A43" s="20">
        <f t="shared" si="0"/>
        <v>42</v>
      </c>
      <c r="B43" s="21">
        <v>123</v>
      </c>
      <c r="C43" s="21" t="str">
        <f t="shared" si="1"/>
        <v>B123</v>
      </c>
      <c r="D43" s="19" t="s">
        <v>1939</v>
      </c>
      <c r="G43" s="23">
        <v>42</v>
      </c>
      <c r="H43" s="23">
        <v>123</v>
      </c>
      <c r="I43" s="24" t="s">
        <v>1827</v>
      </c>
      <c r="J43" s="24" t="s">
        <v>1828</v>
      </c>
      <c r="K43" s="24">
        <v>21</v>
      </c>
      <c r="L43" s="24">
        <v>24</v>
      </c>
      <c r="M43" s="24" t="s">
        <v>1710</v>
      </c>
      <c r="N43" s="24">
        <v>2539</v>
      </c>
      <c r="O43" s="24" t="s">
        <v>1829</v>
      </c>
      <c r="P43" s="25"/>
    </row>
    <row r="44" spans="1:16" x14ac:dyDescent="0.35">
      <c r="A44" s="20">
        <f t="shared" si="0"/>
        <v>43</v>
      </c>
      <c r="B44" s="21">
        <v>130</v>
      </c>
      <c r="C44" s="21" t="str">
        <f t="shared" si="1"/>
        <v>B130</v>
      </c>
      <c r="D44" s="19" t="s">
        <v>1939</v>
      </c>
      <c r="G44" s="23">
        <v>43</v>
      </c>
      <c r="H44" s="23">
        <v>130</v>
      </c>
      <c r="I44" s="24" t="s">
        <v>1830</v>
      </c>
      <c r="J44" s="24" t="s">
        <v>1831</v>
      </c>
      <c r="K44" s="24">
        <v>27</v>
      </c>
      <c r="L44" s="24">
        <v>9</v>
      </c>
      <c r="M44" s="24" t="s">
        <v>1703</v>
      </c>
      <c r="N44" s="24">
        <v>2521</v>
      </c>
      <c r="O44" s="24" t="s">
        <v>1832</v>
      </c>
      <c r="P44" s="25"/>
    </row>
    <row r="45" spans="1:16" x14ac:dyDescent="0.35">
      <c r="A45" s="20">
        <f t="shared" si="0"/>
        <v>44</v>
      </c>
      <c r="B45" s="21">
        <v>131</v>
      </c>
      <c r="C45" s="21" t="str">
        <f t="shared" si="1"/>
        <v>B131</v>
      </c>
      <c r="D45" s="19" t="s">
        <v>1939</v>
      </c>
      <c r="G45" s="23">
        <v>44</v>
      </c>
      <c r="H45" s="23">
        <v>131</v>
      </c>
      <c r="I45" s="24" t="s">
        <v>1833</v>
      </c>
      <c r="J45" s="24" t="s">
        <v>1834</v>
      </c>
      <c r="K45" s="24">
        <v>25</v>
      </c>
      <c r="L45" s="24">
        <v>12</v>
      </c>
      <c r="M45" s="24" t="s">
        <v>1703</v>
      </c>
      <c r="N45" s="24">
        <v>2529</v>
      </c>
      <c r="O45" s="24" t="s">
        <v>1835</v>
      </c>
      <c r="P45" s="25"/>
    </row>
    <row r="46" spans="1:16" x14ac:dyDescent="0.35">
      <c r="A46" s="20">
        <f t="shared" si="0"/>
        <v>45</v>
      </c>
      <c r="B46" s="21">
        <v>134</v>
      </c>
      <c r="C46" s="21" t="str">
        <f t="shared" si="1"/>
        <v>B134</v>
      </c>
      <c r="D46" s="19" t="s">
        <v>1939</v>
      </c>
      <c r="G46" s="23">
        <v>45</v>
      </c>
      <c r="H46" s="23">
        <v>134</v>
      </c>
      <c r="I46" s="24" t="s">
        <v>1836</v>
      </c>
      <c r="J46" s="24" t="s">
        <v>1837</v>
      </c>
      <c r="K46" s="24">
        <v>35</v>
      </c>
      <c r="L46" s="24">
        <v>17</v>
      </c>
      <c r="M46" s="24" t="s">
        <v>1838</v>
      </c>
      <c r="N46" s="24">
        <v>2545</v>
      </c>
      <c r="O46" s="24" t="s">
        <v>1839</v>
      </c>
      <c r="P46" s="25"/>
    </row>
    <row r="47" spans="1:16" x14ac:dyDescent="0.35">
      <c r="A47" s="20">
        <f t="shared" si="0"/>
        <v>46</v>
      </c>
      <c r="B47" s="26">
        <v>139</v>
      </c>
      <c r="C47" s="21" t="str">
        <f t="shared" si="1"/>
        <v>B139</v>
      </c>
      <c r="D47" s="19" t="s">
        <v>1939</v>
      </c>
      <c r="G47" s="23">
        <v>46</v>
      </c>
      <c r="H47" s="23">
        <v>139</v>
      </c>
      <c r="I47" s="24" t="s">
        <v>1840</v>
      </c>
      <c r="J47" s="24" t="s">
        <v>1841</v>
      </c>
      <c r="K47" s="24">
        <v>27</v>
      </c>
      <c r="L47" s="24">
        <v>23</v>
      </c>
      <c r="M47" s="24" t="s">
        <v>1703</v>
      </c>
      <c r="N47" s="24">
        <v>2520</v>
      </c>
      <c r="O47" s="24" t="s">
        <v>1842</v>
      </c>
      <c r="P47" s="25"/>
    </row>
    <row r="48" spans="1:16" x14ac:dyDescent="0.35">
      <c r="A48" s="20">
        <f t="shared" si="0"/>
        <v>47</v>
      </c>
      <c r="B48" s="21">
        <v>144</v>
      </c>
      <c r="C48" s="21" t="str">
        <f t="shared" si="1"/>
        <v>B144</v>
      </c>
      <c r="D48" s="19" t="s">
        <v>1939</v>
      </c>
      <c r="G48" s="23">
        <v>47</v>
      </c>
      <c r="H48" s="23">
        <v>144</v>
      </c>
      <c r="I48" s="24" t="s">
        <v>1843</v>
      </c>
      <c r="J48" s="24" t="s">
        <v>1844</v>
      </c>
      <c r="K48" s="24">
        <v>27</v>
      </c>
      <c r="L48" s="24">
        <v>2</v>
      </c>
      <c r="M48" s="24" t="s">
        <v>1718</v>
      </c>
      <c r="N48" s="24">
        <v>2517</v>
      </c>
      <c r="O48" s="24" t="s">
        <v>1845</v>
      </c>
      <c r="P48" s="25"/>
    </row>
    <row r="49" spans="1:17" x14ac:dyDescent="0.35">
      <c r="A49" s="20">
        <f t="shared" si="0"/>
        <v>48</v>
      </c>
      <c r="B49" s="21">
        <v>147</v>
      </c>
      <c r="C49" s="21" t="str">
        <f t="shared" si="1"/>
        <v>B147</v>
      </c>
      <c r="D49" s="19" t="s">
        <v>1939</v>
      </c>
      <c r="G49" s="23">
        <v>48</v>
      </c>
      <c r="H49" s="23">
        <v>147</v>
      </c>
      <c r="I49" s="24" t="s">
        <v>1846</v>
      </c>
      <c r="J49" s="24" t="s">
        <v>1847</v>
      </c>
      <c r="K49" s="24">
        <v>26</v>
      </c>
      <c r="L49" s="24">
        <v>23</v>
      </c>
      <c r="M49" s="24" t="s">
        <v>1729</v>
      </c>
      <c r="N49" s="24">
        <v>2533</v>
      </c>
      <c r="O49" s="24" t="s">
        <v>1848</v>
      </c>
      <c r="P49" s="25"/>
    </row>
    <row r="50" spans="1:17" x14ac:dyDescent="0.35">
      <c r="A50" s="20">
        <f t="shared" si="0"/>
        <v>49</v>
      </c>
      <c r="B50" s="21">
        <v>151</v>
      </c>
      <c r="C50" s="21" t="str">
        <f t="shared" si="1"/>
        <v>B151</v>
      </c>
      <c r="D50" s="19" t="s">
        <v>1939</v>
      </c>
      <c r="G50" s="23">
        <v>49</v>
      </c>
      <c r="H50" s="23">
        <v>151</v>
      </c>
      <c r="I50" s="24" t="s">
        <v>1849</v>
      </c>
      <c r="J50" s="24" t="s">
        <v>1850</v>
      </c>
      <c r="K50" s="24">
        <v>21</v>
      </c>
      <c r="L50" s="24">
        <v>31</v>
      </c>
      <c r="M50" s="24" t="s">
        <v>1703</v>
      </c>
      <c r="N50" s="24">
        <v>2524</v>
      </c>
      <c r="O50" s="24" t="s">
        <v>1851</v>
      </c>
      <c r="P50" s="25"/>
    </row>
    <row r="51" spans="1:17" x14ac:dyDescent="0.35">
      <c r="A51" s="20">
        <f t="shared" si="0"/>
        <v>50</v>
      </c>
      <c r="B51" s="21">
        <v>153</v>
      </c>
      <c r="C51" s="21" t="str">
        <f t="shared" si="1"/>
        <v>B153</v>
      </c>
      <c r="D51" s="19" t="s">
        <v>1939</v>
      </c>
      <c r="G51" s="23">
        <v>50</v>
      </c>
      <c r="H51" s="23">
        <v>153</v>
      </c>
      <c r="I51" s="24" t="s">
        <v>1852</v>
      </c>
      <c r="J51" s="24" t="s">
        <v>1853</v>
      </c>
      <c r="K51" s="24">
        <v>21</v>
      </c>
      <c r="L51" s="24">
        <v>17</v>
      </c>
      <c r="M51" s="24" t="s">
        <v>1838</v>
      </c>
      <c r="N51" s="24">
        <v>2525</v>
      </c>
      <c r="O51" s="24" t="s">
        <v>1854</v>
      </c>
      <c r="P51" s="25"/>
    </row>
    <row r="52" spans="1:17" x14ac:dyDescent="0.35">
      <c r="A52" s="20">
        <f t="shared" si="0"/>
        <v>51</v>
      </c>
      <c r="B52" s="21">
        <v>154</v>
      </c>
      <c r="C52" s="21" t="str">
        <f t="shared" si="1"/>
        <v>B154</v>
      </c>
      <c r="D52" s="19" t="s">
        <v>1939</v>
      </c>
      <c r="G52" s="23">
        <v>51</v>
      </c>
      <c r="H52" s="23">
        <v>154</v>
      </c>
      <c r="I52" s="24" t="s">
        <v>1855</v>
      </c>
      <c r="J52" s="24" t="s">
        <v>1856</v>
      </c>
      <c r="K52" s="24">
        <v>27</v>
      </c>
      <c r="L52" s="24">
        <v>24</v>
      </c>
      <c r="M52" s="24" t="s">
        <v>1703</v>
      </c>
      <c r="N52" s="24">
        <v>2528</v>
      </c>
      <c r="O52" s="24" t="s">
        <v>1857</v>
      </c>
      <c r="P52" s="25"/>
    </row>
    <row r="53" spans="1:17" x14ac:dyDescent="0.35">
      <c r="A53" s="20">
        <f t="shared" si="0"/>
        <v>52</v>
      </c>
      <c r="B53" s="21">
        <v>155</v>
      </c>
      <c r="C53" s="21" t="str">
        <f t="shared" si="1"/>
        <v>B155</v>
      </c>
      <c r="D53" s="19" t="s">
        <v>1939</v>
      </c>
      <c r="G53" s="23">
        <v>52</v>
      </c>
      <c r="H53" s="23">
        <v>155</v>
      </c>
      <c r="I53" s="24" t="s">
        <v>1858</v>
      </c>
      <c r="J53" s="24" t="s">
        <v>1859</v>
      </c>
      <c r="K53" s="24">
        <v>27</v>
      </c>
      <c r="L53" s="24">
        <v>23</v>
      </c>
      <c r="M53" s="24" t="s">
        <v>1714</v>
      </c>
      <c r="N53" s="24">
        <v>2528</v>
      </c>
      <c r="O53" s="24" t="s">
        <v>1860</v>
      </c>
      <c r="P53" s="25"/>
    </row>
    <row r="54" spans="1:17" x14ac:dyDescent="0.35">
      <c r="A54" s="20">
        <f t="shared" si="0"/>
        <v>53</v>
      </c>
      <c r="B54" s="21">
        <v>158</v>
      </c>
      <c r="C54" s="21" t="str">
        <f t="shared" si="1"/>
        <v>B158</v>
      </c>
      <c r="D54" s="19" t="s">
        <v>1939</v>
      </c>
      <c r="G54" s="23">
        <v>53</v>
      </c>
      <c r="H54" s="23">
        <v>158</v>
      </c>
      <c r="I54" s="24" t="s">
        <v>1861</v>
      </c>
      <c r="J54" s="24" t="s">
        <v>1862</v>
      </c>
      <c r="K54" s="24">
        <v>27</v>
      </c>
      <c r="L54" s="24">
        <v>31</v>
      </c>
      <c r="M54" s="24" t="s">
        <v>1710</v>
      </c>
      <c r="N54" s="24">
        <v>2524</v>
      </c>
      <c r="O54" s="24" t="s">
        <v>1863</v>
      </c>
      <c r="P54" s="25"/>
    </row>
    <row r="55" spans="1:17" x14ac:dyDescent="0.35">
      <c r="A55" s="20">
        <f t="shared" si="0"/>
        <v>54</v>
      </c>
      <c r="B55" s="21">
        <v>164</v>
      </c>
      <c r="C55" s="21" t="str">
        <f t="shared" si="1"/>
        <v>B164</v>
      </c>
      <c r="D55" s="19" t="s">
        <v>1939</v>
      </c>
      <c r="G55" s="23">
        <v>54</v>
      </c>
      <c r="H55" s="23">
        <v>164</v>
      </c>
      <c r="I55" s="24" t="s">
        <v>1864</v>
      </c>
      <c r="J55" s="24" t="s">
        <v>1865</v>
      </c>
      <c r="K55" s="24">
        <v>28</v>
      </c>
      <c r="L55" s="24">
        <v>21</v>
      </c>
      <c r="M55" s="24" t="s">
        <v>1703</v>
      </c>
      <c r="N55" s="24">
        <v>2528</v>
      </c>
      <c r="O55" s="24" t="s">
        <v>1866</v>
      </c>
      <c r="P55" s="24"/>
      <c r="Q55" s="24"/>
    </row>
    <row r="56" spans="1:17" x14ac:dyDescent="0.35">
      <c r="A56" s="20">
        <f t="shared" si="0"/>
        <v>55</v>
      </c>
      <c r="B56" s="21">
        <v>177</v>
      </c>
      <c r="C56" s="21" t="str">
        <f t="shared" si="1"/>
        <v>B177</v>
      </c>
      <c r="D56" s="19" t="s">
        <v>1939</v>
      </c>
      <c r="G56" s="23">
        <v>55</v>
      </c>
      <c r="H56" s="23">
        <v>177</v>
      </c>
      <c r="I56" s="24" t="s">
        <v>1867</v>
      </c>
      <c r="J56" s="24" t="s">
        <v>1868</v>
      </c>
      <c r="K56" s="24">
        <v>25</v>
      </c>
      <c r="L56" s="24">
        <v>10</v>
      </c>
      <c r="M56" s="24" t="s">
        <v>1710</v>
      </c>
      <c r="N56" s="24">
        <v>2522</v>
      </c>
      <c r="O56" s="24" t="s">
        <v>1869</v>
      </c>
      <c r="P56" s="24"/>
      <c r="Q56" s="24"/>
    </row>
    <row r="57" spans="1:17" x14ac:dyDescent="0.35">
      <c r="A57" s="20">
        <f t="shared" si="0"/>
        <v>56</v>
      </c>
      <c r="B57" s="21">
        <v>189</v>
      </c>
      <c r="C57" s="21" t="str">
        <f t="shared" si="1"/>
        <v>B189</v>
      </c>
      <c r="D57" s="19" t="s">
        <v>1939</v>
      </c>
      <c r="G57" s="23">
        <v>56</v>
      </c>
      <c r="H57" s="23">
        <v>189</v>
      </c>
      <c r="I57" s="24" t="s">
        <v>1870</v>
      </c>
      <c r="J57" s="24" t="s">
        <v>1871</v>
      </c>
      <c r="K57" s="24">
        <v>20</v>
      </c>
      <c r="L57" s="24">
        <v>5</v>
      </c>
      <c r="M57" s="24" t="s">
        <v>1710</v>
      </c>
      <c r="N57" s="24">
        <v>2543</v>
      </c>
      <c r="O57" s="24" t="s">
        <v>1872</v>
      </c>
      <c r="P57" s="25"/>
      <c r="Q57" s="23"/>
    </row>
    <row r="58" spans="1:17" x14ac:dyDescent="0.35">
      <c r="A58" s="20">
        <f t="shared" si="0"/>
        <v>57</v>
      </c>
      <c r="B58" s="21">
        <v>193</v>
      </c>
      <c r="C58" s="21" t="str">
        <f t="shared" si="1"/>
        <v>B193</v>
      </c>
      <c r="D58" s="19" t="s">
        <v>1939</v>
      </c>
      <c r="G58" s="23">
        <v>57</v>
      </c>
      <c r="H58" s="23">
        <v>193</v>
      </c>
      <c r="I58" s="24" t="s">
        <v>1873</v>
      </c>
      <c r="J58" s="24" t="s">
        <v>1874</v>
      </c>
      <c r="K58" s="24">
        <v>21</v>
      </c>
      <c r="L58" s="24">
        <v>22</v>
      </c>
      <c r="M58" s="24" t="s">
        <v>1718</v>
      </c>
      <c r="N58" s="24">
        <v>2527</v>
      </c>
      <c r="O58" s="24" t="s">
        <v>1875</v>
      </c>
      <c r="P58" s="25"/>
      <c r="Q58" s="23"/>
    </row>
    <row r="59" spans="1:17" ht="23.25" x14ac:dyDescent="0.35">
      <c r="A59" s="20">
        <f t="shared" si="0"/>
        <v>58</v>
      </c>
      <c r="B59" s="21">
        <v>196</v>
      </c>
      <c r="C59" s="21" t="str">
        <f t="shared" si="1"/>
        <v>B196</v>
      </c>
      <c r="D59" s="19" t="s">
        <v>1939</v>
      </c>
      <c r="G59" s="23">
        <v>58</v>
      </c>
      <c r="H59" s="23">
        <v>196</v>
      </c>
      <c r="I59" s="24" t="s">
        <v>1876</v>
      </c>
      <c r="J59" s="24" t="s">
        <v>1877</v>
      </c>
      <c r="K59" s="24">
        <v>21</v>
      </c>
      <c r="L59" s="24">
        <v>5</v>
      </c>
      <c r="M59" s="24" t="s">
        <v>1878</v>
      </c>
      <c r="N59" s="24">
        <v>2534</v>
      </c>
      <c r="O59" s="24" t="s">
        <v>1879</v>
      </c>
      <c r="P59" s="25"/>
      <c r="Q59" s="23"/>
    </row>
    <row r="60" spans="1:17" x14ac:dyDescent="0.35">
      <c r="A60" s="20">
        <f t="shared" si="0"/>
        <v>59</v>
      </c>
      <c r="B60" s="21">
        <v>268</v>
      </c>
      <c r="C60" s="21" t="str">
        <f t="shared" si="1"/>
        <v>B268</v>
      </c>
      <c r="D60" s="19" t="s">
        <v>1939</v>
      </c>
      <c r="G60" s="23">
        <v>59</v>
      </c>
      <c r="H60" s="23">
        <v>268</v>
      </c>
      <c r="I60" s="24" t="s">
        <v>1880</v>
      </c>
      <c r="J60" s="24" t="s">
        <v>1881</v>
      </c>
      <c r="K60" s="24">
        <v>21</v>
      </c>
      <c r="L60" s="24">
        <v>17</v>
      </c>
      <c r="M60" s="24" t="s">
        <v>1710</v>
      </c>
      <c r="N60" s="24">
        <v>2534</v>
      </c>
      <c r="O60" s="24" t="s">
        <v>1882</v>
      </c>
      <c r="P60" s="25"/>
      <c r="Q60" s="23"/>
    </row>
    <row r="61" spans="1:17" x14ac:dyDescent="0.35">
      <c r="A61" s="20">
        <f t="shared" si="0"/>
        <v>60</v>
      </c>
      <c r="B61" s="21">
        <v>275</v>
      </c>
      <c r="C61" s="21" t="str">
        <f t="shared" si="1"/>
        <v>B275</v>
      </c>
      <c r="D61" s="19" t="s">
        <v>1939</v>
      </c>
      <c r="G61" s="23">
        <v>60</v>
      </c>
      <c r="H61" s="23">
        <v>275</v>
      </c>
      <c r="I61" s="24" t="s">
        <v>1883</v>
      </c>
      <c r="J61" s="24" t="s">
        <v>1884</v>
      </c>
      <c r="K61" s="24">
        <v>21</v>
      </c>
      <c r="L61" s="24">
        <v>6</v>
      </c>
      <c r="M61" s="24" t="s">
        <v>1703</v>
      </c>
      <c r="N61" s="24">
        <v>2538</v>
      </c>
      <c r="O61" s="24" t="s">
        <v>1885</v>
      </c>
      <c r="P61" s="25"/>
      <c r="Q61" s="23"/>
    </row>
    <row r="62" spans="1:17" x14ac:dyDescent="0.35">
      <c r="A62" s="20">
        <f t="shared" si="0"/>
        <v>61</v>
      </c>
      <c r="B62" s="21">
        <v>283</v>
      </c>
      <c r="C62" s="21" t="str">
        <f t="shared" si="1"/>
        <v>B283</v>
      </c>
      <c r="D62" s="19" t="s">
        <v>1939</v>
      </c>
      <c r="G62" s="23">
        <v>61</v>
      </c>
      <c r="H62" s="23">
        <v>283</v>
      </c>
      <c r="I62" s="24" t="s">
        <v>1886</v>
      </c>
      <c r="J62" s="24" t="s">
        <v>1887</v>
      </c>
      <c r="K62" s="24">
        <v>21</v>
      </c>
      <c r="L62" s="24">
        <v>7</v>
      </c>
      <c r="M62" s="24" t="s">
        <v>1703</v>
      </c>
      <c r="N62" s="24">
        <v>2533</v>
      </c>
      <c r="O62" s="24" t="s">
        <v>1888</v>
      </c>
      <c r="P62" s="25"/>
      <c r="Q62" s="23"/>
    </row>
    <row r="63" spans="1:17" x14ac:dyDescent="0.35">
      <c r="A63" s="20">
        <f t="shared" si="0"/>
        <v>62</v>
      </c>
      <c r="B63" s="21">
        <v>292</v>
      </c>
      <c r="C63" s="21" t="str">
        <f t="shared" si="1"/>
        <v>B292</v>
      </c>
      <c r="D63" s="19" t="s">
        <v>1939</v>
      </c>
      <c r="G63" s="23">
        <v>62</v>
      </c>
      <c r="H63" s="23">
        <v>292</v>
      </c>
      <c r="I63" s="24" t="s">
        <v>1889</v>
      </c>
      <c r="J63" s="24" t="s">
        <v>1890</v>
      </c>
      <c r="K63" s="24">
        <v>22</v>
      </c>
      <c r="L63" s="24">
        <v>23</v>
      </c>
      <c r="M63" s="24" t="s">
        <v>1699</v>
      </c>
      <c r="N63" s="24">
        <v>2533</v>
      </c>
      <c r="O63" s="24" t="s">
        <v>1891</v>
      </c>
      <c r="P63" s="25"/>
      <c r="Q63" s="23"/>
    </row>
    <row r="64" spans="1:17" x14ac:dyDescent="0.35">
      <c r="A64" s="20">
        <f t="shared" si="0"/>
        <v>63</v>
      </c>
      <c r="B64" s="21">
        <v>302</v>
      </c>
      <c r="C64" s="21" t="str">
        <f t="shared" si="1"/>
        <v>B302</v>
      </c>
      <c r="D64" s="19" t="s">
        <v>1939</v>
      </c>
      <c r="G64" s="23">
        <v>63</v>
      </c>
      <c r="H64" s="23">
        <v>302</v>
      </c>
      <c r="I64" s="24" t="s">
        <v>1892</v>
      </c>
      <c r="J64" s="24" t="s">
        <v>1893</v>
      </c>
      <c r="K64" s="24">
        <v>38</v>
      </c>
      <c r="L64" s="24">
        <v>15</v>
      </c>
      <c r="M64" s="24" t="s">
        <v>1718</v>
      </c>
      <c r="N64" s="24">
        <v>2545</v>
      </c>
      <c r="O64" s="24" t="s">
        <v>1894</v>
      </c>
      <c r="P64" s="25"/>
      <c r="Q64" s="23"/>
    </row>
    <row r="65" spans="1:17" x14ac:dyDescent="0.35">
      <c r="A65" s="20">
        <f t="shared" si="0"/>
        <v>64</v>
      </c>
      <c r="B65" s="21">
        <v>314</v>
      </c>
      <c r="C65" s="21" t="str">
        <f t="shared" si="1"/>
        <v>B314</v>
      </c>
      <c r="D65" s="19" t="s">
        <v>1939</v>
      </c>
      <c r="G65" s="23">
        <v>64</v>
      </c>
      <c r="H65" s="23">
        <v>314</v>
      </c>
      <c r="I65" s="24" t="s">
        <v>1895</v>
      </c>
      <c r="J65" s="24" t="s">
        <v>1896</v>
      </c>
      <c r="K65" s="24">
        <v>21</v>
      </c>
      <c r="L65" s="24">
        <v>18</v>
      </c>
      <c r="M65" s="24" t="s">
        <v>1718</v>
      </c>
      <c r="N65" s="24">
        <v>2523</v>
      </c>
      <c r="O65" s="24" t="s">
        <v>1897</v>
      </c>
      <c r="P65" s="25"/>
      <c r="Q65" s="23"/>
    </row>
    <row r="66" spans="1:17" x14ac:dyDescent="0.35">
      <c r="A66" s="20">
        <f t="shared" ref="A66:A67" si="2">+A67-1</f>
        <v>65</v>
      </c>
      <c r="B66" s="21">
        <v>321</v>
      </c>
      <c r="C66" s="21" t="str">
        <f t="shared" si="1"/>
        <v>B321</v>
      </c>
      <c r="D66" s="19" t="s">
        <v>1939</v>
      </c>
      <c r="G66" s="23">
        <v>65</v>
      </c>
      <c r="H66" s="23">
        <v>321</v>
      </c>
      <c r="I66" s="24" t="s">
        <v>1898</v>
      </c>
      <c r="J66" s="24" t="s">
        <v>1899</v>
      </c>
      <c r="K66" s="24">
        <v>21</v>
      </c>
      <c r="L66" s="24">
        <v>17</v>
      </c>
      <c r="M66" s="24" t="s">
        <v>1710</v>
      </c>
      <c r="N66" s="24">
        <v>2540</v>
      </c>
      <c r="O66" s="24" t="s">
        <v>1900</v>
      </c>
      <c r="P66" s="25"/>
      <c r="Q66" s="23"/>
    </row>
    <row r="67" spans="1:17" x14ac:dyDescent="0.35">
      <c r="A67" s="20">
        <f t="shared" si="2"/>
        <v>66</v>
      </c>
      <c r="B67" s="21">
        <v>322</v>
      </c>
      <c r="C67" s="21" t="str">
        <f t="shared" si="1"/>
        <v>B322</v>
      </c>
      <c r="D67" s="19" t="s">
        <v>1939</v>
      </c>
      <c r="G67" s="23">
        <v>66</v>
      </c>
      <c r="H67" s="23">
        <v>322</v>
      </c>
      <c r="I67" s="24" t="s">
        <v>1901</v>
      </c>
      <c r="J67" s="24" t="s">
        <v>1902</v>
      </c>
      <c r="K67" s="24">
        <v>23</v>
      </c>
      <c r="L67" s="24">
        <v>22</v>
      </c>
      <c r="M67" s="24" t="s">
        <v>1878</v>
      </c>
      <c r="N67" s="24">
        <v>2541</v>
      </c>
      <c r="O67" s="24" t="s">
        <v>1903</v>
      </c>
      <c r="P67" s="25"/>
      <c r="Q67" s="23"/>
    </row>
    <row r="68" spans="1:17" x14ac:dyDescent="0.35">
      <c r="A68" s="20">
        <f>+A69-1</f>
        <v>67</v>
      </c>
      <c r="B68" s="21">
        <v>329</v>
      </c>
      <c r="C68" s="21" t="str">
        <f t="shared" ref="C68" si="3">"B"&amp;H68</f>
        <v>B329</v>
      </c>
      <c r="D68" s="19" t="s">
        <v>1939</v>
      </c>
      <c r="G68" s="23">
        <v>67</v>
      </c>
      <c r="H68" s="23">
        <v>329</v>
      </c>
      <c r="I68" s="24" t="s">
        <v>1904</v>
      </c>
      <c r="J68" s="24" t="s">
        <v>1905</v>
      </c>
      <c r="K68" s="24">
        <v>20</v>
      </c>
      <c r="L68" s="24">
        <v>28</v>
      </c>
      <c r="M68" s="24" t="s">
        <v>1710</v>
      </c>
      <c r="N68" s="24">
        <v>2528</v>
      </c>
      <c r="O68" s="24" t="s">
        <v>1906</v>
      </c>
      <c r="P68" s="25"/>
      <c r="Q68" s="23"/>
    </row>
    <row r="69" spans="1:17" ht="23.25" x14ac:dyDescent="0.35">
      <c r="A69" s="21">
        <v>68</v>
      </c>
      <c r="B69" s="27" t="s">
        <v>1907</v>
      </c>
      <c r="C69" s="27" t="s">
        <v>2325</v>
      </c>
      <c r="D69" s="19" t="s">
        <v>1939</v>
      </c>
      <c r="E69" s="21"/>
      <c r="F69" s="21"/>
      <c r="G69" s="23">
        <v>68</v>
      </c>
      <c r="H69" s="23" t="s">
        <v>1907</v>
      </c>
      <c r="I69" s="24" t="s">
        <v>1908</v>
      </c>
      <c r="J69" s="24" t="s">
        <v>1909</v>
      </c>
      <c r="K69" s="24">
        <v>20</v>
      </c>
      <c r="L69" s="24">
        <v>26</v>
      </c>
      <c r="M69" s="24" t="s">
        <v>1718</v>
      </c>
      <c r="N69" s="24">
        <v>2531</v>
      </c>
      <c r="O69" s="24" t="s">
        <v>1910</v>
      </c>
      <c r="P69" s="25"/>
      <c r="Q69" s="23"/>
    </row>
    <row r="70" spans="1:17" ht="23.25" x14ac:dyDescent="0.35">
      <c r="A70" s="21">
        <v>69</v>
      </c>
      <c r="B70" s="27" t="s">
        <v>1911</v>
      </c>
      <c r="C70" s="27" t="s">
        <v>2323</v>
      </c>
      <c r="D70" s="19" t="s">
        <v>1939</v>
      </c>
      <c r="E70" s="21"/>
      <c r="F70" s="21"/>
      <c r="G70" s="23">
        <v>69</v>
      </c>
      <c r="H70" s="23" t="s">
        <v>1911</v>
      </c>
      <c r="I70" s="24" t="s">
        <v>1912</v>
      </c>
      <c r="J70" s="24" t="s">
        <v>1913</v>
      </c>
      <c r="K70" s="24">
        <v>20</v>
      </c>
      <c r="L70" s="24">
        <v>15</v>
      </c>
      <c r="M70" s="24" t="s">
        <v>1838</v>
      </c>
      <c r="N70" s="24">
        <v>2536</v>
      </c>
      <c r="O70" s="24" t="s">
        <v>1914</v>
      </c>
      <c r="P70" s="25"/>
      <c r="Q70" s="23"/>
    </row>
    <row r="71" spans="1:17" x14ac:dyDescent="0.35">
      <c r="A71" s="21">
        <v>70</v>
      </c>
      <c r="D71" s="22" t="s">
        <v>1915</v>
      </c>
      <c r="E71" s="21" t="s">
        <v>1916</v>
      </c>
      <c r="F71" s="22"/>
      <c r="G71" s="23">
        <v>70</v>
      </c>
      <c r="H71" s="23"/>
      <c r="I71" s="24"/>
      <c r="J71" s="24"/>
      <c r="K71" s="24"/>
      <c r="L71" s="24"/>
      <c r="M71" s="24"/>
      <c r="N71" s="24"/>
      <c r="O71" s="24"/>
      <c r="P71" s="25"/>
      <c r="Q71" s="23"/>
    </row>
    <row r="72" spans="1:17" x14ac:dyDescent="0.35">
      <c r="A72" s="21">
        <v>71</v>
      </c>
      <c r="D72" s="19" t="s">
        <v>1917</v>
      </c>
      <c r="E72" s="21" t="s">
        <v>1918</v>
      </c>
      <c r="G72" s="23">
        <v>71</v>
      </c>
      <c r="H72" s="23"/>
      <c r="I72" s="24"/>
      <c r="J72" s="24"/>
      <c r="K72" s="24"/>
      <c r="L72" s="24"/>
      <c r="M72" s="24"/>
      <c r="N72" s="24"/>
      <c r="O72" s="24"/>
      <c r="P72" s="25"/>
      <c r="Q72" s="23"/>
    </row>
    <row r="73" spans="1:17" x14ac:dyDescent="0.35">
      <c r="A73" s="21">
        <v>72</v>
      </c>
      <c r="D73" s="19" t="s">
        <v>1919</v>
      </c>
      <c r="E73" s="21" t="s">
        <v>1920</v>
      </c>
      <c r="G73" s="23">
        <v>72</v>
      </c>
      <c r="H73" s="23"/>
      <c r="I73" s="24"/>
      <c r="J73" s="24"/>
      <c r="K73" s="24"/>
      <c r="L73" s="24"/>
      <c r="M73" s="24"/>
      <c r="N73" s="24"/>
      <c r="O73" s="24"/>
      <c r="P73" s="25"/>
      <c r="Q73" s="23"/>
    </row>
    <row r="74" spans="1:17" x14ac:dyDescent="0.35">
      <c r="E74" s="21"/>
      <c r="G74" s="23">
        <v>73</v>
      </c>
      <c r="P74" s="25"/>
      <c r="Q74" s="23"/>
    </row>
    <row r="75" spans="1:17" x14ac:dyDescent="0.35">
      <c r="B75" s="28" t="s">
        <v>1921</v>
      </c>
      <c r="C75" s="28"/>
      <c r="D75" s="21"/>
      <c r="E75" s="21"/>
      <c r="F75" s="21"/>
      <c r="G75" s="23">
        <v>74</v>
      </c>
    </row>
    <row r="76" spans="1:17" x14ac:dyDescent="0.35">
      <c r="B76" s="19" t="s">
        <v>1922</v>
      </c>
      <c r="C76" s="19"/>
      <c r="D76" s="22" t="s">
        <v>1923</v>
      </c>
      <c r="E76" s="21" t="s">
        <v>1924</v>
      </c>
      <c r="F76" s="22"/>
    </row>
    <row r="77" spans="1:17" x14ac:dyDescent="0.35">
      <c r="B77" s="19" t="s">
        <v>1922</v>
      </c>
      <c r="C77" s="19"/>
      <c r="D77" s="22" t="s">
        <v>1925</v>
      </c>
      <c r="E77" s="21" t="s">
        <v>1926</v>
      </c>
      <c r="F77" s="22"/>
    </row>
    <row r="78" spans="1:17" x14ac:dyDescent="0.35">
      <c r="B78" s="19" t="s">
        <v>1922</v>
      </c>
      <c r="C78" s="19"/>
      <c r="D78" s="22" t="s">
        <v>1927</v>
      </c>
      <c r="E78" s="21" t="s">
        <v>1928</v>
      </c>
      <c r="F78" s="22"/>
    </row>
    <row r="79" spans="1:17" x14ac:dyDescent="0.35">
      <c r="B79" s="19" t="s">
        <v>1922</v>
      </c>
      <c r="C79" s="19"/>
      <c r="D79" s="22" t="s">
        <v>1929</v>
      </c>
      <c r="E79" s="21" t="s">
        <v>1926</v>
      </c>
      <c r="F79" s="22"/>
    </row>
    <row r="80" spans="1:17" x14ac:dyDescent="0.35">
      <c r="B80" s="19" t="s">
        <v>1922</v>
      </c>
      <c r="C80" s="19"/>
      <c r="D80" s="22" t="s">
        <v>1930</v>
      </c>
      <c r="E80" s="21" t="s">
        <v>1931</v>
      </c>
      <c r="F80" s="22"/>
    </row>
    <row r="81" spans="2:6" x14ac:dyDescent="0.35">
      <c r="B81" s="19" t="s">
        <v>1922</v>
      </c>
      <c r="C81" s="19"/>
      <c r="D81" s="22" t="s">
        <v>1932</v>
      </c>
      <c r="E81" s="21" t="s">
        <v>1933</v>
      </c>
      <c r="F81" s="22"/>
    </row>
    <row r="82" spans="2:6" x14ac:dyDescent="0.35">
      <c r="B82" s="19" t="s">
        <v>1922</v>
      </c>
      <c r="C82" s="19"/>
      <c r="D82" s="22" t="s">
        <v>1934</v>
      </c>
      <c r="E82" s="21" t="s">
        <v>1935</v>
      </c>
      <c r="F82" s="22"/>
    </row>
    <row r="83" spans="2:6" x14ac:dyDescent="0.35">
      <c r="B83" s="19"/>
      <c r="C83" s="19"/>
      <c r="D83" s="21"/>
      <c r="E83" s="21"/>
      <c r="F83" s="2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6854-5DD2-4A87-8C7D-E5787A311FD1}">
  <sheetPr>
    <tabColor theme="0" tint="-0.249977111117893"/>
  </sheetPr>
  <dimension ref="A1"/>
  <sheetViews>
    <sheetView workbookViewId="0">
      <selection activeCell="N3" sqref="N3"/>
    </sheetView>
  </sheetViews>
  <sheetFormatPr defaultRowHeight="13.15" x14ac:dyDescent="0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D337"/>
  <sheetViews>
    <sheetView workbookViewId="0">
      <selection activeCell="N3" sqref="N3"/>
    </sheetView>
  </sheetViews>
  <sheetFormatPr defaultRowHeight="13.15" x14ac:dyDescent="0.4"/>
  <cols>
    <col min="1" max="1" width="36.92578125" customWidth="1"/>
    <col min="2" max="2" width="19.35546875" customWidth="1"/>
    <col min="3" max="3" width="57.7109375" customWidth="1"/>
    <col min="4" max="4" width="13.5" customWidth="1"/>
  </cols>
  <sheetData>
    <row r="1" spans="1:4" ht="123.4" customHeight="1" x14ac:dyDescent="0.4">
      <c r="A1" s="1"/>
      <c r="B1" s="2" t="s">
        <v>0</v>
      </c>
      <c r="C1" s="3" t="s">
        <v>1</v>
      </c>
      <c r="D1" s="7" t="str">
        <f>_xlfn.LET(_xlpm.x,B1,
SUBSTITUTE(SUBSTITUTE(SUBSTITUTE(SUBSTITUTE(SUBSTITUTE(
SUBSTITUTE(SUBSTITUTE(SUBSTITUTE(SUBSTITUTE(SUBSTITUTE(
_xlpm.x,"๐","0"),"๑","1"),"๒","2"),"๓","3"),"๔","4"),
"๕","5"),"๖","6"),"๗","7"),"๘","8"),"๙","9"))</f>
        <v>วัดบูรพาจารย์</v>
      </c>
    </row>
    <row r="2" spans="1:4" ht="128.65" customHeight="1" x14ac:dyDescent="0.4">
      <c r="A2" s="1"/>
      <c r="B2" s="4" t="s">
        <v>844</v>
      </c>
      <c r="C2" s="3" t="s">
        <v>2</v>
      </c>
      <c r="D2" s="7" t="str">
        <f>_xlfn.LET(_xlpm.x,B2,
SUBSTITUTE(SUBSTITUTE(SUBSTITUTE(SUBSTITUTE(SUBSTITUTE(
SUBSTITUTE(SUBSTITUTE(SUBSTITUTE(SUBSTITUTE(SUBSTITUTE(
_xlpm.x,"๐","0"),"๑","1"),"๒","2"),"๓","3"),"๔","4"),
"๕","5"),"๖","6"),"๗","7"),"๘","8"),"๙","9"))</f>
        <v>สาขาที่ 001</v>
      </c>
    </row>
    <row r="3" spans="1:4" ht="128.65" customHeight="1" x14ac:dyDescent="0.4">
      <c r="A3" s="1"/>
      <c r="B3" s="2" t="s">
        <v>3</v>
      </c>
      <c r="C3" s="3" t="s">
        <v>4</v>
      </c>
      <c r="D3" s="7" t="str">
        <f t="shared" ref="D3:D66" si="0">_xlfn.LET(_xlpm.x,B3,
SUBSTITUTE(SUBSTITUTE(SUBSTITUTE(SUBSTITUTE(SUBSTITUTE(
SUBSTITUTE(SUBSTITUTE(SUBSTITUTE(SUBSTITUTE(SUBSTITUTE(
_xlpm.x,"๐","0"),"๑","1"),"๒","2"),"๓","3"),"๔","4"),
"๕","5"),"๖","6"),"๗","7"),"๘","8"),"๙","9"))</f>
        <v>สาขาที่ 002</v>
      </c>
    </row>
    <row r="4" spans="1:4" ht="128.65" customHeight="1" x14ac:dyDescent="0.4">
      <c r="A4" s="1"/>
      <c r="B4" s="2" t="s">
        <v>5</v>
      </c>
      <c r="C4" s="3" t="s">
        <v>6</v>
      </c>
      <c r="D4" s="7" t="str">
        <f t="shared" si="0"/>
        <v>สาขาที่ 003</v>
      </c>
    </row>
    <row r="5" spans="1:4" ht="123.4" customHeight="1" x14ac:dyDescent="0.4">
      <c r="A5" s="1"/>
      <c r="B5" s="2" t="s">
        <v>7</v>
      </c>
      <c r="C5" s="3" t="s">
        <v>8</v>
      </c>
      <c r="D5" s="7" t="str">
        <f t="shared" si="0"/>
        <v>สาขาที่ 004</v>
      </c>
    </row>
    <row r="6" spans="1:4" ht="123.4" customHeight="1" x14ac:dyDescent="0.4">
      <c r="A6" s="1"/>
      <c r="B6" s="2" t="s">
        <v>9</v>
      </c>
      <c r="C6" s="3" t="s">
        <v>10</v>
      </c>
      <c r="D6" s="7" t="str">
        <f t="shared" si="0"/>
        <v>สาขาที่ 005</v>
      </c>
    </row>
    <row r="7" spans="1:4" ht="128.65" customHeight="1" x14ac:dyDescent="0.4">
      <c r="A7" s="1"/>
      <c r="B7" s="2" t="s">
        <v>11</v>
      </c>
      <c r="C7" s="3" t="s">
        <v>12</v>
      </c>
      <c r="D7" s="7" t="str">
        <f t="shared" si="0"/>
        <v>สาขาที่ 006</v>
      </c>
    </row>
    <row r="8" spans="1:4" ht="128.65" customHeight="1" x14ac:dyDescent="0.4">
      <c r="A8" s="1"/>
      <c r="B8" s="2" t="s">
        <v>13</v>
      </c>
      <c r="C8" s="3" t="s">
        <v>14</v>
      </c>
      <c r="D8" s="7" t="str">
        <f t="shared" si="0"/>
        <v>สาขาที่ 007</v>
      </c>
    </row>
    <row r="9" spans="1:4" ht="128.65" customHeight="1" x14ac:dyDescent="0.4">
      <c r="A9" s="1"/>
      <c r="B9" s="2" t="s">
        <v>15</v>
      </c>
      <c r="C9" s="3" t="s">
        <v>16</v>
      </c>
      <c r="D9" s="7" t="str">
        <f t="shared" si="0"/>
        <v>สาขาที่ 008</v>
      </c>
    </row>
    <row r="10" spans="1:4" ht="123.4" customHeight="1" x14ac:dyDescent="0.4">
      <c r="A10" s="1"/>
      <c r="B10" s="2" t="s">
        <v>17</v>
      </c>
      <c r="C10" s="3" t="s">
        <v>18</v>
      </c>
      <c r="D10" s="7" t="str">
        <f t="shared" si="0"/>
        <v>สาขาที่ 009</v>
      </c>
    </row>
    <row r="11" spans="1:4" ht="123.4" customHeight="1" x14ac:dyDescent="0.4">
      <c r="A11" s="1"/>
      <c r="B11" s="2" t="s">
        <v>19</v>
      </c>
      <c r="C11" s="3" t="s">
        <v>20</v>
      </c>
      <c r="D11" s="7" t="str">
        <f t="shared" si="0"/>
        <v>สาขาที่ 010</v>
      </c>
    </row>
    <row r="12" spans="1:4" ht="128.65" customHeight="1" x14ac:dyDescent="0.4">
      <c r="A12" s="1"/>
      <c r="B12" s="2" t="s">
        <v>21</v>
      </c>
      <c r="C12" s="3" t="s">
        <v>22</v>
      </c>
      <c r="D12" s="7" t="str">
        <f t="shared" si="0"/>
        <v>สาขาที่ 011</v>
      </c>
    </row>
    <row r="13" spans="1:4" ht="128.65" customHeight="1" x14ac:dyDescent="0.4">
      <c r="A13" s="1"/>
      <c r="B13" s="2" t="s">
        <v>23</v>
      </c>
      <c r="C13" s="3" t="s">
        <v>24</v>
      </c>
      <c r="D13" s="7" t="str">
        <f t="shared" si="0"/>
        <v>สาขาที่ 012</v>
      </c>
    </row>
    <row r="14" spans="1:4" ht="128.65" customHeight="1" x14ac:dyDescent="0.4">
      <c r="A14" s="1"/>
      <c r="B14" s="2" t="s">
        <v>25</v>
      </c>
      <c r="C14" s="3" t="s">
        <v>26</v>
      </c>
      <c r="D14" s="7" t="str">
        <f t="shared" si="0"/>
        <v>สาขาที่ 013</v>
      </c>
    </row>
    <row r="15" spans="1:4" ht="123.4" customHeight="1" x14ac:dyDescent="0.4">
      <c r="A15" s="1"/>
      <c r="B15" s="2" t="s">
        <v>27</v>
      </c>
      <c r="C15" s="3" t="s">
        <v>28</v>
      </c>
      <c r="D15" s="7" t="str">
        <f t="shared" si="0"/>
        <v>สาขาที่ 014</v>
      </c>
    </row>
    <row r="16" spans="1:4" ht="123.4" customHeight="1" x14ac:dyDescent="0.4">
      <c r="A16" s="1"/>
      <c r="B16" s="2" t="s">
        <v>29</v>
      </c>
      <c r="C16" s="3" t="s">
        <v>30</v>
      </c>
      <c r="D16" s="7" t="str">
        <f t="shared" si="0"/>
        <v>สาขาที่ 015</v>
      </c>
    </row>
    <row r="17" spans="1:4" ht="128.65" customHeight="1" x14ac:dyDescent="0.4">
      <c r="A17" s="1"/>
      <c r="B17" s="2" t="s">
        <v>31</v>
      </c>
      <c r="C17" s="3" t="s">
        <v>32</v>
      </c>
      <c r="D17" s="7" t="str">
        <f t="shared" si="0"/>
        <v>สาขาที่ 016</v>
      </c>
    </row>
    <row r="18" spans="1:4" ht="128.65" customHeight="1" x14ac:dyDescent="0.4">
      <c r="A18" s="1"/>
      <c r="B18" s="2" t="s">
        <v>33</v>
      </c>
      <c r="C18" s="3" t="s">
        <v>34</v>
      </c>
      <c r="D18" s="7" t="str">
        <f t="shared" si="0"/>
        <v>สาขาที่ 017</v>
      </c>
    </row>
    <row r="19" spans="1:4" ht="128.65" customHeight="1" x14ac:dyDescent="0.4">
      <c r="A19" s="1"/>
      <c r="B19" s="2" t="s">
        <v>35</v>
      </c>
      <c r="C19" s="3" t="s">
        <v>36</v>
      </c>
      <c r="D19" s="7" t="str">
        <f t="shared" si="0"/>
        <v>สาขาที่ 018</v>
      </c>
    </row>
    <row r="20" spans="1:4" ht="123.4" customHeight="1" x14ac:dyDescent="0.4">
      <c r="A20" s="1"/>
      <c r="B20" s="2" t="s">
        <v>37</v>
      </c>
      <c r="C20" s="3" t="s">
        <v>38</v>
      </c>
      <c r="D20" s="7" t="str">
        <f t="shared" si="0"/>
        <v>สาขาที่ 019</v>
      </c>
    </row>
    <row r="21" spans="1:4" ht="123.4" customHeight="1" x14ac:dyDescent="0.4">
      <c r="A21" s="1"/>
      <c r="B21" s="2" t="s">
        <v>39</v>
      </c>
      <c r="C21" s="3" t="s">
        <v>40</v>
      </c>
      <c r="D21" s="7" t="str">
        <f t="shared" si="0"/>
        <v>สาขาที่ 020</v>
      </c>
    </row>
    <row r="22" spans="1:4" ht="128.65" customHeight="1" x14ac:dyDescent="0.4">
      <c r="A22" s="1"/>
      <c r="B22" s="2" t="s">
        <v>41</v>
      </c>
      <c r="C22" s="3" t="s">
        <v>42</v>
      </c>
      <c r="D22" s="7" t="str">
        <f t="shared" si="0"/>
        <v>สาขาที่ 021</v>
      </c>
    </row>
    <row r="23" spans="1:4" ht="128.65" customHeight="1" x14ac:dyDescent="0.4">
      <c r="A23" s="1"/>
      <c r="B23" s="2" t="s">
        <v>43</v>
      </c>
      <c r="C23" s="3" t="s">
        <v>44</v>
      </c>
      <c r="D23" s="7" t="str">
        <f t="shared" si="0"/>
        <v>สาขาที่ 022</v>
      </c>
    </row>
    <row r="24" spans="1:4" ht="128.65" customHeight="1" x14ac:dyDescent="0.4">
      <c r="A24" s="1"/>
      <c r="B24" s="2" t="s">
        <v>45</v>
      </c>
      <c r="C24" s="3" t="s">
        <v>46</v>
      </c>
      <c r="D24" s="7" t="str">
        <f t="shared" si="0"/>
        <v>สาขาที่ 023</v>
      </c>
    </row>
    <row r="25" spans="1:4" ht="123.4" customHeight="1" x14ac:dyDescent="0.4">
      <c r="A25" s="1"/>
      <c r="B25" s="2" t="s">
        <v>47</v>
      </c>
      <c r="C25" s="3" t="s">
        <v>48</v>
      </c>
      <c r="D25" s="7" t="str">
        <f t="shared" si="0"/>
        <v>สาขาที่ 024</v>
      </c>
    </row>
    <row r="26" spans="1:4" ht="123.4" customHeight="1" x14ac:dyDescent="0.4">
      <c r="A26" s="1"/>
      <c r="B26" s="2" t="s">
        <v>49</v>
      </c>
      <c r="C26" s="3" t="s">
        <v>50</v>
      </c>
      <c r="D26" s="7" t="str">
        <f t="shared" si="0"/>
        <v>สาขาที่ 025</v>
      </c>
    </row>
    <row r="27" spans="1:4" ht="128.65" customHeight="1" x14ac:dyDescent="0.4">
      <c r="A27" s="1"/>
      <c r="B27" s="2" t="s">
        <v>51</v>
      </c>
      <c r="C27" s="3" t="s">
        <v>52</v>
      </c>
      <c r="D27" s="7" t="str">
        <f t="shared" si="0"/>
        <v>สาขาที่ 026</v>
      </c>
    </row>
    <row r="28" spans="1:4" ht="128.65" customHeight="1" x14ac:dyDescent="0.4">
      <c r="A28" s="1"/>
      <c r="B28" s="2" t="s">
        <v>53</v>
      </c>
      <c r="C28" s="3" t="s">
        <v>54</v>
      </c>
      <c r="D28" s="7" t="str">
        <f t="shared" si="0"/>
        <v>สาขาที่ 027</v>
      </c>
    </row>
    <row r="29" spans="1:4" ht="128.65" customHeight="1" x14ac:dyDescent="0.4">
      <c r="A29" s="1"/>
      <c r="B29" s="2" t="s">
        <v>55</v>
      </c>
      <c r="C29" s="3" t="s">
        <v>56</v>
      </c>
      <c r="D29" s="7" t="str">
        <f t="shared" si="0"/>
        <v>สาขาที่ 028</v>
      </c>
    </row>
    <row r="30" spans="1:4" ht="123.4" customHeight="1" x14ac:dyDescent="0.4">
      <c r="A30" s="1"/>
      <c r="B30" s="2" t="s">
        <v>57</v>
      </c>
      <c r="C30" s="3" t="s">
        <v>58</v>
      </c>
      <c r="D30" s="7" t="str">
        <f t="shared" si="0"/>
        <v>สาขาที่ 029</v>
      </c>
    </row>
    <row r="31" spans="1:4" ht="123.4" customHeight="1" x14ac:dyDescent="0.4">
      <c r="A31" s="1"/>
      <c r="B31" s="2" t="s">
        <v>59</v>
      </c>
      <c r="C31" s="3" t="s">
        <v>60</v>
      </c>
      <c r="D31" s="7" t="str">
        <f t="shared" si="0"/>
        <v>สาขาที่ 030</v>
      </c>
    </row>
    <row r="32" spans="1:4" ht="128.65" customHeight="1" x14ac:dyDescent="0.4">
      <c r="A32" s="1"/>
      <c r="B32" s="2" t="s">
        <v>61</v>
      </c>
      <c r="C32" s="3" t="s">
        <v>62</v>
      </c>
      <c r="D32" s="7" t="str">
        <f t="shared" si="0"/>
        <v>สาขาที่ 031</v>
      </c>
    </row>
    <row r="33" spans="1:4" ht="128.65" customHeight="1" x14ac:dyDescent="0.4">
      <c r="A33" s="1"/>
      <c r="B33" s="2" t="s">
        <v>63</v>
      </c>
      <c r="C33" s="3" t="s">
        <v>64</v>
      </c>
      <c r="D33" s="7" t="str">
        <f t="shared" si="0"/>
        <v>สาขาที่ 032</v>
      </c>
    </row>
    <row r="34" spans="1:4" ht="128.65" customHeight="1" x14ac:dyDescent="0.4">
      <c r="A34" s="1"/>
      <c r="B34" s="2" t="s">
        <v>65</v>
      </c>
      <c r="C34" s="3" t="s">
        <v>66</v>
      </c>
      <c r="D34" s="7" t="str">
        <f t="shared" si="0"/>
        <v>สาขาที่ 033</v>
      </c>
    </row>
    <row r="35" spans="1:4" ht="123.4" customHeight="1" x14ac:dyDescent="0.4">
      <c r="A35" s="1"/>
      <c r="B35" s="2" t="s">
        <v>67</v>
      </c>
      <c r="C35" s="3" t="s">
        <v>68</v>
      </c>
      <c r="D35" s="7" t="str">
        <f t="shared" si="0"/>
        <v>สาขาที่ 034</v>
      </c>
    </row>
    <row r="36" spans="1:4" ht="123.4" customHeight="1" x14ac:dyDescent="0.4">
      <c r="A36" s="1"/>
      <c r="B36" s="2" t="s">
        <v>69</v>
      </c>
      <c r="C36" s="3" t="s">
        <v>70</v>
      </c>
      <c r="D36" s="7" t="str">
        <f t="shared" si="0"/>
        <v>สาขาที่ 035</v>
      </c>
    </row>
    <row r="37" spans="1:4" ht="128.65" customHeight="1" x14ac:dyDescent="0.4">
      <c r="A37" s="1"/>
      <c r="B37" s="2" t="s">
        <v>71</v>
      </c>
      <c r="C37" s="3" t="s">
        <v>72</v>
      </c>
      <c r="D37" s="7" t="str">
        <f t="shared" si="0"/>
        <v>สาขาที่ 036</v>
      </c>
    </row>
    <row r="38" spans="1:4" ht="128.65" customHeight="1" x14ac:dyDescent="0.4">
      <c r="A38" s="1"/>
      <c r="B38" s="2" t="s">
        <v>73</v>
      </c>
      <c r="C38" s="3" t="s">
        <v>74</v>
      </c>
      <c r="D38" s="7" t="str">
        <f t="shared" si="0"/>
        <v>สาขาที่ 037</v>
      </c>
    </row>
    <row r="39" spans="1:4" ht="128.65" customHeight="1" x14ac:dyDescent="0.4">
      <c r="A39" s="1"/>
      <c r="B39" s="2" t="s">
        <v>75</v>
      </c>
      <c r="C39" s="3" t="s">
        <v>76</v>
      </c>
      <c r="D39" s="7" t="str">
        <f t="shared" si="0"/>
        <v>สาขาที่ 038</v>
      </c>
    </row>
    <row r="40" spans="1:4" ht="123.4" customHeight="1" x14ac:dyDescent="0.4">
      <c r="A40" s="1"/>
      <c r="B40" s="2" t="s">
        <v>77</v>
      </c>
      <c r="C40" s="3" t="s">
        <v>78</v>
      </c>
      <c r="D40" s="7" t="str">
        <f t="shared" si="0"/>
        <v>สาขาที่ 039</v>
      </c>
    </row>
    <row r="41" spans="1:4" ht="123.4" customHeight="1" x14ac:dyDescent="0.4">
      <c r="A41" s="1"/>
      <c r="B41" s="2" t="s">
        <v>79</v>
      </c>
      <c r="C41" s="3" t="s">
        <v>80</v>
      </c>
      <c r="D41" s="7" t="str">
        <f t="shared" si="0"/>
        <v>สาขาที่ 040</v>
      </c>
    </row>
    <row r="42" spans="1:4" ht="128.65" customHeight="1" x14ac:dyDescent="0.4">
      <c r="A42" s="1"/>
      <c r="B42" s="2" t="s">
        <v>81</v>
      </c>
      <c r="C42" s="3" t="s">
        <v>82</v>
      </c>
      <c r="D42" s="7" t="str">
        <f t="shared" si="0"/>
        <v>สาขาที่ 041</v>
      </c>
    </row>
    <row r="43" spans="1:4" ht="128.65" customHeight="1" x14ac:dyDescent="0.4">
      <c r="A43" s="1"/>
      <c r="B43" s="2" t="s">
        <v>83</v>
      </c>
      <c r="C43" s="3" t="s">
        <v>84</v>
      </c>
      <c r="D43" s="7" t="str">
        <f t="shared" si="0"/>
        <v>สาขาที่ 042</v>
      </c>
    </row>
    <row r="44" spans="1:4" ht="128.65" customHeight="1" x14ac:dyDescent="0.4">
      <c r="A44" s="1"/>
      <c r="B44" s="2" t="s">
        <v>85</v>
      </c>
      <c r="C44" s="3" t="s">
        <v>86</v>
      </c>
      <c r="D44" s="7" t="str">
        <f t="shared" si="0"/>
        <v>สาขาที่ 043</v>
      </c>
    </row>
    <row r="45" spans="1:4" ht="123.4" customHeight="1" x14ac:dyDescent="0.4">
      <c r="A45" s="1"/>
      <c r="B45" s="2" t="s">
        <v>87</v>
      </c>
      <c r="C45" s="3" t="s">
        <v>88</v>
      </c>
      <c r="D45" s="7" t="str">
        <f t="shared" si="0"/>
        <v>สาขาที่ 044</v>
      </c>
    </row>
    <row r="46" spans="1:4" ht="123.4" customHeight="1" x14ac:dyDescent="0.4">
      <c r="A46" s="1"/>
      <c r="B46" s="2" t="s">
        <v>89</v>
      </c>
      <c r="C46" s="3" t="s">
        <v>90</v>
      </c>
      <c r="D46" s="7" t="str">
        <f t="shared" si="0"/>
        <v>สาขาที่ 045</v>
      </c>
    </row>
    <row r="47" spans="1:4" ht="128.65" customHeight="1" x14ac:dyDescent="0.4">
      <c r="A47" s="1"/>
      <c r="B47" s="2" t="s">
        <v>91</v>
      </c>
      <c r="C47" s="3" t="s">
        <v>92</v>
      </c>
      <c r="D47" s="7" t="str">
        <f t="shared" si="0"/>
        <v>สาขาที่ 046</v>
      </c>
    </row>
    <row r="48" spans="1:4" ht="128.25" customHeight="1" x14ac:dyDescent="0.4">
      <c r="A48" s="5" t="s">
        <v>93</v>
      </c>
      <c r="B48" s="2" t="s">
        <v>94</v>
      </c>
      <c r="C48" s="3" t="s">
        <v>95</v>
      </c>
      <c r="D48" s="7" t="str">
        <f t="shared" si="0"/>
        <v>สาขาที่ 047</v>
      </c>
    </row>
    <row r="49" spans="1:4" ht="128.65" customHeight="1" x14ac:dyDescent="0.4">
      <c r="A49" s="1"/>
      <c r="B49" s="2" t="s">
        <v>96</v>
      </c>
      <c r="C49" s="3" t="s">
        <v>97</v>
      </c>
      <c r="D49" s="7" t="str">
        <f t="shared" si="0"/>
        <v>สาขาที่ 048</v>
      </c>
    </row>
    <row r="50" spans="1:4" ht="123.4" customHeight="1" x14ac:dyDescent="0.4">
      <c r="A50" s="1"/>
      <c r="B50" s="2" t="s">
        <v>98</v>
      </c>
      <c r="C50" s="3" t="s">
        <v>99</v>
      </c>
      <c r="D50" s="7" t="str">
        <f t="shared" si="0"/>
        <v>สาขาที่ 049</v>
      </c>
    </row>
    <row r="51" spans="1:4" ht="123.4" customHeight="1" x14ac:dyDescent="0.4">
      <c r="A51" s="1"/>
      <c r="B51" s="2" t="s">
        <v>100</v>
      </c>
      <c r="C51" s="3" t="s">
        <v>101</v>
      </c>
      <c r="D51" s="7" t="str">
        <f t="shared" si="0"/>
        <v>สาขาที่ 050</v>
      </c>
    </row>
    <row r="52" spans="1:4" ht="128.65" customHeight="1" x14ac:dyDescent="0.4">
      <c r="A52" s="1"/>
      <c r="B52" s="2" t="s">
        <v>102</v>
      </c>
      <c r="C52" s="3" t="s">
        <v>103</v>
      </c>
      <c r="D52" s="7" t="str">
        <f t="shared" si="0"/>
        <v>สาขาที่ 051</v>
      </c>
    </row>
    <row r="53" spans="1:4" ht="128.65" customHeight="1" x14ac:dyDescent="0.4">
      <c r="A53" s="1"/>
      <c r="B53" s="2" t="s">
        <v>104</v>
      </c>
      <c r="C53" s="3" t="s">
        <v>105</v>
      </c>
      <c r="D53" s="7" t="str">
        <f t="shared" si="0"/>
        <v>สาขาที่ 052</v>
      </c>
    </row>
    <row r="54" spans="1:4" ht="128.65" customHeight="1" x14ac:dyDescent="0.4">
      <c r="A54" s="1"/>
      <c r="B54" s="2" t="s">
        <v>106</v>
      </c>
      <c r="C54" s="3" t="s">
        <v>107</v>
      </c>
      <c r="D54" s="7" t="str">
        <f t="shared" si="0"/>
        <v>สาขาที่ 053</v>
      </c>
    </row>
    <row r="55" spans="1:4" ht="123.4" customHeight="1" x14ac:dyDescent="0.4">
      <c r="A55" s="1"/>
      <c r="B55" s="2" t="s">
        <v>108</v>
      </c>
      <c r="C55" s="3" t="s">
        <v>109</v>
      </c>
      <c r="D55" s="7" t="str">
        <f t="shared" si="0"/>
        <v>สาขาที่ 054</v>
      </c>
    </row>
    <row r="56" spans="1:4" ht="123.4" customHeight="1" x14ac:dyDescent="0.4">
      <c r="A56" s="1"/>
      <c r="B56" s="2" t="s">
        <v>110</v>
      </c>
      <c r="C56" s="3" t="s">
        <v>111</v>
      </c>
      <c r="D56" s="7" t="str">
        <f t="shared" si="0"/>
        <v>สาขาที่ 055</v>
      </c>
    </row>
    <row r="57" spans="1:4" ht="128.65" customHeight="1" x14ac:dyDescent="0.4">
      <c r="A57" s="1"/>
      <c r="B57" s="2" t="s">
        <v>112</v>
      </c>
      <c r="C57" s="3" t="s">
        <v>113</v>
      </c>
      <c r="D57" s="7" t="str">
        <f t="shared" si="0"/>
        <v>สาขาที่ 056</v>
      </c>
    </row>
    <row r="58" spans="1:4" ht="128.65" customHeight="1" x14ac:dyDescent="0.4">
      <c r="A58" s="1"/>
      <c r="B58" s="2" t="s">
        <v>114</v>
      </c>
      <c r="C58" s="3" t="s">
        <v>115</v>
      </c>
      <c r="D58" s="7" t="str">
        <f t="shared" si="0"/>
        <v>สาขาที่ 057</v>
      </c>
    </row>
    <row r="59" spans="1:4" ht="128.65" customHeight="1" x14ac:dyDescent="0.4">
      <c r="A59" s="1"/>
      <c r="B59" s="2" t="s">
        <v>116</v>
      </c>
      <c r="C59" s="3" t="s">
        <v>117</v>
      </c>
      <c r="D59" s="7" t="str">
        <f t="shared" si="0"/>
        <v>สาขาที่ 058</v>
      </c>
    </row>
    <row r="60" spans="1:4" ht="123.4" customHeight="1" x14ac:dyDescent="0.4">
      <c r="A60" s="1"/>
      <c r="B60" s="2" t="s">
        <v>118</v>
      </c>
      <c r="C60" s="3" t="s">
        <v>119</v>
      </c>
      <c r="D60" s="7" t="str">
        <f t="shared" si="0"/>
        <v>สาขาที่ 059</v>
      </c>
    </row>
    <row r="61" spans="1:4" ht="123.4" customHeight="1" x14ac:dyDescent="0.4">
      <c r="A61" s="1"/>
      <c r="B61" s="2" t="s">
        <v>120</v>
      </c>
      <c r="C61" s="3" t="s">
        <v>121</v>
      </c>
      <c r="D61" s="7" t="str">
        <f t="shared" si="0"/>
        <v>สาขาที่ 060</v>
      </c>
    </row>
    <row r="62" spans="1:4" ht="128.65" customHeight="1" x14ac:dyDescent="0.4">
      <c r="A62" s="1"/>
      <c r="B62" s="2" t="s">
        <v>122</v>
      </c>
      <c r="C62" s="3" t="s">
        <v>123</v>
      </c>
      <c r="D62" s="7" t="str">
        <f t="shared" si="0"/>
        <v>สาขาที่ 061</v>
      </c>
    </row>
    <row r="63" spans="1:4" ht="128.65" customHeight="1" x14ac:dyDescent="0.4">
      <c r="A63" s="1"/>
      <c r="B63" s="2" t="s">
        <v>124</v>
      </c>
      <c r="C63" s="3" t="s">
        <v>125</v>
      </c>
      <c r="D63" s="7" t="str">
        <f t="shared" si="0"/>
        <v>สาขาที่ 062</v>
      </c>
    </row>
    <row r="64" spans="1:4" ht="128.65" customHeight="1" x14ac:dyDescent="0.4">
      <c r="A64" s="1"/>
      <c r="B64" s="2" t="s">
        <v>126</v>
      </c>
      <c r="C64" s="3" t="s">
        <v>127</v>
      </c>
      <c r="D64" s="7" t="str">
        <f t="shared" si="0"/>
        <v>สาขาที่ 063</v>
      </c>
    </row>
    <row r="65" spans="1:4" ht="123.4" customHeight="1" x14ac:dyDescent="0.4">
      <c r="A65" s="1"/>
      <c r="B65" s="2" t="s">
        <v>128</v>
      </c>
      <c r="C65" s="3" t="s">
        <v>129</v>
      </c>
      <c r="D65" s="7" t="str">
        <f t="shared" si="0"/>
        <v>สาขาที่ 064</v>
      </c>
    </row>
    <row r="66" spans="1:4" ht="123.4" customHeight="1" x14ac:dyDescent="0.4">
      <c r="A66" s="1"/>
      <c r="B66" s="2" t="s">
        <v>130</v>
      </c>
      <c r="C66" s="3" t="s">
        <v>131</v>
      </c>
      <c r="D66" s="7" t="str">
        <f t="shared" si="0"/>
        <v>สาขาที่ 065</v>
      </c>
    </row>
    <row r="67" spans="1:4" ht="128.65" customHeight="1" x14ac:dyDescent="0.4">
      <c r="A67" s="1"/>
      <c r="B67" s="2" t="s">
        <v>132</v>
      </c>
      <c r="C67" s="3" t="s">
        <v>133</v>
      </c>
      <c r="D67" s="7" t="str">
        <f t="shared" ref="D67:D130" si="1">_xlfn.LET(_xlpm.x,B67,
SUBSTITUTE(SUBSTITUTE(SUBSTITUTE(SUBSTITUTE(SUBSTITUTE(
SUBSTITUTE(SUBSTITUTE(SUBSTITUTE(SUBSTITUTE(SUBSTITUTE(
_xlpm.x,"๐","0"),"๑","1"),"๒","2"),"๓","3"),"๔","4"),
"๕","5"),"๖","6"),"๗","7"),"๘","8"),"๙","9"))</f>
        <v>สาขาที่ 066</v>
      </c>
    </row>
    <row r="68" spans="1:4" ht="128.65" customHeight="1" x14ac:dyDescent="0.4">
      <c r="A68" s="1"/>
      <c r="B68" s="2" t="s">
        <v>134</v>
      </c>
      <c r="C68" s="3" t="s">
        <v>135</v>
      </c>
      <c r="D68" s="7" t="str">
        <f t="shared" si="1"/>
        <v>สาขาที่ 067</v>
      </c>
    </row>
    <row r="69" spans="1:4" ht="128.65" customHeight="1" x14ac:dyDescent="0.4">
      <c r="A69" s="1"/>
      <c r="B69" s="2" t="s">
        <v>136</v>
      </c>
      <c r="C69" s="3" t="s">
        <v>137</v>
      </c>
      <c r="D69" s="7" t="str">
        <f t="shared" si="1"/>
        <v>สาขาที่ 068</v>
      </c>
    </row>
    <row r="70" spans="1:4" ht="123.4" customHeight="1" x14ac:dyDescent="0.4">
      <c r="A70" s="1"/>
      <c r="B70" s="2" t="s">
        <v>138</v>
      </c>
      <c r="C70" s="3" t="s">
        <v>139</v>
      </c>
      <c r="D70" s="7" t="str">
        <f t="shared" si="1"/>
        <v>สาขาที่ 069</v>
      </c>
    </row>
    <row r="71" spans="1:4" ht="123.4" customHeight="1" x14ac:dyDescent="0.4">
      <c r="A71" s="1"/>
      <c r="B71" s="2" t="s">
        <v>140</v>
      </c>
      <c r="C71" s="3" t="s">
        <v>141</v>
      </c>
      <c r="D71" s="7" t="str">
        <f t="shared" si="1"/>
        <v>สาขาที่ 070</v>
      </c>
    </row>
    <row r="72" spans="1:4" ht="128.65" customHeight="1" x14ac:dyDescent="0.4">
      <c r="A72" s="1"/>
      <c r="B72" s="2" t="s">
        <v>142</v>
      </c>
      <c r="C72" s="3" t="s">
        <v>143</v>
      </c>
      <c r="D72" s="7" t="str">
        <f t="shared" si="1"/>
        <v>สาขาที่ 071</v>
      </c>
    </row>
    <row r="73" spans="1:4" ht="128.65" customHeight="1" x14ac:dyDescent="0.4">
      <c r="A73" s="1"/>
      <c r="B73" s="2" t="s">
        <v>144</v>
      </c>
      <c r="C73" s="3" t="s">
        <v>145</v>
      </c>
      <c r="D73" s="7" t="str">
        <f t="shared" si="1"/>
        <v>สาขาที่ 072</v>
      </c>
    </row>
    <row r="74" spans="1:4" ht="128.65" customHeight="1" x14ac:dyDescent="0.4">
      <c r="A74" s="1"/>
      <c r="B74" s="2" t="s">
        <v>146</v>
      </c>
      <c r="C74" s="3" t="s">
        <v>147</v>
      </c>
      <c r="D74" s="7" t="str">
        <f t="shared" si="1"/>
        <v>สาขาที่ 073</v>
      </c>
    </row>
    <row r="75" spans="1:4" ht="123.4" customHeight="1" x14ac:dyDescent="0.4">
      <c r="A75" s="1"/>
      <c r="B75" s="2" t="s">
        <v>148</v>
      </c>
      <c r="C75" s="3" t="s">
        <v>149</v>
      </c>
      <c r="D75" s="7" t="str">
        <f t="shared" si="1"/>
        <v>สาขาที่ 074</v>
      </c>
    </row>
    <row r="76" spans="1:4" ht="123.4" customHeight="1" x14ac:dyDescent="0.4">
      <c r="A76" s="1"/>
      <c r="B76" s="2" t="s">
        <v>150</v>
      </c>
      <c r="C76" s="3" t="s">
        <v>151</v>
      </c>
      <c r="D76" s="7" t="str">
        <f t="shared" si="1"/>
        <v>สาขาที่ 075</v>
      </c>
    </row>
    <row r="77" spans="1:4" ht="128.65" customHeight="1" x14ac:dyDescent="0.4">
      <c r="A77" s="1"/>
      <c r="B77" s="2" t="s">
        <v>152</v>
      </c>
      <c r="C77" s="3" t="s">
        <v>153</v>
      </c>
      <c r="D77" s="7" t="str">
        <f t="shared" si="1"/>
        <v>สาขาที่ 076</v>
      </c>
    </row>
    <row r="78" spans="1:4" ht="128.65" customHeight="1" x14ac:dyDescent="0.4">
      <c r="A78" s="1"/>
      <c r="B78" s="2" t="s">
        <v>154</v>
      </c>
      <c r="C78" s="3" t="s">
        <v>155</v>
      </c>
      <c r="D78" s="7" t="str">
        <f t="shared" si="1"/>
        <v>สาขาที่ 077</v>
      </c>
    </row>
    <row r="79" spans="1:4" ht="128.65" customHeight="1" x14ac:dyDescent="0.4">
      <c r="A79" s="1"/>
      <c r="B79" s="2" t="s">
        <v>156</v>
      </c>
      <c r="C79" s="3" t="s">
        <v>157</v>
      </c>
      <c r="D79" s="7" t="str">
        <f t="shared" si="1"/>
        <v>สาขาที่ 078</v>
      </c>
    </row>
    <row r="80" spans="1:4" ht="123.4" customHeight="1" x14ac:dyDescent="0.4">
      <c r="A80" s="1"/>
      <c r="B80" s="2" t="s">
        <v>158</v>
      </c>
      <c r="C80" s="3" t="s">
        <v>159</v>
      </c>
      <c r="D80" s="7" t="str">
        <f t="shared" si="1"/>
        <v>สาขาที่ 079</v>
      </c>
    </row>
    <row r="81" spans="1:4" ht="123.4" customHeight="1" x14ac:dyDescent="0.4">
      <c r="A81" s="1"/>
      <c r="B81" s="2" t="s">
        <v>160</v>
      </c>
      <c r="C81" s="3" t="s">
        <v>161</v>
      </c>
      <c r="D81" s="7" t="str">
        <f t="shared" si="1"/>
        <v>สาขาที่ 080</v>
      </c>
    </row>
    <row r="82" spans="1:4" ht="128.25" customHeight="1" x14ac:dyDescent="0.4">
      <c r="A82" s="5" t="s">
        <v>93</v>
      </c>
      <c r="B82" s="2" t="s">
        <v>162</v>
      </c>
      <c r="C82" s="3" t="s">
        <v>163</v>
      </c>
      <c r="D82" s="7" t="str">
        <f t="shared" si="1"/>
        <v>สาขาที่ 081</v>
      </c>
    </row>
    <row r="83" spans="1:4" ht="128.65" customHeight="1" x14ac:dyDescent="0.4">
      <c r="A83" s="1"/>
      <c r="B83" s="2" t="s">
        <v>164</v>
      </c>
      <c r="C83" s="3" t="s">
        <v>165</v>
      </c>
      <c r="D83" s="7" t="str">
        <f t="shared" si="1"/>
        <v>สาขาที่ 082</v>
      </c>
    </row>
    <row r="84" spans="1:4" ht="128.65" customHeight="1" x14ac:dyDescent="0.4">
      <c r="A84" s="1"/>
      <c r="B84" s="2" t="s">
        <v>166</v>
      </c>
      <c r="C84" s="3" t="s">
        <v>167</v>
      </c>
      <c r="D84" s="7" t="str">
        <f t="shared" si="1"/>
        <v>สาขาที่ 083</v>
      </c>
    </row>
    <row r="85" spans="1:4" ht="123.4" customHeight="1" x14ac:dyDescent="0.4">
      <c r="A85" s="1"/>
      <c r="B85" s="2" t="s">
        <v>168</v>
      </c>
      <c r="C85" s="3" t="s">
        <v>169</v>
      </c>
      <c r="D85" s="7" t="str">
        <f t="shared" si="1"/>
        <v>สาขาที่ 084</v>
      </c>
    </row>
    <row r="86" spans="1:4" ht="123.4" customHeight="1" x14ac:dyDescent="0.4">
      <c r="A86" s="1"/>
      <c r="B86" s="2" t="s">
        <v>170</v>
      </c>
      <c r="C86" s="3" t="s">
        <v>171</v>
      </c>
      <c r="D86" s="7" t="str">
        <f t="shared" si="1"/>
        <v>สาขาที่ 085</v>
      </c>
    </row>
    <row r="87" spans="1:4" ht="128.65" customHeight="1" x14ac:dyDescent="0.4">
      <c r="A87" s="1"/>
      <c r="B87" s="2" t="s">
        <v>172</v>
      </c>
      <c r="C87" s="3" t="s">
        <v>173</v>
      </c>
      <c r="D87" s="7" t="str">
        <f t="shared" si="1"/>
        <v>สาขาที่ 086</v>
      </c>
    </row>
    <row r="88" spans="1:4" ht="128.65" customHeight="1" x14ac:dyDescent="0.4">
      <c r="A88" s="1"/>
      <c r="B88" s="2" t="s">
        <v>174</v>
      </c>
      <c r="C88" s="3" t="s">
        <v>175</v>
      </c>
      <c r="D88" s="7" t="str">
        <f t="shared" si="1"/>
        <v>สาขาที่ 087</v>
      </c>
    </row>
    <row r="89" spans="1:4" ht="128.65" customHeight="1" x14ac:dyDescent="0.4">
      <c r="A89" s="1"/>
      <c r="B89" s="2" t="s">
        <v>176</v>
      </c>
      <c r="C89" s="3" t="s">
        <v>177</v>
      </c>
      <c r="D89" s="7" t="str">
        <f t="shared" si="1"/>
        <v>สาขาที่ 088</v>
      </c>
    </row>
    <row r="90" spans="1:4" ht="123.4" customHeight="1" x14ac:dyDescent="0.4">
      <c r="A90" s="1"/>
      <c r="B90" s="2" t="s">
        <v>178</v>
      </c>
      <c r="C90" s="3" t="s">
        <v>179</v>
      </c>
      <c r="D90" s="7" t="str">
        <f t="shared" si="1"/>
        <v>สาขาที่ 089</v>
      </c>
    </row>
    <row r="91" spans="1:4" ht="123.4" customHeight="1" x14ac:dyDescent="0.4">
      <c r="A91" s="1"/>
      <c r="B91" s="2" t="s">
        <v>180</v>
      </c>
      <c r="C91" s="3" t="s">
        <v>181</v>
      </c>
      <c r="D91" s="7" t="str">
        <f t="shared" si="1"/>
        <v>สาขาที่ 090</v>
      </c>
    </row>
    <row r="92" spans="1:4" ht="128.65" customHeight="1" x14ac:dyDescent="0.4">
      <c r="A92" s="1"/>
      <c r="B92" s="2" t="s">
        <v>182</v>
      </c>
      <c r="C92" s="3" t="s">
        <v>183</v>
      </c>
      <c r="D92" s="7" t="str">
        <f t="shared" si="1"/>
        <v>สาขาที่ 091</v>
      </c>
    </row>
    <row r="93" spans="1:4" ht="128.65" customHeight="1" x14ac:dyDescent="0.4">
      <c r="A93" s="1"/>
      <c r="B93" s="2" t="s">
        <v>184</v>
      </c>
      <c r="C93" s="3" t="s">
        <v>185</v>
      </c>
      <c r="D93" s="7" t="str">
        <f t="shared" si="1"/>
        <v>สาขาที่ 092</v>
      </c>
    </row>
    <row r="94" spans="1:4" ht="128.65" customHeight="1" x14ac:dyDescent="0.4">
      <c r="A94" s="1"/>
      <c r="B94" s="2" t="s">
        <v>186</v>
      </c>
      <c r="C94" s="3" t="s">
        <v>187</v>
      </c>
      <c r="D94" s="7" t="str">
        <f t="shared" si="1"/>
        <v>สาขาที่ 093</v>
      </c>
    </row>
    <row r="95" spans="1:4" ht="123.4" customHeight="1" x14ac:dyDescent="0.4">
      <c r="A95" s="1"/>
      <c r="B95" s="2" t="s">
        <v>188</v>
      </c>
      <c r="C95" s="3" t="s">
        <v>189</v>
      </c>
      <c r="D95" s="7" t="str">
        <f t="shared" si="1"/>
        <v>สาขาที่ 094</v>
      </c>
    </row>
    <row r="96" spans="1:4" ht="123.4" customHeight="1" x14ac:dyDescent="0.4">
      <c r="A96" s="1"/>
      <c r="B96" s="2" t="s">
        <v>190</v>
      </c>
      <c r="C96" s="3" t="s">
        <v>191</v>
      </c>
      <c r="D96" s="7" t="str">
        <f t="shared" si="1"/>
        <v>สาขาที่ 095</v>
      </c>
    </row>
    <row r="97" spans="1:4" ht="128.65" customHeight="1" x14ac:dyDescent="0.4">
      <c r="A97" s="1"/>
      <c r="B97" s="2" t="s">
        <v>192</v>
      </c>
      <c r="C97" s="3" t="s">
        <v>193</v>
      </c>
      <c r="D97" s="7" t="str">
        <f t="shared" si="1"/>
        <v>สาขาที่ 096</v>
      </c>
    </row>
    <row r="98" spans="1:4" ht="128.65" customHeight="1" x14ac:dyDescent="0.4">
      <c r="A98" s="1"/>
      <c r="B98" s="2" t="s">
        <v>194</v>
      </c>
      <c r="C98" s="3" t="s">
        <v>195</v>
      </c>
      <c r="D98" s="7" t="str">
        <f t="shared" si="1"/>
        <v>สาขาที่ 097</v>
      </c>
    </row>
    <row r="99" spans="1:4" ht="128.65" customHeight="1" x14ac:dyDescent="0.4">
      <c r="A99" s="1"/>
      <c r="B99" s="2" t="s">
        <v>196</v>
      </c>
      <c r="C99" s="3" t="s">
        <v>197</v>
      </c>
      <c r="D99" s="7" t="str">
        <f t="shared" si="1"/>
        <v>สาขาที่ 098</v>
      </c>
    </row>
    <row r="100" spans="1:4" ht="123.4" customHeight="1" x14ac:dyDescent="0.4">
      <c r="A100" s="1"/>
      <c r="B100" s="2" t="s">
        <v>198</v>
      </c>
      <c r="C100" s="3" t="s">
        <v>199</v>
      </c>
      <c r="D100" s="7" t="str">
        <f t="shared" si="1"/>
        <v>สาขาที่ 099</v>
      </c>
    </row>
    <row r="101" spans="1:4" ht="123.4" customHeight="1" x14ac:dyDescent="0.4">
      <c r="A101" s="1"/>
      <c r="B101" s="2" t="s">
        <v>200</v>
      </c>
      <c r="C101" s="3" t="s">
        <v>201</v>
      </c>
      <c r="D101" s="7" t="str">
        <f t="shared" si="1"/>
        <v>สาขาที่ 100</v>
      </c>
    </row>
    <row r="102" spans="1:4" ht="128.65" customHeight="1" x14ac:dyDescent="0.4">
      <c r="A102" s="1"/>
      <c r="B102" s="2" t="s">
        <v>202</v>
      </c>
      <c r="C102" s="3" t="s">
        <v>203</v>
      </c>
      <c r="D102" s="7" t="str">
        <f t="shared" si="1"/>
        <v>สาขาที่ 101</v>
      </c>
    </row>
    <row r="103" spans="1:4" ht="128.25" customHeight="1" x14ac:dyDescent="0.4">
      <c r="A103" s="5" t="s">
        <v>93</v>
      </c>
      <c r="B103" s="2" t="s">
        <v>204</v>
      </c>
      <c r="C103" s="3" t="s">
        <v>205</v>
      </c>
      <c r="D103" s="7" t="str">
        <f t="shared" si="1"/>
        <v>สาขาที่ 102</v>
      </c>
    </row>
    <row r="104" spans="1:4" ht="128.65" customHeight="1" x14ac:dyDescent="0.4">
      <c r="A104" s="1"/>
      <c r="B104" s="2" t="s">
        <v>206</v>
      </c>
      <c r="C104" s="3" t="s">
        <v>207</v>
      </c>
      <c r="D104" s="7" t="str">
        <f t="shared" si="1"/>
        <v>สาขาที่ 103</v>
      </c>
    </row>
    <row r="105" spans="1:4" ht="123.4" customHeight="1" x14ac:dyDescent="0.4">
      <c r="A105" s="1"/>
      <c r="B105" s="2" t="s">
        <v>208</v>
      </c>
      <c r="C105" s="3" t="s">
        <v>209</v>
      </c>
      <c r="D105" s="7" t="str">
        <f t="shared" si="1"/>
        <v>สาขาที่ 104</v>
      </c>
    </row>
    <row r="106" spans="1:4" ht="123.4" customHeight="1" x14ac:dyDescent="0.4">
      <c r="A106" s="1"/>
      <c r="B106" s="2" t="s">
        <v>210</v>
      </c>
      <c r="C106" s="3" t="s">
        <v>211</v>
      </c>
      <c r="D106" s="7" t="str">
        <f t="shared" si="1"/>
        <v>สาขาที่ 105</v>
      </c>
    </row>
    <row r="107" spans="1:4" ht="128.65" customHeight="1" x14ac:dyDescent="0.4">
      <c r="A107" s="1"/>
      <c r="B107" s="2" t="s">
        <v>212</v>
      </c>
      <c r="C107" s="3" t="s">
        <v>213</v>
      </c>
      <c r="D107" s="7" t="str">
        <f t="shared" si="1"/>
        <v>สาขาที่ 106</v>
      </c>
    </row>
    <row r="108" spans="1:4" ht="128.65" customHeight="1" x14ac:dyDescent="0.4">
      <c r="A108" s="1"/>
      <c r="B108" s="2" t="s">
        <v>214</v>
      </c>
      <c r="C108" s="3" t="s">
        <v>215</v>
      </c>
      <c r="D108" s="7" t="str">
        <f t="shared" si="1"/>
        <v>สาขาที่ 107</v>
      </c>
    </row>
    <row r="109" spans="1:4" ht="128.65" customHeight="1" x14ac:dyDescent="0.4">
      <c r="A109" s="1"/>
      <c r="B109" s="2" t="s">
        <v>216</v>
      </c>
      <c r="C109" s="3" t="s">
        <v>217</v>
      </c>
      <c r="D109" s="7" t="str">
        <f t="shared" si="1"/>
        <v>สาขาที่ 108</v>
      </c>
    </row>
    <row r="110" spans="1:4" ht="123.4" customHeight="1" x14ac:dyDescent="0.4">
      <c r="A110" s="1"/>
      <c r="B110" s="2" t="s">
        <v>218</v>
      </c>
      <c r="C110" s="3" t="s">
        <v>219</v>
      </c>
      <c r="D110" s="7" t="str">
        <f t="shared" si="1"/>
        <v>สาขาที่ 109</v>
      </c>
    </row>
    <row r="111" spans="1:4" ht="122.65" customHeight="1" x14ac:dyDescent="0.4">
      <c r="A111" s="6" t="s">
        <v>93</v>
      </c>
      <c r="B111" s="2" t="s">
        <v>220</v>
      </c>
      <c r="C111" s="3" t="s">
        <v>221</v>
      </c>
      <c r="D111" s="7" t="str">
        <f t="shared" si="1"/>
        <v>สาขาที่ 110</v>
      </c>
    </row>
    <row r="112" spans="1:4" ht="128.65" customHeight="1" x14ac:dyDescent="0.4">
      <c r="A112" s="1"/>
      <c r="B112" s="2" t="s">
        <v>222</v>
      </c>
      <c r="C112" s="3" t="s">
        <v>223</v>
      </c>
      <c r="D112" s="7" t="str">
        <f t="shared" si="1"/>
        <v>สาขาที่ 111</v>
      </c>
    </row>
    <row r="113" spans="1:4" ht="128.25" customHeight="1" x14ac:dyDescent="0.4">
      <c r="A113" s="6" t="s">
        <v>93</v>
      </c>
      <c r="B113" s="2" t="s">
        <v>224</v>
      </c>
      <c r="C113" s="3" t="s">
        <v>225</v>
      </c>
      <c r="D113" s="7" t="str">
        <f t="shared" si="1"/>
        <v>สาขาที่ 112</v>
      </c>
    </row>
    <row r="114" spans="1:4" ht="128.65" customHeight="1" x14ac:dyDescent="0.4">
      <c r="A114" s="1"/>
      <c r="B114" s="2" t="s">
        <v>226</v>
      </c>
      <c r="C114" s="3" t="s">
        <v>227</v>
      </c>
      <c r="D114" s="7" t="str">
        <f t="shared" si="1"/>
        <v>สาขาที่ 113</v>
      </c>
    </row>
    <row r="115" spans="1:4" ht="123.4" customHeight="1" x14ac:dyDescent="0.4">
      <c r="A115" s="1"/>
      <c r="B115" s="2" t="s">
        <v>228</v>
      </c>
      <c r="C115" s="3" t="s">
        <v>229</v>
      </c>
      <c r="D115" s="7" t="str">
        <f t="shared" si="1"/>
        <v>สาขาที่ 114</v>
      </c>
    </row>
    <row r="116" spans="1:4" ht="123.4" customHeight="1" x14ac:dyDescent="0.4">
      <c r="A116" s="1"/>
      <c r="B116" s="2" t="s">
        <v>230</v>
      </c>
      <c r="C116" s="3" t="s">
        <v>231</v>
      </c>
      <c r="D116" s="7" t="str">
        <f t="shared" si="1"/>
        <v>สาขาที่ 115</v>
      </c>
    </row>
    <row r="117" spans="1:4" ht="128.65" customHeight="1" x14ac:dyDescent="0.4">
      <c r="A117" s="1"/>
      <c r="B117" s="2" t="s">
        <v>232</v>
      </c>
      <c r="C117" s="3" t="s">
        <v>233</v>
      </c>
      <c r="D117" s="7" t="str">
        <f t="shared" si="1"/>
        <v>สาขาที่ 116</v>
      </c>
    </row>
    <row r="118" spans="1:4" ht="128.65" customHeight="1" x14ac:dyDescent="0.4">
      <c r="A118" s="1"/>
      <c r="B118" s="2" t="s">
        <v>234</v>
      </c>
      <c r="C118" s="3" t="s">
        <v>235</v>
      </c>
      <c r="D118" s="7" t="str">
        <f t="shared" si="1"/>
        <v>สาขาที่ 117</v>
      </c>
    </row>
    <row r="119" spans="1:4" ht="128.65" customHeight="1" x14ac:dyDescent="0.4">
      <c r="A119" s="6" t="s">
        <v>93</v>
      </c>
      <c r="B119" s="2" t="s">
        <v>236</v>
      </c>
      <c r="C119" s="3" t="s">
        <v>237</v>
      </c>
      <c r="D119" s="7" t="str">
        <f t="shared" si="1"/>
        <v>สาขาที่ 118</v>
      </c>
    </row>
    <row r="120" spans="1:4" ht="123" customHeight="1" x14ac:dyDescent="0.4">
      <c r="A120" s="6" t="s">
        <v>93</v>
      </c>
      <c r="B120" s="2" t="s">
        <v>238</v>
      </c>
      <c r="C120" s="3" t="s">
        <v>239</v>
      </c>
      <c r="D120" s="7" t="str">
        <f t="shared" si="1"/>
        <v>สาขาที่ 119</v>
      </c>
    </row>
    <row r="121" spans="1:4" ht="123.4" customHeight="1" x14ac:dyDescent="0.4">
      <c r="A121" s="1"/>
      <c r="B121" s="2" t="s">
        <v>240</v>
      </c>
      <c r="C121" s="3" t="s">
        <v>241</v>
      </c>
      <c r="D121" s="7" t="str">
        <f t="shared" si="1"/>
        <v>สาขาที่ 120</v>
      </c>
    </row>
    <row r="122" spans="1:4" ht="120.4" customHeight="1" x14ac:dyDescent="0.4">
      <c r="A122" s="5" t="s">
        <v>93</v>
      </c>
      <c r="B122" s="2" t="s">
        <v>242</v>
      </c>
      <c r="C122" s="3" t="s">
        <v>243</v>
      </c>
      <c r="D122" s="7" t="str">
        <f t="shared" si="1"/>
        <v>สาขาที่ 121</v>
      </c>
    </row>
    <row r="123" spans="1:4" ht="136.15" customHeight="1" x14ac:dyDescent="0.4">
      <c r="A123" s="1"/>
      <c r="B123" s="2" t="s">
        <v>244</v>
      </c>
      <c r="C123" s="3" t="s">
        <v>245</v>
      </c>
      <c r="D123" s="7" t="str">
        <f t="shared" si="1"/>
        <v>สาขาที่ 122</v>
      </c>
    </row>
    <row r="124" spans="1:4" ht="128.65" customHeight="1" x14ac:dyDescent="0.4">
      <c r="A124" s="1"/>
      <c r="B124" s="2" t="s">
        <v>246</v>
      </c>
      <c r="C124" s="3" t="s">
        <v>247</v>
      </c>
      <c r="D124" s="7" t="str">
        <f t="shared" si="1"/>
        <v>สาขาที่ 123</v>
      </c>
    </row>
    <row r="125" spans="1:4" ht="123.4" customHeight="1" x14ac:dyDescent="0.4">
      <c r="A125" s="1"/>
      <c r="B125" s="2" t="s">
        <v>248</v>
      </c>
      <c r="C125" s="3" t="s">
        <v>249</v>
      </c>
      <c r="D125" s="7" t="str">
        <f t="shared" si="1"/>
        <v>สาขาที่ 124</v>
      </c>
    </row>
    <row r="126" spans="1:4" ht="123.4" customHeight="1" x14ac:dyDescent="0.4">
      <c r="A126" s="1"/>
      <c r="B126" s="2" t="s">
        <v>250</v>
      </c>
      <c r="C126" s="3" t="s">
        <v>251</v>
      </c>
      <c r="D126" s="7" t="str">
        <f t="shared" si="1"/>
        <v>สาขาที่ 125</v>
      </c>
    </row>
    <row r="127" spans="1:4" ht="128.65" customHeight="1" x14ac:dyDescent="0.4">
      <c r="A127" s="1"/>
      <c r="B127" s="2" t="s">
        <v>252</v>
      </c>
      <c r="C127" s="3" t="s">
        <v>253</v>
      </c>
      <c r="D127" s="7" t="str">
        <f t="shared" si="1"/>
        <v>สาขาที่ 126</v>
      </c>
    </row>
    <row r="128" spans="1:4" ht="128.65" customHeight="1" x14ac:dyDescent="0.4">
      <c r="A128" s="1"/>
      <c r="B128" s="2" t="s">
        <v>254</v>
      </c>
      <c r="C128" s="3" t="s">
        <v>255</v>
      </c>
      <c r="D128" s="7" t="str">
        <f t="shared" si="1"/>
        <v>สาขาที่ 127</v>
      </c>
    </row>
    <row r="129" spans="1:4" ht="120.4" customHeight="1" x14ac:dyDescent="0.4">
      <c r="A129" s="5" t="s">
        <v>93</v>
      </c>
      <c r="B129" s="2" t="s">
        <v>256</v>
      </c>
      <c r="C129" s="3" t="s">
        <v>257</v>
      </c>
      <c r="D129" s="7" t="str">
        <f t="shared" si="1"/>
        <v>สาขาที่ 128</v>
      </c>
    </row>
    <row r="130" spans="1:4" ht="131.25" customHeight="1" x14ac:dyDescent="0.4">
      <c r="A130" s="1"/>
      <c r="B130" s="2" t="s">
        <v>258</v>
      </c>
      <c r="C130" s="3" t="s">
        <v>259</v>
      </c>
      <c r="D130" s="7" t="str">
        <f t="shared" si="1"/>
        <v>สาขาที่ 129</v>
      </c>
    </row>
    <row r="131" spans="1:4" ht="123.4" customHeight="1" x14ac:dyDescent="0.4">
      <c r="A131" s="1"/>
      <c r="B131" s="2" t="s">
        <v>260</v>
      </c>
      <c r="C131" s="3" t="s">
        <v>261</v>
      </c>
      <c r="D131" s="7" t="str">
        <f t="shared" ref="D131:D194" si="2">_xlfn.LET(_xlpm.x,B131,
SUBSTITUTE(SUBSTITUTE(SUBSTITUTE(SUBSTITUTE(SUBSTITUTE(
SUBSTITUTE(SUBSTITUTE(SUBSTITUTE(SUBSTITUTE(SUBSTITUTE(
_xlpm.x,"๐","0"),"๑","1"),"๒","2"),"๓","3"),"๔","4"),
"๕","5"),"๖","6"),"๗","7"),"๘","8"),"๙","9"))</f>
        <v>สาขาที่ 130</v>
      </c>
    </row>
    <row r="132" spans="1:4" ht="128.65" customHeight="1" x14ac:dyDescent="0.4">
      <c r="A132" s="1"/>
      <c r="B132" s="2" t="s">
        <v>262</v>
      </c>
      <c r="C132" s="3" t="s">
        <v>263</v>
      </c>
      <c r="D132" s="7" t="str">
        <f t="shared" si="2"/>
        <v>สาขาที่ 131</v>
      </c>
    </row>
    <row r="133" spans="1:4" ht="128.65" customHeight="1" x14ac:dyDescent="0.4">
      <c r="A133" s="1"/>
      <c r="B133" s="2" t="s">
        <v>264</v>
      </c>
      <c r="C133" s="3" t="s">
        <v>265</v>
      </c>
      <c r="D133" s="7" t="str">
        <f t="shared" si="2"/>
        <v>สาขาที่ 132</v>
      </c>
    </row>
    <row r="134" spans="1:4" ht="128.65" customHeight="1" x14ac:dyDescent="0.4">
      <c r="A134" s="1"/>
      <c r="B134" s="2" t="s">
        <v>266</v>
      </c>
      <c r="C134" s="3" t="s">
        <v>267</v>
      </c>
      <c r="D134" s="7" t="str">
        <f t="shared" si="2"/>
        <v>สาขาที่ 133</v>
      </c>
    </row>
    <row r="135" spans="1:4" ht="123.4" customHeight="1" x14ac:dyDescent="0.4">
      <c r="A135" s="1"/>
      <c r="B135" s="2" t="s">
        <v>268</v>
      </c>
      <c r="C135" s="3" t="s">
        <v>269</v>
      </c>
      <c r="D135" s="7" t="str">
        <f t="shared" si="2"/>
        <v>สาขาที่ 134</v>
      </c>
    </row>
    <row r="136" spans="1:4" ht="123.4" customHeight="1" x14ac:dyDescent="0.4">
      <c r="A136" s="1"/>
      <c r="B136" s="2" t="s">
        <v>270</v>
      </c>
      <c r="C136" s="3" t="s">
        <v>271</v>
      </c>
      <c r="D136" s="7" t="str">
        <f t="shared" si="2"/>
        <v>สาขาที่ 135</v>
      </c>
    </row>
    <row r="137" spans="1:4" ht="128.65" customHeight="1" x14ac:dyDescent="0.4">
      <c r="A137" s="1"/>
      <c r="B137" s="2" t="s">
        <v>272</v>
      </c>
      <c r="C137" s="3" t="s">
        <v>273</v>
      </c>
      <c r="D137" s="7" t="str">
        <f t="shared" si="2"/>
        <v>สาขาที่ 136</v>
      </c>
    </row>
    <row r="138" spans="1:4" ht="128.65" customHeight="1" x14ac:dyDescent="0.4">
      <c r="A138" s="1"/>
      <c r="B138" s="2" t="s">
        <v>274</v>
      </c>
      <c r="C138" s="3" t="s">
        <v>275</v>
      </c>
      <c r="D138" s="7" t="str">
        <f t="shared" si="2"/>
        <v>สาขาที่ 137</v>
      </c>
    </row>
    <row r="139" spans="1:4" ht="128.65" customHeight="1" x14ac:dyDescent="0.4">
      <c r="A139" s="1"/>
      <c r="B139" s="2" t="s">
        <v>276</v>
      </c>
      <c r="C139" s="3" t="s">
        <v>277</v>
      </c>
      <c r="D139" s="7" t="str">
        <f t="shared" si="2"/>
        <v>สาขาที่ 138</v>
      </c>
    </row>
    <row r="140" spans="1:4" ht="123.4" customHeight="1" x14ac:dyDescent="0.4">
      <c r="A140" s="1"/>
      <c r="B140" s="2" t="s">
        <v>278</v>
      </c>
      <c r="C140" s="3" t="s">
        <v>279</v>
      </c>
      <c r="D140" s="7" t="str">
        <f t="shared" si="2"/>
        <v>สาขาที่ 139</v>
      </c>
    </row>
    <row r="141" spans="1:4" ht="123.4" customHeight="1" x14ac:dyDescent="0.4">
      <c r="A141" s="1"/>
      <c r="B141" s="2" t="s">
        <v>280</v>
      </c>
      <c r="C141" s="3" t="s">
        <v>281</v>
      </c>
      <c r="D141" s="7" t="str">
        <f t="shared" si="2"/>
        <v>สาขาที่ 140</v>
      </c>
    </row>
    <row r="142" spans="1:4" ht="128.65" customHeight="1" x14ac:dyDescent="0.4">
      <c r="A142" s="1"/>
      <c r="B142" s="2" t="s">
        <v>282</v>
      </c>
      <c r="C142" s="3" t="s">
        <v>283</v>
      </c>
      <c r="D142" s="7" t="str">
        <f t="shared" si="2"/>
        <v>สาขาที่ 141</v>
      </c>
    </row>
    <row r="143" spans="1:4" ht="128.25" customHeight="1" x14ac:dyDescent="0.4">
      <c r="A143" s="5" t="s">
        <v>93</v>
      </c>
      <c r="B143" s="2" t="s">
        <v>284</v>
      </c>
      <c r="C143" s="3" t="s">
        <v>285</v>
      </c>
      <c r="D143" s="7" t="str">
        <f t="shared" si="2"/>
        <v>สาขาที่ 142</v>
      </c>
    </row>
    <row r="144" spans="1:4" ht="128.65" customHeight="1" x14ac:dyDescent="0.4">
      <c r="A144" s="1"/>
      <c r="B144" s="2" t="s">
        <v>286</v>
      </c>
      <c r="C144" s="3" t="s">
        <v>287</v>
      </c>
      <c r="D144" s="7" t="str">
        <f t="shared" si="2"/>
        <v>สาขาที่ 143</v>
      </c>
    </row>
    <row r="145" spans="1:4" ht="123.4" customHeight="1" x14ac:dyDescent="0.4">
      <c r="A145" s="1"/>
      <c r="B145" s="2" t="s">
        <v>288</v>
      </c>
      <c r="C145" s="3" t="s">
        <v>289</v>
      </c>
      <c r="D145" s="7" t="str">
        <f t="shared" si="2"/>
        <v>สาขาที่ 144</v>
      </c>
    </row>
    <row r="146" spans="1:4" ht="123.4" customHeight="1" x14ac:dyDescent="0.4">
      <c r="A146" s="1"/>
      <c r="B146" s="2" t="s">
        <v>290</v>
      </c>
      <c r="C146" s="3" t="s">
        <v>291</v>
      </c>
      <c r="D146" s="7" t="str">
        <f t="shared" si="2"/>
        <v>สาขาที่ 145</v>
      </c>
    </row>
    <row r="147" spans="1:4" ht="128.65" customHeight="1" x14ac:dyDescent="0.4">
      <c r="A147" s="1"/>
      <c r="B147" s="2" t="s">
        <v>292</v>
      </c>
      <c r="C147" s="3" t="s">
        <v>293</v>
      </c>
      <c r="D147" s="7" t="str">
        <f t="shared" si="2"/>
        <v>สาขาที่ 146</v>
      </c>
    </row>
    <row r="148" spans="1:4" ht="128.65" customHeight="1" x14ac:dyDescent="0.4">
      <c r="A148" s="1"/>
      <c r="B148" s="2" t="s">
        <v>294</v>
      </c>
      <c r="C148" s="3" t="s">
        <v>295</v>
      </c>
      <c r="D148" s="7" t="str">
        <f t="shared" si="2"/>
        <v>สาขาที่ 147</v>
      </c>
    </row>
    <row r="149" spans="1:4" ht="127.9" customHeight="1" x14ac:dyDescent="0.4">
      <c r="A149" s="5" t="s">
        <v>93</v>
      </c>
      <c r="B149" s="2" t="s">
        <v>296</v>
      </c>
      <c r="C149" s="3" t="s">
        <v>297</v>
      </c>
      <c r="D149" s="7" t="str">
        <f t="shared" si="2"/>
        <v>สาขาที่ 148</v>
      </c>
    </row>
    <row r="150" spans="1:4" ht="123.4" customHeight="1" x14ac:dyDescent="0.4">
      <c r="A150" s="1"/>
      <c r="B150" s="2" t="s">
        <v>298</v>
      </c>
      <c r="C150" s="3" t="s">
        <v>299</v>
      </c>
      <c r="D150" s="7" t="str">
        <f t="shared" si="2"/>
        <v>สาขาที่ 149</v>
      </c>
    </row>
    <row r="151" spans="1:4" ht="123.4" customHeight="1" x14ac:dyDescent="0.4">
      <c r="A151" s="1"/>
      <c r="B151" s="2" t="s">
        <v>300</v>
      </c>
      <c r="C151" s="3" t="s">
        <v>301</v>
      </c>
      <c r="D151" s="7" t="str">
        <f t="shared" si="2"/>
        <v>สาขาที่ 150</v>
      </c>
    </row>
    <row r="152" spans="1:4" ht="128.65" customHeight="1" x14ac:dyDescent="0.4">
      <c r="A152" s="1"/>
      <c r="B152" s="2" t="s">
        <v>302</v>
      </c>
      <c r="C152" s="3" t="s">
        <v>303</v>
      </c>
      <c r="D152" s="7" t="str">
        <f t="shared" si="2"/>
        <v>สาขาที่ 151</v>
      </c>
    </row>
    <row r="153" spans="1:4" ht="128.65" customHeight="1" x14ac:dyDescent="0.4">
      <c r="A153" s="1"/>
      <c r="B153" s="2" t="s">
        <v>304</v>
      </c>
      <c r="C153" s="3" t="s">
        <v>305</v>
      </c>
      <c r="D153" s="7" t="str">
        <f t="shared" si="2"/>
        <v>สาขาที่ 152</v>
      </c>
    </row>
    <row r="154" spans="1:4" ht="128.65" customHeight="1" x14ac:dyDescent="0.4">
      <c r="A154" s="1"/>
      <c r="B154" s="2" t="s">
        <v>306</v>
      </c>
      <c r="C154" s="3" t="s">
        <v>307</v>
      </c>
      <c r="D154" s="7" t="str">
        <f t="shared" si="2"/>
        <v>สาขาที่ 153</v>
      </c>
    </row>
    <row r="155" spans="1:4" ht="123.4" customHeight="1" x14ac:dyDescent="0.4">
      <c r="A155" s="1"/>
      <c r="B155" s="2" t="s">
        <v>308</v>
      </c>
      <c r="C155" s="3" t="s">
        <v>309</v>
      </c>
      <c r="D155" s="7" t="str">
        <f t="shared" si="2"/>
        <v>สาขาที่ 154</v>
      </c>
    </row>
    <row r="156" spans="1:4" ht="123.4" customHeight="1" x14ac:dyDescent="0.4">
      <c r="A156" s="1"/>
      <c r="B156" s="2" t="s">
        <v>310</v>
      </c>
      <c r="C156" s="3" t="s">
        <v>311</v>
      </c>
      <c r="D156" s="7" t="str">
        <f t="shared" si="2"/>
        <v>สาขาที่ 155</v>
      </c>
    </row>
    <row r="157" spans="1:4" ht="128.65" customHeight="1" x14ac:dyDescent="0.4">
      <c r="A157" s="1"/>
      <c r="B157" s="2" t="s">
        <v>312</v>
      </c>
      <c r="C157" s="3" t="s">
        <v>313</v>
      </c>
      <c r="D157" s="7" t="str">
        <f t="shared" si="2"/>
        <v>สาขาที่ 156</v>
      </c>
    </row>
    <row r="158" spans="1:4" ht="128.65" customHeight="1" x14ac:dyDescent="0.4">
      <c r="A158" s="1"/>
      <c r="B158" s="2" t="s">
        <v>314</v>
      </c>
      <c r="C158" s="3" t="s">
        <v>315</v>
      </c>
      <c r="D158" s="7" t="str">
        <f t="shared" si="2"/>
        <v>สาขาที่ 157</v>
      </c>
    </row>
    <row r="159" spans="1:4" ht="128.65" customHeight="1" x14ac:dyDescent="0.4">
      <c r="A159" s="1"/>
      <c r="B159" s="2" t="s">
        <v>316</v>
      </c>
      <c r="C159" s="3" t="s">
        <v>317</v>
      </c>
      <c r="D159" s="7" t="str">
        <f t="shared" si="2"/>
        <v>สาขาที่ 158</v>
      </c>
    </row>
    <row r="160" spans="1:4" ht="123.4" customHeight="1" x14ac:dyDescent="0.4">
      <c r="A160" s="1"/>
      <c r="B160" s="2" t="s">
        <v>318</v>
      </c>
      <c r="C160" s="3" t="s">
        <v>319</v>
      </c>
      <c r="D160" s="7" t="str">
        <f t="shared" si="2"/>
        <v>สาขาที่ 159</v>
      </c>
    </row>
    <row r="161" spans="1:4" ht="123.4" customHeight="1" x14ac:dyDescent="0.4">
      <c r="A161" s="1"/>
      <c r="B161" s="2" t="s">
        <v>320</v>
      </c>
      <c r="C161" s="3" t="s">
        <v>321</v>
      </c>
      <c r="D161" s="7" t="str">
        <f t="shared" si="2"/>
        <v>สาขาที่ 160</v>
      </c>
    </row>
    <row r="162" spans="1:4" ht="128.65" customHeight="1" x14ac:dyDescent="0.4">
      <c r="A162" s="1"/>
      <c r="B162" s="2" t="s">
        <v>322</v>
      </c>
      <c r="C162" s="3" t="s">
        <v>323</v>
      </c>
      <c r="D162" s="7" t="str">
        <f t="shared" si="2"/>
        <v>สาขาที่ 161</v>
      </c>
    </row>
    <row r="163" spans="1:4" ht="128.65" customHeight="1" x14ac:dyDescent="0.4">
      <c r="A163" s="1"/>
      <c r="B163" s="2" t="s">
        <v>324</v>
      </c>
      <c r="C163" s="3" t="s">
        <v>325</v>
      </c>
      <c r="D163" s="7" t="str">
        <f t="shared" si="2"/>
        <v>สาขาที่ 162</v>
      </c>
    </row>
    <row r="164" spans="1:4" ht="128.65" customHeight="1" x14ac:dyDescent="0.4">
      <c r="A164" s="1"/>
      <c r="B164" s="2" t="s">
        <v>326</v>
      </c>
      <c r="C164" s="3" t="s">
        <v>327</v>
      </c>
      <c r="D164" s="7" t="str">
        <f t="shared" si="2"/>
        <v>สาขาที่ 163</v>
      </c>
    </row>
    <row r="165" spans="1:4" ht="123.4" customHeight="1" x14ac:dyDescent="0.4">
      <c r="A165" s="1"/>
      <c r="B165" s="2" t="s">
        <v>328</v>
      </c>
      <c r="C165" s="3" t="s">
        <v>329</v>
      </c>
      <c r="D165" s="7" t="str">
        <f t="shared" si="2"/>
        <v>สาขาที่ 164</v>
      </c>
    </row>
    <row r="166" spans="1:4" ht="123.4" customHeight="1" x14ac:dyDescent="0.4">
      <c r="A166" s="1"/>
      <c r="B166" s="2" t="s">
        <v>330</v>
      </c>
      <c r="C166" s="3" t="s">
        <v>331</v>
      </c>
      <c r="D166" s="7" t="str">
        <f t="shared" si="2"/>
        <v>สาขาที่ 165</v>
      </c>
    </row>
    <row r="167" spans="1:4" ht="128.65" customHeight="1" x14ac:dyDescent="0.4">
      <c r="A167" s="1"/>
      <c r="B167" s="2" t="s">
        <v>332</v>
      </c>
      <c r="C167" s="3" t="s">
        <v>333</v>
      </c>
      <c r="D167" s="7" t="str">
        <f t="shared" si="2"/>
        <v>สาขาที่ 166</v>
      </c>
    </row>
    <row r="168" spans="1:4" ht="128.65" customHeight="1" x14ac:dyDescent="0.4">
      <c r="A168" s="1"/>
      <c r="B168" s="2" t="s">
        <v>334</v>
      </c>
      <c r="C168" s="3" t="s">
        <v>335</v>
      </c>
      <c r="D168" s="7" t="str">
        <f t="shared" si="2"/>
        <v>สาขาที่ 167</v>
      </c>
    </row>
    <row r="169" spans="1:4" ht="128.65" customHeight="1" x14ac:dyDescent="0.4">
      <c r="A169" s="1"/>
      <c r="B169" s="2" t="s">
        <v>336</v>
      </c>
      <c r="C169" s="3" t="s">
        <v>337</v>
      </c>
      <c r="D169" s="7" t="str">
        <f t="shared" si="2"/>
        <v>สาขาที่ 168</v>
      </c>
    </row>
    <row r="170" spans="1:4" ht="123.4" customHeight="1" x14ac:dyDescent="0.4">
      <c r="A170" s="1"/>
      <c r="B170" s="2" t="s">
        <v>338</v>
      </c>
      <c r="C170" s="3" t="s">
        <v>339</v>
      </c>
      <c r="D170" s="7" t="str">
        <f t="shared" si="2"/>
        <v>สาขาที่ 169</v>
      </c>
    </row>
    <row r="171" spans="1:4" ht="123.4" customHeight="1" x14ac:dyDescent="0.4">
      <c r="A171" s="1"/>
      <c r="B171" s="2" t="s">
        <v>340</v>
      </c>
      <c r="C171" s="3" t="s">
        <v>341</v>
      </c>
      <c r="D171" s="7" t="str">
        <f t="shared" si="2"/>
        <v>สาขาที่ 170</v>
      </c>
    </row>
    <row r="172" spans="1:4" ht="128.65" customHeight="1" x14ac:dyDescent="0.4">
      <c r="A172" s="1"/>
      <c r="B172" s="2" t="s">
        <v>342</v>
      </c>
      <c r="C172" s="3" t="s">
        <v>343</v>
      </c>
      <c r="D172" s="7" t="str">
        <f t="shared" si="2"/>
        <v>สาขาที่ 171</v>
      </c>
    </row>
    <row r="173" spans="1:4" ht="128.65" customHeight="1" x14ac:dyDescent="0.4">
      <c r="A173" s="1"/>
      <c r="B173" s="2" t="s">
        <v>344</v>
      </c>
      <c r="C173" s="3" t="s">
        <v>345</v>
      </c>
      <c r="D173" s="7" t="str">
        <f t="shared" si="2"/>
        <v>สาขาที่ 172</v>
      </c>
    </row>
    <row r="174" spans="1:4" ht="127.9" customHeight="1" x14ac:dyDescent="0.4">
      <c r="A174" s="5" t="s">
        <v>93</v>
      </c>
      <c r="B174" s="2" t="s">
        <v>346</v>
      </c>
      <c r="C174" s="3" t="s">
        <v>347</v>
      </c>
      <c r="D174" s="7" t="str">
        <f t="shared" si="2"/>
        <v>สาขาที่ 173</v>
      </c>
    </row>
    <row r="175" spans="1:4" ht="123.4" customHeight="1" x14ac:dyDescent="0.4">
      <c r="A175" s="1"/>
      <c r="B175" s="2" t="s">
        <v>348</v>
      </c>
      <c r="C175" s="3" t="s">
        <v>349</v>
      </c>
      <c r="D175" s="7" t="str">
        <f t="shared" si="2"/>
        <v>สาขาที่ 174</v>
      </c>
    </row>
    <row r="176" spans="1:4" ht="123.4" customHeight="1" x14ac:dyDescent="0.4">
      <c r="A176" s="1"/>
      <c r="B176" s="2" t="s">
        <v>350</v>
      </c>
      <c r="C176" s="3" t="s">
        <v>351</v>
      </c>
      <c r="D176" s="7" t="str">
        <f t="shared" si="2"/>
        <v>สาขาที่ 175</v>
      </c>
    </row>
    <row r="177" spans="1:4" ht="128.65" customHeight="1" x14ac:dyDescent="0.4">
      <c r="A177" s="1"/>
      <c r="B177" s="2" t="s">
        <v>352</v>
      </c>
      <c r="C177" s="3" t="s">
        <v>353</v>
      </c>
      <c r="D177" s="7" t="str">
        <f t="shared" si="2"/>
        <v>สาขาที่ 176</v>
      </c>
    </row>
    <row r="178" spans="1:4" ht="128.65" customHeight="1" x14ac:dyDescent="0.4">
      <c r="A178" s="1"/>
      <c r="B178" s="2" t="s">
        <v>354</v>
      </c>
      <c r="C178" s="3" t="s">
        <v>355</v>
      </c>
      <c r="D178" s="7" t="str">
        <f t="shared" si="2"/>
        <v>สาขาที่ 177</v>
      </c>
    </row>
    <row r="179" spans="1:4" ht="127.9" customHeight="1" x14ac:dyDescent="0.4">
      <c r="A179" s="5" t="s">
        <v>93</v>
      </c>
      <c r="B179" s="2" t="s">
        <v>356</v>
      </c>
      <c r="C179" s="3" t="s">
        <v>357</v>
      </c>
      <c r="D179" s="7" t="str">
        <f t="shared" si="2"/>
        <v>สาขาที่ 178</v>
      </c>
    </row>
    <row r="180" spans="1:4" ht="123.4" customHeight="1" x14ac:dyDescent="0.4">
      <c r="A180" s="1"/>
      <c r="B180" s="2" t="s">
        <v>358</v>
      </c>
      <c r="C180" s="3" t="s">
        <v>359</v>
      </c>
      <c r="D180" s="7" t="str">
        <f t="shared" si="2"/>
        <v>สาขาที่ 179</v>
      </c>
    </row>
    <row r="181" spans="1:4" ht="123.4" customHeight="1" x14ac:dyDescent="0.4">
      <c r="A181" s="1"/>
      <c r="B181" s="2" t="s">
        <v>360</v>
      </c>
      <c r="C181" s="3" t="s">
        <v>361</v>
      </c>
      <c r="D181" s="7" t="str">
        <f t="shared" si="2"/>
        <v>สาขาที่ 180</v>
      </c>
    </row>
    <row r="182" spans="1:4" ht="128.65" customHeight="1" x14ac:dyDescent="0.4">
      <c r="A182" s="1"/>
      <c r="B182" s="2" t="s">
        <v>362</v>
      </c>
      <c r="C182" s="3" t="s">
        <v>363</v>
      </c>
      <c r="D182" s="7" t="str">
        <f t="shared" si="2"/>
        <v>สาขาที่ 181</v>
      </c>
    </row>
    <row r="183" spans="1:4" ht="128.65" customHeight="1" x14ac:dyDescent="0.4">
      <c r="A183" s="1"/>
      <c r="B183" s="2" t="s">
        <v>364</v>
      </c>
      <c r="C183" s="3" t="s">
        <v>365</v>
      </c>
      <c r="D183" s="7" t="str">
        <f t="shared" si="2"/>
        <v>สาขาที่ 182</v>
      </c>
    </row>
    <row r="184" spans="1:4" ht="128.65" customHeight="1" x14ac:dyDescent="0.4">
      <c r="A184" s="1"/>
      <c r="B184" s="2" t="s">
        <v>366</v>
      </c>
      <c r="C184" s="3" t="s">
        <v>367</v>
      </c>
      <c r="D184" s="7" t="str">
        <f t="shared" si="2"/>
        <v>สาขาที่ 183</v>
      </c>
    </row>
    <row r="185" spans="1:4" ht="123.4" customHeight="1" x14ac:dyDescent="0.4">
      <c r="A185" s="1"/>
      <c r="B185" s="2" t="s">
        <v>368</v>
      </c>
      <c r="C185" s="3" t="s">
        <v>369</v>
      </c>
      <c r="D185" s="7" t="str">
        <f t="shared" si="2"/>
        <v>สาขาที่ 184</v>
      </c>
    </row>
    <row r="186" spans="1:4" ht="123.4" customHeight="1" x14ac:dyDescent="0.4">
      <c r="A186" s="1"/>
      <c r="B186" s="2" t="s">
        <v>370</v>
      </c>
      <c r="C186" s="3" t="s">
        <v>371</v>
      </c>
      <c r="D186" s="7" t="str">
        <f t="shared" si="2"/>
        <v>สาขาที่ 185</v>
      </c>
    </row>
    <row r="187" spans="1:4" ht="128.65" customHeight="1" x14ac:dyDescent="0.4">
      <c r="A187" s="1"/>
      <c r="B187" s="2" t="s">
        <v>372</v>
      </c>
      <c r="C187" s="3" t="s">
        <v>373</v>
      </c>
      <c r="D187" s="7" t="str">
        <f t="shared" si="2"/>
        <v>สาขาที่ 186</v>
      </c>
    </row>
    <row r="188" spans="1:4" ht="120.4" customHeight="1" x14ac:dyDescent="0.4">
      <c r="A188" s="1"/>
      <c r="B188" s="2" t="s">
        <v>374</v>
      </c>
      <c r="C188" s="3" t="s">
        <v>375</v>
      </c>
      <c r="D188" s="7" t="str">
        <f t="shared" si="2"/>
        <v>สาขาที่ 187</v>
      </c>
    </row>
    <row r="189" spans="1:4" ht="136.15" customHeight="1" x14ac:dyDescent="0.4">
      <c r="A189" s="1"/>
      <c r="B189" s="2" t="s">
        <v>376</v>
      </c>
      <c r="C189" s="3" t="s">
        <v>377</v>
      </c>
      <c r="D189" s="7" t="str">
        <f t="shared" si="2"/>
        <v>สาขาที่ 188</v>
      </c>
    </row>
    <row r="190" spans="1:4" ht="123.4" customHeight="1" x14ac:dyDescent="0.4">
      <c r="A190" s="1"/>
      <c r="B190" s="2" t="s">
        <v>378</v>
      </c>
      <c r="C190" s="3" t="s">
        <v>379</v>
      </c>
      <c r="D190" s="7" t="str">
        <f t="shared" si="2"/>
        <v>สาขาที่ 189</v>
      </c>
    </row>
    <row r="191" spans="1:4" ht="123.4" customHeight="1" x14ac:dyDescent="0.4">
      <c r="A191" s="1"/>
      <c r="B191" s="2" t="s">
        <v>380</v>
      </c>
      <c r="C191" s="3" t="s">
        <v>381</v>
      </c>
      <c r="D191" s="7" t="str">
        <f t="shared" si="2"/>
        <v>สาขาที่ 190</v>
      </c>
    </row>
    <row r="192" spans="1:4" ht="128.65" customHeight="1" x14ac:dyDescent="0.4">
      <c r="A192" s="1"/>
      <c r="B192" s="2" t="s">
        <v>382</v>
      </c>
      <c r="C192" s="3" t="s">
        <v>383</v>
      </c>
      <c r="D192" s="7" t="str">
        <f t="shared" si="2"/>
        <v>สาขาที่ 191</v>
      </c>
    </row>
    <row r="193" spans="1:4" ht="128.65" customHeight="1" x14ac:dyDescent="0.4">
      <c r="A193" s="1"/>
      <c r="B193" s="2" t="s">
        <v>384</v>
      </c>
      <c r="C193" s="3" t="s">
        <v>385</v>
      </c>
      <c r="D193" s="7" t="str">
        <f t="shared" si="2"/>
        <v>สาขาที่ 192</v>
      </c>
    </row>
    <row r="194" spans="1:4" ht="128.65" customHeight="1" x14ac:dyDescent="0.4">
      <c r="A194" s="1"/>
      <c r="B194" s="2" t="s">
        <v>386</v>
      </c>
      <c r="C194" s="3" t="s">
        <v>387</v>
      </c>
      <c r="D194" s="7" t="str">
        <f t="shared" si="2"/>
        <v>สาขาที่ 193</v>
      </c>
    </row>
    <row r="195" spans="1:4" ht="123.4" customHeight="1" x14ac:dyDescent="0.4">
      <c r="A195" s="1"/>
      <c r="B195" s="2" t="s">
        <v>388</v>
      </c>
      <c r="C195" s="3" t="s">
        <v>389</v>
      </c>
      <c r="D195" s="7" t="str">
        <f t="shared" ref="D195:D258" si="3">_xlfn.LET(_xlpm.x,B195,
SUBSTITUTE(SUBSTITUTE(SUBSTITUTE(SUBSTITUTE(SUBSTITUTE(
SUBSTITUTE(SUBSTITUTE(SUBSTITUTE(SUBSTITUTE(SUBSTITUTE(
_xlpm.x,"๐","0"),"๑","1"),"๒","2"),"๓","3"),"๔","4"),
"๕","5"),"๖","6"),"๗","7"),"๘","8"),"๙","9"))</f>
        <v>สาขาที่ 194</v>
      </c>
    </row>
    <row r="196" spans="1:4" ht="123.4" customHeight="1" x14ac:dyDescent="0.4">
      <c r="A196" s="1"/>
      <c r="B196" s="2" t="s">
        <v>390</v>
      </c>
      <c r="C196" s="3" t="s">
        <v>391</v>
      </c>
      <c r="D196" s="7" t="str">
        <f t="shared" si="3"/>
        <v>สาขาที่ 195</v>
      </c>
    </row>
    <row r="197" spans="1:4" ht="128.65" customHeight="1" x14ac:dyDescent="0.4">
      <c r="A197" s="1"/>
      <c r="B197" s="2" t="s">
        <v>392</v>
      </c>
      <c r="C197" s="3" t="s">
        <v>393</v>
      </c>
      <c r="D197" s="7" t="str">
        <f t="shared" si="3"/>
        <v>สาขาที่ 196</v>
      </c>
    </row>
    <row r="198" spans="1:4" ht="128.25" customHeight="1" x14ac:dyDescent="0.4">
      <c r="A198" s="5" t="s">
        <v>93</v>
      </c>
      <c r="B198" s="2" t="s">
        <v>394</v>
      </c>
      <c r="C198" s="3" t="s">
        <v>395</v>
      </c>
      <c r="D198" s="7" t="str">
        <f t="shared" si="3"/>
        <v>สาขาที่ 197</v>
      </c>
    </row>
    <row r="199" spans="1:4" ht="128.65" customHeight="1" x14ac:dyDescent="0.4">
      <c r="A199" s="1"/>
      <c r="B199" s="2" t="s">
        <v>396</v>
      </c>
      <c r="C199" s="3" t="s">
        <v>397</v>
      </c>
      <c r="D199" s="7" t="str">
        <f t="shared" si="3"/>
        <v>สาขาที่ 198</v>
      </c>
    </row>
    <row r="200" spans="1:4" ht="123.4" customHeight="1" x14ac:dyDescent="0.4">
      <c r="A200" s="1"/>
      <c r="B200" s="2" t="s">
        <v>398</v>
      </c>
      <c r="C200" s="3" t="s">
        <v>399</v>
      </c>
      <c r="D200" s="7" t="str">
        <f t="shared" si="3"/>
        <v>สาขาที่ 199</v>
      </c>
    </row>
    <row r="201" spans="1:4" ht="122.65" customHeight="1" x14ac:dyDescent="0.4">
      <c r="A201" s="5" t="s">
        <v>93</v>
      </c>
      <c r="B201" s="2" t="s">
        <v>400</v>
      </c>
      <c r="C201" s="3" t="s">
        <v>401</v>
      </c>
      <c r="D201" s="7" t="str">
        <f t="shared" si="3"/>
        <v>สาขาที่ 200</v>
      </c>
    </row>
    <row r="202" spans="1:4" ht="128.65" customHeight="1" x14ac:dyDescent="0.4">
      <c r="A202" s="1"/>
      <c r="B202" s="2" t="s">
        <v>402</v>
      </c>
      <c r="C202" s="3" t="s">
        <v>403</v>
      </c>
      <c r="D202" s="7" t="str">
        <f t="shared" si="3"/>
        <v>สาขาที่ 201</v>
      </c>
    </row>
    <row r="203" spans="1:4" ht="128.65" customHeight="1" x14ac:dyDescent="0.4">
      <c r="A203" s="1"/>
      <c r="B203" s="2" t="s">
        <v>404</v>
      </c>
      <c r="C203" s="3" t="s">
        <v>405</v>
      </c>
      <c r="D203" s="7" t="str">
        <f t="shared" si="3"/>
        <v>สาขาที่ 202</v>
      </c>
    </row>
    <row r="204" spans="1:4" ht="128.65" customHeight="1" x14ac:dyDescent="0.4">
      <c r="A204" s="1"/>
      <c r="B204" s="2" t="s">
        <v>406</v>
      </c>
      <c r="C204" s="3" t="s">
        <v>407</v>
      </c>
      <c r="D204" s="7" t="str">
        <f t="shared" si="3"/>
        <v>สาขาที่ 203</v>
      </c>
    </row>
    <row r="205" spans="1:4" ht="123.4" customHeight="1" x14ac:dyDescent="0.4">
      <c r="A205" s="1"/>
      <c r="B205" s="2" t="s">
        <v>408</v>
      </c>
      <c r="C205" s="3" t="s">
        <v>409</v>
      </c>
      <c r="D205" s="7" t="str">
        <f t="shared" si="3"/>
        <v>สาขาที่ 204</v>
      </c>
    </row>
    <row r="206" spans="1:4" ht="123.4" customHeight="1" x14ac:dyDescent="0.4">
      <c r="A206" s="1"/>
      <c r="B206" s="2" t="s">
        <v>410</v>
      </c>
      <c r="C206" s="3" t="s">
        <v>411</v>
      </c>
      <c r="D206" s="7" t="str">
        <f t="shared" si="3"/>
        <v>สาขาที่ 205</v>
      </c>
    </row>
    <row r="207" spans="1:4" ht="128.65" customHeight="1" x14ac:dyDescent="0.4">
      <c r="A207" s="1"/>
      <c r="B207" s="2" t="s">
        <v>412</v>
      </c>
      <c r="C207" s="3" t="s">
        <v>413</v>
      </c>
      <c r="D207" s="7" t="str">
        <f t="shared" si="3"/>
        <v>สาขาที่ 206</v>
      </c>
    </row>
    <row r="208" spans="1:4" ht="128.65" customHeight="1" x14ac:dyDescent="0.4">
      <c r="A208" s="1"/>
      <c r="B208" s="2" t="s">
        <v>414</v>
      </c>
      <c r="C208" s="3" t="s">
        <v>415</v>
      </c>
      <c r="D208" s="7" t="str">
        <f t="shared" si="3"/>
        <v>สาขาที่ 207</v>
      </c>
    </row>
    <row r="209" spans="1:4" ht="128.65" customHeight="1" x14ac:dyDescent="0.4">
      <c r="A209" s="1"/>
      <c r="B209" s="2" t="s">
        <v>416</v>
      </c>
      <c r="C209" s="3" t="s">
        <v>417</v>
      </c>
      <c r="D209" s="7" t="str">
        <f t="shared" si="3"/>
        <v>สาขาที่ 208</v>
      </c>
    </row>
    <row r="210" spans="1:4" ht="123.4" customHeight="1" x14ac:dyDescent="0.4">
      <c r="A210" s="1"/>
      <c r="B210" s="2" t="s">
        <v>418</v>
      </c>
      <c r="C210" s="3" t="s">
        <v>419</v>
      </c>
      <c r="D210" s="7" t="str">
        <f t="shared" si="3"/>
        <v>สาขาที่ 209</v>
      </c>
    </row>
    <row r="211" spans="1:4" ht="123.4" customHeight="1" x14ac:dyDescent="0.4">
      <c r="A211" s="1"/>
      <c r="B211" s="2" t="s">
        <v>420</v>
      </c>
      <c r="C211" s="3" t="s">
        <v>421</v>
      </c>
      <c r="D211" s="7" t="str">
        <f t="shared" si="3"/>
        <v>สาขาที่ 210</v>
      </c>
    </row>
    <row r="212" spans="1:4" ht="128.65" customHeight="1" x14ac:dyDescent="0.4">
      <c r="A212" s="1"/>
      <c r="B212" s="2" t="s">
        <v>422</v>
      </c>
      <c r="C212" s="3" t="s">
        <v>423</v>
      </c>
      <c r="D212" s="7" t="str">
        <f t="shared" si="3"/>
        <v>สาขาที่ 211</v>
      </c>
    </row>
    <row r="213" spans="1:4" ht="128.65" customHeight="1" x14ac:dyDescent="0.4">
      <c r="A213" s="1"/>
      <c r="B213" s="2" t="s">
        <v>424</v>
      </c>
      <c r="C213" s="3" t="s">
        <v>425</v>
      </c>
      <c r="D213" s="7" t="str">
        <f t="shared" si="3"/>
        <v>สาขาที่ 212</v>
      </c>
    </row>
    <row r="214" spans="1:4" ht="128.65" customHeight="1" x14ac:dyDescent="0.4">
      <c r="A214" s="1"/>
      <c r="B214" s="2" t="s">
        <v>426</v>
      </c>
      <c r="C214" s="3" t="s">
        <v>427</v>
      </c>
      <c r="D214" s="7" t="str">
        <f t="shared" si="3"/>
        <v>สาขาที่ 213</v>
      </c>
    </row>
    <row r="215" spans="1:4" ht="123.4" customHeight="1" x14ac:dyDescent="0.4">
      <c r="A215" s="1"/>
      <c r="B215" s="2" t="s">
        <v>428</v>
      </c>
      <c r="C215" s="3" t="s">
        <v>429</v>
      </c>
      <c r="D215" s="7" t="str">
        <f t="shared" si="3"/>
        <v>สาขาที่ 214</v>
      </c>
    </row>
    <row r="216" spans="1:4" ht="123.4" customHeight="1" x14ac:dyDescent="0.4">
      <c r="A216" s="1"/>
      <c r="B216" s="2" t="s">
        <v>430</v>
      </c>
      <c r="C216" s="3" t="s">
        <v>431</v>
      </c>
      <c r="D216" s="7" t="str">
        <f t="shared" si="3"/>
        <v>สาขาที่ 215</v>
      </c>
    </row>
    <row r="217" spans="1:4" ht="128.65" customHeight="1" x14ac:dyDescent="0.4">
      <c r="A217" s="1"/>
      <c r="B217" s="2" t="s">
        <v>432</v>
      </c>
      <c r="C217" s="3" t="s">
        <v>433</v>
      </c>
      <c r="D217" s="7" t="str">
        <f t="shared" si="3"/>
        <v>สาขาที่ 216</v>
      </c>
    </row>
    <row r="218" spans="1:4" ht="128.65" customHeight="1" x14ac:dyDescent="0.4">
      <c r="A218" s="1"/>
      <c r="B218" s="2" t="s">
        <v>434</v>
      </c>
      <c r="C218" s="3" t="s">
        <v>435</v>
      </c>
      <c r="D218" s="7" t="str">
        <f t="shared" si="3"/>
        <v>สาขาที่ 217</v>
      </c>
    </row>
    <row r="219" spans="1:4" ht="128.65" customHeight="1" x14ac:dyDescent="0.4">
      <c r="A219" s="1"/>
      <c r="B219" s="2" t="s">
        <v>436</v>
      </c>
      <c r="C219" s="3" t="s">
        <v>437</v>
      </c>
      <c r="D219" s="7" t="str">
        <f t="shared" si="3"/>
        <v>สาขาที่ 218</v>
      </c>
    </row>
    <row r="220" spans="1:4" ht="123.4" customHeight="1" x14ac:dyDescent="0.4">
      <c r="A220" s="1"/>
      <c r="B220" s="2" t="s">
        <v>438</v>
      </c>
      <c r="C220" s="3" t="s">
        <v>439</v>
      </c>
      <c r="D220" s="7" t="str">
        <f t="shared" si="3"/>
        <v>สาขาที่ 219</v>
      </c>
    </row>
    <row r="221" spans="1:4" ht="123.4" customHeight="1" x14ac:dyDescent="0.4">
      <c r="A221" s="1"/>
      <c r="B221" s="2" t="s">
        <v>440</v>
      </c>
      <c r="C221" s="3" t="s">
        <v>441</v>
      </c>
      <c r="D221" s="7" t="str">
        <f t="shared" si="3"/>
        <v>สาขาที่ 220</v>
      </c>
    </row>
    <row r="222" spans="1:4" ht="128.65" customHeight="1" x14ac:dyDescent="0.4">
      <c r="A222" s="1"/>
      <c r="B222" s="2" t="s">
        <v>442</v>
      </c>
      <c r="C222" s="3" t="s">
        <v>443</v>
      </c>
      <c r="D222" s="7" t="str">
        <f t="shared" si="3"/>
        <v>สาขาที่ 221</v>
      </c>
    </row>
    <row r="223" spans="1:4" ht="128.65" customHeight="1" x14ac:dyDescent="0.4">
      <c r="A223" s="1"/>
      <c r="B223" s="2" t="s">
        <v>444</v>
      </c>
      <c r="C223" s="3" t="s">
        <v>445</v>
      </c>
      <c r="D223" s="7" t="str">
        <f t="shared" si="3"/>
        <v>สาขาที่ 222</v>
      </c>
    </row>
    <row r="224" spans="1:4" ht="128.65" customHeight="1" x14ac:dyDescent="0.4">
      <c r="A224" s="1"/>
      <c r="B224" s="2" t="s">
        <v>446</v>
      </c>
      <c r="C224" s="3" t="s">
        <v>447</v>
      </c>
      <c r="D224" s="7" t="str">
        <f t="shared" si="3"/>
        <v>สาขาที่ 223</v>
      </c>
    </row>
    <row r="225" spans="1:4" ht="123.4" customHeight="1" x14ac:dyDescent="0.4">
      <c r="A225" s="1"/>
      <c r="B225" s="2" t="s">
        <v>448</v>
      </c>
      <c r="C225" s="3" t="s">
        <v>449</v>
      </c>
      <c r="D225" s="7" t="str">
        <f t="shared" si="3"/>
        <v>สาขาที่ 224</v>
      </c>
    </row>
    <row r="226" spans="1:4" ht="123.4" customHeight="1" x14ac:dyDescent="0.4">
      <c r="A226" s="1"/>
      <c r="B226" s="2" t="s">
        <v>450</v>
      </c>
      <c r="C226" s="3" t="s">
        <v>451</v>
      </c>
      <c r="D226" s="7" t="str">
        <f t="shared" si="3"/>
        <v>สาขาที่ 225</v>
      </c>
    </row>
    <row r="227" spans="1:4" ht="128.65" customHeight="1" x14ac:dyDescent="0.4">
      <c r="A227" s="1"/>
      <c r="B227" s="2" t="s">
        <v>452</v>
      </c>
      <c r="C227" s="3" t="s">
        <v>453</v>
      </c>
      <c r="D227" s="7" t="str">
        <f t="shared" si="3"/>
        <v>สาขาที่ 226</v>
      </c>
    </row>
    <row r="228" spans="1:4" ht="128.65" customHeight="1" x14ac:dyDescent="0.4">
      <c r="A228" s="1"/>
      <c r="B228" s="2" t="s">
        <v>454</v>
      </c>
      <c r="C228" s="3" t="s">
        <v>455</v>
      </c>
      <c r="D228" s="7" t="str">
        <f t="shared" si="3"/>
        <v>สาขาที่ 227</v>
      </c>
    </row>
    <row r="229" spans="1:4" ht="128.65" customHeight="1" x14ac:dyDescent="0.4">
      <c r="A229" s="1"/>
      <c r="B229" s="2" t="s">
        <v>456</v>
      </c>
      <c r="C229" s="3" t="s">
        <v>457</v>
      </c>
      <c r="D229" s="7" t="str">
        <f t="shared" si="3"/>
        <v>สาขาที่ 228</v>
      </c>
    </row>
    <row r="230" spans="1:4" ht="123.4" customHeight="1" x14ac:dyDescent="0.4">
      <c r="A230" s="1"/>
      <c r="B230" s="2" t="s">
        <v>458</v>
      </c>
      <c r="C230" s="3" t="s">
        <v>459</v>
      </c>
      <c r="D230" s="7" t="str">
        <f t="shared" si="3"/>
        <v>สาขาที่ 229</v>
      </c>
    </row>
    <row r="231" spans="1:4" ht="123.4" customHeight="1" x14ac:dyDescent="0.4">
      <c r="A231" s="1"/>
      <c r="B231" s="2" t="s">
        <v>460</v>
      </c>
      <c r="C231" s="3" t="s">
        <v>461</v>
      </c>
      <c r="D231" s="7" t="str">
        <f t="shared" si="3"/>
        <v>สาขาที่ 230</v>
      </c>
    </row>
    <row r="232" spans="1:4" ht="128.65" customHeight="1" x14ac:dyDescent="0.4">
      <c r="A232" s="1"/>
      <c r="B232" s="2" t="s">
        <v>462</v>
      </c>
      <c r="C232" s="3" t="s">
        <v>463</v>
      </c>
      <c r="D232" s="7" t="str">
        <f t="shared" si="3"/>
        <v>สาขาที่ 231</v>
      </c>
    </row>
    <row r="233" spans="1:4" ht="128.65" customHeight="1" x14ac:dyDescent="0.4">
      <c r="A233" s="1"/>
      <c r="B233" s="2" t="s">
        <v>464</v>
      </c>
      <c r="C233" s="3" t="s">
        <v>465</v>
      </c>
      <c r="D233" s="7" t="str">
        <f t="shared" si="3"/>
        <v>สาขาที่ 232</v>
      </c>
    </row>
    <row r="234" spans="1:4" ht="128.65" customHeight="1" x14ac:dyDescent="0.4">
      <c r="A234" s="1"/>
      <c r="B234" s="2" t="s">
        <v>466</v>
      </c>
      <c r="C234" s="3" t="s">
        <v>467</v>
      </c>
      <c r="D234" s="7" t="str">
        <f t="shared" si="3"/>
        <v>สาขาที่ 233</v>
      </c>
    </row>
    <row r="235" spans="1:4" ht="123.4" customHeight="1" x14ac:dyDescent="0.4">
      <c r="A235" s="1"/>
      <c r="B235" s="2" t="s">
        <v>468</v>
      </c>
      <c r="C235" s="3" t="s">
        <v>469</v>
      </c>
      <c r="D235" s="7" t="str">
        <f t="shared" si="3"/>
        <v>สาขาที่ 234</v>
      </c>
    </row>
    <row r="236" spans="1:4" ht="123.4" customHeight="1" x14ac:dyDescent="0.4">
      <c r="A236" s="1"/>
      <c r="B236" s="2" t="s">
        <v>470</v>
      </c>
      <c r="C236" s="3" t="s">
        <v>471</v>
      </c>
      <c r="D236" s="7" t="str">
        <f t="shared" si="3"/>
        <v>สาขาที่ 235</v>
      </c>
    </row>
    <row r="237" spans="1:4" ht="128.65" customHeight="1" x14ac:dyDescent="0.4">
      <c r="A237" s="1"/>
      <c r="B237" s="2" t="s">
        <v>472</v>
      </c>
      <c r="C237" s="3" t="s">
        <v>473</v>
      </c>
      <c r="D237" s="7" t="str">
        <f t="shared" si="3"/>
        <v>สาขาที่ 236</v>
      </c>
    </row>
    <row r="238" spans="1:4" ht="128.65" customHeight="1" x14ac:dyDescent="0.4">
      <c r="A238" s="1"/>
      <c r="B238" s="2" t="s">
        <v>474</v>
      </c>
      <c r="C238" s="3" t="s">
        <v>475</v>
      </c>
      <c r="D238" s="7" t="str">
        <f t="shared" si="3"/>
        <v>สาขาที่ 237</v>
      </c>
    </row>
    <row r="239" spans="1:4" ht="128.65" customHeight="1" x14ac:dyDescent="0.4">
      <c r="A239" s="1"/>
      <c r="B239" s="2" t="s">
        <v>476</v>
      </c>
      <c r="C239" s="3" t="s">
        <v>477</v>
      </c>
      <c r="D239" s="7" t="str">
        <f t="shared" si="3"/>
        <v>สาขาที่ 238</v>
      </c>
    </row>
    <row r="240" spans="1:4" ht="123.4" customHeight="1" x14ac:dyDescent="0.4">
      <c r="A240" s="1"/>
      <c r="B240" s="2" t="s">
        <v>478</v>
      </c>
      <c r="C240" s="3" t="s">
        <v>479</v>
      </c>
      <c r="D240" s="7" t="str">
        <f t="shared" si="3"/>
        <v>สาขาที่ 239</v>
      </c>
    </row>
    <row r="241" spans="1:4" ht="123.4" customHeight="1" x14ac:dyDescent="0.4">
      <c r="A241" s="1"/>
      <c r="B241" s="2" t="s">
        <v>480</v>
      </c>
      <c r="C241" s="3" t="s">
        <v>481</v>
      </c>
      <c r="D241" s="7" t="str">
        <f t="shared" si="3"/>
        <v>สาขาที่ 240</v>
      </c>
    </row>
    <row r="242" spans="1:4" ht="128.65" customHeight="1" x14ac:dyDescent="0.4">
      <c r="A242" s="1"/>
      <c r="B242" s="2" t="s">
        <v>482</v>
      </c>
      <c r="C242" s="3" t="s">
        <v>483</v>
      </c>
      <c r="D242" s="7" t="str">
        <f t="shared" si="3"/>
        <v>สาขาที่ 241</v>
      </c>
    </row>
    <row r="243" spans="1:4" ht="128.65" customHeight="1" x14ac:dyDescent="0.4">
      <c r="A243" s="1"/>
      <c r="B243" s="2" t="s">
        <v>484</v>
      </c>
      <c r="C243" s="3" t="s">
        <v>485</v>
      </c>
      <c r="D243" s="7" t="str">
        <f t="shared" si="3"/>
        <v>สาขาที่ 242</v>
      </c>
    </row>
    <row r="244" spans="1:4" ht="128.65" customHeight="1" x14ac:dyDescent="0.4">
      <c r="A244" s="1"/>
      <c r="B244" s="2" t="s">
        <v>486</v>
      </c>
      <c r="C244" s="3" t="s">
        <v>487</v>
      </c>
      <c r="D244" s="7" t="str">
        <f t="shared" si="3"/>
        <v>สาขาที่ 243</v>
      </c>
    </row>
    <row r="245" spans="1:4" ht="123.4" customHeight="1" x14ac:dyDescent="0.4">
      <c r="A245" s="1"/>
      <c r="B245" s="2" t="s">
        <v>488</v>
      </c>
      <c r="C245" s="3" t="s">
        <v>489</v>
      </c>
      <c r="D245" s="7" t="str">
        <f t="shared" si="3"/>
        <v>สาขาที่ 244</v>
      </c>
    </row>
    <row r="246" spans="1:4" ht="123.4" customHeight="1" x14ac:dyDescent="0.4">
      <c r="A246" s="1"/>
      <c r="B246" s="2" t="s">
        <v>490</v>
      </c>
      <c r="C246" s="3" t="s">
        <v>491</v>
      </c>
      <c r="D246" s="7" t="str">
        <f t="shared" si="3"/>
        <v>สาขาที่ 245</v>
      </c>
    </row>
    <row r="247" spans="1:4" ht="128.65" customHeight="1" x14ac:dyDescent="0.4">
      <c r="A247" s="1"/>
      <c r="B247" s="2" t="s">
        <v>492</v>
      </c>
      <c r="C247" s="3" t="s">
        <v>493</v>
      </c>
      <c r="D247" s="7" t="str">
        <f t="shared" si="3"/>
        <v>สาขาที่ 246</v>
      </c>
    </row>
    <row r="248" spans="1:4" ht="128.65" customHeight="1" x14ac:dyDescent="0.4">
      <c r="A248" s="1"/>
      <c r="B248" s="2" t="s">
        <v>494</v>
      </c>
      <c r="C248" s="3" t="s">
        <v>495</v>
      </c>
      <c r="D248" s="7" t="str">
        <f t="shared" si="3"/>
        <v>สาขาที่ 247</v>
      </c>
    </row>
    <row r="249" spans="1:4" ht="128.65" customHeight="1" x14ac:dyDescent="0.4">
      <c r="A249" s="1"/>
      <c r="B249" s="2" t="s">
        <v>496</v>
      </c>
      <c r="C249" s="3" t="s">
        <v>497</v>
      </c>
      <c r="D249" s="7" t="str">
        <f t="shared" si="3"/>
        <v>สาขาที่ 248</v>
      </c>
    </row>
    <row r="250" spans="1:4" ht="123.4" customHeight="1" x14ac:dyDescent="0.4">
      <c r="A250" s="1"/>
      <c r="B250" s="2" t="s">
        <v>498</v>
      </c>
      <c r="C250" s="3" t="s">
        <v>499</v>
      </c>
      <c r="D250" s="7" t="str">
        <f t="shared" si="3"/>
        <v>สาขาที่ 249</v>
      </c>
    </row>
    <row r="251" spans="1:4" ht="123.4" customHeight="1" x14ac:dyDescent="0.4">
      <c r="A251" s="1"/>
      <c r="B251" s="2" t="s">
        <v>500</v>
      </c>
      <c r="C251" s="3" t="s">
        <v>501</v>
      </c>
      <c r="D251" s="7" t="str">
        <f t="shared" si="3"/>
        <v>สาขาที่ 250</v>
      </c>
    </row>
    <row r="252" spans="1:4" ht="128.65" customHeight="1" x14ac:dyDescent="0.4">
      <c r="A252" s="1"/>
      <c r="B252" s="2" t="s">
        <v>502</v>
      </c>
      <c r="C252" s="3" t="s">
        <v>503</v>
      </c>
      <c r="D252" s="7" t="str">
        <f t="shared" si="3"/>
        <v>สาขาที่ 251</v>
      </c>
    </row>
    <row r="253" spans="1:4" ht="128.65" customHeight="1" x14ac:dyDescent="0.4">
      <c r="A253" s="1"/>
      <c r="B253" s="2" t="s">
        <v>504</v>
      </c>
      <c r="C253" s="3" t="s">
        <v>505</v>
      </c>
      <c r="D253" s="7" t="str">
        <f t="shared" si="3"/>
        <v>สาขาที่ 252</v>
      </c>
    </row>
    <row r="254" spans="1:4" ht="128.65" customHeight="1" x14ac:dyDescent="0.4">
      <c r="A254" s="1"/>
      <c r="B254" s="2" t="s">
        <v>506</v>
      </c>
      <c r="C254" s="3" t="s">
        <v>507</v>
      </c>
      <c r="D254" s="7" t="str">
        <f t="shared" si="3"/>
        <v>สาขาที่ 253</v>
      </c>
    </row>
    <row r="255" spans="1:4" ht="123.4" customHeight="1" x14ac:dyDescent="0.4">
      <c r="A255" s="1"/>
      <c r="B255" s="2" t="s">
        <v>508</v>
      </c>
      <c r="C255" s="3" t="s">
        <v>509</v>
      </c>
      <c r="D255" s="7" t="str">
        <f t="shared" si="3"/>
        <v>สาขาที่ 254</v>
      </c>
    </row>
    <row r="256" spans="1:4" ht="123.4" customHeight="1" x14ac:dyDescent="0.4">
      <c r="A256" s="1"/>
      <c r="B256" s="2" t="s">
        <v>510</v>
      </c>
      <c r="C256" s="3" t="s">
        <v>511</v>
      </c>
      <c r="D256" s="7" t="str">
        <f t="shared" si="3"/>
        <v>สาขาที่ 255</v>
      </c>
    </row>
    <row r="257" spans="1:4" ht="128.25" customHeight="1" x14ac:dyDescent="0.4">
      <c r="A257" s="6" t="s">
        <v>93</v>
      </c>
      <c r="B257" s="2" t="s">
        <v>512</v>
      </c>
      <c r="C257" s="3" t="s">
        <v>513</v>
      </c>
      <c r="D257" s="7" t="str">
        <f t="shared" si="3"/>
        <v>สาขาที่ 256</v>
      </c>
    </row>
    <row r="258" spans="1:4" ht="128.65" customHeight="1" x14ac:dyDescent="0.4">
      <c r="A258" s="1"/>
      <c r="B258" s="2" t="s">
        <v>514</v>
      </c>
      <c r="C258" s="3" t="s">
        <v>515</v>
      </c>
      <c r="D258" s="7" t="str">
        <f t="shared" si="3"/>
        <v>สาขาที่ 257</v>
      </c>
    </row>
    <row r="259" spans="1:4" ht="128.65" customHeight="1" x14ac:dyDescent="0.4">
      <c r="A259" s="1"/>
      <c r="B259" s="2" t="s">
        <v>516</v>
      </c>
      <c r="C259" s="3" t="s">
        <v>517</v>
      </c>
      <c r="D259" s="7" t="str">
        <f t="shared" ref="D259:D322" si="4">_xlfn.LET(_xlpm.x,B259,
SUBSTITUTE(SUBSTITUTE(SUBSTITUTE(SUBSTITUTE(SUBSTITUTE(
SUBSTITUTE(SUBSTITUTE(SUBSTITUTE(SUBSTITUTE(SUBSTITUTE(
_xlpm.x,"๐","0"),"๑","1"),"๒","2"),"๓","3"),"๔","4"),
"๕","5"),"๖","6"),"๗","7"),"๘","8"),"๙","9"))</f>
        <v>สาขาที่ 258</v>
      </c>
    </row>
    <row r="260" spans="1:4" ht="123" customHeight="1" x14ac:dyDescent="0.4">
      <c r="A260" s="6" t="s">
        <v>93</v>
      </c>
      <c r="B260" s="2" t="s">
        <v>518</v>
      </c>
      <c r="C260" s="3" t="s">
        <v>519</v>
      </c>
      <c r="D260" s="7" t="str">
        <f t="shared" si="4"/>
        <v>สาขาที่ 259</v>
      </c>
    </row>
    <row r="261" spans="1:4" ht="123" customHeight="1" x14ac:dyDescent="0.4">
      <c r="A261" s="6" t="s">
        <v>93</v>
      </c>
      <c r="B261" s="2" t="s">
        <v>520</v>
      </c>
      <c r="C261" s="3" t="s">
        <v>521</v>
      </c>
      <c r="D261" s="7" t="str">
        <f t="shared" si="4"/>
        <v>สาขาที่ 260</v>
      </c>
    </row>
    <row r="262" spans="1:4" ht="128.25" customHeight="1" x14ac:dyDescent="0.4">
      <c r="A262" s="6" t="s">
        <v>93</v>
      </c>
      <c r="B262" s="2" t="s">
        <v>522</v>
      </c>
      <c r="C262" s="3" t="s">
        <v>523</v>
      </c>
      <c r="D262" s="7" t="str">
        <f t="shared" si="4"/>
        <v>สาขาที่ 261</v>
      </c>
    </row>
    <row r="263" spans="1:4" ht="128.65" customHeight="1" x14ac:dyDescent="0.4">
      <c r="A263" s="1"/>
      <c r="B263" s="2" t="s">
        <v>524</v>
      </c>
      <c r="C263" s="3" t="s">
        <v>525</v>
      </c>
      <c r="D263" s="7" t="str">
        <f t="shared" si="4"/>
        <v>สาขาที่ 262</v>
      </c>
    </row>
    <row r="264" spans="1:4" ht="128.65" customHeight="1" x14ac:dyDescent="0.4">
      <c r="A264" s="1"/>
      <c r="B264" s="2" t="s">
        <v>526</v>
      </c>
      <c r="C264" s="3" t="s">
        <v>527</v>
      </c>
      <c r="D264" s="7" t="str">
        <f t="shared" si="4"/>
        <v>สาขาที่ 263</v>
      </c>
    </row>
    <row r="265" spans="1:4" ht="123.4" customHeight="1" x14ac:dyDescent="0.4">
      <c r="A265" s="1"/>
      <c r="B265" s="2" t="s">
        <v>528</v>
      </c>
      <c r="C265" s="3" t="s">
        <v>529</v>
      </c>
      <c r="D265" s="7" t="str">
        <f t="shared" si="4"/>
        <v>สาขาที่ 264</v>
      </c>
    </row>
    <row r="266" spans="1:4" ht="123.4" customHeight="1" x14ac:dyDescent="0.4">
      <c r="A266" s="1"/>
      <c r="B266" s="2" t="s">
        <v>530</v>
      </c>
      <c r="C266" s="3" t="s">
        <v>531</v>
      </c>
      <c r="D266" s="7" t="str">
        <f t="shared" si="4"/>
        <v>สาขาที่ 265</v>
      </c>
    </row>
    <row r="267" spans="1:4" ht="128.65" customHeight="1" x14ac:dyDescent="0.4">
      <c r="A267" s="1"/>
      <c r="B267" s="2" t="s">
        <v>532</v>
      </c>
      <c r="C267" s="3" t="s">
        <v>533</v>
      </c>
      <c r="D267" s="7" t="str">
        <f t="shared" si="4"/>
        <v>สาขาที่ 266</v>
      </c>
    </row>
    <row r="268" spans="1:4" ht="128.65" customHeight="1" x14ac:dyDescent="0.4">
      <c r="A268" s="1"/>
      <c r="B268" s="2" t="s">
        <v>534</v>
      </c>
      <c r="C268" s="3" t="s">
        <v>535</v>
      </c>
      <c r="D268" s="7" t="str">
        <f t="shared" si="4"/>
        <v>สาขาที่ 267</v>
      </c>
    </row>
    <row r="269" spans="1:4" ht="128.65" customHeight="1" x14ac:dyDescent="0.4">
      <c r="A269" s="1"/>
      <c r="B269" s="2" t="s">
        <v>536</v>
      </c>
      <c r="C269" s="3" t="s">
        <v>537</v>
      </c>
      <c r="D269" s="7" t="str">
        <f t="shared" si="4"/>
        <v>สาขาที่ 268</v>
      </c>
    </row>
    <row r="270" spans="1:4" ht="123.4" customHeight="1" x14ac:dyDescent="0.4">
      <c r="A270" s="1"/>
      <c r="B270" s="2" t="s">
        <v>538</v>
      </c>
      <c r="C270" s="3" t="s">
        <v>539</v>
      </c>
      <c r="D270" s="7" t="str">
        <f t="shared" si="4"/>
        <v>สาขาที่ 269</v>
      </c>
    </row>
    <row r="271" spans="1:4" ht="123.4" customHeight="1" x14ac:dyDescent="0.4">
      <c r="A271" s="1"/>
      <c r="B271" s="2" t="s">
        <v>540</v>
      </c>
      <c r="C271" s="3" t="s">
        <v>541</v>
      </c>
      <c r="D271" s="7" t="str">
        <f t="shared" si="4"/>
        <v>สาขาที่ 270</v>
      </c>
    </row>
    <row r="272" spans="1:4" ht="128.65" customHeight="1" x14ac:dyDescent="0.4">
      <c r="A272" s="1"/>
      <c r="B272" s="2" t="s">
        <v>542</v>
      </c>
      <c r="C272" s="3" t="s">
        <v>543</v>
      </c>
      <c r="D272" s="7" t="str">
        <f t="shared" si="4"/>
        <v>สาขาที่ 271</v>
      </c>
    </row>
    <row r="273" spans="1:4" ht="128.65" customHeight="1" x14ac:dyDescent="0.4">
      <c r="A273" s="1"/>
      <c r="B273" s="2" t="s">
        <v>544</v>
      </c>
      <c r="C273" s="3" t="s">
        <v>545</v>
      </c>
      <c r="D273" s="7" t="str">
        <f t="shared" si="4"/>
        <v>สาขาที่ 272</v>
      </c>
    </row>
    <row r="274" spans="1:4" ht="128.65" customHeight="1" x14ac:dyDescent="0.4">
      <c r="A274" s="1"/>
      <c r="B274" s="2" t="s">
        <v>546</v>
      </c>
      <c r="C274" s="3" t="s">
        <v>547</v>
      </c>
      <c r="D274" s="7" t="str">
        <f t="shared" si="4"/>
        <v>สาขาที่ 273</v>
      </c>
    </row>
    <row r="275" spans="1:4" ht="123.4" customHeight="1" x14ac:dyDescent="0.4">
      <c r="A275" s="1"/>
      <c r="B275" s="2" t="s">
        <v>548</v>
      </c>
      <c r="C275" s="3" t="s">
        <v>549</v>
      </c>
      <c r="D275" s="7" t="str">
        <f t="shared" si="4"/>
        <v>สาขาที่ 274</v>
      </c>
    </row>
    <row r="276" spans="1:4" ht="123.4" customHeight="1" x14ac:dyDescent="0.4">
      <c r="A276" s="1"/>
      <c r="B276" s="2" t="s">
        <v>550</v>
      </c>
      <c r="C276" s="3" t="s">
        <v>551</v>
      </c>
      <c r="D276" s="7" t="str">
        <f t="shared" si="4"/>
        <v>สาขาที่ 275</v>
      </c>
    </row>
    <row r="277" spans="1:4" ht="128.65" customHeight="1" x14ac:dyDescent="0.4">
      <c r="A277" s="1"/>
      <c r="B277" s="2" t="s">
        <v>552</v>
      </c>
      <c r="C277" s="3" t="s">
        <v>553</v>
      </c>
      <c r="D277" s="7" t="str">
        <f t="shared" si="4"/>
        <v>สาขาที่ 276</v>
      </c>
    </row>
    <row r="278" spans="1:4" ht="128.65" customHeight="1" x14ac:dyDescent="0.4">
      <c r="A278" s="1"/>
      <c r="B278" s="2" t="s">
        <v>554</v>
      </c>
      <c r="C278" s="3" t="s">
        <v>555</v>
      </c>
      <c r="D278" s="7" t="str">
        <f t="shared" si="4"/>
        <v>สาขาที่ 277</v>
      </c>
    </row>
    <row r="279" spans="1:4" ht="128.65" customHeight="1" x14ac:dyDescent="0.4">
      <c r="A279" s="1"/>
      <c r="B279" s="2" t="s">
        <v>556</v>
      </c>
      <c r="C279" s="3" t="s">
        <v>557</v>
      </c>
      <c r="D279" s="7" t="str">
        <f t="shared" si="4"/>
        <v>สาขาที่ 278</v>
      </c>
    </row>
    <row r="280" spans="1:4" ht="123.4" customHeight="1" x14ac:dyDescent="0.4">
      <c r="A280" s="1"/>
      <c r="B280" s="2" t="s">
        <v>558</v>
      </c>
      <c r="C280" s="3" t="s">
        <v>559</v>
      </c>
      <c r="D280" s="7" t="str">
        <f t="shared" si="4"/>
        <v>สาขาที่ 279</v>
      </c>
    </row>
    <row r="281" spans="1:4" ht="123.4" customHeight="1" x14ac:dyDescent="0.4">
      <c r="A281" s="1"/>
      <c r="B281" s="2" t="s">
        <v>560</v>
      </c>
      <c r="C281" s="3" t="s">
        <v>561</v>
      </c>
      <c r="D281" s="7" t="str">
        <f t="shared" si="4"/>
        <v>สาขาที่ 280</v>
      </c>
    </row>
    <row r="282" spans="1:4" ht="128.65" customHeight="1" x14ac:dyDescent="0.4">
      <c r="A282" s="1"/>
      <c r="B282" s="2" t="s">
        <v>562</v>
      </c>
      <c r="C282" s="3" t="s">
        <v>563</v>
      </c>
      <c r="D282" s="7" t="str">
        <f t="shared" si="4"/>
        <v>สาขาที่ 281</v>
      </c>
    </row>
    <row r="283" spans="1:4" ht="128.65" customHeight="1" x14ac:dyDescent="0.4">
      <c r="A283" s="1"/>
      <c r="B283" s="2" t="s">
        <v>564</v>
      </c>
      <c r="C283" s="3" t="s">
        <v>565</v>
      </c>
      <c r="D283" s="7" t="str">
        <f t="shared" si="4"/>
        <v>สาขาที่ 282</v>
      </c>
    </row>
    <row r="284" spans="1:4" ht="128.65" customHeight="1" x14ac:dyDescent="0.4">
      <c r="A284" s="1"/>
      <c r="B284" s="2" t="s">
        <v>566</v>
      </c>
      <c r="C284" s="3" t="s">
        <v>567</v>
      </c>
      <c r="D284" s="7" t="str">
        <f t="shared" si="4"/>
        <v>สาขาที่ 283</v>
      </c>
    </row>
    <row r="285" spans="1:4" ht="123.4" customHeight="1" x14ac:dyDescent="0.4">
      <c r="A285" s="1"/>
      <c r="B285" s="2" t="s">
        <v>568</v>
      </c>
      <c r="C285" s="3" t="s">
        <v>569</v>
      </c>
      <c r="D285" s="7" t="str">
        <f t="shared" si="4"/>
        <v>สาขาที่ 284</v>
      </c>
    </row>
    <row r="286" spans="1:4" ht="123.4" customHeight="1" x14ac:dyDescent="0.4">
      <c r="A286" s="1"/>
      <c r="B286" s="2" t="s">
        <v>570</v>
      </c>
      <c r="C286" s="3" t="s">
        <v>571</v>
      </c>
      <c r="D286" s="7" t="str">
        <f t="shared" si="4"/>
        <v>สาขาที่ 285</v>
      </c>
    </row>
    <row r="287" spans="1:4" ht="128.65" customHeight="1" x14ac:dyDescent="0.4">
      <c r="A287" s="1"/>
      <c r="B287" s="2" t="s">
        <v>572</v>
      </c>
      <c r="C287" s="3" t="s">
        <v>573</v>
      </c>
      <c r="D287" s="7" t="str">
        <f t="shared" si="4"/>
        <v>สาขาที่ 286</v>
      </c>
    </row>
    <row r="288" spans="1:4" ht="128.65" customHeight="1" x14ac:dyDescent="0.4">
      <c r="A288" s="1"/>
      <c r="B288" s="2" t="s">
        <v>574</v>
      </c>
      <c r="C288" s="3" t="s">
        <v>575</v>
      </c>
      <c r="D288" s="7" t="str">
        <f t="shared" si="4"/>
        <v>สาขาที่ 287</v>
      </c>
    </row>
    <row r="289" spans="1:4" ht="128.65" customHeight="1" x14ac:dyDescent="0.4">
      <c r="A289" s="1"/>
      <c r="B289" s="2" t="s">
        <v>576</v>
      </c>
      <c r="C289" s="3" t="s">
        <v>577</v>
      </c>
      <c r="D289" s="7" t="str">
        <f t="shared" si="4"/>
        <v>สาขาที่ 288</v>
      </c>
    </row>
    <row r="290" spans="1:4" ht="123.4" customHeight="1" x14ac:dyDescent="0.4">
      <c r="A290" s="1"/>
      <c r="B290" s="2" t="s">
        <v>578</v>
      </c>
      <c r="C290" s="3" t="s">
        <v>579</v>
      </c>
      <c r="D290" s="7" t="str">
        <f t="shared" si="4"/>
        <v>สาขาที่ 289</v>
      </c>
    </row>
    <row r="291" spans="1:4" ht="123.4" customHeight="1" x14ac:dyDescent="0.4">
      <c r="A291" s="1"/>
      <c r="B291" s="2" t="s">
        <v>580</v>
      </c>
      <c r="C291" s="3" t="s">
        <v>581</v>
      </c>
      <c r="D291" s="7" t="str">
        <f t="shared" si="4"/>
        <v>สาขาที่ 290</v>
      </c>
    </row>
    <row r="292" spans="1:4" ht="128.65" customHeight="1" x14ac:dyDescent="0.4">
      <c r="A292" s="1"/>
      <c r="B292" s="2" t="s">
        <v>582</v>
      </c>
      <c r="C292" s="3" t="s">
        <v>583</v>
      </c>
      <c r="D292" s="7" t="str">
        <f t="shared" si="4"/>
        <v>สาขาที่ 291</v>
      </c>
    </row>
    <row r="293" spans="1:4" ht="128.65" customHeight="1" x14ac:dyDescent="0.4">
      <c r="A293" s="1"/>
      <c r="B293" s="2" t="s">
        <v>584</v>
      </c>
      <c r="C293" s="3" t="s">
        <v>585</v>
      </c>
      <c r="D293" s="7" t="str">
        <f t="shared" si="4"/>
        <v>สาขาที่ 292</v>
      </c>
    </row>
    <row r="294" spans="1:4" ht="128.65" customHeight="1" x14ac:dyDescent="0.4">
      <c r="A294" s="1"/>
      <c r="B294" s="2" t="s">
        <v>586</v>
      </c>
      <c r="C294" s="3" t="s">
        <v>587</v>
      </c>
      <c r="D294" s="7" t="str">
        <f t="shared" si="4"/>
        <v>สาขาที่ 293</v>
      </c>
    </row>
    <row r="295" spans="1:4" ht="123.4" customHeight="1" x14ac:dyDescent="0.4">
      <c r="A295" s="1"/>
      <c r="B295" s="2" t="s">
        <v>588</v>
      </c>
      <c r="C295" s="3" t="s">
        <v>589</v>
      </c>
      <c r="D295" s="7" t="str">
        <f t="shared" si="4"/>
        <v>สาขาที่ 294</v>
      </c>
    </row>
    <row r="296" spans="1:4" ht="123.4" customHeight="1" x14ac:dyDescent="0.4">
      <c r="A296" s="1"/>
      <c r="B296" s="2" t="s">
        <v>590</v>
      </c>
      <c r="C296" s="3" t="s">
        <v>591</v>
      </c>
      <c r="D296" s="7" t="str">
        <f t="shared" si="4"/>
        <v>สาขาที่ 295</v>
      </c>
    </row>
    <row r="297" spans="1:4" ht="128.65" customHeight="1" x14ac:dyDescent="0.4">
      <c r="A297" s="1"/>
      <c r="B297" s="2" t="s">
        <v>592</v>
      </c>
      <c r="C297" s="3" t="s">
        <v>593</v>
      </c>
      <c r="D297" s="7" t="str">
        <f t="shared" si="4"/>
        <v>สาขาที่ 296</v>
      </c>
    </row>
    <row r="298" spans="1:4" ht="128.65" customHeight="1" x14ac:dyDescent="0.4">
      <c r="A298" s="1"/>
      <c r="B298" s="2" t="s">
        <v>594</v>
      </c>
      <c r="C298" s="3" t="s">
        <v>595</v>
      </c>
      <c r="D298" s="7" t="str">
        <f t="shared" si="4"/>
        <v>สาขาที่ 297</v>
      </c>
    </row>
    <row r="299" spans="1:4" ht="128.65" customHeight="1" x14ac:dyDescent="0.4">
      <c r="A299" s="1"/>
      <c r="B299" s="2" t="s">
        <v>596</v>
      </c>
      <c r="C299" s="3" t="s">
        <v>597</v>
      </c>
      <c r="D299" s="7" t="str">
        <f t="shared" si="4"/>
        <v>สาขาที่ 298</v>
      </c>
    </row>
    <row r="300" spans="1:4" ht="123.4" customHeight="1" x14ac:dyDescent="0.4">
      <c r="A300" s="1"/>
      <c r="B300" s="2" t="s">
        <v>598</v>
      </c>
      <c r="C300" s="3" t="s">
        <v>599</v>
      </c>
      <c r="D300" s="7" t="str">
        <f t="shared" si="4"/>
        <v>สาขาที่ 299</v>
      </c>
    </row>
    <row r="301" spans="1:4" ht="123.4" customHeight="1" x14ac:dyDescent="0.4">
      <c r="A301" s="1"/>
      <c r="B301" s="2" t="s">
        <v>600</v>
      </c>
      <c r="C301" s="3" t="s">
        <v>601</v>
      </c>
      <c r="D301" s="7" t="str">
        <f t="shared" si="4"/>
        <v>สาขาที่ 300</v>
      </c>
    </row>
    <row r="302" spans="1:4" ht="128.65" customHeight="1" x14ac:dyDescent="0.4">
      <c r="A302" s="1"/>
      <c r="B302" s="2" t="s">
        <v>602</v>
      </c>
      <c r="C302" s="3" t="s">
        <v>603</v>
      </c>
      <c r="D302" s="7" t="str">
        <f t="shared" si="4"/>
        <v>สาขาที่ 301</v>
      </c>
    </row>
    <row r="303" spans="1:4" ht="128.65" customHeight="1" x14ac:dyDescent="0.4">
      <c r="A303" s="1"/>
      <c r="B303" s="2" t="s">
        <v>604</v>
      </c>
      <c r="C303" s="3" t="s">
        <v>605</v>
      </c>
      <c r="D303" s="7" t="str">
        <f t="shared" si="4"/>
        <v>สาขาที่ 302</v>
      </c>
    </row>
    <row r="304" spans="1:4" ht="128.65" customHeight="1" x14ac:dyDescent="0.4">
      <c r="A304" s="1"/>
      <c r="B304" s="2" t="s">
        <v>606</v>
      </c>
      <c r="C304" s="3" t="s">
        <v>607</v>
      </c>
      <c r="D304" s="7" t="str">
        <f t="shared" si="4"/>
        <v>สาขาที่ 303</v>
      </c>
    </row>
    <row r="305" spans="1:4" ht="123.4" customHeight="1" x14ac:dyDescent="0.4">
      <c r="A305" s="1"/>
      <c r="B305" s="2" t="s">
        <v>608</v>
      </c>
      <c r="C305" s="3" t="s">
        <v>609</v>
      </c>
      <c r="D305" s="7" t="str">
        <f t="shared" si="4"/>
        <v>สาขาที่ 304</v>
      </c>
    </row>
    <row r="306" spans="1:4" ht="123.4" customHeight="1" x14ac:dyDescent="0.4">
      <c r="A306" s="1"/>
      <c r="B306" s="2" t="s">
        <v>610</v>
      </c>
      <c r="C306" s="3" t="s">
        <v>611</v>
      </c>
      <c r="D306" s="7" t="str">
        <f t="shared" si="4"/>
        <v>สาขาที่ 305</v>
      </c>
    </row>
    <row r="307" spans="1:4" ht="128.65" customHeight="1" x14ac:dyDescent="0.4">
      <c r="A307" s="1"/>
      <c r="B307" s="2" t="s">
        <v>612</v>
      </c>
      <c r="C307" s="3" t="s">
        <v>613</v>
      </c>
      <c r="D307" s="7" t="str">
        <f t="shared" si="4"/>
        <v>สาขาที่ 306</v>
      </c>
    </row>
    <row r="308" spans="1:4" ht="128.65" customHeight="1" x14ac:dyDescent="0.4">
      <c r="A308" s="1"/>
      <c r="B308" s="2" t="s">
        <v>614</v>
      </c>
      <c r="C308" s="3" t="s">
        <v>615</v>
      </c>
      <c r="D308" s="7" t="str">
        <f t="shared" si="4"/>
        <v>สาขาที่ 307</v>
      </c>
    </row>
    <row r="309" spans="1:4" ht="128.65" customHeight="1" x14ac:dyDescent="0.4">
      <c r="A309" s="1"/>
      <c r="B309" s="2" t="s">
        <v>616</v>
      </c>
      <c r="C309" s="3" t="s">
        <v>617</v>
      </c>
      <c r="D309" s="7" t="str">
        <f t="shared" si="4"/>
        <v>สาขาที่ 308</v>
      </c>
    </row>
    <row r="310" spans="1:4" ht="123.4" customHeight="1" x14ac:dyDescent="0.4">
      <c r="A310" s="1"/>
      <c r="B310" s="2" t="s">
        <v>618</v>
      </c>
      <c r="C310" s="3" t="s">
        <v>619</v>
      </c>
      <c r="D310" s="7" t="str">
        <f t="shared" si="4"/>
        <v>สาขาที่ 309</v>
      </c>
    </row>
    <row r="311" spans="1:4" ht="123.4" customHeight="1" x14ac:dyDescent="0.4">
      <c r="A311" s="1"/>
      <c r="B311" s="2" t="s">
        <v>620</v>
      </c>
      <c r="C311" s="3" t="s">
        <v>621</v>
      </c>
      <c r="D311" s="7" t="str">
        <f t="shared" si="4"/>
        <v>สาขาที่ 310</v>
      </c>
    </row>
    <row r="312" spans="1:4" ht="128.65" customHeight="1" x14ac:dyDescent="0.4">
      <c r="A312" s="1"/>
      <c r="B312" s="2" t="s">
        <v>622</v>
      </c>
      <c r="C312" s="3" t="s">
        <v>623</v>
      </c>
      <c r="D312" s="7" t="str">
        <f t="shared" si="4"/>
        <v>สาขาที่ 311</v>
      </c>
    </row>
    <row r="313" spans="1:4" ht="128.65" customHeight="1" x14ac:dyDescent="0.4">
      <c r="A313" s="1"/>
      <c r="B313" s="2" t="s">
        <v>624</v>
      </c>
      <c r="C313" s="3" t="s">
        <v>625</v>
      </c>
      <c r="D313" s="7" t="str">
        <f t="shared" si="4"/>
        <v>สาขาที่ 312</v>
      </c>
    </row>
    <row r="314" spans="1:4" ht="128.65" customHeight="1" x14ac:dyDescent="0.4">
      <c r="A314" s="1"/>
      <c r="B314" s="2" t="s">
        <v>626</v>
      </c>
      <c r="C314" s="3" t="s">
        <v>627</v>
      </c>
      <c r="D314" s="7" t="str">
        <f t="shared" si="4"/>
        <v>สาขาที่ 313</v>
      </c>
    </row>
    <row r="315" spans="1:4" ht="123.4" customHeight="1" x14ac:dyDescent="0.4">
      <c r="A315" s="1"/>
      <c r="B315" s="2" t="s">
        <v>628</v>
      </c>
      <c r="C315" s="3" t="s">
        <v>629</v>
      </c>
      <c r="D315" s="7" t="str">
        <f t="shared" si="4"/>
        <v>สาขาที่ 314</v>
      </c>
    </row>
    <row r="316" spans="1:4" ht="123.4" customHeight="1" x14ac:dyDescent="0.4">
      <c r="A316" s="1"/>
      <c r="B316" s="2" t="s">
        <v>630</v>
      </c>
      <c r="C316" s="3" t="s">
        <v>631</v>
      </c>
      <c r="D316" s="7" t="str">
        <f t="shared" si="4"/>
        <v>สาขาที่ 315</v>
      </c>
    </row>
    <row r="317" spans="1:4" ht="128.65" customHeight="1" x14ac:dyDescent="0.4">
      <c r="A317" s="1"/>
      <c r="B317" s="2" t="s">
        <v>632</v>
      </c>
      <c r="C317" s="3" t="s">
        <v>633</v>
      </c>
      <c r="D317" s="7" t="str">
        <f t="shared" si="4"/>
        <v>สาขาที่ 316</v>
      </c>
    </row>
    <row r="318" spans="1:4" ht="128.65" customHeight="1" x14ac:dyDescent="0.4">
      <c r="A318" s="1"/>
      <c r="B318" s="2" t="s">
        <v>634</v>
      </c>
      <c r="C318" s="3" t="s">
        <v>635</v>
      </c>
      <c r="D318" s="7" t="str">
        <f t="shared" si="4"/>
        <v>สาขาที่ 317</v>
      </c>
    </row>
    <row r="319" spans="1:4" ht="128.65" customHeight="1" x14ac:dyDescent="0.4">
      <c r="A319" s="1"/>
      <c r="B319" s="2" t="s">
        <v>636</v>
      </c>
      <c r="C319" s="3" t="s">
        <v>637</v>
      </c>
      <c r="D319" s="7" t="str">
        <f t="shared" si="4"/>
        <v>สาขาที่ 318</v>
      </c>
    </row>
    <row r="320" spans="1:4" ht="123.4" customHeight="1" x14ac:dyDescent="0.4">
      <c r="A320" s="1"/>
      <c r="B320" s="2" t="s">
        <v>638</v>
      </c>
      <c r="C320" s="3" t="s">
        <v>639</v>
      </c>
      <c r="D320" s="7" t="str">
        <f t="shared" si="4"/>
        <v>สาขาที่ 319</v>
      </c>
    </row>
    <row r="321" spans="1:4" ht="123.4" customHeight="1" x14ac:dyDescent="0.4">
      <c r="A321" s="1"/>
      <c r="B321" s="2" t="s">
        <v>640</v>
      </c>
      <c r="C321" s="3" t="s">
        <v>641</v>
      </c>
      <c r="D321" s="7" t="str">
        <f t="shared" si="4"/>
        <v>สาขาที่ 320</v>
      </c>
    </row>
    <row r="322" spans="1:4" ht="128.65" customHeight="1" x14ac:dyDescent="0.4">
      <c r="A322" s="1"/>
      <c r="B322" s="2" t="s">
        <v>642</v>
      </c>
      <c r="C322" s="3" t="s">
        <v>643</v>
      </c>
      <c r="D322" s="7" t="str">
        <f t="shared" si="4"/>
        <v>สาขาที่ 321</v>
      </c>
    </row>
    <row r="323" spans="1:4" ht="128.65" customHeight="1" x14ac:dyDescent="0.4">
      <c r="A323" s="1"/>
      <c r="B323" s="2" t="s">
        <v>644</v>
      </c>
      <c r="C323" s="3" t="s">
        <v>645</v>
      </c>
      <c r="D323" s="7" t="str">
        <f t="shared" ref="D323:D337" si="5">_xlfn.LET(_xlpm.x,B323,
SUBSTITUTE(SUBSTITUTE(SUBSTITUTE(SUBSTITUTE(SUBSTITUTE(
SUBSTITUTE(SUBSTITUTE(SUBSTITUTE(SUBSTITUTE(SUBSTITUTE(
_xlpm.x,"๐","0"),"๑","1"),"๒","2"),"๓","3"),"๔","4"),
"๕","5"),"๖","6"),"๗","7"),"๘","8"),"๙","9"))</f>
        <v>สาขาที่ 322</v>
      </c>
    </row>
    <row r="324" spans="1:4" ht="128.65" customHeight="1" x14ac:dyDescent="0.4">
      <c r="A324" s="1"/>
      <c r="B324" s="2" t="s">
        <v>646</v>
      </c>
      <c r="C324" s="3" t="s">
        <v>647</v>
      </c>
      <c r="D324" s="7" t="str">
        <f t="shared" si="5"/>
        <v>สาขาที่ 323</v>
      </c>
    </row>
    <row r="325" spans="1:4" ht="123.4" customHeight="1" x14ac:dyDescent="0.4">
      <c r="A325" s="1"/>
      <c r="B325" s="2" t="s">
        <v>648</v>
      </c>
      <c r="C325" s="3" t="s">
        <v>649</v>
      </c>
      <c r="D325" s="7" t="str">
        <f t="shared" si="5"/>
        <v>สาขาที่ 324</v>
      </c>
    </row>
    <row r="326" spans="1:4" ht="123.4" customHeight="1" x14ac:dyDescent="0.4">
      <c r="A326" s="1"/>
      <c r="B326" s="2" t="s">
        <v>650</v>
      </c>
      <c r="C326" s="3" t="s">
        <v>651</v>
      </c>
      <c r="D326" s="7" t="str">
        <f t="shared" si="5"/>
        <v>สาขาที่ 325</v>
      </c>
    </row>
    <row r="327" spans="1:4" ht="128.65" customHeight="1" x14ac:dyDescent="0.4">
      <c r="A327" s="1"/>
      <c r="B327" s="2" t="s">
        <v>652</v>
      </c>
      <c r="C327" s="3" t="s">
        <v>653</v>
      </c>
      <c r="D327" s="7" t="str">
        <f t="shared" si="5"/>
        <v>สาขาที่ 326</v>
      </c>
    </row>
    <row r="328" spans="1:4" ht="128.65" customHeight="1" x14ac:dyDescent="0.4">
      <c r="A328" s="1"/>
      <c r="B328" s="2" t="s">
        <v>654</v>
      </c>
      <c r="C328" s="3" t="s">
        <v>655</v>
      </c>
      <c r="D328" s="7" t="str">
        <f t="shared" si="5"/>
        <v>สาขาที่ 327</v>
      </c>
    </row>
    <row r="329" spans="1:4" ht="128.65" customHeight="1" x14ac:dyDescent="0.4">
      <c r="A329" s="1"/>
      <c r="B329" s="2" t="s">
        <v>656</v>
      </c>
      <c r="C329" s="3" t="s">
        <v>657</v>
      </c>
      <c r="D329" s="7" t="str">
        <f t="shared" si="5"/>
        <v>สาขาที่ 328</v>
      </c>
    </row>
    <row r="330" spans="1:4" ht="123.4" customHeight="1" x14ac:dyDescent="0.4">
      <c r="A330" s="1"/>
      <c r="B330" s="2" t="s">
        <v>658</v>
      </c>
      <c r="C330" s="3" t="s">
        <v>659</v>
      </c>
      <c r="D330" s="7" t="str">
        <f t="shared" si="5"/>
        <v>สาขาที่ 329</v>
      </c>
    </row>
    <row r="331" spans="1:4" ht="123.4" customHeight="1" x14ac:dyDescent="0.4">
      <c r="A331" s="1"/>
      <c r="B331" s="2" t="s">
        <v>660</v>
      </c>
      <c r="C331" s="3" t="s">
        <v>661</v>
      </c>
      <c r="D331" s="7" t="str">
        <f t="shared" si="5"/>
        <v>สาขาที่ 330</v>
      </c>
    </row>
    <row r="332" spans="1:4" ht="128.65" customHeight="1" x14ac:dyDescent="0.4">
      <c r="A332" s="1"/>
      <c r="B332" s="2" t="s">
        <v>662</v>
      </c>
      <c r="C332" s="3" t="s">
        <v>663</v>
      </c>
      <c r="D332" s="7" t="str">
        <f t="shared" si="5"/>
        <v>สาขาที่ 331</v>
      </c>
    </row>
    <row r="333" spans="1:4" ht="128.65" customHeight="1" x14ac:dyDescent="0.4">
      <c r="A333" s="1"/>
      <c r="B333" s="2" t="s">
        <v>664</v>
      </c>
      <c r="C333" s="3" t="s">
        <v>665</v>
      </c>
      <c r="D333" s="7" t="str">
        <f t="shared" si="5"/>
        <v>สาขาที่ 332</v>
      </c>
    </row>
    <row r="334" spans="1:4" ht="128.65" customHeight="1" x14ac:dyDescent="0.4">
      <c r="A334" s="1"/>
      <c r="B334" s="2" t="s">
        <v>666</v>
      </c>
      <c r="C334" s="3" t="s">
        <v>667</v>
      </c>
      <c r="D334" s="7" t="str">
        <f t="shared" si="5"/>
        <v>สาขาที่ 333</v>
      </c>
    </row>
    <row r="335" spans="1:4" ht="123.4" customHeight="1" x14ac:dyDescent="0.4">
      <c r="A335" s="1"/>
      <c r="B335" s="2" t="s">
        <v>668</v>
      </c>
      <c r="C335" s="3" t="s">
        <v>669</v>
      </c>
      <c r="D335" s="7" t="str">
        <f t="shared" si="5"/>
        <v>สาขาที่ 334</v>
      </c>
    </row>
    <row r="336" spans="1:4" ht="123.4" customHeight="1" x14ac:dyDescent="0.4">
      <c r="A336" s="1"/>
      <c r="B336" s="2" t="s">
        <v>670</v>
      </c>
      <c r="C336" s="3" t="s">
        <v>671</v>
      </c>
      <c r="D336" s="7" t="str">
        <f t="shared" si="5"/>
        <v>สาขาที่ 335</v>
      </c>
    </row>
    <row r="337" spans="1:4" ht="123.4" customHeight="1" x14ac:dyDescent="0.4">
      <c r="A337" s="1"/>
      <c r="B337" s="2" t="s">
        <v>672</v>
      </c>
      <c r="C337" s="3" t="s">
        <v>673</v>
      </c>
      <c r="D337" s="7" t="str">
        <f t="shared" si="5"/>
        <v>สาขาที่ 336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D51"/>
  <sheetViews>
    <sheetView workbookViewId="0">
      <selection activeCell="N3" sqref="N3"/>
    </sheetView>
  </sheetViews>
  <sheetFormatPr defaultRowHeight="13.15" x14ac:dyDescent="0.4"/>
  <cols>
    <col min="1" max="1" width="36.92578125" customWidth="1"/>
    <col min="2" max="2" width="19.35546875" customWidth="1"/>
    <col min="3" max="3" width="57.7109375" customWidth="1"/>
    <col min="4" max="4" width="21.28515625" customWidth="1"/>
  </cols>
  <sheetData>
    <row r="1" spans="1:4" ht="123.4" customHeight="1" x14ac:dyDescent="0.4">
      <c r="A1" s="1"/>
      <c r="B1" s="2" t="s">
        <v>674</v>
      </c>
      <c r="C1" s="3" t="s">
        <v>675</v>
      </c>
      <c r="D1" s="7" t="str">
        <f>_xlfn.LET(_xlpm.x,B1,
SUBSTITUTE(SUBSTITUTE(SUBSTITUTE(SUBSTITUTE(SUBSTITUTE(
SUBSTITUTE(SUBSTITUTE(SUBSTITUTE(SUBSTITUTE(SUBSTITUTE(
_xlpm.x,"๐","0"),"๑","1"),"๒","2"),"๓","3"),"๔","4"),
"๕","5"),"๖","6"),"๗","7"),"๘","8"),"๙","9"))</f>
        <v>สำรองที่ 001</v>
      </c>
    </row>
    <row r="2" spans="1:4" ht="128.65" customHeight="1" x14ac:dyDescent="0.4">
      <c r="A2" s="1"/>
      <c r="B2" s="2" t="s">
        <v>676</v>
      </c>
      <c r="C2" s="3" t="s">
        <v>677</v>
      </c>
      <c r="D2" s="7" t="str">
        <f t="shared" ref="D2:D51" si="0">_xlfn.LET(_xlpm.x,B2,
SUBSTITUTE(SUBSTITUTE(SUBSTITUTE(SUBSTITUTE(SUBSTITUTE(
SUBSTITUTE(SUBSTITUTE(SUBSTITUTE(SUBSTITUTE(SUBSTITUTE(
_xlpm.x,"๐","0"),"๑","1"),"๒","2"),"๓","3"),"๔","4"),
"๕","5"),"๖","6"),"๗","7"),"๘","8"),"๙","9"))</f>
        <v>สำรองที่ 002</v>
      </c>
    </row>
    <row r="3" spans="1:4" ht="128.65" customHeight="1" x14ac:dyDescent="0.4">
      <c r="A3" s="1"/>
      <c r="B3" s="2" t="s">
        <v>678</v>
      </c>
      <c r="C3" s="3" t="s">
        <v>679</v>
      </c>
      <c r="D3" s="7" t="str">
        <f t="shared" si="0"/>
        <v>สำรองที่ 003</v>
      </c>
    </row>
    <row r="4" spans="1:4" ht="128.65" customHeight="1" x14ac:dyDescent="0.4">
      <c r="A4" s="1"/>
      <c r="B4" s="2" t="s">
        <v>680</v>
      </c>
      <c r="C4" s="3" t="s">
        <v>681</v>
      </c>
      <c r="D4" s="7" t="str">
        <f t="shared" si="0"/>
        <v>สำรองที่ 004</v>
      </c>
    </row>
    <row r="5" spans="1:4" ht="123.4" customHeight="1" x14ac:dyDescent="0.4">
      <c r="A5" s="1"/>
      <c r="B5" s="2" t="s">
        <v>682</v>
      </c>
      <c r="C5" s="3" t="s">
        <v>683</v>
      </c>
      <c r="D5" s="7" t="str">
        <f t="shared" si="0"/>
        <v>สำรองที่ 005</v>
      </c>
    </row>
    <row r="6" spans="1:4" ht="123.4" customHeight="1" x14ac:dyDescent="0.4">
      <c r="A6" s="1"/>
      <c r="B6" s="2" t="s">
        <v>684</v>
      </c>
      <c r="C6" s="3" t="s">
        <v>685</v>
      </c>
      <c r="D6" s="7" t="str">
        <f t="shared" si="0"/>
        <v>สำรองที่ 006</v>
      </c>
    </row>
    <row r="7" spans="1:4" ht="128.65" customHeight="1" x14ac:dyDescent="0.4">
      <c r="A7" s="1"/>
      <c r="B7" s="2" t="s">
        <v>686</v>
      </c>
      <c r="C7" s="3" t="s">
        <v>687</v>
      </c>
      <c r="D7" s="7" t="str">
        <f t="shared" si="0"/>
        <v>สำรองที่ 007</v>
      </c>
    </row>
    <row r="8" spans="1:4" ht="128.65" customHeight="1" x14ac:dyDescent="0.4">
      <c r="A8" s="1"/>
      <c r="B8" s="2" t="s">
        <v>688</v>
      </c>
      <c r="C8" s="3" t="s">
        <v>689</v>
      </c>
      <c r="D8" s="7" t="str">
        <f t="shared" si="0"/>
        <v>สำรองที่ 008</v>
      </c>
    </row>
    <row r="9" spans="1:4" ht="128.65" customHeight="1" x14ac:dyDescent="0.4">
      <c r="A9" s="1"/>
      <c r="B9" s="2" t="s">
        <v>690</v>
      </c>
      <c r="C9" s="3" t="s">
        <v>691</v>
      </c>
      <c r="D9" s="7" t="str">
        <f t="shared" si="0"/>
        <v>สำรองที่ 009</v>
      </c>
    </row>
    <row r="10" spans="1:4" ht="123.4" customHeight="1" x14ac:dyDescent="0.4">
      <c r="A10" s="1"/>
      <c r="B10" s="2" t="s">
        <v>692</v>
      </c>
      <c r="C10" s="3" t="s">
        <v>693</v>
      </c>
      <c r="D10" s="7" t="str">
        <f t="shared" si="0"/>
        <v>สำรองที่ 010</v>
      </c>
    </row>
    <row r="11" spans="1:4" ht="123.4" customHeight="1" x14ac:dyDescent="0.4">
      <c r="A11" s="1"/>
      <c r="B11" s="2" t="s">
        <v>694</v>
      </c>
      <c r="C11" s="3" t="s">
        <v>695</v>
      </c>
      <c r="D11" s="7" t="str">
        <f t="shared" si="0"/>
        <v>สำรองที่ 011</v>
      </c>
    </row>
    <row r="12" spans="1:4" ht="128.65" customHeight="1" x14ac:dyDescent="0.4">
      <c r="A12" s="1"/>
      <c r="B12" s="2" t="s">
        <v>696</v>
      </c>
      <c r="C12" s="3" t="s">
        <v>697</v>
      </c>
      <c r="D12" s="7" t="str">
        <f t="shared" si="0"/>
        <v>สำรองที่ 012</v>
      </c>
    </row>
    <row r="13" spans="1:4" ht="128.65" customHeight="1" x14ac:dyDescent="0.4">
      <c r="A13" s="1"/>
      <c r="B13" s="2" t="s">
        <v>698</v>
      </c>
      <c r="C13" s="3" t="s">
        <v>699</v>
      </c>
      <c r="D13" s="7" t="str">
        <f t="shared" si="0"/>
        <v>สำรองที่ 013</v>
      </c>
    </row>
    <row r="14" spans="1:4" ht="128.65" customHeight="1" x14ac:dyDescent="0.4">
      <c r="A14" s="1"/>
      <c r="B14" s="2" t="s">
        <v>700</v>
      </c>
      <c r="C14" s="3" t="s">
        <v>701</v>
      </c>
      <c r="D14" s="7" t="str">
        <f t="shared" si="0"/>
        <v>สำรองที่ 014</v>
      </c>
    </row>
    <row r="15" spans="1:4" ht="123.4" customHeight="1" x14ac:dyDescent="0.4">
      <c r="A15" s="1"/>
      <c r="B15" s="2" t="s">
        <v>702</v>
      </c>
      <c r="C15" s="3" t="s">
        <v>703</v>
      </c>
      <c r="D15" s="7" t="str">
        <f t="shared" si="0"/>
        <v>สำรองที่ 015</v>
      </c>
    </row>
    <row r="16" spans="1:4" ht="123.4" customHeight="1" x14ac:dyDescent="0.4">
      <c r="A16" s="1"/>
      <c r="B16" s="2" t="s">
        <v>704</v>
      </c>
      <c r="C16" s="3" t="s">
        <v>705</v>
      </c>
      <c r="D16" s="7" t="str">
        <f t="shared" si="0"/>
        <v>สำรองที่ 016</v>
      </c>
    </row>
    <row r="17" spans="1:4" ht="128.65" customHeight="1" x14ac:dyDescent="0.4">
      <c r="A17" s="1"/>
      <c r="B17" s="2" t="s">
        <v>706</v>
      </c>
      <c r="C17" s="3" t="s">
        <v>707</v>
      </c>
      <c r="D17" s="7" t="str">
        <f t="shared" si="0"/>
        <v>สำรองที่ 017</v>
      </c>
    </row>
    <row r="18" spans="1:4" ht="128.65" customHeight="1" x14ac:dyDescent="0.4">
      <c r="A18" s="1"/>
      <c r="B18" s="2" t="s">
        <v>708</v>
      </c>
      <c r="C18" s="3" t="s">
        <v>709</v>
      </c>
      <c r="D18" s="7" t="str">
        <f t="shared" si="0"/>
        <v>สำรองที่ 018</v>
      </c>
    </row>
    <row r="19" spans="1:4" ht="128.65" customHeight="1" x14ac:dyDescent="0.4">
      <c r="A19" s="1"/>
      <c r="B19" s="2" t="s">
        <v>710</v>
      </c>
      <c r="C19" s="3" t="s">
        <v>711</v>
      </c>
      <c r="D19" s="7" t="str">
        <f t="shared" si="0"/>
        <v>สำรองที่ 019</v>
      </c>
    </row>
    <row r="20" spans="1:4" ht="123" customHeight="1" x14ac:dyDescent="0.4">
      <c r="A20" s="5" t="s">
        <v>93</v>
      </c>
      <c r="B20" s="2" t="s">
        <v>712</v>
      </c>
      <c r="C20" s="3" t="s">
        <v>713</v>
      </c>
      <c r="D20" s="7" t="str">
        <f t="shared" si="0"/>
        <v>สำรองที่ 020</v>
      </c>
    </row>
    <row r="21" spans="1:4" ht="123.4" customHeight="1" x14ac:dyDescent="0.4">
      <c r="A21" s="1"/>
      <c r="B21" s="2" t="s">
        <v>714</v>
      </c>
      <c r="C21" s="3" t="s">
        <v>715</v>
      </c>
      <c r="D21" s="7" t="str">
        <f t="shared" si="0"/>
        <v>สำรองที่ 021</v>
      </c>
    </row>
    <row r="22" spans="1:4" ht="128.65" customHeight="1" x14ac:dyDescent="0.4">
      <c r="A22" s="1"/>
      <c r="B22" s="2" t="s">
        <v>716</v>
      </c>
      <c r="C22" s="3" t="s">
        <v>717</v>
      </c>
      <c r="D22" s="7" t="str">
        <f t="shared" si="0"/>
        <v>สำรองที่ 022</v>
      </c>
    </row>
    <row r="23" spans="1:4" ht="128.65" customHeight="1" x14ac:dyDescent="0.4">
      <c r="A23" s="1"/>
      <c r="B23" s="2" t="s">
        <v>718</v>
      </c>
      <c r="C23" s="3" t="s">
        <v>719</v>
      </c>
      <c r="D23" s="7" t="str">
        <f t="shared" si="0"/>
        <v>สำรองที่ 023</v>
      </c>
    </row>
    <row r="24" spans="1:4" ht="128.65" customHeight="1" x14ac:dyDescent="0.4">
      <c r="A24" s="1"/>
      <c r="B24" s="2" t="s">
        <v>720</v>
      </c>
      <c r="C24" s="3" t="s">
        <v>721</v>
      </c>
      <c r="D24" s="7" t="str">
        <f t="shared" si="0"/>
        <v>สำรองที่ 024</v>
      </c>
    </row>
    <row r="25" spans="1:4" ht="123.4" customHeight="1" x14ac:dyDescent="0.4">
      <c r="A25" s="1"/>
      <c r="B25" s="2" t="s">
        <v>722</v>
      </c>
      <c r="C25" s="3" t="s">
        <v>723</v>
      </c>
      <c r="D25" s="7" t="str">
        <f t="shared" si="0"/>
        <v>สำรองที่ 025</v>
      </c>
    </row>
    <row r="26" spans="1:4" ht="123.4" customHeight="1" x14ac:dyDescent="0.4">
      <c r="A26" s="1"/>
      <c r="B26" s="2" t="s">
        <v>724</v>
      </c>
      <c r="C26" s="3" t="s">
        <v>725</v>
      </c>
      <c r="D26" s="7" t="str">
        <f t="shared" si="0"/>
        <v>สำรองที่ 026</v>
      </c>
    </row>
    <row r="27" spans="1:4" ht="128.65" customHeight="1" x14ac:dyDescent="0.4">
      <c r="A27" s="1"/>
      <c r="B27" s="2" t="s">
        <v>726</v>
      </c>
      <c r="C27" s="3" t="s">
        <v>727</v>
      </c>
      <c r="D27" s="7" t="str">
        <f t="shared" si="0"/>
        <v>สำรองที่ 027</v>
      </c>
    </row>
    <row r="28" spans="1:4" ht="128.65" customHeight="1" x14ac:dyDescent="0.4">
      <c r="A28" s="1"/>
      <c r="B28" s="2" t="s">
        <v>728</v>
      </c>
      <c r="C28" s="3" t="s">
        <v>729</v>
      </c>
      <c r="D28" s="7" t="str">
        <f t="shared" si="0"/>
        <v>สำรองที่ 028</v>
      </c>
    </row>
    <row r="29" spans="1:4" ht="128.65" customHeight="1" x14ac:dyDescent="0.4">
      <c r="A29" s="1"/>
      <c r="B29" s="2" t="s">
        <v>730</v>
      </c>
      <c r="C29" s="3" t="s">
        <v>731</v>
      </c>
      <c r="D29" s="7" t="str">
        <f t="shared" si="0"/>
        <v>สำรองที่ 029</v>
      </c>
    </row>
    <row r="30" spans="1:4" ht="123.4" customHeight="1" x14ac:dyDescent="0.4">
      <c r="A30" s="1"/>
      <c r="B30" s="2" t="s">
        <v>732</v>
      </c>
      <c r="C30" s="3" t="s">
        <v>733</v>
      </c>
      <c r="D30" s="7" t="str">
        <f t="shared" si="0"/>
        <v>สำรองที่ 030</v>
      </c>
    </row>
    <row r="31" spans="1:4" ht="123.4" customHeight="1" x14ac:dyDescent="0.4">
      <c r="A31" s="1"/>
      <c r="B31" s="2" t="s">
        <v>734</v>
      </c>
      <c r="C31" s="3" t="s">
        <v>735</v>
      </c>
      <c r="D31" s="7" t="str">
        <f t="shared" si="0"/>
        <v>สำรองที่ 031</v>
      </c>
    </row>
    <row r="32" spans="1:4" ht="128.65" customHeight="1" x14ac:dyDescent="0.4">
      <c r="A32" s="1"/>
      <c r="B32" s="2" t="s">
        <v>736</v>
      </c>
      <c r="C32" s="3" t="s">
        <v>737</v>
      </c>
      <c r="D32" s="7" t="str">
        <f t="shared" si="0"/>
        <v>สำรองที่ 032</v>
      </c>
    </row>
    <row r="33" spans="1:4" ht="128.65" customHeight="1" x14ac:dyDescent="0.4">
      <c r="A33" s="1"/>
      <c r="B33" s="2" t="s">
        <v>738</v>
      </c>
      <c r="C33" s="3" t="s">
        <v>739</v>
      </c>
      <c r="D33" s="7" t="str">
        <f t="shared" si="0"/>
        <v>สำรองที่ 033</v>
      </c>
    </row>
    <row r="34" spans="1:4" ht="128.65" customHeight="1" x14ac:dyDescent="0.4">
      <c r="A34" s="1"/>
      <c r="B34" s="2" t="s">
        <v>740</v>
      </c>
      <c r="C34" s="3" t="s">
        <v>741</v>
      </c>
      <c r="D34" s="7" t="str">
        <f t="shared" si="0"/>
        <v>สำรองที่ 034</v>
      </c>
    </row>
    <row r="35" spans="1:4" ht="123.4" customHeight="1" x14ac:dyDescent="0.4">
      <c r="A35" s="1"/>
      <c r="B35" s="2" t="s">
        <v>742</v>
      </c>
      <c r="C35" s="3" t="s">
        <v>743</v>
      </c>
      <c r="D35" s="7" t="str">
        <f t="shared" si="0"/>
        <v>สำรองที่ 035</v>
      </c>
    </row>
    <row r="36" spans="1:4" ht="123.4" customHeight="1" x14ac:dyDescent="0.4">
      <c r="A36" s="1"/>
      <c r="B36" s="2" t="s">
        <v>744</v>
      </c>
      <c r="C36" s="3" t="s">
        <v>745</v>
      </c>
      <c r="D36" s="7" t="str">
        <f t="shared" si="0"/>
        <v>สำรองที่ 036</v>
      </c>
    </row>
    <row r="37" spans="1:4" ht="128.65" customHeight="1" x14ac:dyDescent="0.4">
      <c r="A37" s="1"/>
      <c r="B37" s="2" t="s">
        <v>746</v>
      </c>
      <c r="C37" s="3" t="s">
        <v>747</v>
      </c>
      <c r="D37" s="7" t="str">
        <f t="shared" si="0"/>
        <v>สำรองที่ 037</v>
      </c>
    </row>
    <row r="38" spans="1:4" ht="128.65" customHeight="1" x14ac:dyDescent="0.4">
      <c r="A38" s="1"/>
      <c r="B38" s="2" t="s">
        <v>748</v>
      </c>
      <c r="C38" s="3" t="s">
        <v>749</v>
      </c>
      <c r="D38" s="7" t="str">
        <f t="shared" si="0"/>
        <v>สำรองที่ 038</v>
      </c>
    </row>
    <row r="39" spans="1:4" ht="128.65" customHeight="1" x14ac:dyDescent="0.4">
      <c r="A39" s="1"/>
      <c r="B39" s="2" t="s">
        <v>750</v>
      </c>
      <c r="C39" s="3" t="s">
        <v>751</v>
      </c>
      <c r="D39" s="7" t="str">
        <f t="shared" si="0"/>
        <v>สำรองที่ 039</v>
      </c>
    </row>
    <row r="40" spans="1:4" ht="123.4" customHeight="1" x14ac:dyDescent="0.4">
      <c r="A40" s="1"/>
      <c r="B40" s="2" t="s">
        <v>752</v>
      </c>
      <c r="C40" s="3" t="s">
        <v>753</v>
      </c>
      <c r="D40" s="7" t="str">
        <f t="shared" si="0"/>
        <v>สำรองที่ 040</v>
      </c>
    </row>
    <row r="41" spans="1:4" ht="123.4" customHeight="1" x14ac:dyDescent="0.4">
      <c r="A41" s="1"/>
      <c r="B41" s="2" t="s">
        <v>754</v>
      </c>
      <c r="C41" s="3" t="s">
        <v>755</v>
      </c>
      <c r="D41" s="7" t="str">
        <f t="shared" si="0"/>
        <v>สำรองที่ 041</v>
      </c>
    </row>
    <row r="42" spans="1:4" ht="128.65" customHeight="1" x14ac:dyDescent="0.4">
      <c r="A42" s="1"/>
      <c r="B42" s="2" t="s">
        <v>756</v>
      </c>
      <c r="C42" s="3" t="s">
        <v>757</v>
      </c>
      <c r="D42" s="7" t="str">
        <f t="shared" si="0"/>
        <v>สำรองที่ 042</v>
      </c>
    </row>
    <row r="43" spans="1:4" ht="128.65" customHeight="1" x14ac:dyDescent="0.4">
      <c r="A43" s="1"/>
      <c r="B43" s="2" t="s">
        <v>758</v>
      </c>
      <c r="C43" s="3" t="s">
        <v>759</v>
      </c>
      <c r="D43" s="7" t="str">
        <f t="shared" si="0"/>
        <v>สำรองที่ 043</v>
      </c>
    </row>
    <row r="44" spans="1:4" ht="128.65" customHeight="1" x14ac:dyDescent="0.4">
      <c r="A44" s="1"/>
      <c r="B44" s="2" t="s">
        <v>760</v>
      </c>
      <c r="C44" s="3" t="s">
        <v>761</v>
      </c>
      <c r="D44" s="7" t="str">
        <f t="shared" si="0"/>
        <v>สำรองที่ 044</v>
      </c>
    </row>
    <row r="45" spans="1:4" ht="123.4" customHeight="1" x14ac:dyDescent="0.4">
      <c r="A45" s="1"/>
      <c r="B45" s="2" t="s">
        <v>762</v>
      </c>
      <c r="C45" s="3" t="s">
        <v>763</v>
      </c>
      <c r="D45" s="7" t="str">
        <f t="shared" si="0"/>
        <v>สำรองที่ 045</v>
      </c>
    </row>
    <row r="46" spans="1:4" ht="123.4" customHeight="1" x14ac:dyDescent="0.4">
      <c r="A46" s="1"/>
      <c r="B46" s="2" t="s">
        <v>764</v>
      </c>
      <c r="C46" s="3" t="s">
        <v>765</v>
      </c>
      <c r="D46" s="7" t="str">
        <f t="shared" si="0"/>
        <v>สำรองที่ 046</v>
      </c>
    </row>
    <row r="47" spans="1:4" ht="128.65" customHeight="1" x14ac:dyDescent="0.4">
      <c r="A47" s="1"/>
      <c r="B47" s="2" t="s">
        <v>766</v>
      </c>
      <c r="C47" s="3" t="s">
        <v>767</v>
      </c>
      <c r="D47" s="7" t="str">
        <f t="shared" si="0"/>
        <v>สำรองที่ 047</v>
      </c>
    </row>
    <row r="48" spans="1:4" ht="128.65" customHeight="1" x14ac:dyDescent="0.4">
      <c r="A48" s="1"/>
      <c r="B48" s="2" t="s">
        <v>768</v>
      </c>
      <c r="C48" s="3" t="s">
        <v>769</v>
      </c>
      <c r="D48" s="7" t="str">
        <f t="shared" si="0"/>
        <v>สำรองที่ 048</v>
      </c>
    </row>
    <row r="49" spans="1:4" ht="128.65" customHeight="1" x14ac:dyDescent="0.4">
      <c r="A49" s="1"/>
      <c r="B49" s="2" t="s">
        <v>770</v>
      </c>
      <c r="C49" s="3" t="s">
        <v>771</v>
      </c>
      <c r="D49" s="7" t="str">
        <f t="shared" si="0"/>
        <v>สำรองที่ 049</v>
      </c>
    </row>
    <row r="50" spans="1:4" ht="123.4" customHeight="1" x14ac:dyDescent="0.4">
      <c r="A50" s="1"/>
      <c r="B50" s="2" t="s">
        <v>772</v>
      </c>
      <c r="C50" s="3" t="s">
        <v>773</v>
      </c>
      <c r="D50" s="7" t="str">
        <f t="shared" si="0"/>
        <v>สำรองที่ 050</v>
      </c>
    </row>
    <row r="51" spans="1:4" ht="118.15" customHeight="1" x14ac:dyDescent="0.4">
      <c r="A51" s="1"/>
      <c r="B51" s="2" t="s">
        <v>774</v>
      </c>
      <c r="C51" s="3" t="s">
        <v>775</v>
      </c>
      <c r="D51" s="7" t="str">
        <f t="shared" si="0"/>
        <v>สำรองที่ 051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D34"/>
  <sheetViews>
    <sheetView workbookViewId="0">
      <selection activeCell="N3" sqref="N3"/>
    </sheetView>
  </sheetViews>
  <sheetFormatPr defaultRowHeight="13.15" x14ac:dyDescent="0.4"/>
  <cols>
    <col min="1" max="1" width="36.92578125" customWidth="1"/>
    <col min="2" max="2" width="19.35546875" customWidth="1"/>
    <col min="3" max="3" width="57.7109375" customWidth="1"/>
  </cols>
  <sheetData>
    <row r="1" spans="1:4" ht="123.4" customHeight="1" x14ac:dyDescent="0.4">
      <c r="A1" s="1"/>
      <c r="B1" s="2" t="s">
        <v>776</v>
      </c>
      <c r="C1" s="3" t="s">
        <v>777</v>
      </c>
      <c r="D1" s="7" t="str">
        <f>_xlfn.LET(_xlpm.x,B1,
SUBSTITUTE(SUBSTITUTE(SUBSTITUTE(SUBSTITUTE(SUBSTITUTE(
SUBSTITUTE(SUBSTITUTE(SUBSTITUTE(SUBSTITUTE(SUBSTITUTE(
_xlpm.x,"๐","0"),"๑","1"),"๒","2"),"๓","3"),"๔","4"),
"๕","5"),"๖","6"),"๗","7"),"๘","8"),"๙","9"))</f>
        <v>สำรวจที่ 001</v>
      </c>
    </row>
    <row r="2" spans="1:4" ht="128.65" customHeight="1" x14ac:dyDescent="0.4">
      <c r="A2" s="1"/>
      <c r="B2" s="2" t="s">
        <v>778</v>
      </c>
      <c r="C2" s="3" t="s">
        <v>779</v>
      </c>
      <c r="D2" s="7" t="str">
        <f t="shared" ref="D2:D34" si="0">_xlfn.LET(_xlpm.x,B2,
SUBSTITUTE(SUBSTITUTE(SUBSTITUTE(SUBSTITUTE(SUBSTITUTE(
SUBSTITUTE(SUBSTITUTE(SUBSTITUTE(SUBSTITUTE(SUBSTITUTE(
_xlpm.x,"๐","0"),"๑","1"),"๒","2"),"๓","3"),"๔","4"),
"๕","5"),"๖","6"),"๗","7"),"๘","8"),"๙","9"))</f>
        <v>สำรวจที่ 002</v>
      </c>
    </row>
    <row r="3" spans="1:4" ht="128.65" customHeight="1" x14ac:dyDescent="0.4">
      <c r="A3" s="1"/>
      <c r="B3" s="2" t="s">
        <v>780</v>
      </c>
      <c r="C3" s="3" t="s">
        <v>781</v>
      </c>
      <c r="D3" s="7" t="str">
        <f t="shared" si="0"/>
        <v>สำรวจที่ 003</v>
      </c>
    </row>
    <row r="4" spans="1:4" ht="128.65" customHeight="1" x14ac:dyDescent="0.4">
      <c r="A4" s="1"/>
      <c r="B4" s="2" t="s">
        <v>782</v>
      </c>
      <c r="C4" s="3" t="s">
        <v>783</v>
      </c>
      <c r="D4" s="7" t="str">
        <f t="shared" si="0"/>
        <v>สำรวจที่ 004</v>
      </c>
    </row>
    <row r="5" spans="1:4" ht="123.4" customHeight="1" x14ac:dyDescent="0.4">
      <c r="A5" s="1"/>
      <c r="B5" s="2" t="s">
        <v>784</v>
      </c>
      <c r="C5" s="3" t="s">
        <v>785</v>
      </c>
      <c r="D5" s="7" t="str">
        <f t="shared" si="0"/>
        <v>สำรวจที่ 005</v>
      </c>
    </row>
    <row r="6" spans="1:4" ht="123.4" customHeight="1" x14ac:dyDescent="0.4">
      <c r="A6" s="1"/>
      <c r="B6" s="2" t="s">
        <v>786</v>
      </c>
      <c r="C6" s="3" t="s">
        <v>787</v>
      </c>
      <c r="D6" s="7" t="str">
        <f t="shared" si="0"/>
        <v>สำรวจที่ 006</v>
      </c>
    </row>
    <row r="7" spans="1:4" ht="128.65" customHeight="1" x14ac:dyDescent="0.4">
      <c r="A7" s="1"/>
      <c r="B7" s="2" t="s">
        <v>788</v>
      </c>
      <c r="C7" s="3" t="s">
        <v>789</v>
      </c>
      <c r="D7" s="7" t="str">
        <f t="shared" si="0"/>
        <v>สำรวจที่ 007</v>
      </c>
    </row>
    <row r="8" spans="1:4" ht="128.65" customHeight="1" x14ac:dyDescent="0.4">
      <c r="A8" s="1"/>
      <c r="B8" s="2" t="s">
        <v>790</v>
      </c>
      <c r="C8" s="3" t="s">
        <v>791</v>
      </c>
      <c r="D8" s="7" t="str">
        <f t="shared" si="0"/>
        <v>สำรวจที่ 008</v>
      </c>
    </row>
    <row r="9" spans="1:4" ht="128.65" customHeight="1" x14ac:dyDescent="0.4">
      <c r="A9" s="1"/>
      <c r="B9" s="2" t="s">
        <v>792</v>
      </c>
      <c r="C9" s="3" t="s">
        <v>793</v>
      </c>
      <c r="D9" s="7" t="str">
        <f t="shared" si="0"/>
        <v>สำรวจที่ 009</v>
      </c>
    </row>
    <row r="10" spans="1:4" ht="123.4" customHeight="1" x14ac:dyDescent="0.4">
      <c r="A10" s="1"/>
      <c r="B10" s="2" t="s">
        <v>794</v>
      </c>
      <c r="C10" s="3" t="s">
        <v>795</v>
      </c>
      <c r="D10" s="7" t="str">
        <f t="shared" si="0"/>
        <v>สำรวจที่ 010</v>
      </c>
    </row>
    <row r="11" spans="1:4" ht="123.4" customHeight="1" x14ac:dyDescent="0.4">
      <c r="A11" s="1"/>
      <c r="B11" s="2" t="s">
        <v>796</v>
      </c>
      <c r="C11" s="3" t="s">
        <v>797</v>
      </c>
      <c r="D11" s="7" t="str">
        <f t="shared" si="0"/>
        <v>สำรวจที่ 011</v>
      </c>
    </row>
    <row r="12" spans="1:4" ht="128.65" customHeight="1" x14ac:dyDescent="0.4">
      <c r="A12" s="1"/>
      <c r="B12" s="2" t="s">
        <v>798</v>
      </c>
      <c r="C12" s="3" t="s">
        <v>799</v>
      </c>
      <c r="D12" s="7" t="str">
        <f t="shared" si="0"/>
        <v>สำรวจที่ 012</v>
      </c>
    </row>
    <row r="13" spans="1:4" ht="128.65" customHeight="1" x14ac:dyDescent="0.4">
      <c r="A13" s="1"/>
      <c r="B13" s="2" t="s">
        <v>800</v>
      </c>
      <c r="C13" s="3" t="s">
        <v>801</v>
      </c>
      <c r="D13" s="7" t="str">
        <f t="shared" si="0"/>
        <v>สำรวจที่ 013</v>
      </c>
    </row>
    <row r="14" spans="1:4" ht="128.65" customHeight="1" x14ac:dyDescent="0.4">
      <c r="A14" s="1"/>
      <c r="B14" s="2" t="s">
        <v>802</v>
      </c>
      <c r="C14" s="3" t="s">
        <v>803</v>
      </c>
      <c r="D14" s="7" t="str">
        <f t="shared" si="0"/>
        <v>สำรวจที่ 014</v>
      </c>
    </row>
    <row r="15" spans="1:4" ht="123.4" customHeight="1" x14ac:dyDescent="0.4">
      <c r="A15" s="1"/>
      <c r="B15" s="2" t="s">
        <v>804</v>
      </c>
      <c r="C15" s="3" t="s">
        <v>805</v>
      </c>
      <c r="D15" s="7" t="str">
        <f t="shared" si="0"/>
        <v>สำรวจที่ 015</v>
      </c>
    </row>
    <row r="16" spans="1:4" ht="123.4" customHeight="1" x14ac:dyDescent="0.4">
      <c r="A16" s="1"/>
      <c r="B16" s="2" t="s">
        <v>806</v>
      </c>
      <c r="C16" s="3" t="s">
        <v>807</v>
      </c>
      <c r="D16" s="7" t="str">
        <f t="shared" si="0"/>
        <v>สำรวจที่ 016</v>
      </c>
    </row>
    <row r="17" spans="1:4" ht="128.65" customHeight="1" x14ac:dyDescent="0.4">
      <c r="A17" s="1"/>
      <c r="B17" s="2" t="s">
        <v>808</v>
      </c>
      <c r="C17" s="3" t="s">
        <v>809</v>
      </c>
      <c r="D17" s="7" t="str">
        <f t="shared" si="0"/>
        <v>สำรวจที่ 017</v>
      </c>
    </row>
    <row r="18" spans="1:4" ht="128.65" customHeight="1" x14ac:dyDescent="0.4">
      <c r="A18" s="1"/>
      <c r="B18" s="2" t="s">
        <v>810</v>
      </c>
      <c r="C18" s="3" t="s">
        <v>811</v>
      </c>
      <c r="D18" s="7" t="str">
        <f t="shared" si="0"/>
        <v>สำรวจที่ 018</v>
      </c>
    </row>
    <row r="19" spans="1:4" ht="128.65" customHeight="1" x14ac:dyDescent="0.4">
      <c r="A19" s="1"/>
      <c r="B19" s="2" t="s">
        <v>812</v>
      </c>
      <c r="C19" s="3" t="s">
        <v>813</v>
      </c>
      <c r="D19" s="7" t="str">
        <f t="shared" si="0"/>
        <v>สำรวจที่ 019</v>
      </c>
    </row>
    <row r="20" spans="1:4" ht="123.4" customHeight="1" x14ac:dyDescent="0.4">
      <c r="A20" s="1"/>
      <c r="B20" s="2" t="s">
        <v>814</v>
      </c>
      <c r="C20" s="3" t="s">
        <v>815</v>
      </c>
      <c r="D20" s="7" t="str">
        <f t="shared" si="0"/>
        <v>สำรวจที่ 020</v>
      </c>
    </row>
    <row r="21" spans="1:4" ht="123.4" customHeight="1" x14ac:dyDescent="0.4">
      <c r="A21" s="1"/>
      <c r="B21" s="2" t="s">
        <v>816</v>
      </c>
      <c r="C21" s="3" t="s">
        <v>817</v>
      </c>
      <c r="D21" s="7" t="str">
        <f t="shared" si="0"/>
        <v>สำรวจที่ 021</v>
      </c>
    </row>
    <row r="22" spans="1:4" ht="128.65" customHeight="1" x14ac:dyDescent="0.4">
      <c r="A22" s="1"/>
      <c r="B22" s="2" t="s">
        <v>818</v>
      </c>
      <c r="C22" s="3" t="s">
        <v>819</v>
      </c>
      <c r="D22" s="7" t="str">
        <f t="shared" si="0"/>
        <v>สำรวจที่ 022</v>
      </c>
    </row>
    <row r="23" spans="1:4" ht="128.65" customHeight="1" x14ac:dyDescent="0.4">
      <c r="A23" s="1"/>
      <c r="B23" s="2" t="s">
        <v>820</v>
      </c>
      <c r="C23" s="3" t="s">
        <v>821</v>
      </c>
      <c r="D23" s="7" t="str">
        <f t="shared" si="0"/>
        <v>สำรวจที่ 023</v>
      </c>
    </row>
    <row r="24" spans="1:4" ht="128.65" customHeight="1" x14ac:dyDescent="0.4">
      <c r="A24" s="1"/>
      <c r="B24" s="2" t="s">
        <v>822</v>
      </c>
      <c r="C24" s="3" t="s">
        <v>823</v>
      </c>
      <c r="D24" s="7" t="str">
        <f t="shared" si="0"/>
        <v>สำรวจที่ 024</v>
      </c>
    </row>
    <row r="25" spans="1:4" ht="123.4" customHeight="1" x14ac:dyDescent="0.4">
      <c r="A25" s="1"/>
      <c r="B25" s="2" t="s">
        <v>824</v>
      </c>
      <c r="C25" s="3" t="s">
        <v>825</v>
      </c>
      <c r="D25" s="7" t="str">
        <f t="shared" si="0"/>
        <v>สำรวจที่ 025</v>
      </c>
    </row>
    <row r="26" spans="1:4" ht="123.4" customHeight="1" x14ac:dyDescent="0.4">
      <c r="A26" s="1"/>
      <c r="B26" s="2" t="s">
        <v>826</v>
      </c>
      <c r="C26" s="3" t="s">
        <v>827</v>
      </c>
      <c r="D26" s="7" t="str">
        <f t="shared" si="0"/>
        <v>สำรวจที่ 026</v>
      </c>
    </row>
    <row r="27" spans="1:4" ht="128.65" customHeight="1" x14ac:dyDescent="0.4">
      <c r="A27" s="1"/>
      <c r="B27" s="2" t="s">
        <v>828</v>
      </c>
      <c r="C27" s="3" t="s">
        <v>829</v>
      </c>
      <c r="D27" s="7" t="str">
        <f t="shared" si="0"/>
        <v>สำรวจที่ 027</v>
      </c>
    </row>
    <row r="28" spans="1:4" ht="128.65" customHeight="1" x14ac:dyDescent="0.4">
      <c r="A28" s="1"/>
      <c r="B28" s="2" t="s">
        <v>830</v>
      </c>
      <c r="C28" s="3" t="s">
        <v>831</v>
      </c>
      <c r="D28" s="7" t="str">
        <f t="shared" si="0"/>
        <v>สำรวจที่ 028</v>
      </c>
    </row>
    <row r="29" spans="1:4" ht="128.65" customHeight="1" x14ac:dyDescent="0.4">
      <c r="A29" s="1"/>
      <c r="B29" s="2" t="s">
        <v>832</v>
      </c>
      <c r="C29" s="3" t="s">
        <v>833</v>
      </c>
      <c r="D29" s="7" t="str">
        <f t="shared" si="0"/>
        <v>สำรวจที่ 029</v>
      </c>
    </row>
    <row r="30" spans="1:4" ht="123.4" customHeight="1" x14ac:dyDescent="0.4">
      <c r="A30" s="1"/>
      <c r="B30" s="2" t="s">
        <v>834</v>
      </c>
      <c r="C30" s="3" t="s">
        <v>835</v>
      </c>
      <c r="D30" s="7" t="str">
        <f t="shared" si="0"/>
        <v>สำรวจที่ 030</v>
      </c>
    </row>
    <row r="31" spans="1:4" ht="123.4" customHeight="1" x14ac:dyDescent="0.4">
      <c r="A31" s="1"/>
      <c r="B31" s="2" t="s">
        <v>836</v>
      </c>
      <c r="C31" s="3" t="s">
        <v>837</v>
      </c>
      <c r="D31" s="7" t="str">
        <f t="shared" si="0"/>
        <v>สำรวจที่ 031</v>
      </c>
    </row>
    <row r="32" spans="1:4" ht="128.65" customHeight="1" x14ac:dyDescent="0.4">
      <c r="A32" s="1"/>
      <c r="B32" s="2" t="s">
        <v>838</v>
      </c>
      <c r="C32" s="3" t="s">
        <v>839</v>
      </c>
      <c r="D32" s="7" t="str">
        <f t="shared" si="0"/>
        <v>สำรวจที่ 032</v>
      </c>
    </row>
    <row r="33" spans="1:4" ht="128.25" customHeight="1" x14ac:dyDescent="0.4">
      <c r="A33" s="5" t="s">
        <v>93</v>
      </c>
      <c r="B33" s="2" t="s">
        <v>840</v>
      </c>
      <c r="C33" s="3" t="s">
        <v>841</v>
      </c>
      <c r="D33" s="7" t="str">
        <f t="shared" si="0"/>
        <v>สำรวจที่ 033</v>
      </c>
    </row>
    <row r="34" spans="1:4" ht="123.4" customHeight="1" x14ac:dyDescent="0.4">
      <c r="A34" s="1"/>
      <c r="B34" s="2" t="s">
        <v>842</v>
      </c>
      <c r="C34" s="3" t="s">
        <v>843</v>
      </c>
      <c r="D34" s="7" t="str">
        <f t="shared" si="0"/>
        <v>สำรวจที่ 034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นิมนต์</vt:lpstr>
      <vt:lpstr>นิมนต์ พิธี special</vt:lpstr>
      <vt:lpstr>นิมนต์ นอกสาขา฿&amp;ตปท</vt:lpstr>
      <vt:lpstr>Sheet2</vt:lpstr>
      <vt:lpstr>consol</vt:lpstr>
      <vt:lpstr>mapping</vt:lpstr>
      <vt:lpstr>original convert&gt;&gt;</vt:lpstr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WatNongPahPong</dc:creator>
  <cp:lastModifiedBy>Darin Tangsongjitrakul</cp:lastModifiedBy>
  <cp:lastPrinted>2026-04-13T15:47:36Z</cp:lastPrinted>
  <dcterms:created xsi:type="dcterms:W3CDTF">2026-04-13T11:36:13Z</dcterms:created>
  <dcterms:modified xsi:type="dcterms:W3CDTF">2026-08-03T15:36:12Z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2025-09-19T00:00:00Z</vt:filetime>
  </property>
  <property fmtid="{D5CDD505-2E9C-101B-9397-08002B2CF9AE}" pid="3" name="Creator">
    <vt:lpwstr>Microsoft® Word 2024</vt:lpwstr>
  </property>
  <property fmtid="{D5CDD505-2E9C-101B-9397-08002B2CF9AE}" pid="4" name="LastSaved">
    <vt:filetime>2026-04-13T00:00:00Z</vt:filetime>
  </property>
  <property fmtid="{D5CDD505-2E9C-101B-9397-08002B2CF9AE}" pid="5" name="Producer">
    <vt:lpwstr>Microsoft® Word 2024</vt:lpwstr>
  </property>
</Properties>
</file>