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ambeigi/Desktop/UZilina/"/>
    </mc:Choice>
  </mc:AlternateContent>
  <xr:revisionPtr revIDLastSave="0" documentId="13_ncr:1_{EDD09B95-73EE-3644-AF3D-EE6E85C0F53E}" xr6:coauthVersionLast="47" xr6:coauthVersionMax="47" xr10:uidLastSave="{00000000-0000-0000-0000-000000000000}"/>
  <bookViews>
    <workbookView xWindow="0" yWindow="500" windowWidth="28800" windowHeight="16480" activeTab="4" xr2:uid="{A918F885-BB67-2F4C-A470-3A43720CA6EA}"/>
  </bookViews>
  <sheets>
    <sheet name="Volume" sheetId="1" r:id="rId1"/>
    <sheet name="Velocity" sheetId="2" r:id="rId2"/>
    <sheet name="OD" sheetId="3" r:id="rId3"/>
    <sheet name="Peds" sheetId="4" r:id="rId4"/>
    <sheet name="Sig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5" i="1" s="1"/>
  <c r="D13" i="1"/>
  <c r="D15" i="1" s="1"/>
  <c r="C13" i="1"/>
  <c r="B13" i="1"/>
  <c r="B15" i="1" s="1"/>
  <c r="B8" i="3"/>
  <c r="C15" i="1" l="1"/>
</calcChain>
</file>

<file path=xl/sharedStrings.xml><?xml version="1.0" encoding="utf-8"?>
<sst xmlns="http://schemas.openxmlformats.org/spreadsheetml/2006/main" count="119" uniqueCount="57">
  <si>
    <t>Time</t>
  </si>
  <si>
    <t>I St. WB</t>
  </si>
  <si>
    <t>I St. EB</t>
  </si>
  <si>
    <t>23rd St. NB</t>
  </si>
  <si>
    <t>23rd St. SB</t>
  </si>
  <si>
    <t>3:00 - 3:15 PM</t>
  </si>
  <si>
    <t>3:15 - 3:30 PM</t>
  </si>
  <si>
    <t>3:30 - 3:45 PM</t>
  </si>
  <si>
    <t>3:45 - 4:00 PM</t>
  </si>
  <si>
    <t>4:00 - 4:15 PM</t>
  </si>
  <si>
    <t>4:15 - 4:30 PM</t>
  </si>
  <si>
    <t>4:30 - 4:45 PM</t>
  </si>
  <si>
    <t>4:45 - 5:00 PM</t>
  </si>
  <si>
    <t>Volume Count</t>
  </si>
  <si>
    <t>AADT</t>
  </si>
  <si>
    <t xml:space="preserve">K-factor (assumption) </t>
  </si>
  <si>
    <t>PM Peak Hourly Traffic</t>
  </si>
  <si>
    <t>23rd St. SB Lane 1</t>
  </si>
  <si>
    <t>23rd St. SB Lane 2</t>
  </si>
  <si>
    <t>23rd St. NB Lane 1</t>
  </si>
  <si>
    <t>23rd St. NB Lane 2</t>
  </si>
  <si>
    <t>Average Velocity (m/s)*</t>
  </si>
  <si>
    <t>*The low speed of the links is attributed to the long waiting time at the intersection.</t>
  </si>
  <si>
    <t>﻿9.159</t>
  </si>
  <si>
    <t>﻿9.397</t>
  </si>
  <si>
    <t>﻿5.065</t>
  </si>
  <si>
    <t>﻿5.931</t>
  </si>
  <si>
    <t>﻿6.272</t>
  </si>
  <si>
    <t>﻿4.023</t>
  </si>
  <si>
    <t>﻿1.270</t>
  </si>
  <si>
    <t>﻿0.697</t>
  </si>
  <si>
    <t>Average Velocity (m/s)**</t>
  </si>
  <si>
    <t>**Velocity recalculated after excluding stationary vehicles (speed &lt; 0.2).</t>
  </si>
  <si>
    <t>Hourly Voulme</t>
  </si>
  <si>
    <t>OD Matrix for Intersection (Percentage)</t>
  </si>
  <si>
    <t>O / D</t>
  </si>
  <si>
    <t>23rd NB</t>
  </si>
  <si>
    <t>23rd SB</t>
  </si>
  <si>
    <t>I ST WB</t>
  </si>
  <si>
    <t>I ST EB</t>
  </si>
  <si>
    <t>lane-kf</t>
  </si>
  <si>
    <t>8 s</t>
  </si>
  <si>
    <t>4 s</t>
  </si>
  <si>
    <t xml:space="preserve">56 s </t>
  </si>
  <si>
    <t>28 s</t>
  </si>
  <si>
    <t>12 s</t>
  </si>
  <si>
    <t>36 s</t>
  </si>
  <si>
    <t>I St Ped</t>
  </si>
  <si>
    <t>23rd St Ped</t>
  </si>
  <si>
    <t>23rd St (Veh)</t>
  </si>
  <si>
    <t>I ST vehicle (Veh)</t>
  </si>
  <si>
    <t>56 s</t>
  </si>
  <si>
    <t>16 s</t>
  </si>
  <si>
    <t>80 s</t>
  </si>
  <si>
    <t>100 s</t>
  </si>
  <si>
    <t>Cycle = 112 s</t>
  </si>
  <si>
    <t>All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</si>
</sst>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Courier New"/>
      <family val="1"/>
    </font>
    <font>
      <sz val="12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/>
    <xf numFmtId="164" fontId="0" fillId="2" borderId="3" xfId="0" applyNumberFormat="1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10" fontId="0" fillId="0" borderId="0" xfId="0" applyNumberFormat="1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7" xfId="0" applyBorder="1"/>
    <xf numFmtId="164" fontId="0" fillId="2" borderId="3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4" fillId="0" borderId="0" xfId="0" applyFont="1"/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227806</xdr:colOff>
      <xdr:row>28</xdr:row>
      <xdr:rowOff>8731</xdr:rowOff>
    </xdr:from>
    <xdr:to>
      <xdr:col>7</xdr:col>
      <xdr:colOff>38100</xdr:colOff>
      <xdr:row>28</xdr:row>
      <xdr:rowOff>12700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71E8D9C-186F-A142-8D33-34928D16F74C}"/>
            </a:ext>
          </a:extLst>
        </xdr:cNvPr>
        <xdr:cNvCxnSpPr/>
      </xdr:nvCxnSpPr>
      <xdr:spPr>
        <a:xfrm flipH="1" flipV="1">
          <a:off x="6692106" y="5736431"/>
          <a:ext cx="635794" cy="3969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418170</xdr:colOff>
      <xdr:row>23</xdr:row>
      <xdr:rowOff>69695</xdr:rowOff>
    </xdr:from>
    <xdr:to>
      <xdr:col>3</xdr:col>
      <xdr:colOff>418170</xdr:colOff>
      <xdr:row>25</xdr:row>
      <xdr:rowOff>116159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B29694A-6059-D142-9E5C-B4F8C9398BD6}"/>
            </a:ext>
          </a:extLst>
        </xdr:cNvPr>
        <xdr:cNvCxnSpPr/>
      </xdr:nvCxnSpPr>
      <xdr:spPr>
        <a:xfrm>
          <a:off x="4406280" y="4739268"/>
          <a:ext cx="0" cy="449147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719754</xdr:colOff>
      <xdr:row>24</xdr:row>
      <xdr:rowOff>180701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1673521-F70A-2949-9138-134604F3A268}"/>
            </a:ext>
          </a:extLst>
        </xdr:cNvPr>
        <xdr:cNvSpPr txBox="1"/>
      </xdr:nvSpPr>
      <xdr:spPr>
        <a:xfrm>
          <a:off x="4707554" y="509560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602772</xdr:colOff>
      <xdr:row>28</xdr:row>
      <xdr:rowOff>71596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2F3241-115C-3E4F-B1CD-ED409F77C233}"/>
            </a:ext>
          </a:extLst>
        </xdr:cNvPr>
        <xdr:cNvSpPr txBox="1"/>
      </xdr:nvSpPr>
      <xdr:spPr>
        <a:xfrm>
          <a:off x="5416072" y="579929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159014</xdr:colOff>
      <xdr:row>28</xdr:row>
      <xdr:rowOff>66410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32DDEB4-74EF-9847-A1CF-9F49DCBFD7E8}"/>
            </a:ext>
          </a:extLst>
        </xdr:cNvPr>
        <xdr:cNvSpPr txBox="1"/>
      </xdr:nvSpPr>
      <xdr:spPr>
        <a:xfrm>
          <a:off x="5797814" y="57941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22281</xdr:colOff>
      <xdr:row>27</xdr:row>
      <xdr:rowOff>29708</xdr:rowOff>
    </xdr:from>
    <xdr:to>
      <xdr:col>4</xdr:col>
      <xdr:colOff>779824</xdr:colOff>
      <xdr:row>30</xdr:row>
      <xdr:rowOff>170819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EF5CCDF0-EB52-EB4B-94B6-0198195315C4}"/>
            </a:ext>
          </a:extLst>
        </xdr:cNvPr>
        <xdr:cNvCxnSpPr/>
      </xdr:nvCxnSpPr>
      <xdr:spPr>
        <a:xfrm>
          <a:off x="2409881" y="4169908"/>
          <a:ext cx="1252843" cy="77611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26143</xdr:colOff>
      <xdr:row>27</xdr:row>
      <xdr:rowOff>22281</xdr:rowOff>
    </xdr:from>
    <xdr:to>
      <xdr:col>4</xdr:col>
      <xdr:colOff>802105</xdr:colOff>
      <xdr:row>30</xdr:row>
      <xdr:rowOff>182108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76DCCFF-F995-7344-9DC2-3E172080E76B}"/>
            </a:ext>
          </a:extLst>
        </xdr:cNvPr>
        <xdr:cNvCxnSpPr/>
      </xdr:nvCxnSpPr>
      <xdr:spPr>
        <a:xfrm flipV="1">
          <a:off x="2413743" y="4162481"/>
          <a:ext cx="1245862" cy="7948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423334</xdr:colOff>
      <xdr:row>32</xdr:row>
      <xdr:rowOff>21166</xdr:rowOff>
    </xdr:from>
    <xdr:to>
      <xdr:col>4</xdr:col>
      <xdr:colOff>423334</xdr:colOff>
      <xdr:row>34</xdr:row>
      <xdr:rowOff>126999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286408DA-B92A-424C-8D86-0946E795B3FF}"/>
            </a:ext>
          </a:extLst>
        </xdr:cNvPr>
        <xdr:cNvCxnSpPr/>
      </xdr:nvCxnSpPr>
      <xdr:spPr>
        <a:xfrm flipV="1">
          <a:off x="5249334" y="6599766"/>
          <a:ext cx="0" cy="512233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244819</xdr:colOff>
      <xdr:row>29</xdr:row>
      <xdr:rowOff>203200</xdr:rowOff>
    </xdr:from>
    <xdr:to>
      <xdr:col>7</xdr:col>
      <xdr:colOff>38100</xdr:colOff>
      <xdr:row>29</xdr:row>
      <xdr:rowOff>204017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4418120-A130-6747-B301-736810FE7CAA}"/>
            </a:ext>
          </a:extLst>
        </xdr:cNvPr>
        <xdr:cNvCxnSpPr/>
      </xdr:nvCxnSpPr>
      <xdr:spPr>
        <a:xfrm flipV="1">
          <a:off x="6717229" y="6165569"/>
          <a:ext cx="619546" cy="817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58755</xdr:colOff>
      <xdr:row>18</xdr:row>
      <xdr:rowOff>178289</xdr:rowOff>
    </xdr:from>
    <xdr:to>
      <xdr:col>4</xdr:col>
      <xdr:colOff>603073</xdr:colOff>
      <xdr:row>18</xdr:row>
      <xdr:rowOff>184470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BC16446-9863-104E-BD0F-7036A5DFF2A1}"/>
            </a:ext>
          </a:extLst>
        </xdr:cNvPr>
        <xdr:cNvCxnSpPr/>
      </xdr:nvCxnSpPr>
      <xdr:spPr>
        <a:xfrm>
          <a:off x="2449761" y="3881864"/>
          <a:ext cx="1168675" cy="618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37761</xdr:colOff>
      <xdr:row>19</xdr:row>
      <xdr:rowOff>55338</xdr:rowOff>
    </xdr:from>
    <xdr:to>
      <xdr:col>4</xdr:col>
      <xdr:colOff>595978</xdr:colOff>
      <xdr:row>19</xdr:row>
      <xdr:rowOff>56759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6FEE8B-0EFE-F947-86C6-821A108A8357}"/>
            </a:ext>
          </a:extLst>
        </xdr:cNvPr>
        <xdr:cNvCxnSpPr/>
      </xdr:nvCxnSpPr>
      <xdr:spPr>
        <a:xfrm flipH="1" flipV="1">
          <a:off x="2428767" y="3964668"/>
          <a:ext cx="1182574" cy="142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</xdr:colOff>
      <xdr:row>24</xdr:row>
      <xdr:rowOff>127709</xdr:rowOff>
    </xdr:from>
    <xdr:to>
      <xdr:col>4</xdr:col>
      <xdr:colOff>610168</xdr:colOff>
      <xdr:row>24</xdr:row>
      <xdr:rowOff>128635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CFACE9E1-0753-AE4A-8233-335EF7323056}"/>
            </a:ext>
          </a:extLst>
        </xdr:cNvPr>
        <xdr:cNvCxnSpPr/>
      </xdr:nvCxnSpPr>
      <xdr:spPr>
        <a:xfrm flipV="1">
          <a:off x="2443393" y="5080000"/>
          <a:ext cx="1182138" cy="926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31649</xdr:colOff>
      <xdr:row>25</xdr:row>
      <xdr:rowOff>0</xdr:rowOff>
    </xdr:from>
    <xdr:to>
      <xdr:col>4</xdr:col>
      <xdr:colOff>603073</xdr:colOff>
      <xdr:row>25</xdr:row>
      <xdr:rowOff>3336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F9EB2ADE-40F7-5D47-A6A5-8CE12F4633C0}"/>
            </a:ext>
          </a:extLst>
        </xdr:cNvPr>
        <xdr:cNvCxnSpPr/>
      </xdr:nvCxnSpPr>
      <xdr:spPr>
        <a:xfrm flipH="1">
          <a:off x="2422655" y="5158045"/>
          <a:ext cx="1195781" cy="3336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138906</xdr:colOff>
      <xdr:row>20</xdr:row>
      <xdr:rowOff>59531</xdr:rowOff>
    </xdr:from>
    <xdr:to>
      <xdr:col>5</xdr:col>
      <xdr:colOff>143049</xdr:colOff>
      <xdr:row>23</xdr:row>
      <xdr:rowOff>87225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3AD28B30-97DB-5945-A7B7-DFC7892DEB35}"/>
            </a:ext>
          </a:extLst>
        </xdr:cNvPr>
        <xdr:cNvCxnSpPr/>
      </xdr:nvCxnSpPr>
      <xdr:spPr>
        <a:xfrm flipH="1" flipV="1">
          <a:off x="4273384" y="4106784"/>
          <a:ext cx="4143" cy="634782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211666</xdr:colOff>
      <xdr:row>20</xdr:row>
      <xdr:rowOff>79375</xdr:rowOff>
    </xdr:from>
    <xdr:to>
      <xdr:col>5</xdr:col>
      <xdr:colOff>218281</xdr:colOff>
      <xdr:row>23</xdr:row>
      <xdr:rowOff>105833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D4BD1FE6-6EE0-EE42-8835-B55A196E3F6E}"/>
            </a:ext>
          </a:extLst>
        </xdr:cNvPr>
        <xdr:cNvCxnSpPr/>
      </xdr:nvCxnSpPr>
      <xdr:spPr>
        <a:xfrm>
          <a:off x="4345781" y="4180417"/>
          <a:ext cx="6615" cy="641614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719754</xdr:colOff>
      <xdr:row>17</xdr:row>
      <xdr:rowOff>180701</xdr:rowOff>
    </xdr:from>
    <xdr:ext cx="256160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53D3C5F-5CD3-8F91-76A7-2E5ACD6605FE}"/>
            </a:ext>
          </a:extLst>
        </xdr:cNvPr>
        <xdr:cNvSpPr txBox="1"/>
      </xdr:nvSpPr>
      <xdr:spPr>
        <a:xfrm>
          <a:off x="3200441" y="362086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3</xdr:col>
      <xdr:colOff>714929</xdr:colOff>
      <xdr:row>18</xdr:row>
      <xdr:rowOff>200666</xdr:rowOff>
    </xdr:from>
    <xdr:ext cx="256160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CCBDD97-1706-DB47-B404-98E0AC659264}"/>
            </a:ext>
          </a:extLst>
        </xdr:cNvPr>
        <xdr:cNvSpPr txBox="1"/>
      </xdr:nvSpPr>
      <xdr:spPr>
        <a:xfrm>
          <a:off x="3195616" y="384319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</a:p>
      </xdr:txBody>
    </xdr:sp>
    <xdr:clientData/>
  </xdr:oneCellAnchor>
  <xdr:oneCellAnchor>
    <xdr:from>
      <xdr:col>3</xdr:col>
      <xdr:colOff>711104</xdr:colOff>
      <xdr:row>23</xdr:row>
      <xdr:rowOff>130765</xdr:rowOff>
    </xdr:from>
    <xdr:ext cx="256160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89E70E5-9805-2C41-950A-9BA89C8E5DF4}"/>
            </a:ext>
          </a:extLst>
        </xdr:cNvPr>
        <xdr:cNvSpPr txBox="1"/>
      </xdr:nvSpPr>
      <xdr:spPr>
        <a:xfrm>
          <a:off x="3191791" y="478510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</a:p>
      </xdr:txBody>
    </xdr:sp>
    <xdr:clientData/>
  </xdr:oneCellAnchor>
  <xdr:oneCellAnchor>
    <xdr:from>
      <xdr:col>3</xdr:col>
      <xdr:colOff>703545</xdr:colOff>
      <xdr:row>24</xdr:row>
      <xdr:rowOff>171398</xdr:rowOff>
    </xdr:from>
    <xdr:ext cx="256160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9003F06-6DAB-5142-BC87-70EDF00DEF7C}"/>
            </a:ext>
          </a:extLst>
        </xdr:cNvPr>
        <xdr:cNvSpPr txBox="1"/>
      </xdr:nvSpPr>
      <xdr:spPr>
        <a:xfrm>
          <a:off x="3184232" y="502810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</a:t>
          </a:r>
        </a:p>
      </xdr:txBody>
    </xdr:sp>
    <xdr:clientData/>
  </xdr:oneCellAnchor>
  <xdr:oneCellAnchor>
    <xdr:from>
      <xdr:col>4</xdr:col>
      <xdr:colOff>602772</xdr:colOff>
      <xdr:row>21</xdr:row>
      <xdr:rowOff>71596</xdr:rowOff>
    </xdr:from>
    <xdr:ext cx="256160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CB72AC6-132C-3548-985E-3AEFA268A568}"/>
            </a:ext>
          </a:extLst>
        </xdr:cNvPr>
        <xdr:cNvSpPr txBox="1"/>
      </xdr:nvSpPr>
      <xdr:spPr>
        <a:xfrm>
          <a:off x="3611527" y="430674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</a:t>
          </a:r>
        </a:p>
      </xdr:txBody>
    </xdr:sp>
    <xdr:clientData/>
  </xdr:oneCellAnchor>
  <xdr:oneCellAnchor>
    <xdr:from>
      <xdr:col>5</xdr:col>
      <xdr:colOff>159014</xdr:colOff>
      <xdr:row>21</xdr:row>
      <xdr:rowOff>66410</xdr:rowOff>
    </xdr:from>
    <xdr:ext cx="256160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09AEB2E-AF51-B746-AC7E-251A839AA77A}"/>
            </a:ext>
          </a:extLst>
        </xdr:cNvPr>
        <xdr:cNvSpPr txBox="1"/>
      </xdr:nvSpPr>
      <xdr:spPr>
        <a:xfrm>
          <a:off x="4293129" y="437250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</a:t>
          </a:r>
        </a:p>
      </xdr:txBody>
    </xdr:sp>
    <xdr:clientData/>
  </xdr:oneCellAnchor>
  <xdr:twoCellAnchor>
    <xdr:from>
      <xdr:col>3</xdr:col>
      <xdr:colOff>22281</xdr:colOff>
      <xdr:row>20</xdr:row>
      <xdr:rowOff>29708</xdr:rowOff>
    </xdr:from>
    <xdr:to>
      <xdr:col>4</xdr:col>
      <xdr:colOff>779824</xdr:colOff>
      <xdr:row>23</xdr:row>
      <xdr:rowOff>170819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7DA86417-738B-4FBC-40DE-42B28215FB7A}"/>
            </a:ext>
          </a:extLst>
        </xdr:cNvPr>
        <xdr:cNvCxnSpPr/>
      </xdr:nvCxnSpPr>
      <xdr:spPr>
        <a:xfrm>
          <a:off x="2495439" y="4040234"/>
          <a:ext cx="1581929" cy="77239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26143</xdr:colOff>
      <xdr:row>20</xdr:row>
      <xdr:rowOff>22281</xdr:rowOff>
    </xdr:from>
    <xdr:to>
      <xdr:col>4</xdr:col>
      <xdr:colOff>802105</xdr:colOff>
      <xdr:row>23</xdr:row>
      <xdr:rowOff>182108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6878DFE5-E458-C947-8F73-D9D27B167C95}"/>
            </a:ext>
          </a:extLst>
        </xdr:cNvPr>
        <xdr:cNvCxnSpPr/>
      </xdr:nvCxnSpPr>
      <xdr:spPr>
        <a:xfrm flipV="1">
          <a:off x="2499301" y="4032807"/>
          <a:ext cx="1600348" cy="7911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7850-AC5B-FC47-9FE0-ED465492D1E5}">
  <dimension ref="A1:K38"/>
  <sheetViews>
    <sheetView zoomScale="89" workbookViewId="0">
      <selection activeCell="I16" sqref="I16"/>
    </sheetView>
  </sheetViews>
  <sheetFormatPr baseColWidth="10" defaultRowHeight="16" x14ac:dyDescent="0.2"/>
  <cols>
    <col min="1" max="1" width="23" style="15" customWidth="1"/>
    <col min="2" max="2" width="14.1640625" customWidth="1"/>
    <col min="3" max="3" width="15.1640625" customWidth="1"/>
  </cols>
  <sheetData>
    <row r="1" spans="1:11" x14ac:dyDescent="0.2">
      <c r="A1" s="7"/>
      <c r="B1" s="31" t="s">
        <v>13</v>
      </c>
      <c r="C1" s="31"/>
      <c r="D1" s="31"/>
      <c r="E1" s="31"/>
      <c r="F1" s="1"/>
    </row>
    <row r="2" spans="1:11" x14ac:dyDescent="0.2">
      <c r="A2" s="7" t="s">
        <v>0</v>
      </c>
      <c r="B2" s="8" t="s">
        <v>4</v>
      </c>
      <c r="C2" s="8" t="s">
        <v>3</v>
      </c>
      <c r="D2" s="8" t="s">
        <v>2</v>
      </c>
      <c r="E2" s="8" t="s">
        <v>1</v>
      </c>
      <c r="H2" t="s">
        <v>17</v>
      </c>
      <c r="I2" t="s">
        <v>18</v>
      </c>
      <c r="J2" t="s">
        <v>19</v>
      </c>
      <c r="K2" t="s">
        <v>20</v>
      </c>
    </row>
    <row r="3" spans="1:11" x14ac:dyDescent="0.2">
      <c r="A3" s="12" t="s">
        <v>5</v>
      </c>
      <c r="B3">
        <v>116</v>
      </c>
      <c r="C3">
        <v>84</v>
      </c>
      <c r="D3">
        <v>29</v>
      </c>
      <c r="E3">
        <v>15</v>
      </c>
      <c r="H3">
        <v>67</v>
      </c>
      <c r="I3">
        <v>49</v>
      </c>
      <c r="J3">
        <v>51</v>
      </c>
      <c r="K3">
        <v>33</v>
      </c>
    </row>
    <row r="4" spans="1:11" x14ac:dyDescent="0.2">
      <c r="A4" s="13" t="s">
        <v>6</v>
      </c>
      <c r="B4">
        <v>134</v>
      </c>
      <c r="C4">
        <v>78</v>
      </c>
      <c r="D4">
        <v>14</v>
      </c>
      <c r="E4">
        <v>16</v>
      </c>
      <c r="H4">
        <v>90</v>
      </c>
      <c r="I4">
        <v>44</v>
      </c>
      <c r="J4">
        <v>46</v>
      </c>
      <c r="K4">
        <v>32</v>
      </c>
    </row>
    <row r="5" spans="1:11" x14ac:dyDescent="0.2">
      <c r="A5" s="13" t="s">
        <v>7</v>
      </c>
      <c r="B5">
        <v>142</v>
      </c>
      <c r="C5">
        <v>50</v>
      </c>
      <c r="D5">
        <v>19</v>
      </c>
      <c r="E5">
        <v>28</v>
      </c>
      <c r="H5">
        <v>90</v>
      </c>
      <c r="I5">
        <v>52</v>
      </c>
      <c r="J5">
        <v>29</v>
      </c>
      <c r="K5">
        <v>21</v>
      </c>
    </row>
    <row r="6" spans="1:11" x14ac:dyDescent="0.2">
      <c r="A6" s="13" t="s">
        <v>8</v>
      </c>
      <c r="B6">
        <v>147</v>
      </c>
      <c r="C6">
        <v>73</v>
      </c>
      <c r="D6">
        <v>25</v>
      </c>
      <c r="E6">
        <v>20</v>
      </c>
      <c r="H6">
        <v>86</v>
      </c>
      <c r="I6">
        <v>61</v>
      </c>
      <c r="J6">
        <v>38</v>
      </c>
      <c r="K6">
        <v>35</v>
      </c>
    </row>
    <row r="7" spans="1:11" x14ac:dyDescent="0.2">
      <c r="A7" s="13" t="s">
        <v>9</v>
      </c>
      <c r="B7">
        <v>124</v>
      </c>
      <c r="C7">
        <v>73</v>
      </c>
      <c r="D7">
        <v>22</v>
      </c>
      <c r="E7">
        <v>16</v>
      </c>
      <c r="H7">
        <v>78</v>
      </c>
      <c r="I7">
        <v>46</v>
      </c>
      <c r="J7">
        <v>49</v>
      </c>
      <c r="K7">
        <v>24</v>
      </c>
    </row>
    <row r="8" spans="1:11" x14ac:dyDescent="0.2">
      <c r="A8" s="13" t="s">
        <v>10</v>
      </c>
      <c r="B8">
        <v>140</v>
      </c>
      <c r="C8">
        <v>53</v>
      </c>
      <c r="D8">
        <v>22</v>
      </c>
      <c r="E8">
        <v>23</v>
      </c>
      <c r="H8">
        <v>98</v>
      </c>
      <c r="I8">
        <v>42</v>
      </c>
      <c r="J8">
        <v>34</v>
      </c>
      <c r="K8">
        <v>19</v>
      </c>
    </row>
    <row r="9" spans="1:11" x14ac:dyDescent="0.2">
      <c r="A9" s="13" t="s">
        <v>11</v>
      </c>
      <c r="B9">
        <v>153</v>
      </c>
      <c r="C9">
        <v>54</v>
      </c>
      <c r="D9">
        <v>24</v>
      </c>
      <c r="E9">
        <v>15</v>
      </c>
      <c r="H9">
        <v>105</v>
      </c>
      <c r="I9">
        <v>48</v>
      </c>
      <c r="J9">
        <v>32</v>
      </c>
      <c r="K9">
        <v>22</v>
      </c>
    </row>
    <row r="10" spans="1:11" x14ac:dyDescent="0.2">
      <c r="A10" s="13" t="s">
        <v>12</v>
      </c>
      <c r="B10">
        <v>130</v>
      </c>
      <c r="C10">
        <v>72</v>
      </c>
      <c r="D10">
        <v>20</v>
      </c>
      <c r="E10">
        <v>22</v>
      </c>
      <c r="H10">
        <v>86</v>
      </c>
      <c r="I10">
        <v>44</v>
      </c>
      <c r="J10">
        <v>48</v>
      </c>
      <c r="K10">
        <v>24</v>
      </c>
    </row>
    <row r="13" spans="1:11" x14ac:dyDescent="0.2">
      <c r="A13" s="13" t="s">
        <v>16</v>
      </c>
      <c r="B13" s="11">
        <f>CEILING(SUM(B3:B10)/2,5)</f>
        <v>545</v>
      </c>
      <c r="C13" s="11">
        <f>CEILING(SUM(C3:C10)/2,5)</f>
        <v>270</v>
      </c>
      <c r="D13" s="11">
        <f>CEILING(SUM(D3:D10)/2,5)</f>
        <v>90</v>
      </c>
      <c r="E13" s="11">
        <f>CEILING(SUM(E3:E10)/2,5)</f>
        <v>80</v>
      </c>
    </row>
    <row r="14" spans="1:11" ht="19" x14ac:dyDescent="0.25">
      <c r="A14" s="14" t="s">
        <v>15</v>
      </c>
      <c r="B14">
        <v>0.1</v>
      </c>
      <c r="C14">
        <v>0.1</v>
      </c>
      <c r="D14">
        <v>0.1</v>
      </c>
      <c r="E14">
        <v>0.1</v>
      </c>
    </row>
    <row r="15" spans="1:11" x14ac:dyDescent="0.2">
      <c r="A15" s="13" t="s">
        <v>14</v>
      </c>
      <c r="B15">
        <f>CEILING(B13/B14,25)</f>
        <v>5450</v>
      </c>
      <c r="C15">
        <f>CEILING(C13/C14,25)</f>
        <v>2700</v>
      </c>
      <c r="D15">
        <f>CEILING(D13/D14,25)</f>
        <v>900</v>
      </c>
      <c r="E15">
        <f>CEILING(E13/E14,25)</f>
        <v>800</v>
      </c>
    </row>
    <row r="21" spans="4:9" x14ac:dyDescent="0.2">
      <c r="D21" s="23"/>
      <c r="E21" s="22"/>
    </row>
    <row r="22" spans="4:9" x14ac:dyDescent="0.2">
      <c r="D22" s="23"/>
      <c r="E22" s="22"/>
    </row>
    <row r="23" spans="4:9" x14ac:dyDescent="0.2">
      <c r="D23" s="25" t="s">
        <v>37</v>
      </c>
      <c r="E23" s="24" t="s">
        <v>36</v>
      </c>
    </row>
    <row r="24" spans="4:9" x14ac:dyDescent="0.2">
      <c r="D24" s="23"/>
      <c r="E24" s="22"/>
    </row>
    <row r="25" spans="4:9" x14ac:dyDescent="0.2">
      <c r="D25" s="23"/>
      <c r="E25" s="22"/>
    </row>
    <row r="26" spans="4:9" x14ac:dyDescent="0.2">
      <c r="D26" s="23"/>
      <c r="E26" s="22"/>
    </row>
    <row r="27" spans="4:9" x14ac:dyDescent="0.2">
      <c r="D27" s="23"/>
      <c r="E27" s="22"/>
    </row>
    <row r="28" spans="4:9" x14ac:dyDescent="0.2">
      <c r="D28" s="26"/>
      <c r="F28" s="18"/>
      <c r="G28" s="18"/>
      <c r="H28" s="32" t="s">
        <v>38</v>
      </c>
      <c r="I28" s="18"/>
    </row>
    <row r="29" spans="4:9" ht="17" thickBot="1" x14ac:dyDescent="0.25">
      <c r="D29" s="26"/>
      <c r="F29" s="19"/>
      <c r="G29" s="19"/>
      <c r="H29" s="33"/>
      <c r="I29" s="19"/>
    </row>
    <row r="30" spans="4:9" ht="17" thickTop="1" x14ac:dyDescent="0.2">
      <c r="D30" s="26"/>
      <c r="F30" s="17"/>
      <c r="G30" s="17"/>
      <c r="H30" s="34" t="s">
        <v>39</v>
      </c>
      <c r="I30" s="17"/>
    </row>
    <row r="31" spans="4:9" x14ac:dyDescent="0.2">
      <c r="D31" s="26"/>
      <c r="F31" s="20"/>
      <c r="G31" s="20"/>
      <c r="H31" s="35"/>
      <c r="I31" s="20"/>
    </row>
    <row r="32" spans="4:9" x14ac:dyDescent="0.2">
      <c r="D32" s="23"/>
      <c r="E32" s="23"/>
    </row>
    <row r="33" spans="4:5" x14ac:dyDescent="0.2">
      <c r="D33" s="23"/>
      <c r="E33" s="23"/>
    </row>
    <row r="34" spans="4:5" x14ac:dyDescent="0.2">
      <c r="D34" s="21"/>
      <c r="E34" s="23"/>
    </row>
    <row r="35" spans="4:5" x14ac:dyDescent="0.2">
      <c r="D35" s="21"/>
      <c r="E35" s="23"/>
    </row>
    <row r="36" spans="4:5" x14ac:dyDescent="0.2">
      <c r="D36" s="25" t="s">
        <v>37</v>
      </c>
      <c r="E36" s="24" t="s">
        <v>36</v>
      </c>
    </row>
    <row r="37" spans="4:5" x14ac:dyDescent="0.2">
      <c r="D37" s="21"/>
      <c r="E37" s="23"/>
    </row>
    <row r="38" spans="4:5" x14ac:dyDescent="0.2">
      <c r="D38" s="21"/>
      <c r="E38" s="23"/>
    </row>
  </sheetData>
  <mergeCells count="3">
    <mergeCell ref="B1:E1"/>
    <mergeCell ref="H28:H29"/>
    <mergeCell ref="H30:H3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9C76-C44B-8548-92B3-E54E1807B135}">
  <dimension ref="A1:G24"/>
  <sheetViews>
    <sheetView workbookViewId="0">
      <selection activeCell="D25" sqref="D25"/>
    </sheetView>
  </sheetViews>
  <sheetFormatPr baseColWidth="10" defaultRowHeight="16" x14ac:dyDescent="0.2"/>
  <cols>
    <col min="1" max="1" width="14.83203125" style="4" customWidth="1"/>
    <col min="2" max="16384" width="10.83203125" style="4"/>
  </cols>
  <sheetData>
    <row r="1" spans="1:7" x14ac:dyDescent="0.2">
      <c r="A1" s="7"/>
      <c r="B1" s="31" t="s">
        <v>21</v>
      </c>
      <c r="C1" s="31"/>
      <c r="D1" s="31"/>
      <c r="E1" s="31"/>
    </row>
    <row r="2" spans="1:7" x14ac:dyDescent="0.2">
      <c r="A2" s="9" t="s">
        <v>0</v>
      </c>
      <c r="B2" s="10" t="s">
        <v>4</v>
      </c>
      <c r="C2" s="8" t="s">
        <v>3</v>
      </c>
      <c r="D2" s="8" t="s">
        <v>2</v>
      </c>
      <c r="E2" s="8" t="s">
        <v>1</v>
      </c>
    </row>
    <row r="3" spans="1:7" x14ac:dyDescent="0.2">
      <c r="A3" s="7" t="s">
        <v>5</v>
      </c>
      <c r="B3" s="5" t="s">
        <v>27</v>
      </c>
      <c r="C3" s="5" t="s">
        <v>28</v>
      </c>
      <c r="D3" s="5" t="s">
        <v>29</v>
      </c>
      <c r="E3" s="5" t="s">
        <v>30</v>
      </c>
    </row>
    <row r="4" spans="1:7" x14ac:dyDescent="0.2">
      <c r="A4" s="7" t="s">
        <v>6</v>
      </c>
      <c r="B4" s="6">
        <v>7.6404759999999996</v>
      </c>
      <c r="C4" s="6">
        <v>3.7715290000000001</v>
      </c>
      <c r="D4" s="6">
        <v>0.445382</v>
      </c>
      <c r="E4" s="6">
        <v>0.68663700000000005</v>
      </c>
    </row>
    <row r="5" spans="1:7" x14ac:dyDescent="0.2">
      <c r="A5" s="7" t="s">
        <v>7</v>
      </c>
      <c r="B5" s="6">
        <v>7.5142129999999998</v>
      </c>
      <c r="C5" s="6">
        <v>3.4859330000000002</v>
      </c>
      <c r="D5" s="6">
        <v>0.95869899999999997</v>
      </c>
      <c r="E5" s="6">
        <v>0.66878400000000005</v>
      </c>
    </row>
    <row r="6" spans="1:7" x14ac:dyDescent="0.2">
      <c r="A6" s="7" t="s">
        <v>8</v>
      </c>
      <c r="B6" s="6">
        <v>6.0014950000000002</v>
      </c>
      <c r="C6" s="6">
        <v>3.3216230000000002</v>
      </c>
      <c r="D6" s="6">
        <v>1.881086</v>
      </c>
      <c r="E6" s="6">
        <v>0.52627599999999997</v>
      </c>
    </row>
    <row r="7" spans="1:7" x14ac:dyDescent="0.2">
      <c r="A7" s="7" t="s">
        <v>9</v>
      </c>
      <c r="B7" s="6">
        <v>7.2507989999999998</v>
      </c>
      <c r="C7" s="6">
        <v>2.7674979999999998</v>
      </c>
      <c r="D7" s="6">
        <v>0.87732399999999999</v>
      </c>
      <c r="E7" s="6">
        <v>0.58226800000000001</v>
      </c>
    </row>
    <row r="8" spans="1:7" x14ac:dyDescent="0.2">
      <c r="A8" s="7" t="s">
        <v>10</v>
      </c>
      <c r="B8" s="6">
        <v>7.2065419999999998</v>
      </c>
      <c r="C8" s="6">
        <v>3.5752459999999999</v>
      </c>
      <c r="D8" s="6">
        <v>0.97941999999999996</v>
      </c>
      <c r="E8" s="6">
        <v>0.98782300000000001</v>
      </c>
    </row>
    <row r="9" spans="1:7" x14ac:dyDescent="0.2">
      <c r="A9" s="7" t="s">
        <v>11</v>
      </c>
      <c r="B9" s="6">
        <v>4.2308909999999997</v>
      </c>
      <c r="C9" s="6">
        <v>3.4673750000000001</v>
      </c>
      <c r="D9" s="6">
        <v>1.0387</v>
      </c>
      <c r="E9" s="6">
        <v>0.59172499999999995</v>
      </c>
    </row>
    <row r="10" spans="1:7" x14ac:dyDescent="0.2">
      <c r="A10" s="7" t="s">
        <v>12</v>
      </c>
      <c r="B10" s="6">
        <v>3.8624429999999998</v>
      </c>
      <c r="C10" s="6">
        <v>3.2860459999999998</v>
      </c>
      <c r="D10" s="6">
        <v>1.042921</v>
      </c>
      <c r="E10" s="6">
        <v>0.98598399999999997</v>
      </c>
    </row>
    <row r="11" spans="1:7" x14ac:dyDescent="0.2">
      <c r="A11" s="37" t="s">
        <v>22</v>
      </c>
      <c r="B11" s="37"/>
      <c r="C11" s="37"/>
      <c r="D11" s="37"/>
      <c r="E11" s="37"/>
      <c r="F11" s="37"/>
      <c r="G11" s="37"/>
    </row>
    <row r="12" spans="1:7" x14ac:dyDescent="0.2">
      <c r="A12" s="3"/>
    </row>
    <row r="14" spans="1:7" x14ac:dyDescent="0.2">
      <c r="A14" s="9"/>
      <c r="B14" s="36" t="s">
        <v>31</v>
      </c>
      <c r="C14" s="31"/>
      <c r="D14" s="31"/>
      <c r="E14" s="31"/>
    </row>
    <row r="15" spans="1:7" x14ac:dyDescent="0.2">
      <c r="A15" s="9" t="s">
        <v>0</v>
      </c>
      <c r="B15" s="10" t="s">
        <v>4</v>
      </c>
      <c r="C15" s="8" t="s">
        <v>3</v>
      </c>
      <c r="D15" s="8" t="s">
        <v>2</v>
      </c>
      <c r="E15" s="8" t="s">
        <v>1</v>
      </c>
    </row>
    <row r="16" spans="1:7" x14ac:dyDescent="0.2">
      <c r="A16" s="7" t="s">
        <v>5</v>
      </c>
      <c r="B16" s="6" t="s">
        <v>23</v>
      </c>
      <c r="C16" s="6" t="s">
        <v>24</v>
      </c>
      <c r="D16" s="6" t="s">
        <v>25</v>
      </c>
      <c r="E16" s="6" t="s">
        <v>26</v>
      </c>
    </row>
    <row r="17" spans="1:6" x14ac:dyDescent="0.2">
      <c r="A17" s="7" t="s">
        <v>6</v>
      </c>
      <c r="B17" s="6">
        <v>9.6602230000000002</v>
      </c>
      <c r="C17" s="6">
        <v>10.410890999999999</v>
      </c>
      <c r="D17" s="6">
        <v>4.6739280000000001</v>
      </c>
      <c r="E17" s="6">
        <v>5.7975240000000001</v>
      </c>
    </row>
    <row r="18" spans="1:6" x14ac:dyDescent="0.2">
      <c r="A18" s="7" t="s">
        <v>7</v>
      </c>
      <c r="B18" s="6">
        <v>9.2791440000000005</v>
      </c>
      <c r="C18" s="6">
        <v>10.440861</v>
      </c>
      <c r="D18" s="6">
        <v>5.4713229999999999</v>
      </c>
      <c r="E18" s="6">
        <v>5.5211189999999997</v>
      </c>
    </row>
    <row r="19" spans="1:6" x14ac:dyDescent="0.2">
      <c r="A19" s="7" t="s">
        <v>8</v>
      </c>
      <c r="B19" s="6">
        <v>8.7363689999999998</v>
      </c>
      <c r="C19" s="6">
        <v>9.6604639999999993</v>
      </c>
      <c r="D19" s="6">
        <v>6.3145230000000003</v>
      </c>
      <c r="E19" s="6">
        <v>5.2411479999999999</v>
      </c>
    </row>
    <row r="20" spans="1:6" x14ac:dyDescent="0.2">
      <c r="A20" s="7" t="s">
        <v>9</v>
      </c>
      <c r="B20" s="6">
        <v>10.130986999999999</v>
      </c>
      <c r="C20" s="6">
        <v>8.1570900000000002</v>
      </c>
      <c r="D20" s="6">
        <v>5.0350419999999998</v>
      </c>
      <c r="E20" s="6">
        <v>4.5539329999999998</v>
      </c>
    </row>
    <row r="21" spans="1:6" x14ac:dyDescent="0.2">
      <c r="A21" s="7" t="s">
        <v>10</v>
      </c>
      <c r="B21" s="6">
        <v>9.4878440000000008</v>
      </c>
      <c r="C21" s="6">
        <v>9.8647069999999992</v>
      </c>
      <c r="D21" s="6">
        <v>4.8511990000000003</v>
      </c>
      <c r="E21" s="6">
        <v>5.7429769999999998</v>
      </c>
    </row>
    <row r="22" spans="1:6" x14ac:dyDescent="0.2">
      <c r="A22" s="7" t="s">
        <v>11</v>
      </c>
      <c r="B22" s="6">
        <v>7.1022860000000003</v>
      </c>
      <c r="C22" s="6">
        <v>9.3037170000000007</v>
      </c>
      <c r="D22" s="6">
        <v>4.4852869999999996</v>
      </c>
      <c r="E22" s="6">
        <v>4.1491319999999998</v>
      </c>
    </row>
    <row r="23" spans="1:6" x14ac:dyDescent="0.2">
      <c r="A23" s="7" t="s">
        <v>12</v>
      </c>
      <c r="B23" s="6">
        <v>7.2954499999999998</v>
      </c>
      <c r="C23" s="6">
        <v>8.5322479999999992</v>
      </c>
      <c r="D23" s="6">
        <v>5.8911860000000003</v>
      </c>
      <c r="E23" s="6">
        <v>4.4380439999999997</v>
      </c>
    </row>
    <row r="24" spans="1:6" x14ac:dyDescent="0.2">
      <c r="A24" s="37" t="s">
        <v>32</v>
      </c>
      <c r="B24" s="37"/>
      <c r="C24" s="37"/>
      <c r="D24" s="37"/>
      <c r="E24" s="37"/>
      <c r="F24" s="37"/>
    </row>
  </sheetData>
  <mergeCells count="4">
    <mergeCell ref="B1:E1"/>
    <mergeCell ref="B14:E14"/>
    <mergeCell ref="A11:G11"/>
    <mergeCell ref="A24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E59D-5895-224D-B8CC-D1B5CC9F749F}">
  <sheetPr>
    <pageSetUpPr fitToPage="1"/>
  </sheetPr>
  <dimension ref="A1:F10"/>
  <sheetViews>
    <sheetView workbookViewId="0">
      <selection activeCell="C14" sqref="C14"/>
    </sheetView>
  </sheetViews>
  <sheetFormatPr baseColWidth="10" defaultRowHeight="16" x14ac:dyDescent="0.2"/>
  <cols>
    <col min="1" max="1" width="14.83203125" customWidth="1"/>
  </cols>
  <sheetData>
    <row r="1" spans="1:6" x14ac:dyDescent="0.2">
      <c r="A1" s="38" t="s">
        <v>34</v>
      </c>
      <c r="B1" s="38"/>
      <c r="C1" s="38"/>
      <c r="D1" s="38"/>
      <c r="E1" s="38"/>
    </row>
    <row r="2" spans="1:6" x14ac:dyDescent="0.2">
      <c r="A2" s="38" t="s">
        <v>33</v>
      </c>
      <c r="B2" s="38"/>
    </row>
    <row r="6" spans="1:6" ht="42" customHeight="1" x14ac:dyDescent="0.2">
      <c r="A6" s="2" t="s">
        <v>35</v>
      </c>
      <c r="B6" s="8" t="s">
        <v>4</v>
      </c>
      <c r="C6" s="8" t="s">
        <v>3</v>
      </c>
      <c r="D6" s="8" t="s">
        <v>2</v>
      </c>
      <c r="E6" s="8" t="s">
        <v>1</v>
      </c>
    </row>
    <row r="7" spans="1:6" x14ac:dyDescent="0.2">
      <c r="A7" s="8" t="s">
        <v>4</v>
      </c>
      <c r="B7" s="16">
        <v>0.88</v>
      </c>
      <c r="C7" s="16">
        <v>0</v>
      </c>
      <c r="D7" s="16">
        <v>0.12</v>
      </c>
      <c r="E7" s="16">
        <v>0</v>
      </c>
    </row>
    <row r="8" spans="1:6" x14ac:dyDescent="0.2">
      <c r="A8" s="8" t="s">
        <v>3</v>
      </c>
      <c r="B8" s="16">
        <f>C7</f>
        <v>0</v>
      </c>
      <c r="C8" s="16">
        <v>0.95</v>
      </c>
      <c r="D8" s="16">
        <v>0.05</v>
      </c>
      <c r="E8" s="16">
        <v>0</v>
      </c>
    </row>
    <row r="9" spans="1:6" x14ac:dyDescent="0.2">
      <c r="A9" s="8" t="s">
        <v>2</v>
      </c>
      <c r="B9" s="16">
        <v>0</v>
      </c>
      <c r="C9" s="16">
        <v>0</v>
      </c>
      <c r="D9" s="16">
        <v>1</v>
      </c>
      <c r="E9" s="16">
        <v>0</v>
      </c>
      <c r="F9" s="16"/>
    </row>
    <row r="10" spans="1:6" x14ac:dyDescent="0.2">
      <c r="A10" s="8" t="s">
        <v>1</v>
      </c>
      <c r="B10" s="16">
        <v>0.7</v>
      </c>
      <c r="C10" s="16">
        <v>0.3</v>
      </c>
      <c r="D10" s="16">
        <v>0</v>
      </c>
      <c r="E10" s="16">
        <v>0</v>
      </c>
    </row>
  </sheetData>
  <mergeCells count="2">
    <mergeCell ref="A2:B2"/>
    <mergeCell ref="A1:E1"/>
  </mergeCells>
  <pageMargins left="0.7" right="0.7" top="0.75" bottom="0.75" header="0.3" footer="0.3"/>
  <pageSetup fitToWidth="2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93D1-EA65-C143-9C59-E471B8E89F05}">
  <dimension ref="A1:J31"/>
  <sheetViews>
    <sheetView zoomScale="85" zoomScaleNormal="360" workbookViewId="0">
      <selection activeCell="I12" sqref="I12"/>
    </sheetView>
  </sheetViews>
  <sheetFormatPr baseColWidth="10" defaultRowHeight="16" x14ac:dyDescent="0.2"/>
  <cols>
    <col min="1" max="1" width="16.1640625" customWidth="1"/>
    <col min="2" max="2" width="7.5" customWidth="1"/>
    <col min="3" max="3" width="7.6640625" customWidth="1"/>
    <col min="4" max="4" width="8.1640625" customWidth="1"/>
    <col min="5" max="5" width="8.5" customWidth="1"/>
    <col min="6" max="6" width="4.6640625" customWidth="1"/>
    <col min="7" max="7" width="4.83203125" customWidth="1"/>
  </cols>
  <sheetData>
    <row r="1" spans="1:8" x14ac:dyDescent="0.2">
      <c r="A1" s="9"/>
      <c r="B1" s="31" t="s">
        <v>13</v>
      </c>
      <c r="C1" s="31"/>
      <c r="D1" s="31"/>
      <c r="E1" s="31"/>
      <c r="F1" s="31"/>
      <c r="G1" s="31"/>
    </row>
    <row r="2" spans="1:8" x14ac:dyDescent="0.2">
      <c r="A2" s="9" t="s">
        <v>0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</row>
    <row r="3" spans="1:8" x14ac:dyDescent="0.2">
      <c r="A3" s="27" t="s">
        <v>5</v>
      </c>
      <c r="B3">
        <v>105</v>
      </c>
      <c r="C3">
        <v>152</v>
      </c>
      <c r="D3">
        <v>85</v>
      </c>
      <c r="E3">
        <v>75</v>
      </c>
      <c r="F3">
        <v>59</v>
      </c>
      <c r="G3">
        <v>31</v>
      </c>
    </row>
    <row r="4" spans="1:8" x14ac:dyDescent="0.2">
      <c r="A4" s="28" t="s">
        <v>6</v>
      </c>
      <c r="B4">
        <v>114</v>
      </c>
      <c r="C4">
        <v>169</v>
      </c>
      <c r="D4">
        <v>91</v>
      </c>
      <c r="E4">
        <v>92</v>
      </c>
      <c r="F4">
        <v>77</v>
      </c>
      <c r="G4">
        <v>21</v>
      </c>
    </row>
    <row r="5" spans="1:8" x14ac:dyDescent="0.2">
      <c r="A5" s="28" t="s">
        <v>7</v>
      </c>
      <c r="B5">
        <v>120</v>
      </c>
      <c r="C5">
        <v>194</v>
      </c>
      <c r="D5">
        <v>64</v>
      </c>
      <c r="E5">
        <v>77</v>
      </c>
      <c r="F5">
        <v>53</v>
      </c>
      <c r="G5">
        <v>24</v>
      </c>
    </row>
    <row r="6" spans="1:8" x14ac:dyDescent="0.2">
      <c r="A6" s="28" t="s">
        <v>8</v>
      </c>
      <c r="B6">
        <v>117</v>
      </c>
      <c r="C6">
        <v>179</v>
      </c>
      <c r="D6">
        <v>68</v>
      </c>
      <c r="E6">
        <v>86</v>
      </c>
      <c r="F6">
        <v>44</v>
      </c>
      <c r="G6">
        <v>23</v>
      </c>
    </row>
    <row r="7" spans="1:8" x14ac:dyDescent="0.2">
      <c r="A7" s="28" t="s">
        <v>9</v>
      </c>
      <c r="B7">
        <v>106</v>
      </c>
      <c r="C7">
        <v>207</v>
      </c>
      <c r="D7">
        <v>56</v>
      </c>
      <c r="E7">
        <v>66</v>
      </c>
      <c r="F7">
        <v>68</v>
      </c>
      <c r="G7">
        <v>26</v>
      </c>
    </row>
    <row r="8" spans="1:8" x14ac:dyDescent="0.2">
      <c r="A8" s="28" t="s">
        <v>10</v>
      </c>
      <c r="B8">
        <v>144</v>
      </c>
      <c r="C8">
        <v>205</v>
      </c>
      <c r="D8">
        <v>79</v>
      </c>
      <c r="E8">
        <v>68</v>
      </c>
      <c r="F8">
        <v>64</v>
      </c>
      <c r="G8">
        <v>32</v>
      </c>
    </row>
    <row r="9" spans="1:8" x14ac:dyDescent="0.2">
      <c r="A9" s="28" t="s">
        <v>11</v>
      </c>
      <c r="B9">
        <v>119</v>
      </c>
      <c r="C9">
        <v>149</v>
      </c>
      <c r="D9">
        <v>73</v>
      </c>
      <c r="E9">
        <v>117</v>
      </c>
      <c r="F9">
        <v>64</v>
      </c>
      <c r="G9">
        <v>26</v>
      </c>
    </row>
    <row r="10" spans="1:8" x14ac:dyDescent="0.2">
      <c r="A10" s="28" t="s">
        <v>12</v>
      </c>
      <c r="B10">
        <v>125</v>
      </c>
      <c r="C10">
        <v>176</v>
      </c>
      <c r="D10">
        <v>88</v>
      </c>
      <c r="E10">
        <v>119</v>
      </c>
      <c r="F10">
        <v>73</v>
      </c>
      <c r="G10">
        <v>24</v>
      </c>
    </row>
    <row r="11" spans="1:8" ht="19" x14ac:dyDescent="0.25">
      <c r="H11" s="29"/>
    </row>
    <row r="12" spans="1:8" ht="19" x14ac:dyDescent="0.25">
      <c r="H12" s="29"/>
    </row>
    <row r="14" spans="1:8" x14ac:dyDescent="0.2">
      <c r="D14" s="23"/>
      <c r="E14" s="22"/>
    </row>
    <row r="15" spans="1:8" x14ac:dyDescent="0.2">
      <c r="D15" s="23"/>
      <c r="E15" s="22"/>
    </row>
    <row r="16" spans="1:8" x14ac:dyDescent="0.2">
      <c r="D16" s="25" t="s">
        <v>37</v>
      </c>
      <c r="E16" s="24" t="s">
        <v>36</v>
      </c>
    </row>
    <row r="17" spans="2:10" x14ac:dyDescent="0.2">
      <c r="D17" s="23"/>
      <c r="E17" s="22"/>
    </row>
    <row r="18" spans="2:10" x14ac:dyDescent="0.2">
      <c r="B18" s="2" t="s">
        <v>40</v>
      </c>
      <c r="D18" s="23"/>
      <c r="E18" s="22"/>
    </row>
    <row r="19" spans="2:10" x14ac:dyDescent="0.2">
      <c r="B19" s="30">
        <v>39</v>
      </c>
      <c r="D19" s="21"/>
      <c r="E19" s="17"/>
    </row>
    <row r="20" spans="2:10" x14ac:dyDescent="0.2">
      <c r="B20" s="2"/>
      <c r="D20" s="21"/>
      <c r="E20" s="17"/>
    </row>
    <row r="21" spans="2:10" x14ac:dyDescent="0.2">
      <c r="B21" s="2"/>
      <c r="D21" s="26"/>
      <c r="F21" s="17"/>
      <c r="G21" s="18"/>
      <c r="H21" s="32" t="s">
        <v>38</v>
      </c>
      <c r="I21" s="18"/>
      <c r="J21" s="18"/>
    </row>
    <row r="22" spans="2:10" ht="17" thickBot="1" x14ac:dyDescent="0.25">
      <c r="B22" s="2"/>
      <c r="D22" s="26"/>
      <c r="F22" s="17"/>
      <c r="G22" s="19"/>
      <c r="H22" s="33"/>
      <c r="I22" s="19"/>
      <c r="J22" s="19"/>
    </row>
    <row r="23" spans="2:10" ht="17" thickTop="1" x14ac:dyDescent="0.2">
      <c r="B23" s="2"/>
      <c r="D23" s="26"/>
      <c r="F23" s="17"/>
      <c r="G23" s="17"/>
      <c r="H23" s="34" t="s">
        <v>39</v>
      </c>
      <c r="I23" s="17"/>
      <c r="J23" s="17"/>
    </row>
    <row r="24" spans="2:10" x14ac:dyDescent="0.2">
      <c r="B24" s="2"/>
      <c r="D24" s="26"/>
      <c r="F24" s="17"/>
      <c r="G24" s="20"/>
      <c r="H24" s="35"/>
      <c r="I24" s="20"/>
      <c r="J24" s="20"/>
    </row>
    <row r="25" spans="2:10" x14ac:dyDescent="0.2">
      <c r="B25" s="2"/>
      <c r="D25" s="21"/>
      <c r="E25" s="17"/>
    </row>
    <row r="26" spans="2:10" x14ac:dyDescent="0.2">
      <c r="B26" s="2" t="s">
        <v>40</v>
      </c>
      <c r="D26" s="21"/>
      <c r="E26" s="17"/>
      <c r="H26" s="2" t="s">
        <v>40</v>
      </c>
    </row>
    <row r="27" spans="2:10" x14ac:dyDescent="0.2">
      <c r="B27" s="30">
        <v>40</v>
      </c>
      <c r="D27" s="21"/>
      <c r="E27" s="23"/>
      <c r="H27" s="30">
        <v>41</v>
      </c>
    </row>
    <row r="28" spans="2:10" x14ac:dyDescent="0.2">
      <c r="D28" s="21"/>
      <c r="E28" s="23"/>
    </row>
    <row r="29" spans="2:10" x14ac:dyDescent="0.2">
      <c r="D29" s="25" t="s">
        <v>37</v>
      </c>
      <c r="E29" s="24" t="s">
        <v>36</v>
      </c>
    </row>
    <row r="30" spans="2:10" x14ac:dyDescent="0.2">
      <c r="D30" s="21"/>
      <c r="E30" s="23"/>
    </row>
    <row r="31" spans="2:10" x14ac:dyDescent="0.2">
      <c r="D31" s="21"/>
      <c r="E31" s="23"/>
    </row>
  </sheetData>
  <mergeCells count="3">
    <mergeCell ref="H21:H22"/>
    <mergeCell ref="H23:H24"/>
    <mergeCell ref="B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71AC-1AF1-614C-9D2A-B169C4D70B90}">
  <dimension ref="A3:M22"/>
  <sheetViews>
    <sheetView tabSelected="1" workbookViewId="0">
      <selection activeCell="N16" sqref="N16"/>
    </sheetView>
  </sheetViews>
  <sheetFormatPr baseColWidth="10" defaultRowHeight="16" x14ac:dyDescent="0.2"/>
  <cols>
    <col min="1" max="1" width="23.6640625" customWidth="1"/>
    <col min="2" max="2" width="5.1640625" customWidth="1"/>
    <col min="3" max="4" width="3.6640625" customWidth="1"/>
    <col min="5" max="5" width="12.6640625" customWidth="1"/>
    <col min="8" max="9" width="3.83203125" customWidth="1"/>
    <col min="12" max="12" width="3.6640625" customWidth="1"/>
  </cols>
  <sheetData>
    <row r="3" spans="1:12" x14ac:dyDescent="0.2">
      <c r="E3" t="s">
        <v>55</v>
      </c>
    </row>
    <row r="5" spans="1:12" x14ac:dyDescent="0.2">
      <c r="A5" t="s">
        <v>50</v>
      </c>
      <c r="B5" s="39"/>
      <c r="C5" s="40"/>
      <c r="D5" s="41"/>
      <c r="E5" s="41"/>
      <c r="F5" s="41"/>
      <c r="G5" s="41"/>
      <c r="H5" s="41"/>
      <c r="I5" s="41"/>
      <c r="J5" s="41"/>
      <c r="K5" s="41"/>
      <c r="L5" s="41"/>
    </row>
    <row r="6" spans="1:12" x14ac:dyDescent="0.2">
      <c r="B6" s="2" t="s">
        <v>41</v>
      </c>
      <c r="C6" s="2" t="s">
        <v>42</v>
      </c>
      <c r="D6" s="37" t="s">
        <v>54</v>
      </c>
      <c r="E6" s="37"/>
      <c r="F6" s="37"/>
      <c r="G6" s="37"/>
      <c r="H6" s="37"/>
      <c r="I6" s="37"/>
      <c r="J6" s="37"/>
      <c r="K6" s="37"/>
      <c r="L6" s="37"/>
    </row>
    <row r="7" spans="1:12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">
      <c r="A9" t="s">
        <v>49</v>
      </c>
      <c r="B9" s="41"/>
      <c r="C9" s="41"/>
      <c r="D9" s="41"/>
      <c r="E9" s="42"/>
      <c r="F9" s="42"/>
      <c r="G9" s="42"/>
      <c r="H9" s="40"/>
      <c r="I9" s="41"/>
      <c r="J9" s="41"/>
      <c r="K9" s="41"/>
      <c r="L9" s="41"/>
    </row>
    <row r="10" spans="1:12" x14ac:dyDescent="0.2">
      <c r="B10" s="37" t="s">
        <v>45</v>
      </c>
      <c r="C10" s="37"/>
      <c r="D10" s="2" t="s">
        <v>42</v>
      </c>
      <c r="E10" s="37" t="s">
        <v>43</v>
      </c>
      <c r="F10" s="37"/>
      <c r="G10" s="37"/>
      <c r="H10" s="2" t="s">
        <v>42</v>
      </c>
      <c r="I10" s="37" t="s">
        <v>46</v>
      </c>
      <c r="J10" s="37"/>
      <c r="K10" s="37"/>
      <c r="L10" s="37"/>
    </row>
    <row r="11" spans="1:12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">
      <c r="A12" t="s">
        <v>48</v>
      </c>
      <c r="B12" s="41"/>
      <c r="C12" s="41"/>
      <c r="D12" s="41"/>
      <c r="E12" s="41"/>
      <c r="F12" s="41"/>
      <c r="G12" s="41"/>
      <c r="H12" s="41"/>
      <c r="I12" s="41"/>
      <c r="J12" s="42"/>
      <c r="K12" s="42"/>
      <c r="L12" s="41"/>
    </row>
    <row r="13" spans="1:12" x14ac:dyDescent="0.2">
      <c r="B13" s="37" t="s">
        <v>53</v>
      </c>
      <c r="C13" s="37"/>
      <c r="D13" s="37"/>
      <c r="E13" s="37"/>
      <c r="F13" s="37"/>
      <c r="G13" s="37"/>
      <c r="H13" s="37"/>
      <c r="I13" s="37"/>
      <c r="J13" s="37" t="s">
        <v>44</v>
      </c>
      <c r="K13" s="37"/>
      <c r="L13" s="2" t="s">
        <v>42</v>
      </c>
    </row>
    <row r="16" spans="1:12" x14ac:dyDescent="0.2">
      <c r="A16" t="s">
        <v>47</v>
      </c>
      <c r="B16" s="41"/>
      <c r="C16" s="41"/>
      <c r="D16" s="41"/>
      <c r="E16" s="42"/>
      <c r="F16" s="42"/>
      <c r="G16" s="42"/>
      <c r="H16" s="41"/>
      <c r="I16" s="41"/>
      <c r="J16" s="42"/>
      <c r="K16" s="42"/>
      <c r="L16" s="41"/>
    </row>
    <row r="17" spans="2:13" x14ac:dyDescent="0.2">
      <c r="B17" s="38" t="s">
        <v>52</v>
      </c>
      <c r="C17" s="38"/>
      <c r="D17" s="38"/>
      <c r="E17" s="38" t="s">
        <v>51</v>
      </c>
      <c r="F17" s="38"/>
      <c r="G17" s="38"/>
      <c r="H17" s="38" t="s">
        <v>41</v>
      </c>
      <c r="I17" s="38"/>
      <c r="J17" s="38" t="s">
        <v>44</v>
      </c>
      <c r="K17" s="38"/>
      <c r="L17" t="s">
        <v>42</v>
      </c>
    </row>
    <row r="19" spans="2:13" x14ac:dyDescent="0.2">
      <c r="D19" s="44" t="s">
        <v>56</v>
      </c>
      <c r="E19" s="2"/>
      <c r="F19" s="2"/>
      <c r="G19" s="2"/>
      <c r="H19" s="2"/>
      <c r="I19" s="44" t="s">
        <v>56</v>
      </c>
      <c r="J19" s="2"/>
      <c r="K19" s="2"/>
      <c r="L19" s="44" t="s">
        <v>56</v>
      </c>
    </row>
    <row r="20" spans="2:13" x14ac:dyDescent="0.2">
      <c r="D20" s="44"/>
      <c r="E20" s="2"/>
      <c r="F20" s="2"/>
      <c r="G20" s="2"/>
      <c r="H20" s="2"/>
      <c r="I20" s="44"/>
      <c r="J20" s="2"/>
      <c r="K20" s="2"/>
      <c r="L20" s="44"/>
    </row>
    <row r="21" spans="2:13" ht="22" customHeight="1" x14ac:dyDescent="0.2">
      <c r="D21" s="44"/>
      <c r="E21" s="2"/>
      <c r="F21" s="2"/>
      <c r="G21" s="2"/>
      <c r="H21" s="2"/>
      <c r="I21" s="44"/>
      <c r="J21" s="2"/>
      <c r="K21" s="2"/>
      <c r="L21" s="44"/>
    </row>
    <row r="22" spans="2:13" x14ac:dyDescent="0.2">
      <c r="D22" s="2"/>
      <c r="I22" s="2"/>
      <c r="L22" s="2"/>
      <c r="M22" s="43"/>
    </row>
  </sheetData>
  <mergeCells count="13">
    <mergeCell ref="B17:D17"/>
    <mergeCell ref="D6:L6"/>
    <mergeCell ref="H17:I17"/>
    <mergeCell ref="B13:I13"/>
    <mergeCell ref="L19:L21"/>
    <mergeCell ref="I19:I21"/>
    <mergeCell ref="D19:D21"/>
    <mergeCell ref="J13:K13"/>
    <mergeCell ref="I10:L10"/>
    <mergeCell ref="J17:K17"/>
    <mergeCell ref="E17:G17"/>
    <mergeCell ref="B10:C10"/>
    <mergeCell ref="E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Volume</vt:lpstr>
      <vt:lpstr>Velocity</vt:lpstr>
      <vt:lpstr>OD</vt:lpstr>
      <vt:lpstr>Peds</vt:lpstr>
      <vt:lpstr>Signal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Beigi (GW)</dc:creator>
  <cp:lastModifiedBy>Pedram Beigi (GW)</cp:lastModifiedBy>
  <dcterms:created xsi:type="dcterms:W3CDTF">2024-06-13T15:32:41Z</dcterms:created>
  <dcterms:modified xsi:type="dcterms:W3CDTF">2024-06-25T21:56:30Z</dcterms:modified>
</cp:coreProperties>
</file>