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05 서비스경험디자인관찰조사\"/>
    </mc:Choice>
  </mc:AlternateContent>
  <xr:revisionPtr revIDLastSave="0" documentId="13_ncr:1_{AB4A28B3-7E5E-4691-B6F1-942E268CC441}" xr6:coauthVersionLast="47" xr6:coauthVersionMax="47" xr10:uidLastSave="{00000000-0000-0000-0000-000000000000}"/>
  <bookViews>
    <workbookView xWindow="-23925" yWindow="1755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O19" i="2"/>
  <c r="O19" i="3"/>
  <c r="B23" i="3" s="1"/>
  <c r="E23" i="3" s="1"/>
  <c r="O19" i="4"/>
  <c r="B23" i="4" s="1"/>
  <c r="E23" i="4" s="1"/>
  <c r="O19" i="5"/>
  <c r="B23" i="5" s="1"/>
  <c r="E23" i="5" s="1"/>
  <c r="O19" i="6"/>
  <c r="O19" i="7"/>
  <c r="O19" i="8"/>
  <c r="O19" i="9"/>
  <c r="B23" i="9" s="1"/>
  <c r="E23" i="9" s="1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1"/>
  <c r="O15" i="2"/>
  <c r="B19" i="2" s="1"/>
  <c r="E19" i="2" s="1"/>
  <c r="O15" i="3"/>
  <c r="B19" i="3" s="1"/>
  <c r="E19" i="3" s="1"/>
  <c r="O15" i="4"/>
  <c r="O15" i="5"/>
  <c r="O15" i="6"/>
  <c r="B19" i="6" s="1"/>
  <c r="E19" i="6" s="1"/>
  <c r="O15" i="7"/>
  <c r="O15" i="8"/>
  <c r="B19" i="8" s="1"/>
  <c r="E19" i="8" s="1"/>
  <c r="O15" i="9"/>
  <c r="O15" i="10"/>
  <c r="B19" i="10" s="1"/>
  <c r="E19" i="10" s="1"/>
  <c r="O15" i="11"/>
  <c r="O15" i="12"/>
  <c r="O15" i="13"/>
  <c r="B19" i="13" s="1"/>
  <c r="E19" i="13" s="1"/>
  <c r="O15" i="14"/>
  <c r="B19" i="14" s="1"/>
  <c r="E19" i="14" s="1"/>
  <c r="O15" i="1"/>
  <c r="B19" i="1" s="1"/>
  <c r="E19" i="1" s="1"/>
  <c r="O11" i="2"/>
  <c r="O11" i="3"/>
  <c r="B15" i="3" s="1"/>
  <c r="E15" i="3" s="1"/>
  <c r="O11" i="4"/>
  <c r="B15" i="4" s="1"/>
  <c r="E15" i="4" s="1"/>
  <c r="O11" i="5"/>
  <c r="B15" i="5" s="1"/>
  <c r="E15" i="5" s="1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O11" i="11"/>
  <c r="B15" i="11" s="1"/>
  <c r="E15" i="11" s="1"/>
  <c r="O11" i="12"/>
  <c r="B15" i="12" s="1"/>
  <c r="E15" i="12" s="1"/>
  <c r="O11" i="13"/>
  <c r="B15" i="13" s="1"/>
  <c r="E15" i="13" s="1"/>
  <c r="O11" i="14"/>
  <c r="O11" i="1"/>
  <c r="B15" i="1" s="1"/>
  <c r="E15" i="1" s="1"/>
  <c r="B23" i="6"/>
  <c r="E23" i="6" s="1"/>
  <c r="B23" i="7"/>
  <c r="E23" i="7" s="1"/>
  <c r="B23" i="8"/>
  <c r="E23" i="8" s="1"/>
  <c r="B19" i="4"/>
  <c r="E19" i="4" s="1"/>
  <c r="B19" i="9"/>
  <c r="E19" i="9" s="1"/>
  <c r="B19" i="11"/>
  <c r="E19" i="11" s="1"/>
  <c r="B19" i="12"/>
  <c r="E19" i="12" s="1"/>
  <c r="B23" i="11"/>
  <c r="E23" i="11" s="1"/>
  <c r="B19" i="7"/>
  <c r="E19" i="7" s="1"/>
  <c r="B23" i="2"/>
  <c r="E23" i="2" s="1"/>
  <c r="B23" i="1"/>
  <c r="E23" i="1" s="1"/>
  <c r="B19" i="5"/>
  <c r="E19" i="5" s="1"/>
  <c r="B15" i="2"/>
  <c r="E15" i="2" s="1"/>
  <c r="B15" i="6"/>
  <c r="E15" i="6" s="1"/>
  <c r="B15" i="10"/>
  <c r="E15" i="10" s="1"/>
  <c r="B15" i="14"/>
  <c r="E15" i="14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<sst xmlns="http://schemas.openxmlformats.org/spreadsheetml/2006/main" count="616" uniqueCount="71">
  <si>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</si>
  <si>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</si>
  <si>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</si>
  <si>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</si>
  <si>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</si>
  <si>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</si>
  <si>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</si>
  <si>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</si>
  <si>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</si>
  <si>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</si>
  <si>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</si>
  <si>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</si>
  <si>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</si>
  <si>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</si>
  <si>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</si>
  <si>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</si>
  <si>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</si>
  <si>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</si>
  <si>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</si>
  <si>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</si>
  <si>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</si>
  <si>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</si>
  <si>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</si>
  <si>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</si>
  <si>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</si>
  <si>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</si>
  <si>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</si>
  <si>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</si>
  <si>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</si>
  <si>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</si>
  <si>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</si>
  <si>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</si>
  <si>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</si>
  <si>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</si>
  <si>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</si>
  <si>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</si>
  <si>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</si>
  <si>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</si>
  <si>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</si>
  <si>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</si>
  <si>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</si>
  <si>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</si>
  <si>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</si>
  <si>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</si>
  <si>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</si>
  <si>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</si>
  <si>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</si>
  <si>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</si>
  <si>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</si>
  <si>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</si>
  <si>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</si>
  <si>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</si>
  <si>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</si>
  <si>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</si>
  <si>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서비스경험 디자인조사 및 시나리오 개발</t>
    <phoneticPr fontId="2" type="noConversion"/>
  </si>
  <si>
    <t>사용자ㆍ경험디자인 관찰조사
(0802010613_17v3</t>
    <phoneticPr fontId="2" type="noConversion"/>
  </si>
  <si>
    <t>사용자 유형을 분류하여 서비스 개발 방향을 조망하고 정리하여 디자인 개념 수립이 우수하나 사용자요구사항파악으로 경험조사가 필요해보임</t>
    <phoneticPr fontId="2" type="noConversion"/>
  </si>
  <si>
    <t>서비스 개발 방향을 조망하고 정리하여 서비스 디자인 개념을 수립하고 서비스 디자인 요소를 설정하고 예측함이 우수하나 사용자경험요소가 필요해보임</t>
    <phoneticPr fontId="2" type="noConversion"/>
  </si>
  <si>
    <t>3. 해당 지식과 기술을 대부분 습득하여 직무수행에 필요한 지식과 기술을 가지고 대부분의 작업을 수행할 수 있다.</t>
    <phoneticPr fontId="2" type="noConversion"/>
  </si>
  <si>
    <t>사용자 유형을 분류할 수 있고 사용자 성향 조사를 통해 서비스 디자인 요소를 설정하고 기획함이 양호하나 사용자요구조건 예측으로 유형분류파악이 필요해보임</t>
    <phoneticPr fontId="2" type="noConversion"/>
  </si>
  <si>
    <t>조사된 내용을 바탕으로 사용자 관찰을 기획하고 서비스 디자인 요소 설정이 양호하나 서비스디자인 개념수립 및 활용이 필요해보임</t>
    <phoneticPr fontId="2" type="noConversion"/>
  </si>
  <si>
    <t>소비심리학적 특성을 조사하고 사용자 관찰을 구체적으로 기획함이 양호하나 사용자 경험요소 파악으로 요구조건 예측이 필요해보임</t>
    <phoneticPr fontId="2" type="noConversion"/>
  </si>
  <si>
    <t>조사된 내용을 바탕으로 사용자 관찰을 기획하고 서비스 디자인 요소 설정을 할 수 있으나 자료수집 및 사용자 요구사항파악으로 서비스 개발방향 조망 파악이 필요해보임</t>
    <phoneticPr fontId="2" type="noConversion"/>
  </si>
  <si>
    <t>서비스 디자인 개념을 수립할수 있고 자료 수집을 바탕으로 사용자 요구 파악이 우수하나 사용자 요구사항 파악이 필요해보임</t>
    <phoneticPr fontId="2" type="noConversion"/>
  </si>
  <si>
    <t>조사된 특성 요인들을 중심으로 사용자 유형을 분류하고 관련 이론을 바탕으로 사용자 요구사항 파악이 우수하나 서비스 디자인 개념수립으로 사용자 요구사항파악이 필요해보임</t>
    <phoneticPr fontId="2" type="noConversion"/>
  </si>
  <si>
    <t>사용자의 경험요소 파악을 통해 디자인 전략으로 적용하고 조사된 내용을 바탕으로 사용자 관찰을 구체적으로 기획하여 서비스 환경 개선 예측이 우수하나 서비스 개발방향을 조망 및 정리가 필요해보임</t>
    <phoneticPr fontId="2" type="noConversion"/>
  </si>
  <si>
    <t>데스크 리서치를 통해 조사된 내용을 바탕으로 사용자 관찰을 기획하고 서비스 디자인 요소 설정이 양호하나 사용자 경험 조사로 인한 잠재요구 파악이 필요해보임</t>
    <phoneticPr fontId="2" type="noConversion"/>
  </si>
  <si>
    <t>관련 이론을 바탕으로 사용자 요구사항을 파악할 수 있고 조사된 특성 요인들을 중심으로 사용자 유형 분류가 양호하나 서비스 디자인 개념 수립이 필요해보임</t>
    <phoneticPr fontId="2" type="noConversion"/>
  </si>
  <si>
    <t>전체적인 사용자 경험과 서비스 환경 개선을 예측할 수 있고 사용자 경험 조사를 바탕으로 사용자 요구사항 파악이 우수하나 사용자 성향 조사를 통한 디자인 요소 설징이 필요해보임</t>
    <phoneticPr fontId="2" type="noConversion"/>
  </si>
  <si>
    <t>진행 프로젝트의 특성에 따라 사용자의 요구조건을 예측하여 서비스 디자인 요소 설정이 양호하나 기본 자료조사를 바탕으로 사용자 요구 파악이 필요해보임</t>
    <phoneticPr fontId="2" type="noConversion"/>
  </si>
  <si>
    <t>프로젝트 조사를 설계하고 서비스 디자인 요소를 설정 할 수 있고 자료수집으로 사용자 요구 파악이 우수하나 사용자 성향 조사를 통한 서비스 디자인 요소설정 파악이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</si>
</sst>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2" zoomScaleNormal="100" zoomScaleSheetLayoutView="145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36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5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20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32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20</v>
      </c>
      <c r="C15" s="23"/>
      <c r="D15" s="26" t="s">
        <v>31</v>
      </c>
      <c r="E15" s="22">
        <f>B15</f>
        <v>20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10</v>
      </c>
      <c r="O15" s="1">
        <f>SUM(N13:N17)</f>
        <v>46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94</v>
      </c>
      <c r="H16" s="61"/>
      <c r="I16" s="32" t="s">
        <v>56</v>
      </c>
      <c r="J16" s="33"/>
      <c r="K16" s="33"/>
      <c r="L16" s="34"/>
      <c r="N16" s="10">
        <v>8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10</v>
      </c>
    </row>
    <row r="19" spans="1:15" ht="18.75" customHeight="1" thickBot="1">
      <c r="A19" s="19" t="s">
        <v>34</v>
      </c>
      <c r="B19" s="22">
        <f>O15</f>
        <v>46</v>
      </c>
      <c r="C19" s="23"/>
      <c r="D19" s="26" t="s">
        <v>31</v>
      </c>
      <c r="E19" s="22">
        <f>B19</f>
        <v>46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47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4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4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88</v>
      </c>
      <c r="H16" s="61"/>
      <c r="I16" s="32" t="s">
        <v>66</v>
      </c>
      <c r="J16" s="33"/>
      <c r="K16" s="33"/>
      <c r="L16" s="34"/>
      <c r="N16" s="10">
        <v>8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44</v>
      </c>
      <c r="C19" s="23"/>
      <c r="D19" s="26" t="s">
        <v>31</v>
      </c>
      <c r="E19" s="22">
        <f>B19</f>
        <v>44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48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3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4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15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3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15</v>
      </c>
      <c r="C15" s="23"/>
      <c r="D15" s="26" t="s">
        <v>31</v>
      </c>
      <c r="E15" s="22">
        <f>B15</f>
        <v>15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87</v>
      </c>
      <c r="H16" s="61"/>
      <c r="I16" s="32" t="s">
        <v>67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13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10</v>
      </c>
    </row>
    <row r="19" spans="1:15" ht="18.75" customHeight="1" thickBot="1">
      <c r="A19" s="19" t="s">
        <v>34</v>
      </c>
      <c r="B19" s="22">
        <f>O15</f>
        <v>44</v>
      </c>
      <c r="C19" s="23"/>
      <c r="D19" s="26" t="s">
        <v>31</v>
      </c>
      <c r="E19" s="22">
        <f>B19</f>
        <v>44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49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5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3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46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90</v>
      </c>
      <c r="H16" s="61"/>
      <c r="I16" s="32" t="s">
        <v>68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46</v>
      </c>
      <c r="C19" s="23"/>
      <c r="D19" s="26" t="s">
        <v>31</v>
      </c>
      <c r="E19" s="22">
        <f>B19</f>
        <v>46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6" zoomScale="130" zoomScaleNormal="100" zoomScaleSheetLayoutView="130" workbookViewId="0">
      <selection activeCell="J36" sqref="J3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50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88</v>
      </c>
      <c r="H16" s="61"/>
      <c r="I16" s="32" t="s">
        <v>69</v>
      </c>
      <c r="J16" s="33"/>
      <c r="K16" s="33"/>
      <c r="L16" s="34"/>
      <c r="N16" s="10">
        <v>8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44</v>
      </c>
      <c r="C19" s="23"/>
      <c r="D19" s="26" t="s">
        <v>31</v>
      </c>
      <c r="E19" s="22">
        <f>B19</f>
        <v>44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activeCell="N25" sqref="N2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51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46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90</v>
      </c>
      <c r="H16" s="61"/>
      <c r="I16" s="32" t="s">
        <v>70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46</v>
      </c>
      <c r="C19" s="23"/>
      <c r="D19" s="26" t="s">
        <v>31</v>
      </c>
      <c r="E19" s="22">
        <f>B19</f>
        <v>46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9742-AF30-4A76-9036-4995E5A33C5F}">
  <dimension ref="A1"/>
  <sheetViews>
    <sheetView tabSelected="1" workbookViewId="0">
      <selection activeCell="L11" sqref="L11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87.785714285714292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M25" sqref="M2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39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4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4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10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52</v>
      </c>
      <c r="E15" s="22">
        <f>B15</f>
        <v>18</v>
      </c>
      <c r="F15" s="23"/>
      <c r="G15" s="30" t="s">
        <v>53</v>
      </c>
      <c r="H15" s="30"/>
      <c r="I15" s="30" t="s">
        <v>16</v>
      </c>
      <c r="J15" s="30"/>
      <c r="K15" s="30"/>
      <c r="L15" s="31"/>
      <c r="N15" s="10">
        <v>10</v>
      </c>
      <c r="O15" s="1">
        <f>SUM(N13:N17)</f>
        <v>50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96</v>
      </c>
      <c r="H16" s="61"/>
      <c r="I16" s="32" t="s">
        <v>57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50</v>
      </c>
      <c r="C19" s="23"/>
      <c r="D19" s="26" t="s">
        <v>52</v>
      </c>
      <c r="E19" s="22">
        <f>B19</f>
        <v>50</v>
      </c>
      <c r="F19" s="23"/>
      <c r="G19" s="61"/>
      <c r="H19" s="61"/>
      <c r="I19" s="35"/>
      <c r="J19" s="36"/>
      <c r="K19" s="36"/>
      <c r="L19" s="37"/>
      <c r="N19" s="11">
        <v>10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52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5" zoomScale="130" zoomScaleNormal="100" zoomScaleSheetLayoutView="130" workbookViewId="0">
      <selection activeCell="J29" sqref="J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40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3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58</v>
      </c>
      <c r="I11" s="67"/>
      <c r="J11" s="67"/>
      <c r="K11" s="67"/>
      <c r="L11" s="71"/>
      <c r="N11" s="9">
        <v>5</v>
      </c>
      <c r="O11" s="1">
        <f>SUM(N9:N12)</f>
        <v>14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3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6</v>
      </c>
    </row>
    <row r="15" spans="1:15" ht="42" customHeight="1" thickBot="1">
      <c r="A15" s="19" t="s">
        <v>33</v>
      </c>
      <c r="B15" s="22">
        <f>O11</f>
        <v>14</v>
      </c>
      <c r="C15" s="23"/>
      <c r="D15" s="26" t="s">
        <v>31</v>
      </c>
      <c r="E15" s="22">
        <f>B15</f>
        <v>14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10</v>
      </c>
      <c r="O15" s="1">
        <f>SUM(N13:N17)</f>
        <v>44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84</v>
      </c>
      <c r="H16" s="61"/>
      <c r="I16" s="32" t="s">
        <v>59</v>
      </c>
      <c r="J16" s="33"/>
      <c r="K16" s="33"/>
      <c r="L16" s="34"/>
      <c r="N16" s="10">
        <v>8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44</v>
      </c>
      <c r="C19" s="23"/>
      <c r="D19" s="26" t="s">
        <v>31</v>
      </c>
      <c r="E19" s="22">
        <f>B19</f>
        <v>44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5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41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3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3</v>
      </c>
      <c r="O11" s="1">
        <f>SUM(N9:N12)</f>
        <v>14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3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6</v>
      </c>
    </row>
    <row r="15" spans="1:15" ht="42" customHeight="1" thickBot="1">
      <c r="A15" s="19" t="s">
        <v>33</v>
      </c>
      <c r="B15" s="22">
        <f>O11</f>
        <v>14</v>
      </c>
      <c r="C15" s="23"/>
      <c r="D15" s="26" t="s">
        <v>31</v>
      </c>
      <c r="E15" s="22">
        <f>B15</f>
        <v>14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10</v>
      </c>
      <c r="O15" s="1">
        <f>SUM(N13:N17)</f>
        <v>40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82</v>
      </c>
      <c r="H16" s="61"/>
      <c r="I16" s="32" t="s">
        <v>60</v>
      </c>
      <c r="J16" s="33"/>
      <c r="K16" s="33"/>
      <c r="L16" s="34"/>
      <c r="N16" s="10">
        <v>8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13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10</v>
      </c>
    </row>
    <row r="19" spans="1:15" ht="18.75" customHeight="1" thickBot="1">
      <c r="A19" s="19" t="s">
        <v>34</v>
      </c>
      <c r="B19" s="22">
        <f>O15</f>
        <v>40</v>
      </c>
      <c r="C19" s="23"/>
      <c r="D19" s="26" t="s">
        <v>31</v>
      </c>
      <c r="E19" s="22">
        <f>B19</f>
        <v>40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6" zoomScale="115" zoomScaleNormal="100" zoomScaleSheetLayoutView="115" workbookViewId="0">
      <selection activeCell="K28" sqref="K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42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3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>○</v>
      </c>
      <c r="H10" s="67" t="s">
        <v>11</v>
      </c>
      <c r="I10" s="67"/>
      <c r="J10" s="67"/>
      <c r="K10" s="67"/>
      <c r="L10" s="71"/>
      <c r="N10" s="9">
        <v>4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15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3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15</v>
      </c>
      <c r="C15" s="23"/>
      <c r="D15" s="26" t="s">
        <v>31</v>
      </c>
      <c r="E15" s="22">
        <f>B15</f>
        <v>15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40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81</v>
      </c>
      <c r="H16" s="61"/>
      <c r="I16" s="32" t="s">
        <v>61</v>
      </c>
      <c r="J16" s="33"/>
      <c r="K16" s="33"/>
      <c r="L16" s="34"/>
      <c r="N16" s="10">
        <v>6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13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40</v>
      </c>
      <c r="C19" s="23"/>
      <c r="D19" s="26" t="s">
        <v>31</v>
      </c>
      <c r="E19" s="22">
        <f>B19</f>
        <v>40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26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26</v>
      </c>
      <c r="C23" s="13"/>
      <c r="D23" s="16" t="s">
        <v>31</v>
      </c>
      <c r="E23" s="12">
        <f>B23</f>
        <v>26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43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/>
      </c>
      <c r="H9" s="67" t="s">
        <v>9</v>
      </c>
      <c r="I9" s="67"/>
      <c r="J9" s="67"/>
      <c r="K9" s="67"/>
      <c r="L9" s="71"/>
      <c r="N9" s="9">
        <v>3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>○</v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14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3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6</v>
      </c>
    </row>
    <row r="15" spans="1:15" ht="42" customHeight="1" thickBot="1">
      <c r="A15" s="19" t="s">
        <v>33</v>
      </c>
      <c r="B15" s="22">
        <f>O11</f>
        <v>14</v>
      </c>
      <c r="C15" s="23"/>
      <c r="D15" s="26" t="s">
        <v>31</v>
      </c>
      <c r="E15" s="22">
        <f>B15</f>
        <v>14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6</v>
      </c>
      <c r="O15" s="1">
        <f>SUM(N13:N17)</f>
        <v>34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72</v>
      </c>
      <c r="H16" s="61"/>
      <c r="I16" s="32" t="s">
        <v>62</v>
      </c>
      <c r="J16" s="33"/>
      <c r="K16" s="33"/>
      <c r="L16" s="34"/>
      <c r="N16" s="10">
        <v>6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11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6</v>
      </c>
    </row>
    <row r="19" spans="1:15" ht="18.75" customHeight="1" thickBot="1">
      <c r="A19" s="19" t="s">
        <v>34</v>
      </c>
      <c r="B19" s="22">
        <f>O15</f>
        <v>34</v>
      </c>
      <c r="C19" s="23"/>
      <c r="D19" s="26" t="s">
        <v>31</v>
      </c>
      <c r="E19" s="22">
        <f>B19</f>
        <v>34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24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24</v>
      </c>
      <c r="C23" s="13"/>
      <c r="D23" s="16" t="s">
        <v>31</v>
      </c>
      <c r="E23" s="12">
        <f>B23</f>
        <v>24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44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3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46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92</v>
      </c>
      <c r="H16" s="61"/>
      <c r="I16" s="32" t="s">
        <v>63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10</v>
      </c>
    </row>
    <row r="19" spans="1:15" ht="18.75" customHeight="1" thickBot="1">
      <c r="A19" s="19" t="s">
        <v>34</v>
      </c>
      <c r="B19" s="22">
        <f>O15</f>
        <v>46</v>
      </c>
      <c r="C19" s="23"/>
      <c r="D19" s="26" t="s">
        <v>31</v>
      </c>
      <c r="E19" s="22">
        <f>B19</f>
        <v>46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45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5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18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3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18</v>
      </c>
      <c r="C15" s="23"/>
      <c r="D15" s="26" t="s">
        <v>31</v>
      </c>
      <c r="E15" s="22">
        <f>B15</f>
        <v>18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8</v>
      </c>
      <c r="O15" s="1">
        <f>SUM(N13:N17)</f>
        <v>44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90</v>
      </c>
      <c r="H16" s="61"/>
      <c r="I16" s="32" t="s">
        <v>64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13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8</v>
      </c>
    </row>
    <row r="19" spans="1:15" ht="18.75" customHeight="1" thickBot="1">
      <c r="A19" s="19" t="s">
        <v>34</v>
      </c>
      <c r="B19" s="22">
        <f>O15</f>
        <v>44</v>
      </c>
      <c r="C19" s="23"/>
      <c r="D19" s="26" t="s">
        <v>31</v>
      </c>
      <c r="E19" s="22">
        <f>B19</f>
        <v>44</v>
      </c>
      <c r="F19" s="23"/>
      <c r="G19" s="61"/>
      <c r="H19" s="61"/>
      <c r="I19" s="35"/>
      <c r="J19" s="36"/>
      <c r="K19" s="36"/>
      <c r="L19" s="37"/>
      <c r="N19" s="11">
        <v>10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M28" sqref="M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7.25" thickBot="1"/>
    <row r="3" spans="1:15" ht="44.25" customHeight="1">
      <c r="A3" s="46" t="s">
        <v>0</v>
      </c>
      <c r="B3" s="47"/>
      <c r="C3" s="50" t="s">
        <v>1</v>
      </c>
      <c r="D3" s="47"/>
      <c r="E3" s="47"/>
      <c r="F3" s="51"/>
      <c r="G3" s="50" t="s">
        <v>2</v>
      </c>
      <c r="H3" s="47"/>
      <c r="I3" s="47"/>
      <c r="J3" s="51"/>
      <c r="K3" s="47" t="s">
        <v>18</v>
      </c>
      <c r="L3" s="83"/>
    </row>
    <row r="4" spans="1:15" ht="57.75" customHeight="1">
      <c r="A4" s="48" t="s">
        <v>46</v>
      </c>
      <c r="B4" s="49"/>
      <c r="C4" s="55" t="s">
        <v>37</v>
      </c>
      <c r="D4" s="56"/>
      <c r="E4" s="56"/>
      <c r="F4" s="57"/>
      <c r="G4" s="2" t="s">
        <v>20</v>
      </c>
      <c r="H4" s="41">
        <v>45467</v>
      </c>
      <c r="I4" s="42"/>
      <c r="J4" s="43"/>
      <c r="K4" s="44" t="s">
        <v>25</v>
      </c>
      <c r="L4" s="45"/>
      <c r="M4" s="3" t="s">
        <v>19</v>
      </c>
    </row>
    <row r="5" spans="1:15" ht="57.75" customHeight="1">
      <c r="A5" s="89" t="s">
        <v>3</v>
      </c>
      <c r="B5" s="60"/>
      <c r="C5" s="58" t="s">
        <v>4</v>
      </c>
      <c r="D5" s="59"/>
      <c r="E5" s="59"/>
      <c r="F5" s="60"/>
      <c r="G5" s="2" t="s">
        <v>26</v>
      </c>
      <c r="H5" s="41">
        <v>45469</v>
      </c>
      <c r="I5" s="42"/>
      <c r="J5" s="43"/>
      <c r="K5" s="90"/>
      <c r="L5" s="91"/>
      <c r="M5" s="3" t="s">
        <v>28</v>
      </c>
    </row>
    <row r="6" spans="1:15" ht="57.75" customHeight="1">
      <c r="A6" s="75" t="s">
        <v>54</v>
      </c>
      <c r="B6" s="76"/>
      <c r="C6" s="52" t="s">
        <v>55</v>
      </c>
      <c r="D6" s="53"/>
      <c r="E6" s="53"/>
      <c r="F6" s="54"/>
      <c r="G6" s="2" t="s">
        <v>27</v>
      </c>
      <c r="H6" s="41">
        <v>45474</v>
      </c>
      <c r="I6" s="42"/>
      <c r="J6" s="43"/>
      <c r="K6" s="92"/>
      <c r="L6" s="91"/>
      <c r="M6" s="4" t="s">
        <v>29</v>
      </c>
    </row>
    <row r="7" spans="1:15" ht="47.25" customHeight="1">
      <c r="A7" s="77" t="s">
        <v>5</v>
      </c>
      <c r="B7" s="78"/>
      <c r="C7" s="78"/>
      <c r="D7" s="78"/>
      <c r="E7" s="78"/>
      <c r="F7" s="79"/>
      <c r="G7" s="84" t="s">
        <v>24</v>
      </c>
      <c r="H7" s="85"/>
      <c r="I7" s="85"/>
      <c r="J7" s="85"/>
      <c r="K7" s="85"/>
      <c r="L7" s="86"/>
    </row>
    <row r="8" spans="1:15" ht="41.25" customHeight="1" thickBot="1">
      <c r="A8" s="80"/>
      <c r="B8" s="81"/>
      <c r="C8" s="81"/>
      <c r="D8" s="81"/>
      <c r="E8" s="81"/>
      <c r="F8" s="82"/>
      <c r="G8" s="5" t="s">
        <v>6</v>
      </c>
      <c r="H8" s="87" t="s">
        <v>7</v>
      </c>
      <c r="I8" s="87"/>
      <c r="J8" s="87"/>
      <c r="K8" s="87"/>
      <c r="L8" s="88"/>
    </row>
    <row r="9" spans="1:15" ht="61.5" customHeight="1" thickBot="1">
      <c r="A9" s="66" t="s">
        <v>8</v>
      </c>
      <c r="B9" s="67"/>
      <c r="C9" s="67"/>
      <c r="D9" s="67"/>
      <c r="E9" s="67"/>
      <c r="F9" s="67"/>
      <c r="G9" s="6" t="str">
        <f>IF($G$16&gt;=90,"○","")</f>
        <v>○</v>
      </c>
      <c r="H9" s="67" t="s">
        <v>9</v>
      </c>
      <c r="I9" s="67"/>
      <c r="J9" s="67"/>
      <c r="K9" s="67"/>
      <c r="L9" s="71"/>
      <c r="N9" s="9">
        <v>5</v>
      </c>
    </row>
    <row r="10" spans="1:15" ht="61.5" customHeight="1" thickBot="1">
      <c r="A10" s="66" t="s">
        <v>10</v>
      </c>
      <c r="B10" s="67"/>
      <c r="C10" s="67"/>
      <c r="D10" s="67"/>
      <c r="E10" s="67"/>
      <c r="F10" s="67"/>
      <c r="G10" s="6" t="str">
        <f>IF(AND($G$16&lt;90,$G$16&gt;=80),"○","")</f>
        <v/>
      </c>
      <c r="H10" s="67" t="s">
        <v>11</v>
      </c>
      <c r="I10" s="67"/>
      <c r="J10" s="67"/>
      <c r="K10" s="67"/>
      <c r="L10" s="71"/>
      <c r="N10" s="9">
        <v>4</v>
      </c>
    </row>
    <row r="11" spans="1:15" ht="61.5" customHeight="1" thickBot="1">
      <c r="A11" s="66" t="s">
        <v>17</v>
      </c>
      <c r="B11" s="67"/>
      <c r="C11" s="67"/>
      <c r="D11" s="67"/>
      <c r="E11" s="67"/>
      <c r="F11" s="67"/>
      <c r="G11" s="6" t="str">
        <f t="shared" ref="G11" si="0">IF(AND($G$16&lt;80,$G$16&gt;=60),"○","")</f>
        <v/>
      </c>
      <c r="H11" s="67" t="s">
        <v>12</v>
      </c>
      <c r="I11" s="67"/>
      <c r="J11" s="67"/>
      <c r="K11" s="67"/>
      <c r="L11" s="71"/>
      <c r="N11" s="9">
        <v>5</v>
      </c>
      <c r="O11" s="1">
        <f>SUM(N9:N12)</f>
        <v>19</v>
      </c>
    </row>
    <row r="12" spans="1:15" ht="61.5" customHeight="1" thickBot="1">
      <c r="A12" s="64"/>
      <c r="B12" s="65"/>
      <c r="C12" s="62"/>
      <c r="D12" s="62"/>
      <c r="E12" s="62"/>
      <c r="F12" s="63"/>
      <c r="G12" s="6" t="str">
        <f>IF(AND($G$16&lt;60,$G$16&gt;=50),"○","")</f>
        <v/>
      </c>
      <c r="H12" s="67" t="s">
        <v>13</v>
      </c>
      <c r="I12" s="67"/>
      <c r="J12" s="67"/>
      <c r="K12" s="67"/>
      <c r="L12" s="71"/>
      <c r="N12" s="9">
        <v>5</v>
      </c>
    </row>
    <row r="13" spans="1:15" ht="61.5" customHeight="1" thickBot="1">
      <c r="A13" s="68" t="s">
        <v>22</v>
      </c>
      <c r="B13" s="69" t="s">
        <v>21</v>
      </c>
      <c r="C13" s="69"/>
      <c r="D13" s="70" t="s">
        <v>31</v>
      </c>
      <c r="E13" s="93" t="s">
        <v>38</v>
      </c>
      <c r="F13" s="94"/>
      <c r="G13" s="6" t="str">
        <f>IF($G$16&lt;50,"○","")</f>
        <v/>
      </c>
      <c r="H13" s="67" t="s">
        <v>14</v>
      </c>
      <c r="I13" s="67"/>
      <c r="J13" s="67"/>
      <c r="K13" s="67"/>
      <c r="L13" s="71"/>
      <c r="N13" s="9">
        <v>5</v>
      </c>
    </row>
    <row r="14" spans="1:15" ht="38.25" customHeight="1" thickBot="1">
      <c r="A14" s="68"/>
      <c r="B14" s="69"/>
      <c r="C14" s="69"/>
      <c r="D14" s="69"/>
      <c r="E14" s="95"/>
      <c r="F14" s="96"/>
      <c r="G14" s="72" t="s">
        <v>15</v>
      </c>
      <c r="H14" s="73"/>
      <c r="I14" s="73"/>
      <c r="J14" s="73"/>
      <c r="K14" s="73"/>
      <c r="L14" s="74"/>
      <c r="N14" s="10">
        <v>8</v>
      </c>
    </row>
    <row r="15" spans="1:15" ht="42" customHeight="1" thickBot="1">
      <c r="A15" s="19" t="s">
        <v>33</v>
      </c>
      <c r="B15" s="22">
        <f>O11</f>
        <v>19</v>
      </c>
      <c r="C15" s="23"/>
      <c r="D15" s="26" t="s">
        <v>31</v>
      </c>
      <c r="E15" s="22">
        <f>B15</f>
        <v>19</v>
      </c>
      <c r="F15" s="23"/>
      <c r="G15" s="30" t="s">
        <v>23</v>
      </c>
      <c r="H15" s="30"/>
      <c r="I15" s="30" t="s">
        <v>16</v>
      </c>
      <c r="J15" s="30"/>
      <c r="K15" s="30"/>
      <c r="L15" s="31"/>
      <c r="N15" s="10">
        <v>10</v>
      </c>
      <c r="O15" s="1">
        <f>SUM(N13:N17)</f>
        <v>48</v>
      </c>
    </row>
    <row r="16" spans="1:15" ht="18.75" customHeight="1" thickBot="1">
      <c r="A16" s="20"/>
      <c r="B16" s="12"/>
      <c r="C16" s="13"/>
      <c r="D16" s="17"/>
      <c r="E16" s="12"/>
      <c r="F16" s="13"/>
      <c r="G16" s="61">
        <f>SUM(E15:F26)</f>
        <v>95</v>
      </c>
      <c r="H16" s="61"/>
      <c r="I16" s="32" t="s">
        <v>65</v>
      </c>
      <c r="J16" s="33"/>
      <c r="K16" s="33"/>
      <c r="L16" s="34"/>
      <c r="N16" s="10">
        <v>10</v>
      </c>
    </row>
    <row r="17" spans="1:15" ht="18.75" customHeight="1" thickBot="1">
      <c r="A17" s="20"/>
      <c r="B17" s="12"/>
      <c r="C17" s="13"/>
      <c r="D17" s="17"/>
      <c r="E17" s="12"/>
      <c r="F17" s="13"/>
      <c r="G17" s="61"/>
      <c r="H17" s="61"/>
      <c r="I17" s="35"/>
      <c r="J17" s="36"/>
      <c r="K17" s="36"/>
      <c r="L17" s="37"/>
      <c r="N17" s="10">
        <v>15</v>
      </c>
    </row>
    <row r="18" spans="1:15" ht="18.75" customHeight="1" thickBot="1">
      <c r="A18" s="21"/>
      <c r="B18" s="24"/>
      <c r="C18" s="25"/>
      <c r="D18" s="27"/>
      <c r="E18" s="24"/>
      <c r="F18" s="25"/>
      <c r="G18" s="61"/>
      <c r="H18" s="61"/>
      <c r="I18" s="35"/>
      <c r="J18" s="36"/>
      <c r="K18" s="36"/>
      <c r="L18" s="37"/>
      <c r="N18" s="9">
        <v>10</v>
      </c>
    </row>
    <row r="19" spans="1:15" ht="18.75" customHeight="1" thickBot="1">
      <c r="A19" s="19" t="s">
        <v>34</v>
      </c>
      <c r="B19" s="22">
        <f>O15</f>
        <v>48</v>
      </c>
      <c r="C19" s="23"/>
      <c r="D19" s="26" t="s">
        <v>31</v>
      </c>
      <c r="E19" s="22">
        <f>B19</f>
        <v>48</v>
      </c>
      <c r="F19" s="23"/>
      <c r="G19" s="61"/>
      <c r="H19" s="61"/>
      <c r="I19" s="35"/>
      <c r="J19" s="36"/>
      <c r="K19" s="36"/>
      <c r="L19" s="37"/>
      <c r="N19" s="11">
        <v>8</v>
      </c>
      <c r="O19" s="1">
        <f>SUM(N18:N209)</f>
        <v>28</v>
      </c>
    </row>
    <row r="20" spans="1:15" ht="18.75" customHeight="1" thickBot="1">
      <c r="A20" s="20"/>
      <c r="B20" s="12"/>
      <c r="C20" s="13"/>
      <c r="D20" s="17"/>
      <c r="E20" s="12"/>
      <c r="F20" s="13"/>
      <c r="G20" s="61"/>
      <c r="H20" s="61"/>
      <c r="I20" s="35"/>
      <c r="J20" s="36"/>
      <c r="K20" s="36"/>
      <c r="L20" s="37"/>
      <c r="N20" s="11">
        <v>10</v>
      </c>
    </row>
    <row r="21" spans="1:15" ht="18.75" customHeight="1">
      <c r="A21" s="20"/>
      <c r="B21" s="12"/>
      <c r="C21" s="13"/>
      <c r="D21" s="17"/>
      <c r="E21" s="12"/>
      <c r="F21" s="13"/>
      <c r="G21" s="61"/>
      <c r="H21" s="61"/>
      <c r="I21" s="35"/>
      <c r="J21" s="36"/>
      <c r="K21" s="36"/>
      <c r="L21" s="37"/>
    </row>
    <row r="22" spans="1:15" ht="18.75" customHeight="1">
      <c r="A22" s="21"/>
      <c r="B22" s="24"/>
      <c r="C22" s="25"/>
      <c r="D22" s="27"/>
      <c r="E22" s="24"/>
      <c r="F22" s="25"/>
      <c r="G22" s="61"/>
      <c r="H22" s="61"/>
      <c r="I22" s="35"/>
      <c r="J22" s="36"/>
      <c r="K22" s="36"/>
      <c r="L22" s="37"/>
    </row>
    <row r="23" spans="1:15" ht="18.75" customHeight="1">
      <c r="A23" s="19" t="s">
        <v>35</v>
      </c>
      <c r="B23" s="12">
        <f>O19</f>
        <v>28</v>
      </c>
      <c r="C23" s="13"/>
      <c r="D23" s="16" t="s">
        <v>31</v>
      </c>
      <c r="E23" s="12">
        <f>B23</f>
        <v>28</v>
      </c>
      <c r="F23" s="13"/>
      <c r="G23" s="61"/>
      <c r="H23" s="61"/>
      <c r="I23" s="35"/>
      <c r="J23" s="36"/>
      <c r="K23" s="36"/>
      <c r="L23" s="37"/>
    </row>
    <row r="24" spans="1:15" ht="18.75" customHeight="1">
      <c r="A24" s="20"/>
      <c r="B24" s="12"/>
      <c r="C24" s="13"/>
      <c r="D24" s="17"/>
      <c r="E24" s="12"/>
      <c r="F24" s="13"/>
      <c r="G24" s="61"/>
      <c r="H24" s="61"/>
      <c r="I24" s="35"/>
      <c r="J24" s="36"/>
      <c r="K24" s="36"/>
      <c r="L24" s="37"/>
    </row>
    <row r="25" spans="1:15" ht="18.75" customHeight="1">
      <c r="A25" s="20"/>
      <c r="B25" s="12"/>
      <c r="C25" s="13"/>
      <c r="D25" s="17"/>
      <c r="E25" s="12"/>
      <c r="F25" s="13"/>
      <c r="G25" s="61"/>
      <c r="H25" s="61"/>
      <c r="I25" s="35"/>
      <c r="J25" s="36"/>
      <c r="K25" s="36"/>
      <c r="L25" s="37"/>
    </row>
    <row r="26" spans="1:15" ht="18.75" customHeight="1" thickBot="1">
      <c r="A26" s="21"/>
      <c r="B26" s="14"/>
      <c r="C26" s="15"/>
      <c r="D26" s="18"/>
      <c r="E26" s="14"/>
      <c r="F26" s="15"/>
      <c r="G26" s="61"/>
      <c r="H26" s="61"/>
      <c r="I26" s="38"/>
      <c r="J26" s="39"/>
      <c r="K26" s="39"/>
      <c r="L26" s="40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2024-09-04T06:39:38Z</dcterms:modified>
</cp:coreProperties>
</file>