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07. 프로토타입기초데이터수집및스케치\"/>
    </mc:Choice>
  </mc:AlternateContent>
  <xr:revisionPtr revIDLastSave="0" documentId="13_ncr:1_{482AE775-EC3E-4ABC-B853-E9DFCBC7C96A}" xr6:coauthVersionLast="47" xr6:coauthVersionMax="47" xr10:uidLastSave="{00000000-0000-0000-0000-000000000000}"/>
  <bookViews>
    <workbookView xWindow="-21885" yWindow="3375" windowWidth="21600" windowHeight="11385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B15" i="2"/>
  <c r="E15" i="2" s="1"/>
  <c r="B15" i="3"/>
  <c r="E15" i="3" s="1"/>
  <c r="O11" i="2"/>
  <c r="O11" i="3"/>
  <c r="O11" i="4"/>
  <c r="B15" i="4" s="1"/>
  <c r="E15" i="4" s="1"/>
  <c r="O11" i="5"/>
  <c r="B15" i="5" s="1"/>
  <c r="E15" i="5" s="1"/>
  <c r="O11" i="6"/>
  <c r="B15" i="6" s="1"/>
  <c r="E15" i="6" s="1"/>
  <c r="O11" i="7"/>
  <c r="B15" i="7" s="1"/>
  <c r="E15" i="7" s="1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E15" i="12" s="1"/>
  <c r="O11" i="13"/>
  <c r="B15" i="13" s="1"/>
  <c r="E15" i="13" s="1"/>
  <c r="O11" i="14"/>
  <c r="B15" i="14" s="1"/>
  <c r="E15" i="14" s="1"/>
  <c r="O11" i="1"/>
  <c r="B15" i="1" s="1"/>
  <c r="E15" i="1" s="1"/>
  <c r="O15" i="2"/>
  <c r="B19" i="2" s="1"/>
  <c r="E19" i="2" s="1"/>
  <c r="O15" i="3"/>
  <c r="B19" i="3" s="1"/>
  <c r="E19" i="3" s="1"/>
  <c r="O15" i="4"/>
  <c r="B19" i="4" s="1"/>
  <c r="E19" i="4" s="1"/>
  <c r="O15" i="5"/>
  <c r="B19" i="5" s="1"/>
  <c r="E19" i="5" s="1"/>
  <c r="O15" i="6"/>
  <c r="B19" i="6" s="1"/>
  <c r="E19" i="6" s="1"/>
  <c r="O15" i="7"/>
  <c r="B19" i="7" s="1"/>
  <c r="E19" i="7" s="1"/>
  <c r="O15" i="8"/>
  <c r="B19" i="8" s="1"/>
  <c r="E19" i="8" s="1"/>
  <c r="O15" i="9"/>
  <c r="B19" i="9" s="1"/>
  <c r="E19" i="9" s="1"/>
  <c r="O15" i="10"/>
  <c r="B19" i="10" s="1"/>
  <c r="E19" i="10" s="1"/>
  <c r="O15" i="11"/>
  <c r="B19" i="11" s="1"/>
  <c r="E19" i="11" s="1"/>
  <c r="O15" i="12"/>
  <c r="B19" i="12" s="1"/>
  <c r="E19" i="12" s="1"/>
  <c r="O15" i="13"/>
  <c r="B19" i="13" s="1"/>
  <c r="E19" i="13" s="1"/>
  <c r="O15" i="14"/>
  <c r="B19" i="14" s="1"/>
  <c r="E19" i="14" s="1"/>
  <c r="O15" i="1"/>
  <c r="B19" i="1" s="1"/>
  <c r="E19" i="1" s="1"/>
  <c r="G16" i="1" l="1"/>
  <c r="G16" i="9"/>
  <c r="G12" i="9" s="1"/>
  <c r="G16" i="8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3"/>
  <c r="G11" i="13" s="1"/>
  <c r="G16" i="10"/>
  <c r="G9" i="10" s="1"/>
  <c r="G16" i="5"/>
  <c r="G12" i="5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<sst xmlns="http://schemas.openxmlformats.org/spreadsheetml/2006/main" count="588" uniqueCount="70">
  <si>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</si>
  <si>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</si>
  <si>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</si>
  <si>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</si>
  <si>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</si>
  <si>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</si>
  <si>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</si>
  <si>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</si>
  <si>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</si>
  <si>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</si>
  <si>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</si>
  <si>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</si>
  <si>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</si>
  <si>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</si>
  <si>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</si>
  <si>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</si>
  <si>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</si>
  <si>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</si>
  <si>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</si>
  <si>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</si>
  <si>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</si>
  <si>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</si>
  <si>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</si>
  <si>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</si>
  <si>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</si>
  <si>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</si>
  <si>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</si>
  <si>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</si>
  <si>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</si>
  <si>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</si>
  <si>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</si>
  <si>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</si>
  <si>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</si>
  <si>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</si>
  <si>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</si>
  <si>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</si>
  <si>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</si>
  <si>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</si>
  <si>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</si>
  <si>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</si>
  <si>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</si>
  <si>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</si>
  <si>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</si>
  <si>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</si>
  <si>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</si>
  <si>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</si>
  <si>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</si>
  <si>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</si>
  <si>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</si>
  <si>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</si>
  <si>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</si>
  <si>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</si>
  <si>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</si>
  <si>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</si>
  <si>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프로토타입제작</t>
    <phoneticPr fontId="2" type="noConversion"/>
  </si>
  <si>
    <t>프로토타입 기초데이터 수집 및 스케치
(0802010413_16v2)</t>
    <phoneticPr fontId="2" type="noConversion"/>
  </si>
  <si>
    <t>프로토타입 제작을 위한 기초데이터와 레퍼런스 데이터를 수집하여 아이디어를 시각화하기 위한 디자인 기획을 바탕한 스케치가 우수하나 기본 레이아웃 구체화 보완이 필요해보임</t>
    <phoneticPr fontId="2" type="noConversion"/>
  </si>
  <si>
    <t>디자인 콘셉트에 따라 아이디어 스케치와 기초 데이터 및 레퍼런스 데이터 수집으로 프로토타입 제작을 위한 스토리보드 구성이 우수하나 적절한 기초데이터와 레퍼런스 데이터수집이 필요해보임</t>
    <phoneticPr fontId="2" type="noConversion"/>
  </si>
  <si>
    <t>기초데이터 수집으로 아이디어를 구체화할 수 있고, 레퍼런스 데이터 수집으로 실제 전달 매체에 맞추어 디자인 구체화가 우수하나 디자인콘셉트에 따른 아이디어 스케치와 레이아웃 구체화가 필요해보임</t>
    <phoneticPr fontId="2" type="noConversion"/>
  </si>
  <si>
    <t>프로토타입 제작을 위한 기초데이터와 레퍼런스 데이터를 수집하여 프로토타입 스케치가 양호하나 적절한 데이터 수집과 이미지 수집이 필요해보임</t>
    <phoneticPr fontId="2" type="noConversion"/>
  </si>
  <si>
    <t>디자인 콘셉트에 따라 아이디어를 구체화 할 수 있고 기본 레이아웃 구체화가 양호하나 적절한 요소수집과 기본레이아웃 구체화작업이 필요해보임</t>
    <phoneticPr fontId="2" type="noConversion"/>
  </si>
  <si>
    <t>디자인 스타일등 디자인 콘셉트에 따라 아이디어 스케치가 양호하나 적절한 이미지 수집과 기본레이아웃 구체화 작업이 필요해보임</t>
    <phoneticPr fontId="2" type="noConversion"/>
  </si>
  <si>
    <t>디자인 콘셉트에 따라 아이디어 스케치가 우수하고 실제 전달 매체에 맞추어 디자인 스타일 구체화함이 우수하나 적절한 데이터수집으로 기본 레이아웃 구체화 작업이 필요해보임</t>
    <phoneticPr fontId="2" type="noConversion"/>
  </si>
  <si>
    <t>디자인 콘셉트에 따라 프로토타입 아이디어 스케치가 가능하고 기초 데이터 수집과 레퍼런스 데이터 수집이 우수하나 적절한 이미지수집이 필요해보임</t>
    <phoneticPr fontId="2" type="noConversion"/>
  </si>
  <si>
    <t>프로토타입 제작을 위한 스토리보드 구성을 할 수 있고 실제 전달 매체에 맞추어 디자인 스타일을 구체화함이 우수하나 디자인 콘셉트에 맞는 아이디어 스케치작업이 필요해보임</t>
    <phoneticPr fontId="2" type="noConversion"/>
  </si>
  <si>
    <t>디자인 콘셉트 흐름의 효율성, 합리성, 사용 편리성과 프로토타입 스케치가 양호하나 디자인 콘셉트에 맞는 아이디어 스케치 작업을 바탕으로 레이아웃 구체화가 필요해보임</t>
    <phoneticPr fontId="2" type="noConversion"/>
  </si>
  <si>
    <t>디자인 콘셉트에 따른 아이디어 스케치가 우수하고 기초 데이터 수집과 레퍼런스 데이터 수집이 우수하나 디자인 콘셉트에 맞는 아이디어 스케치 작업이 필요해보임</t>
    <phoneticPr fontId="2" type="noConversion"/>
  </si>
  <si>
    <t>기초 데이터 수집과 레퍼런스 데이터 수집과 사용성 테스트 결과를 바탕으로 프로토타입 스케치가 우수하나 기본레이아웃 구체화 작업을 바탕으로 아이디어 스케치 구성이 필요해보임</t>
    <phoneticPr fontId="2" type="noConversion"/>
  </si>
  <si>
    <t>기초데이터와 레퍼런스 데이터를 수집하여 프로토타입 제작을 위한 스케치가 양호하나 적절한 요소수집으로 기본 레이아웃 구체화 작업이 필요해보임</t>
    <phoneticPr fontId="2" type="noConversion"/>
  </si>
  <si>
    <t>아이디어를 시각화하기 위한 디자인 기획을 바탕으로 프로토타입 스케치와 디자인 콘셉트 흐름의 효율성, 합리성, 사용 편리성이 우수하나 적절한 데이터 수집으로 프로토타입 활용이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</si>
</sst>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7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topLeftCell="A4" zoomScaleNormal="100" zoomScaleSheetLayoutView="145" workbookViewId="0">
      <selection activeCell="C6" sqref="C6:F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35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>○</v>
      </c>
      <c r="H9" s="62" t="s">
        <v>9</v>
      </c>
      <c r="I9" s="62"/>
      <c r="J9" s="62"/>
      <c r="K9" s="62"/>
      <c r="L9" s="66"/>
      <c r="N9" s="9">
        <v>8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/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46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10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32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3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46</v>
      </c>
      <c r="C15" s="15"/>
      <c r="D15" s="20" t="s">
        <v>31</v>
      </c>
      <c r="E15" s="14">
        <f>B15</f>
        <v>46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48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94</v>
      </c>
      <c r="H16" s="56"/>
      <c r="I16" s="27" t="s">
        <v>56</v>
      </c>
      <c r="J16" s="28"/>
      <c r="K16" s="28"/>
      <c r="L16" s="29"/>
      <c r="N16" s="9">
        <v>15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18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48</v>
      </c>
      <c r="C19" s="15"/>
      <c r="D19" s="20" t="s">
        <v>31</v>
      </c>
      <c r="E19" s="14">
        <f>B19</f>
        <v>48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  <mergeCell ref="K3:L3"/>
    <mergeCell ref="G7:L7"/>
    <mergeCell ref="H8:L8"/>
    <mergeCell ref="A9:F9"/>
    <mergeCell ref="A5:B5"/>
    <mergeCell ref="G16:H26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A19:A26"/>
    <mergeCell ref="B19:C26"/>
    <mergeCell ref="D19:D26"/>
    <mergeCell ref="E19:F26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46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/>
      </c>
      <c r="H9" s="62" t="s">
        <v>9</v>
      </c>
      <c r="I9" s="62"/>
      <c r="J9" s="62"/>
      <c r="K9" s="62"/>
      <c r="L9" s="66"/>
      <c r="N9" s="9">
        <v>8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>○</v>
      </c>
      <c r="H10" s="62" t="s">
        <v>11</v>
      </c>
      <c r="I10" s="62"/>
      <c r="J10" s="62"/>
      <c r="K10" s="62"/>
      <c r="L10" s="66"/>
      <c r="N10" s="9">
        <v>3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40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6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3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40</v>
      </c>
      <c r="C15" s="15"/>
      <c r="D15" s="20" t="s">
        <v>31</v>
      </c>
      <c r="E15" s="14">
        <f>B15</f>
        <v>40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84</v>
      </c>
      <c r="H16" s="56"/>
      <c r="I16" s="27" t="s">
        <v>65</v>
      </c>
      <c r="J16" s="28"/>
      <c r="K16" s="28"/>
      <c r="L16" s="29"/>
      <c r="N16" s="9">
        <v>13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16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47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>○</v>
      </c>
      <c r="H9" s="62" t="s">
        <v>9</v>
      </c>
      <c r="I9" s="62"/>
      <c r="J9" s="62"/>
      <c r="K9" s="62"/>
      <c r="L9" s="66"/>
      <c r="N9" s="9">
        <v>6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/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44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10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3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44</v>
      </c>
      <c r="C15" s="15"/>
      <c r="D15" s="20" t="s">
        <v>31</v>
      </c>
      <c r="E15" s="14">
        <f>B15</f>
        <v>44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48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92</v>
      </c>
      <c r="H16" s="56"/>
      <c r="I16" s="27" t="s">
        <v>66</v>
      </c>
      <c r="J16" s="28"/>
      <c r="K16" s="28"/>
      <c r="L16" s="29"/>
      <c r="N16" s="9">
        <v>13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20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48</v>
      </c>
      <c r="C19" s="15"/>
      <c r="D19" s="20" t="s">
        <v>31</v>
      </c>
      <c r="E19" s="14">
        <f>B19</f>
        <v>48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48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>○</v>
      </c>
      <c r="H9" s="62" t="s">
        <v>9</v>
      </c>
      <c r="I9" s="62"/>
      <c r="J9" s="62"/>
      <c r="K9" s="62"/>
      <c r="L9" s="66"/>
      <c r="N9" s="9">
        <v>10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/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46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8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3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46</v>
      </c>
      <c r="C15" s="15"/>
      <c r="D15" s="20" t="s">
        <v>31</v>
      </c>
      <c r="E15" s="14">
        <f>B15</f>
        <v>46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90</v>
      </c>
      <c r="H16" s="56"/>
      <c r="I16" s="27" t="s">
        <v>67</v>
      </c>
      <c r="J16" s="28"/>
      <c r="K16" s="28"/>
      <c r="L16" s="29"/>
      <c r="N16" s="9">
        <v>13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16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49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/>
      </c>
      <c r="H9" s="62" t="s">
        <v>9</v>
      </c>
      <c r="I9" s="62"/>
      <c r="J9" s="62"/>
      <c r="K9" s="62"/>
      <c r="L9" s="66"/>
      <c r="N9" s="9">
        <v>6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>○</v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42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8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3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42</v>
      </c>
      <c r="C15" s="15"/>
      <c r="D15" s="20" t="s">
        <v>31</v>
      </c>
      <c r="E15" s="14">
        <f>B15</f>
        <v>42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86</v>
      </c>
      <c r="H16" s="56"/>
      <c r="I16" s="27" t="s">
        <v>68</v>
      </c>
      <c r="J16" s="28"/>
      <c r="K16" s="28"/>
      <c r="L16" s="29"/>
      <c r="N16" s="9">
        <v>13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16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3" zoomScale="130" zoomScaleNormal="100" zoomScaleSheetLayoutView="130" workbookViewId="0">
      <selection activeCell="H5" sqref="H5:J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50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>○</v>
      </c>
      <c r="H9" s="62" t="s">
        <v>9</v>
      </c>
      <c r="I9" s="62"/>
      <c r="J9" s="62"/>
      <c r="K9" s="62"/>
      <c r="L9" s="66"/>
      <c r="N9" s="9">
        <v>8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/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46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8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5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46</v>
      </c>
      <c r="C15" s="15"/>
      <c r="D15" s="20" t="s">
        <v>31</v>
      </c>
      <c r="E15" s="14">
        <f>B15</f>
        <v>46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50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96</v>
      </c>
      <c r="H16" s="56"/>
      <c r="I16" s="27" t="s">
        <v>69</v>
      </c>
      <c r="J16" s="28"/>
      <c r="K16" s="28"/>
      <c r="L16" s="29"/>
      <c r="N16" s="9">
        <v>15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20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50</v>
      </c>
      <c r="C19" s="15"/>
      <c r="D19" s="20" t="s">
        <v>31</v>
      </c>
      <c r="E19" s="14">
        <f>B19</f>
        <v>50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A6D0-1F7A-4970-9971-AAA05DF6D57C}">
  <dimension ref="A1"/>
  <sheetViews>
    <sheetView tabSelected="1" workbookViewId="0"/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90.428571428571431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2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38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>○</v>
      </c>
      <c r="H9" s="62" t="s">
        <v>9</v>
      </c>
      <c r="I9" s="62"/>
      <c r="J9" s="62"/>
      <c r="K9" s="62"/>
      <c r="L9" s="66"/>
      <c r="N9" s="9">
        <v>8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/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48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10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5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48</v>
      </c>
      <c r="C15" s="15"/>
      <c r="D15" s="20" t="s">
        <v>51</v>
      </c>
      <c r="E15" s="14">
        <f>B15</f>
        <v>48</v>
      </c>
      <c r="F15" s="15"/>
      <c r="G15" s="25" t="s">
        <v>52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50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98</v>
      </c>
      <c r="H16" s="56"/>
      <c r="I16" s="27" t="s">
        <v>57</v>
      </c>
      <c r="J16" s="28"/>
      <c r="K16" s="28"/>
      <c r="L16" s="29"/>
      <c r="N16" s="9">
        <v>15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20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50</v>
      </c>
      <c r="C19" s="15"/>
      <c r="D19" s="20" t="s">
        <v>51</v>
      </c>
      <c r="E19" s="14">
        <f>B19</f>
        <v>50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2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39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>○</v>
      </c>
      <c r="H9" s="62" t="s">
        <v>9</v>
      </c>
      <c r="I9" s="62"/>
      <c r="J9" s="62"/>
      <c r="K9" s="62"/>
      <c r="L9" s="66"/>
      <c r="N9" s="9">
        <v>10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/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53</v>
      </c>
      <c r="I11" s="62"/>
      <c r="J11" s="62"/>
      <c r="K11" s="62"/>
      <c r="L11" s="66"/>
      <c r="N11" s="9">
        <v>3</v>
      </c>
      <c r="O11" s="1">
        <f>SUM(N9:N15)</f>
        <v>48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10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5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48</v>
      </c>
      <c r="C15" s="15"/>
      <c r="D15" s="20" t="s">
        <v>31</v>
      </c>
      <c r="E15" s="14">
        <f>B15</f>
        <v>48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92</v>
      </c>
      <c r="H16" s="56"/>
      <c r="I16" s="27" t="s">
        <v>58</v>
      </c>
      <c r="J16" s="28"/>
      <c r="K16" s="28"/>
      <c r="L16" s="29"/>
      <c r="N16" s="9">
        <v>13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16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9" zoomScaleNormal="100" zoomScaleSheetLayoutView="100" workbookViewId="0">
      <selection activeCell="M20" sqref="M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40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/>
      </c>
      <c r="H9" s="62" t="s">
        <v>9</v>
      </c>
      <c r="I9" s="62"/>
      <c r="J9" s="62"/>
      <c r="K9" s="62"/>
      <c r="L9" s="66"/>
      <c r="N9" s="9">
        <v>6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>○</v>
      </c>
      <c r="H10" s="62" t="s">
        <v>11</v>
      </c>
      <c r="I10" s="62"/>
      <c r="J10" s="62"/>
      <c r="K10" s="62"/>
      <c r="L10" s="66"/>
      <c r="N10" s="9">
        <v>3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38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6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3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38</v>
      </c>
      <c r="C15" s="15"/>
      <c r="D15" s="20" t="s">
        <v>31</v>
      </c>
      <c r="E15" s="14">
        <f>B15</f>
        <v>38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82</v>
      </c>
      <c r="H16" s="56"/>
      <c r="I16" s="27" t="s">
        <v>59</v>
      </c>
      <c r="J16" s="28"/>
      <c r="K16" s="28"/>
      <c r="L16" s="29"/>
      <c r="N16" s="9">
        <v>13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16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41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/>
      </c>
      <c r="H9" s="62" t="s">
        <v>9</v>
      </c>
      <c r="I9" s="62"/>
      <c r="J9" s="62"/>
      <c r="K9" s="62"/>
      <c r="L9" s="66"/>
      <c r="N9" s="9">
        <v>6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>○</v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42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8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3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42</v>
      </c>
      <c r="C15" s="15"/>
      <c r="D15" s="20" t="s">
        <v>31</v>
      </c>
      <c r="E15" s="14">
        <f>B15</f>
        <v>42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45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87</v>
      </c>
      <c r="H16" s="56"/>
      <c r="I16" s="27" t="s">
        <v>60</v>
      </c>
      <c r="J16" s="28"/>
      <c r="K16" s="28"/>
      <c r="L16" s="29"/>
      <c r="N16" s="9">
        <v>14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16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45</v>
      </c>
      <c r="C19" s="15"/>
      <c r="D19" s="20" t="s">
        <v>31</v>
      </c>
      <c r="E19" s="14">
        <f>B19</f>
        <v>45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2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42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/>
      </c>
      <c r="H9" s="62" t="s">
        <v>9</v>
      </c>
      <c r="I9" s="62"/>
      <c r="J9" s="62"/>
      <c r="K9" s="62"/>
      <c r="L9" s="66"/>
      <c r="N9" s="9">
        <v>6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>○</v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40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6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3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40</v>
      </c>
      <c r="C15" s="15"/>
      <c r="D15" s="20" t="s">
        <v>31</v>
      </c>
      <c r="E15" s="14">
        <f>B15</f>
        <v>40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46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86</v>
      </c>
      <c r="H16" s="56"/>
      <c r="I16" s="27" t="s">
        <v>61</v>
      </c>
      <c r="J16" s="28"/>
      <c r="K16" s="28"/>
      <c r="L16" s="29"/>
      <c r="N16" s="9">
        <v>13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18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46</v>
      </c>
      <c r="C19" s="15"/>
      <c r="D19" s="20" t="s">
        <v>31</v>
      </c>
      <c r="E19" s="14">
        <f>B19</f>
        <v>46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43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>○</v>
      </c>
      <c r="H9" s="62" t="s">
        <v>9</v>
      </c>
      <c r="I9" s="62"/>
      <c r="J9" s="62"/>
      <c r="K9" s="62"/>
      <c r="L9" s="66"/>
      <c r="N9" s="9">
        <v>8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/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48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10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5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48</v>
      </c>
      <c r="C15" s="15"/>
      <c r="D15" s="20" t="s">
        <v>31</v>
      </c>
      <c r="E15" s="14">
        <f>B15</f>
        <v>48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46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94</v>
      </c>
      <c r="H16" s="56"/>
      <c r="I16" s="27" t="s">
        <v>62</v>
      </c>
      <c r="J16" s="28"/>
      <c r="K16" s="28"/>
      <c r="L16" s="29"/>
      <c r="N16" s="9">
        <v>15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16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46</v>
      </c>
      <c r="C19" s="15"/>
      <c r="D19" s="20" t="s">
        <v>31</v>
      </c>
      <c r="E19" s="14">
        <f>B19</f>
        <v>46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1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44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>○</v>
      </c>
      <c r="H9" s="62" t="s">
        <v>9</v>
      </c>
      <c r="I9" s="62"/>
      <c r="J9" s="62"/>
      <c r="K9" s="62"/>
      <c r="L9" s="66"/>
      <c r="N9" s="9">
        <v>8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/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44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8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3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44</v>
      </c>
      <c r="C15" s="15"/>
      <c r="D15" s="20" t="s">
        <v>31</v>
      </c>
      <c r="E15" s="14">
        <f>B15</f>
        <v>44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49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93</v>
      </c>
      <c r="H16" s="56"/>
      <c r="I16" s="27" t="s">
        <v>63</v>
      </c>
      <c r="J16" s="28"/>
      <c r="K16" s="28"/>
      <c r="L16" s="29"/>
      <c r="N16" s="9">
        <v>14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20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49</v>
      </c>
      <c r="C19" s="15"/>
      <c r="D19" s="20" t="s">
        <v>31</v>
      </c>
      <c r="E19" s="14">
        <f>B19</f>
        <v>49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17.25" thickBot="1"/>
    <row r="3" spans="1:15" ht="44.25" customHeight="1">
      <c r="A3" s="41" t="s">
        <v>0</v>
      </c>
      <c r="B3" s="42"/>
      <c r="C3" s="45" t="s">
        <v>1</v>
      </c>
      <c r="D3" s="42"/>
      <c r="E3" s="42"/>
      <c r="F3" s="46"/>
      <c r="G3" s="45" t="s">
        <v>2</v>
      </c>
      <c r="H3" s="42"/>
      <c r="I3" s="42"/>
      <c r="J3" s="46"/>
      <c r="K3" s="42" t="s">
        <v>18</v>
      </c>
      <c r="L3" s="78"/>
    </row>
    <row r="4" spans="1:15" ht="57.75" customHeight="1">
      <c r="A4" s="43" t="s">
        <v>45</v>
      </c>
      <c r="B4" s="44"/>
      <c r="C4" s="50" t="s">
        <v>36</v>
      </c>
      <c r="D4" s="51"/>
      <c r="E4" s="51"/>
      <c r="F4" s="52"/>
      <c r="G4" s="2" t="s">
        <v>20</v>
      </c>
      <c r="H4" s="36">
        <v>45478</v>
      </c>
      <c r="I4" s="37"/>
      <c r="J4" s="38"/>
      <c r="K4" s="39" t="s">
        <v>25</v>
      </c>
      <c r="L4" s="40"/>
      <c r="M4" s="3" t="s">
        <v>19</v>
      </c>
    </row>
    <row r="5" spans="1:15" ht="57.75" customHeight="1">
      <c r="A5" s="84" t="s">
        <v>3</v>
      </c>
      <c r="B5" s="55"/>
      <c r="C5" s="53" t="s">
        <v>4</v>
      </c>
      <c r="D5" s="54"/>
      <c r="E5" s="54"/>
      <c r="F5" s="55"/>
      <c r="G5" s="2" t="s">
        <v>26</v>
      </c>
      <c r="H5" s="36">
        <v>45482</v>
      </c>
      <c r="I5" s="37"/>
      <c r="J5" s="38"/>
      <c r="K5" s="90"/>
      <c r="L5" s="91"/>
      <c r="M5" s="3" t="s">
        <v>28</v>
      </c>
    </row>
    <row r="6" spans="1:15" ht="57.75" customHeight="1">
      <c r="A6" s="70" t="s">
        <v>54</v>
      </c>
      <c r="B6" s="71"/>
      <c r="C6" s="47" t="s">
        <v>55</v>
      </c>
      <c r="D6" s="48"/>
      <c r="E6" s="48"/>
      <c r="F6" s="49"/>
      <c r="G6" s="2" t="s">
        <v>27</v>
      </c>
      <c r="H6" s="36">
        <v>45485</v>
      </c>
      <c r="I6" s="37"/>
      <c r="J6" s="38"/>
      <c r="K6" s="92"/>
      <c r="L6" s="91"/>
      <c r="M6" s="4" t="s">
        <v>29</v>
      </c>
    </row>
    <row r="7" spans="1:15" ht="47.25" customHeight="1">
      <c r="A7" s="72" t="s">
        <v>5</v>
      </c>
      <c r="B7" s="73"/>
      <c r="C7" s="73"/>
      <c r="D7" s="73"/>
      <c r="E7" s="73"/>
      <c r="F7" s="74"/>
      <c r="G7" s="79" t="s">
        <v>24</v>
      </c>
      <c r="H7" s="80"/>
      <c r="I7" s="80"/>
      <c r="J7" s="80"/>
      <c r="K7" s="80"/>
      <c r="L7" s="81"/>
    </row>
    <row r="8" spans="1:15" ht="41.25" customHeight="1" thickBot="1">
      <c r="A8" s="75"/>
      <c r="B8" s="76"/>
      <c r="C8" s="76"/>
      <c r="D8" s="76"/>
      <c r="E8" s="76"/>
      <c r="F8" s="77"/>
      <c r="G8" s="5" t="s">
        <v>6</v>
      </c>
      <c r="H8" s="82" t="s">
        <v>7</v>
      </c>
      <c r="I8" s="82"/>
      <c r="J8" s="82"/>
      <c r="K8" s="82"/>
      <c r="L8" s="83"/>
    </row>
    <row r="9" spans="1:15" ht="61.5" customHeight="1" thickBot="1">
      <c r="A9" s="61" t="s">
        <v>8</v>
      </c>
      <c r="B9" s="62"/>
      <c r="C9" s="62"/>
      <c r="D9" s="62"/>
      <c r="E9" s="62"/>
      <c r="F9" s="62"/>
      <c r="G9" s="6" t="str">
        <f>IF($G$16&gt;=90,"○","")</f>
        <v>○</v>
      </c>
      <c r="H9" s="62" t="s">
        <v>9</v>
      </c>
      <c r="I9" s="62"/>
      <c r="J9" s="62"/>
      <c r="K9" s="62"/>
      <c r="L9" s="66"/>
      <c r="N9" s="9">
        <v>8</v>
      </c>
    </row>
    <row r="10" spans="1:15" ht="61.5" customHeight="1" thickBot="1">
      <c r="A10" s="61" t="s">
        <v>10</v>
      </c>
      <c r="B10" s="62"/>
      <c r="C10" s="62"/>
      <c r="D10" s="62"/>
      <c r="E10" s="62"/>
      <c r="F10" s="62"/>
      <c r="G10" s="6" t="str">
        <f>IF(AND($G$16&lt;90,$G$16&gt;=80),"○","")</f>
        <v/>
      </c>
      <c r="H10" s="62" t="s">
        <v>11</v>
      </c>
      <c r="I10" s="62"/>
      <c r="J10" s="62"/>
      <c r="K10" s="62"/>
      <c r="L10" s="66"/>
      <c r="N10" s="9">
        <v>5</v>
      </c>
    </row>
    <row r="11" spans="1:15" ht="61.5" customHeight="1" thickBot="1">
      <c r="A11" s="61" t="s">
        <v>17</v>
      </c>
      <c r="B11" s="62"/>
      <c r="C11" s="62"/>
      <c r="D11" s="62"/>
      <c r="E11" s="62"/>
      <c r="F11" s="62"/>
      <c r="G11" s="6" t="str">
        <f t="shared" ref="G11" si="0">IF(AND($G$16&lt;80,$G$16&gt;=60),"○","")</f>
        <v/>
      </c>
      <c r="H11" s="62" t="s">
        <v>12</v>
      </c>
      <c r="I11" s="62"/>
      <c r="J11" s="62"/>
      <c r="K11" s="62"/>
      <c r="L11" s="66"/>
      <c r="N11" s="9">
        <v>5</v>
      </c>
      <c r="O11" s="1">
        <f>SUM(N9:N15)</f>
        <v>48</v>
      </c>
    </row>
    <row r="12" spans="1:15" ht="61.5" customHeight="1" thickBot="1">
      <c r="A12" s="59"/>
      <c r="B12" s="60"/>
      <c r="C12" s="57"/>
      <c r="D12" s="57"/>
      <c r="E12" s="57"/>
      <c r="F12" s="58"/>
      <c r="G12" s="6" t="str">
        <f>IF(AND($G$16&lt;60,$G$16&gt;=50),"○","")</f>
        <v/>
      </c>
      <c r="H12" s="62" t="s">
        <v>13</v>
      </c>
      <c r="I12" s="62"/>
      <c r="J12" s="62"/>
      <c r="K12" s="62"/>
      <c r="L12" s="66"/>
      <c r="N12" s="9">
        <v>10</v>
      </c>
    </row>
    <row r="13" spans="1:15" ht="61.5" customHeight="1" thickBot="1">
      <c r="A13" s="63" t="s">
        <v>22</v>
      </c>
      <c r="B13" s="64" t="s">
        <v>21</v>
      </c>
      <c r="C13" s="64"/>
      <c r="D13" s="65" t="s">
        <v>31</v>
      </c>
      <c r="E13" s="93" t="s">
        <v>37</v>
      </c>
      <c r="F13" s="94"/>
      <c r="G13" s="6" t="str">
        <f>IF($G$16&lt;50,"○","")</f>
        <v/>
      </c>
      <c r="H13" s="62" t="s">
        <v>14</v>
      </c>
      <c r="I13" s="62"/>
      <c r="J13" s="62"/>
      <c r="K13" s="62"/>
      <c r="L13" s="66"/>
      <c r="N13" s="9">
        <v>5</v>
      </c>
    </row>
    <row r="14" spans="1:15" ht="38.25" customHeight="1" thickBot="1">
      <c r="A14" s="63"/>
      <c r="B14" s="64"/>
      <c r="C14" s="64"/>
      <c r="D14" s="64"/>
      <c r="E14" s="95"/>
      <c r="F14" s="96"/>
      <c r="G14" s="67" t="s">
        <v>15</v>
      </c>
      <c r="H14" s="68"/>
      <c r="I14" s="68"/>
      <c r="J14" s="68"/>
      <c r="K14" s="68"/>
      <c r="L14" s="69"/>
      <c r="N14" s="10">
        <v>10</v>
      </c>
    </row>
    <row r="15" spans="1:15" ht="42" customHeight="1" thickBot="1">
      <c r="A15" s="11" t="s">
        <v>33</v>
      </c>
      <c r="B15" s="14">
        <f>O11</f>
        <v>48</v>
      </c>
      <c r="C15" s="15"/>
      <c r="D15" s="20" t="s">
        <v>31</v>
      </c>
      <c r="E15" s="14">
        <f>B15</f>
        <v>48</v>
      </c>
      <c r="F15" s="15"/>
      <c r="G15" s="25" t="s">
        <v>23</v>
      </c>
      <c r="H15" s="25"/>
      <c r="I15" s="25" t="s">
        <v>16</v>
      </c>
      <c r="J15" s="25"/>
      <c r="K15" s="25"/>
      <c r="L15" s="26"/>
      <c r="N15" s="10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88"/>
      <c r="E16" s="16"/>
      <c r="F16" s="17"/>
      <c r="G16" s="56">
        <f>SUM(E15:F26)</f>
        <v>92</v>
      </c>
      <c r="H16" s="56"/>
      <c r="I16" s="27" t="s">
        <v>64</v>
      </c>
      <c r="J16" s="28"/>
      <c r="K16" s="28"/>
      <c r="L16" s="29"/>
      <c r="N16" s="9">
        <v>13</v>
      </c>
    </row>
    <row r="17" spans="1:14" ht="18.75" customHeight="1" thickBot="1">
      <c r="A17" s="12"/>
      <c r="B17" s="16"/>
      <c r="C17" s="17"/>
      <c r="D17" s="88"/>
      <c r="E17" s="16"/>
      <c r="F17" s="17"/>
      <c r="G17" s="56"/>
      <c r="H17" s="56"/>
      <c r="I17" s="30"/>
      <c r="J17" s="31"/>
      <c r="K17" s="31"/>
      <c r="L17" s="32"/>
      <c r="N17" s="9">
        <v>16</v>
      </c>
    </row>
    <row r="18" spans="1:14" ht="40.5" customHeight="1" thickBot="1">
      <c r="A18" s="85"/>
      <c r="B18" s="86"/>
      <c r="C18" s="87"/>
      <c r="D18" s="89"/>
      <c r="E18" s="86"/>
      <c r="F18" s="87"/>
      <c r="G18" s="56"/>
      <c r="H18" s="56"/>
      <c r="I18" s="30"/>
      <c r="J18" s="31"/>
      <c r="K18" s="31"/>
      <c r="L18" s="32"/>
      <c r="N18" s="9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56"/>
      <c r="H19" s="56"/>
      <c r="I19" s="30"/>
      <c r="J19" s="31"/>
      <c r="K19" s="31"/>
      <c r="L19" s="32"/>
    </row>
    <row r="20" spans="1:14" ht="18.75" customHeight="1">
      <c r="A20" s="12"/>
      <c r="B20" s="16"/>
      <c r="C20" s="17"/>
      <c r="D20" s="21"/>
      <c r="E20" s="16"/>
      <c r="F20" s="17"/>
      <c r="G20" s="56"/>
      <c r="H20" s="56"/>
      <c r="I20" s="30"/>
      <c r="J20" s="31"/>
      <c r="K20" s="31"/>
      <c r="L20" s="32"/>
    </row>
    <row r="21" spans="1:14" ht="18.75" customHeight="1">
      <c r="A21" s="12"/>
      <c r="B21" s="16"/>
      <c r="C21" s="17"/>
      <c r="D21" s="21"/>
      <c r="E21" s="16"/>
      <c r="F21" s="17"/>
      <c r="G21" s="56"/>
      <c r="H21" s="56"/>
      <c r="I21" s="30"/>
      <c r="J21" s="31"/>
      <c r="K21" s="31"/>
      <c r="L21" s="32"/>
    </row>
    <row r="22" spans="1:14" ht="18.75" customHeight="1">
      <c r="A22" s="12"/>
      <c r="B22" s="16"/>
      <c r="C22" s="17"/>
      <c r="D22" s="21"/>
      <c r="E22" s="16"/>
      <c r="F22" s="17"/>
      <c r="G22" s="56"/>
      <c r="H22" s="56"/>
      <c r="I22" s="30"/>
      <c r="J22" s="31"/>
      <c r="K22" s="31"/>
      <c r="L22" s="32"/>
    </row>
    <row r="23" spans="1:14" ht="18.75" customHeight="1">
      <c r="A23" s="12"/>
      <c r="B23" s="16"/>
      <c r="C23" s="17"/>
      <c r="D23" s="21"/>
      <c r="E23" s="16"/>
      <c r="F23" s="17"/>
      <c r="G23" s="56"/>
      <c r="H23" s="56"/>
      <c r="I23" s="30"/>
      <c r="J23" s="31"/>
      <c r="K23" s="31"/>
      <c r="L23" s="32"/>
    </row>
    <row r="24" spans="1:14" ht="18.75" customHeight="1">
      <c r="A24" s="12"/>
      <c r="B24" s="16"/>
      <c r="C24" s="17"/>
      <c r="D24" s="21"/>
      <c r="E24" s="16"/>
      <c r="F24" s="17"/>
      <c r="G24" s="56"/>
      <c r="H24" s="56"/>
      <c r="I24" s="30"/>
      <c r="J24" s="31"/>
      <c r="K24" s="31"/>
      <c r="L24" s="32"/>
    </row>
    <row r="25" spans="1:14" ht="9.75" customHeight="1" thickBot="1">
      <c r="A25" s="12"/>
      <c r="B25" s="16"/>
      <c r="C25" s="17"/>
      <c r="D25" s="21"/>
      <c r="E25" s="16"/>
      <c r="F25" s="17"/>
      <c r="G25" s="56"/>
      <c r="H25" s="56"/>
      <c r="I25" s="30"/>
      <c r="J25" s="31"/>
      <c r="K25" s="31"/>
      <c r="L25" s="32"/>
    </row>
    <row r="26" spans="1:14" ht="18.75" hidden="1" customHeight="1" thickBot="1">
      <c r="A26" s="13"/>
      <c r="B26" s="18"/>
      <c r="C26" s="19"/>
      <c r="D26" s="22"/>
      <c r="E26" s="18"/>
      <c r="F26" s="19"/>
      <c r="G26" s="56"/>
      <c r="H26" s="56"/>
      <c r="I26" s="33"/>
      <c r="J26" s="34"/>
      <c r="K26" s="34"/>
      <c r="L26" s="35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D19:D26"/>
    <mergeCell ref="E19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2024-09-04T06:43:30Z</dcterms:modified>
</cp:coreProperties>
</file>