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. 시각디자인리서치조사\"/>
    </mc:Choice>
  </mc:AlternateContent>
  <xr:revisionPtr revIDLastSave="0" documentId="13_ncr:1_{13AA0B7C-62A3-48A4-A8CB-9CB868EDF5EE}" xr6:coauthVersionLast="47" xr6:coauthVersionMax="47" xr10:uidLastSave="{00000000-0000-0000-0000-000000000000}"/>
  <bookViews>
    <workbookView xWindow="660" yWindow="2235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O21" i="14"/>
  <c r="B23" i="14" s="1"/>
  <c r="E23" i="14" s="1"/>
  <c r="O17" i="14"/>
  <c r="B19" i="14" s="1"/>
  <c r="E19" i="14" s="1"/>
  <c r="O13" i="14"/>
  <c r="B15" i="14" s="1"/>
  <c r="E15" i="14" s="1"/>
  <c r="G16" i="14" s="1"/>
  <c r="O21" i="13"/>
  <c r="B23" i="13" s="1"/>
  <c r="E23" i="13" s="1"/>
  <c r="O17" i="13"/>
  <c r="B19" i="13" s="1"/>
  <c r="E19" i="13" s="1"/>
  <c r="O13" i="13"/>
  <c r="B15" i="13" s="1"/>
  <c r="E15" i="13" s="1"/>
  <c r="G16" i="13" s="1"/>
  <c r="O21" i="12"/>
  <c r="B23" i="12" s="1"/>
  <c r="E23" i="12" s="1"/>
  <c r="O17" i="12"/>
  <c r="B19" i="12" s="1"/>
  <c r="E19" i="12" s="1"/>
  <c r="O13" i="12"/>
  <c r="B15" i="12" s="1"/>
  <c r="E15" i="12" s="1"/>
  <c r="O21" i="11"/>
  <c r="B23" i="11" s="1"/>
  <c r="E23" i="11" s="1"/>
  <c r="O17" i="11"/>
  <c r="B19" i="11" s="1"/>
  <c r="E19" i="11" s="1"/>
  <c r="O13" i="11"/>
  <c r="B15" i="11" s="1"/>
  <c r="E15" i="11" s="1"/>
  <c r="O21" i="10"/>
  <c r="B23" i="10" s="1"/>
  <c r="E23" i="10" s="1"/>
  <c r="O17" i="10"/>
  <c r="B19" i="10" s="1"/>
  <c r="E19" i="10" s="1"/>
  <c r="O13" i="10"/>
  <c r="B15" i="10" s="1"/>
  <c r="E15" i="10" s="1"/>
  <c r="G16" i="10" s="1"/>
  <c r="O21" i="9"/>
  <c r="B23" i="9" s="1"/>
  <c r="E23" i="9" s="1"/>
  <c r="O17" i="9"/>
  <c r="B19" i="9" s="1"/>
  <c r="E19" i="9" s="1"/>
  <c r="O13" i="9"/>
  <c r="B15" i="9" s="1"/>
  <c r="E15" i="9" s="1"/>
  <c r="O21" i="8"/>
  <c r="B23" i="8" s="1"/>
  <c r="E23" i="8" s="1"/>
  <c r="O17" i="8"/>
  <c r="B19" i="8" s="1"/>
  <c r="E19" i="8" s="1"/>
  <c r="O13" i="8"/>
  <c r="B15" i="8" s="1"/>
  <c r="E15" i="8" s="1"/>
  <c r="O21" i="7"/>
  <c r="B23" i="7" s="1"/>
  <c r="E23" i="7" s="1"/>
  <c r="O17" i="7"/>
  <c r="B19" i="7" s="1"/>
  <c r="E19" i="7" s="1"/>
  <c r="O13" i="7"/>
  <c r="B15" i="7" s="1"/>
  <c r="E15" i="7" s="1"/>
  <c r="G16" i="7" s="1"/>
  <c r="O21" i="6"/>
  <c r="B23" i="6" s="1"/>
  <c r="E23" i="6" s="1"/>
  <c r="B19" i="6"/>
  <c r="E19" i="6" s="1"/>
  <c r="O17" i="6"/>
  <c r="O13" i="6"/>
  <c r="B15" i="6" s="1"/>
  <c r="E15" i="6" s="1"/>
  <c r="O21" i="5"/>
  <c r="B23" i="5" s="1"/>
  <c r="E23" i="5" s="1"/>
  <c r="O17" i="5"/>
  <c r="B19" i="5" s="1"/>
  <c r="E19" i="5" s="1"/>
  <c r="O13" i="5"/>
  <c r="B15" i="5" s="1"/>
  <c r="E15" i="5" s="1"/>
  <c r="O21" i="4"/>
  <c r="B23" i="4" s="1"/>
  <c r="E23" i="4" s="1"/>
  <c r="O17" i="4"/>
  <c r="B19" i="4" s="1"/>
  <c r="E19" i="4" s="1"/>
  <c r="O13" i="4"/>
  <c r="B15" i="4" s="1"/>
  <c r="E15" i="4" s="1"/>
  <c r="O21" i="3"/>
  <c r="B23" i="3" s="1"/>
  <c r="E23" i="3" s="1"/>
  <c r="O17" i="3"/>
  <c r="B19" i="3" s="1"/>
  <c r="E19" i="3" s="1"/>
  <c r="O13" i="3"/>
  <c r="B15" i="3" s="1"/>
  <c r="E15" i="3" s="1"/>
  <c r="O21" i="2"/>
  <c r="B23" i="2" s="1"/>
  <c r="E23" i="2" s="1"/>
  <c r="B19" i="2"/>
  <c r="E19" i="2" s="1"/>
  <c r="O17" i="2"/>
  <c r="B15" i="2"/>
  <c r="E15" i="2" s="1"/>
  <c r="O13" i="2"/>
  <c r="B23" i="1"/>
  <c r="B19" i="1"/>
  <c r="B15" i="1"/>
  <c r="O21" i="1"/>
  <c r="O17" i="1"/>
  <c r="O13" i="1"/>
  <c r="E19" i="1"/>
  <c r="E15" i="1"/>
  <c r="G16" i="12" l="1"/>
  <c r="G16" i="11"/>
  <c r="G13" i="11" s="1"/>
  <c r="G16" i="9"/>
  <c r="G9" i="9" s="1"/>
  <c r="G16" i="6"/>
  <c r="G11" i="6" s="1"/>
  <c r="G16" i="5"/>
  <c r="G12" i="5" s="1"/>
  <c r="G16" i="4"/>
  <c r="G11" i="4" s="1"/>
  <c r="G12" i="14"/>
  <c r="G11" i="14"/>
  <c r="G10" i="14"/>
  <c r="G13" i="14"/>
  <c r="G9" i="14"/>
  <c r="G11" i="13"/>
  <c r="G13" i="13"/>
  <c r="G12" i="13"/>
  <c r="G10" i="13"/>
  <c r="G9" i="13"/>
  <c r="G12" i="12"/>
  <c r="G11" i="12"/>
  <c r="G10" i="12"/>
  <c r="G9" i="12"/>
  <c r="G13" i="12"/>
  <c r="G11" i="10"/>
  <c r="G10" i="10"/>
  <c r="G13" i="10"/>
  <c r="G12" i="10"/>
  <c r="G9" i="10"/>
  <c r="G10" i="9"/>
  <c r="G12" i="9"/>
  <c r="G11" i="9"/>
  <c r="G16" i="8"/>
  <c r="G11" i="7"/>
  <c r="G10" i="7"/>
  <c r="G9" i="7"/>
  <c r="G12" i="7"/>
  <c r="G13" i="7"/>
  <c r="G13" i="5"/>
  <c r="G16" i="3"/>
  <c r="G16" i="2"/>
  <c r="E23" i="1"/>
  <c r="G16" i="1" s="1"/>
  <c r="G12" i="11" l="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<sst xmlns="http://schemas.openxmlformats.org/spreadsheetml/2006/main" count="616" uniqueCount="69">
  <si>
    <t>학습자 명</t>
  </si>
  <si>
    <t>평가자 명</t>
  </si>
  <si>
    <t>평 가 일 시</t>
  </si>
  <si>
    <t>교과목명</t>
  </si>
  <si>
    <t>능력단위 번호
(능력단위)</t>
  </si>
  <si>
    <t>시각디자인 리서치 조사
(0802010112_16v3)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</si>
  <si>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</si>
  <si>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</si>
  <si>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</si>
  <si>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</si>
  <si>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</si>
  <si>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</si>
  <si>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</si>
  <si>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</si>
  <si>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</si>
  <si>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</si>
  <si>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</si>
  <si>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</si>
  <si>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</si>
  <si>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</si>
  <si>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</si>
  <si>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</si>
  <si>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</si>
  <si>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</si>
  <si>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</si>
  <si>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</si>
  <si>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</si>
  <si>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</si>
  <si>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</si>
  <si>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</si>
  <si>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</si>
  <si>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</si>
  <si>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</si>
  <si>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</si>
  <si>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</si>
  <si>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</si>
  <si>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</si>
  <si>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</si>
  <si>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</si>
  <si>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</si>
  <si>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사용자 경험과 행동에 영향을 미치는 요소들을 파악하고 이를 디자인 전략으로 적용함이 우수하나 전체 네비게이션 조사와 다양한 이미지 사례 수집 필요해보임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</si>
  <si>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</si>
  <si>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</si>
  <si>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</si>
  <si>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</si>
  <si>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</si>
  <si>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</si>
  <si>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</si>
  <si>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</si>
  <si>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</si>
  <si>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</si>
  <si>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</si>
  <si>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</si>
  <si>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</si>
  <si>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</si>
  <si>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시장 환경 정보를 수집하여 활용하고 디자인 콘셉트 수립이 양호하나 전체 네비게이션 조사와 다양한 이미지 사례 수집 필요해보임</t>
    <phoneticPr fontId="2" type="noConversion"/>
  </si>
  <si>
    <t>국내외 디자인 트렌드ㆍ유사 분야 디자인 분석을 고려하여 개발 디자인의 아이디어 도출이 우수하나 전체 네비게이션 조사와 다양한 이미지 사례 수집 필요해보임</t>
    <phoneticPr fontId="2" type="noConversion"/>
  </si>
  <si>
    <t>프로젝트 관련 디자인 이론을 이해하고 시장 환경 정보를 수집ㆍ활용으로 전반적 트랜드 조사와 이해가  우수하나  다양한 이미지 사례 수집 필요해보임</t>
    <phoneticPr fontId="2" type="noConversion"/>
  </si>
  <si>
    <t>프로젝트 관련 디자인 환경의 파악을 통해 트렌드를 디자인 전략으로의 적용이 양호하나 다양한 네비게이션 조사와 트렌드를 대표할수 있는 이미지 사례 수집이 필요해 보임</t>
    <phoneticPr fontId="2" type="noConversion"/>
  </si>
  <si>
    <t>개발 디자인과 관련된 시장 현황, 향후 시장 전망, 시장 예상 수요를 이해하고 예측하여 디자인 전략으로 적용이 우수하나 다양한 이미지 사례 수집 필요해보임</t>
    <phoneticPr fontId="2" type="noConversion"/>
  </si>
  <si>
    <t>관련 디자인 환경의 파악을 통해 트렌드를 개괄적으로 예측하여 이해하며 사용자 경험과 행동에 영향을 미치는 요소 파악이 우수하나 소비심리학적 측면의 사용자 조사가 필요해보임..</t>
    <phoneticPr fontId="2" type="noConversion"/>
  </si>
  <si>
    <t>개발 디자인 콘셉트 수립을 위한 전략 준비가 우수하고 수집 자료를 바탕으로 구체적인 요구사항 파악이 우수하나디자인 콘셉트 수립으로 트렌드 예측이 필요해보임</t>
    <phoneticPr fontId="2" type="noConversion"/>
  </si>
  <si>
    <t>개발 디자인에 대한 사용자 요구조건을 사전 예측하여 이를 충족시킬 수 있는 요건과 사례 수집이 양호하나 국내의 디자인 트렌드를 파악하여 디자인 자원 활용이 필요해보임</t>
    <phoneticPr fontId="2" type="noConversion"/>
  </si>
  <si>
    <t>수집 자료를 바탕으로 구체적인 요구사항을 파악 할 수 있고 개발 디자인 아이디어 도출이 우수하나 시장환경 정보 수집이 필요해보임</t>
    <phoneticPr fontId="2" type="noConversion"/>
  </si>
  <si>
    <t>국내외 디자인 트렌트를 파악하여 관련 디자인 환경의 파악을 통해 트렌드를 개괄적으로 예측이 양호하나 개발 디자인과 관련된 시장 예상 수요 수집이 필요해보임</t>
    <phoneticPr fontId="2" type="noConversion"/>
  </si>
  <si>
    <t>프로젝트 관련 디자인 환경의 파악을 통해 트렌드를 디자인 전략으로의 적용이 우수하나 트렌드를 고려한 아이디어 도출이 필요해보임</t>
    <phoneticPr fontId="2" type="noConversion"/>
  </si>
  <si>
    <t>프로젝트 관련 디자인을 이해하고 사용자 경험과 행동에 영향을 미치는 요소들을 파악하고 이를 디자인 전략으로 적용함이 우수하나 디자인 분석을 고려하여 아이디어 도출이 필요해보임</t>
    <phoneticPr fontId="2" type="noConversion"/>
  </si>
  <si>
    <t>프로젝트 관련 디자인을 이해하고 디자인 전략으로 적용함이 우수하나 다양한 네비게이션 조사및 수집이 필요해보임</t>
    <phoneticPr fontId="2" type="noConversion"/>
  </si>
  <si>
    <t>시각디자인 리서치 조사
(0802010112_16v3)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</si>
</sst>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8"/>
      <color rgb="FF000000"/>
      <name val="한컴돋움"/>
      <family val="1"/>
      <charset val="129"/>
    </font>
    <font>
      <b/>
      <sz val="14"/>
      <color rgb="FF000000"/>
      <name val="한컴돋움"/>
      <family val="1"/>
      <charset val="129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6" fillId="0" borderId="42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4" fillId="2" borderId="6" xfId="0" quotePrefix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31" fontId="22" fillId="0" borderId="8" xfId="0" applyNumberFormat="1" applyFont="1" applyBorder="1" applyAlignment="1">
      <alignment horizontal="center" vertical="center" wrapText="1"/>
    </xf>
    <xf numFmtId="31" fontId="22" fillId="0" borderId="9" xfId="0" applyNumberFormat="1" applyFont="1" applyBorder="1" applyAlignment="1">
      <alignment horizontal="center" vertical="center" wrapText="1"/>
    </xf>
    <xf numFmtId="31" fontId="22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 indent="1"/>
    </xf>
    <xf numFmtId="0" fontId="24" fillId="0" borderId="25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0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28" xfId="0" applyFont="1" applyBorder="1" applyAlignment="1">
      <alignment horizontal="left" vertical="center" wrapText="1" indent="1"/>
    </xf>
    <xf numFmtId="31" fontId="20" fillId="0" borderId="4" xfId="0" quotePrefix="1" applyNumberFormat="1" applyFont="1" applyBorder="1" applyAlignment="1">
      <alignment horizontal="center" vertical="center" wrapText="1"/>
    </xf>
    <xf numFmtId="31" fontId="20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right" vertical="center" wrapText="1" indent="1"/>
    </xf>
    <xf numFmtId="0" fontId="21" fillId="0" borderId="9" xfId="0" applyFont="1" applyBorder="1" applyAlignment="1">
      <alignment horizontal="right" vertical="center" wrapText="1" indent="1"/>
    </xf>
    <xf numFmtId="0" fontId="21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4" fillId="2" borderId="7" xfId="0" quotePrefix="1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view="pageLayout" topLeftCell="A4" zoomScaleNormal="100" zoomScaleSheetLayoutView="80" workbookViewId="0">
      <selection activeCell="C6" sqref="C6:F6"/>
    </sheetView>
  </sheetViews>
  <sheetFormatPr defaultRowHeight="16.5"/>
  <cols>
    <col min="4" max="4" width="12.25" customWidth="1"/>
    <col min="5" max="5" width="9.375" customWidth="1"/>
    <col min="6" max="6" width="4.5" customWidth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37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68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6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2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2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2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2">
        <v>8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33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2">
        <v>4</v>
      </c>
      <c r="O13" s="13">
        <f>SUM(N9:N13)</f>
        <v>40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4">
        <v>4</v>
      </c>
      <c r="O14" s="13"/>
    </row>
    <row r="15" spans="1:15" ht="46.5" customHeight="1" thickBot="1">
      <c r="A15" s="17" t="s">
        <v>34</v>
      </c>
      <c r="B15" s="20">
        <f>O13</f>
        <v>40</v>
      </c>
      <c r="C15" s="21"/>
      <c r="D15" s="26" t="s">
        <v>32</v>
      </c>
      <c r="E15" s="41">
        <f>B15</f>
        <v>40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2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93</v>
      </c>
      <c r="H16" s="94"/>
      <c r="I16" s="75" t="s">
        <v>40</v>
      </c>
      <c r="J16" s="76"/>
      <c r="K16" s="76"/>
      <c r="L16" s="77"/>
      <c r="N16" s="12">
        <v>4</v>
      </c>
      <c r="O16" s="13"/>
    </row>
    <row r="17" spans="1:15" s="1" customFormat="1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4">
        <v>10</v>
      </c>
      <c r="O17" s="13">
        <f>SUM(N14:N17)</f>
        <v>23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4">
        <v>10</v>
      </c>
      <c r="O18" s="13"/>
    </row>
    <row r="19" spans="1:15" s="1" customFormat="1" ht="18.75" customHeight="1" thickBot="1">
      <c r="A19" s="17" t="s">
        <v>35</v>
      </c>
      <c r="B19" s="20">
        <f>O17</f>
        <v>23</v>
      </c>
      <c r="C19" s="21"/>
      <c r="D19" s="26" t="s">
        <v>32</v>
      </c>
      <c r="E19" s="41">
        <f>B19</f>
        <v>23</v>
      </c>
      <c r="F19" s="42"/>
      <c r="G19" s="94"/>
      <c r="H19" s="94"/>
      <c r="I19" s="78"/>
      <c r="J19" s="79"/>
      <c r="K19" s="79"/>
      <c r="L19" s="80"/>
      <c r="N19" s="14">
        <v>5</v>
      </c>
      <c r="O19" s="13"/>
    </row>
    <row r="20" spans="1:15" s="1" customFormat="1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4">
        <v>10</v>
      </c>
      <c r="O20" s="13"/>
    </row>
    <row r="21" spans="1:15" s="1" customFormat="1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4">
        <v>5</v>
      </c>
      <c r="O21" s="13">
        <f>SUM(N18:N21)</f>
        <v>30</v>
      </c>
    </row>
    <row r="22" spans="1:15" s="1" customFormat="1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s="1" customFormat="1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E23:F26"/>
    <mergeCell ref="B23:C26"/>
    <mergeCell ref="D23:D26"/>
    <mergeCell ref="A23:A26"/>
    <mergeCell ref="A19:A22"/>
    <mergeCell ref="B19:C22"/>
    <mergeCell ref="D19:D22"/>
    <mergeCell ref="E19:F22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Layout" topLeftCell="A1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50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/>
      </c>
      <c r="H9" s="29" t="s">
        <v>10</v>
      </c>
      <c r="I9" s="29"/>
      <c r="J9" s="29"/>
      <c r="K9" s="29"/>
      <c r="L9" s="30"/>
      <c r="N9" s="10">
        <v>8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>○</v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39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39</v>
      </c>
      <c r="C15" s="21"/>
      <c r="D15" s="26" t="s">
        <v>32</v>
      </c>
      <c r="E15" s="41">
        <f>B15</f>
        <v>39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4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85</v>
      </c>
      <c r="H16" s="94"/>
      <c r="I16" s="75" t="s">
        <v>62</v>
      </c>
      <c r="J16" s="76"/>
      <c r="K16" s="76"/>
      <c r="L16" s="77"/>
      <c r="N16" s="10">
        <v>3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20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8</v>
      </c>
      <c r="O18" s="13"/>
    </row>
    <row r="19" spans="1:15" ht="18.75" customHeight="1" thickBot="1">
      <c r="A19" s="17" t="s">
        <v>35</v>
      </c>
      <c r="B19" s="20">
        <f>O17</f>
        <v>20</v>
      </c>
      <c r="C19" s="21"/>
      <c r="D19" s="26" t="s">
        <v>32</v>
      </c>
      <c r="E19" s="41">
        <f>B19</f>
        <v>20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8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26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26</v>
      </c>
      <c r="C23" s="23"/>
      <c r="D23" s="103" t="s">
        <v>32</v>
      </c>
      <c r="E23" s="43">
        <f>B23</f>
        <v>26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Layout" topLeftCell="A1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51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41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41</v>
      </c>
      <c r="C15" s="21"/>
      <c r="D15" s="26" t="s">
        <v>32</v>
      </c>
      <c r="E15" s="41">
        <f>B15</f>
        <v>41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93</v>
      </c>
      <c r="H16" s="94"/>
      <c r="I16" s="75" t="s">
        <v>63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22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22</v>
      </c>
      <c r="C19" s="21"/>
      <c r="D19" s="26" t="s">
        <v>32</v>
      </c>
      <c r="E19" s="41">
        <f>B19</f>
        <v>22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Layout" topLeftCell="A16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52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/>
      </c>
      <c r="H9" s="29" t="s">
        <v>10</v>
      </c>
      <c r="I9" s="29"/>
      <c r="J9" s="29"/>
      <c r="K9" s="29"/>
      <c r="L9" s="30"/>
      <c r="N9" s="10">
        <v>6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>○</v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37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37</v>
      </c>
      <c r="C15" s="21"/>
      <c r="D15" s="26" t="s">
        <v>32</v>
      </c>
      <c r="E15" s="41">
        <f>B15</f>
        <v>37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3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81</v>
      </c>
      <c r="H16" s="94"/>
      <c r="I16" s="75" t="s">
        <v>64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20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8</v>
      </c>
      <c r="O18" s="13"/>
    </row>
    <row r="19" spans="1:15" ht="18.75" customHeight="1" thickBot="1">
      <c r="A19" s="17" t="s">
        <v>35</v>
      </c>
      <c r="B19" s="20">
        <f>O17</f>
        <v>20</v>
      </c>
      <c r="C19" s="21"/>
      <c r="D19" s="26" t="s">
        <v>32</v>
      </c>
      <c r="E19" s="41">
        <f>B19</f>
        <v>20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6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24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24</v>
      </c>
      <c r="C23" s="23"/>
      <c r="D23" s="103" t="s">
        <v>32</v>
      </c>
      <c r="E23" s="43">
        <f>B23</f>
        <v>24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53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8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10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4</v>
      </c>
      <c r="O13" s="13">
        <f>SUM(N9:N13)</f>
        <v>42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42</v>
      </c>
      <c r="C15" s="21"/>
      <c r="D15" s="26" t="s">
        <v>32</v>
      </c>
      <c r="E15" s="41">
        <f>B15</f>
        <v>42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4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92</v>
      </c>
      <c r="H16" s="94"/>
      <c r="I16" s="75" t="s">
        <v>65</v>
      </c>
      <c r="J16" s="76"/>
      <c r="K16" s="76"/>
      <c r="L16" s="77"/>
      <c r="N16" s="10">
        <v>3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20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20</v>
      </c>
      <c r="C19" s="21"/>
      <c r="D19" s="26" t="s">
        <v>32</v>
      </c>
      <c r="E19" s="41">
        <f>B19</f>
        <v>20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54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5</v>
      </c>
      <c r="O13" s="13">
        <f>SUM(N9:N13)</f>
        <v>43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5</v>
      </c>
      <c r="O14" s="13"/>
    </row>
    <row r="15" spans="1:15" ht="46.5" customHeight="1" thickBot="1">
      <c r="A15" s="17" t="s">
        <v>34</v>
      </c>
      <c r="B15" s="20">
        <f>O13</f>
        <v>43</v>
      </c>
      <c r="C15" s="21"/>
      <c r="D15" s="26" t="s">
        <v>32</v>
      </c>
      <c r="E15" s="41">
        <f>B15</f>
        <v>43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97</v>
      </c>
      <c r="H16" s="94"/>
      <c r="I16" s="75" t="s">
        <v>66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24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24</v>
      </c>
      <c r="C19" s="21"/>
      <c r="D19" s="26" t="s">
        <v>32</v>
      </c>
      <c r="E19" s="41">
        <f>B19</f>
        <v>24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3E98-AFCB-4944-B8B1-ED395E5BACFB}">
  <dimension ref="A1"/>
  <sheetViews>
    <sheetView tabSelected="1" workbookViewId="0">
      <selection activeCell="L6" sqref="L6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Layout" topLeftCell="A16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42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2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2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2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2">
        <v>8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2">
        <v>4</v>
      </c>
      <c r="O13" s="13">
        <f>SUM(N9:N13)</f>
        <v>40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4">
        <v>4</v>
      </c>
      <c r="O14" s="13"/>
    </row>
    <row r="15" spans="1:15" ht="46.5" customHeight="1" thickBot="1">
      <c r="A15" s="17" t="s">
        <v>34</v>
      </c>
      <c r="B15" s="20">
        <f>O13</f>
        <v>40</v>
      </c>
      <c r="C15" s="21"/>
      <c r="D15" s="26" t="s">
        <v>32</v>
      </c>
      <c r="E15" s="41">
        <f>B15</f>
        <v>40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2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93</v>
      </c>
      <c r="H16" s="94"/>
      <c r="I16" s="75" t="s">
        <v>67</v>
      </c>
      <c r="J16" s="76"/>
      <c r="K16" s="76"/>
      <c r="L16" s="77"/>
      <c r="N16" s="12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4">
        <v>10</v>
      </c>
      <c r="O17" s="13">
        <f>SUM(N14:N17)</f>
        <v>23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4">
        <v>10</v>
      </c>
      <c r="O18" s="13"/>
    </row>
    <row r="19" spans="1:15" ht="18.75" customHeight="1" thickBot="1">
      <c r="A19" s="17" t="s">
        <v>35</v>
      </c>
      <c r="B19" s="20">
        <f>O17</f>
        <v>23</v>
      </c>
      <c r="C19" s="21"/>
      <c r="D19" s="26" t="s">
        <v>32</v>
      </c>
      <c r="E19" s="41">
        <f>B19</f>
        <v>23</v>
      </c>
      <c r="F19" s="42"/>
      <c r="G19" s="94"/>
      <c r="H19" s="94"/>
      <c r="I19" s="78"/>
      <c r="J19" s="79"/>
      <c r="K19" s="79"/>
      <c r="L19" s="80"/>
      <c r="N19" s="14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4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4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Layout" topLeftCell="A16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43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8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10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8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39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39</v>
      </c>
      <c r="C15" s="21"/>
      <c r="D15" s="26" t="s">
        <v>32</v>
      </c>
      <c r="E15" s="41">
        <f>B15</f>
        <v>39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90</v>
      </c>
      <c r="H16" s="94"/>
      <c r="I16" s="75" t="s">
        <v>57</v>
      </c>
      <c r="J16" s="76"/>
      <c r="K16" s="76"/>
      <c r="L16" s="77"/>
      <c r="N16" s="10">
        <v>3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21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21</v>
      </c>
      <c r="C19" s="21"/>
      <c r="D19" s="26" t="s">
        <v>32</v>
      </c>
      <c r="E19" s="41">
        <f>B19</f>
        <v>21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44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/>
      </c>
      <c r="H9" s="29" t="s">
        <v>10</v>
      </c>
      <c r="I9" s="29"/>
      <c r="J9" s="29"/>
      <c r="K9" s="29"/>
      <c r="L9" s="30"/>
      <c r="N9" s="10">
        <v>6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>○</v>
      </c>
      <c r="H10" s="29" t="s">
        <v>12</v>
      </c>
      <c r="I10" s="29"/>
      <c r="J10" s="29"/>
      <c r="K10" s="29"/>
      <c r="L10" s="30"/>
      <c r="N10" s="10">
        <v>6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6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31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31</v>
      </c>
      <c r="C15" s="21"/>
      <c r="D15" s="26" t="s">
        <v>32</v>
      </c>
      <c r="E15" s="41">
        <f>B15</f>
        <v>31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4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80</v>
      </c>
      <c r="H16" s="94"/>
      <c r="I16" s="75" t="s">
        <v>58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21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8</v>
      </c>
      <c r="O18" s="13"/>
    </row>
    <row r="19" spans="1:15" ht="18.75" customHeight="1" thickBot="1">
      <c r="A19" s="17" t="s">
        <v>35</v>
      </c>
      <c r="B19" s="20">
        <f>O17</f>
        <v>21</v>
      </c>
      <c r="C19" s="21"/>
      <c r="D19" s="26" t="s">
        <v>32</v>
      </c>
      <c r="E19" s="41">
        <f>B19</f>
        <v>21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28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28</v>
      </c>
      <c r="C23" s="23"/>
      <c r="D23" s="103" t="s">
        <v>32</v>
      </c>
      <c r="E23" s="43">
        <f>B23</f>
        <v>28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Layout" topLeftCell="A18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45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/>
      </c>
      <c r="H9" s="29" t="s">
        <v>10</v>
      </c>
      <c r="I9" s="29"/>
      <c r="J9" s="29"/>
      <c r="K9" s="29"/>
      <c r="L9" s="30"/>
      <c r="N9" s="10">
        <v>8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>○</v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6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3</v>
      </c>
      <c r="O13" s="13">
        <f>SUM(N9:N13)</f>
        <v>35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35</v>
      </c>
      <c r="C15" s="21"/>
      <c r="D15" s="26" t="s">
        <v>32</v>
      </c>
      <c r="E15" s="41">
        <f>B15</f>
        <v>35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87</v>
      </c>
      <c r="H16" s="94"/>
      <c r="I16" s="75" t="s">
        <v>55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22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22</v>
      </c>
      <c r="C19" s="21"/>
      <c r="D19" s="26" t="s">
        <v>32</v>
      </c>
      <c r="E19" s="41">
        <f>B19</f>
        <v>22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Layout" topLeftCell="A1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46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8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10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6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4</v>
      </c>
      <c r="O13" s="13">
        <f>SUM(N9:N13)</f>
        <v>38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38</v>
      </c>
      <c r="C15" s="21"/>
      <c r="D15" s="26" t="s">
        <v>32</v>
      </c>
      <c r="E15" s="41">
        <f>B15</f>
        <v>38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90</v>
      </c>
      <c r="H16" s="94"/>
      <c r="I16" s="75" t="s">
        <v>59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22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22</v>
      </c>
      <c r="C19" s="21"/>
      <c r="D19" s="26" t="s">
        <v>32</v>
      </c>
      <c r="E19" s="41">
        <f>B19</f>
        <v>22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Layout" topLeftCell="A1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47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8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5</v>
      </c>
      <c r="O13" s="13">
        <f>SUM(N9:N13)</f>
        <v>41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41</v>
      </c>
      <c r="C15" s="21"/>
      <c r="D15" s="26" t="s">
        <v>32</v>
      </c>
      <c r="E15" s="41">
        <f>B15</f>
        <v>41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92</v>
      </c>
      <c r="H16" s="94"/>
      <c r="I16" s="75" t="s">
        <v>56</v>
      </c>
      <c r="J16" s="76"/>
      <c r="K16" s="76"/>
      <c r="L16" s="77"/>
      <c r="N16" s="10">
        <v>3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21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21</v>
      </c>
      <c r="C19" s="21"/>
      <c r="D19" s="26" t="s">
        <v>32</v>
      </c>
      <c r="E19" s="41">
        <f>B19</f>
        <v>21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Layout" topLeftCell="A1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48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8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8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4</v>
      </c>
      <c r="O13" s="13">
        <f>SUM(N9:N13)</f>
        <v>40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5</v>
      </c>
      <c r="O14" s="13"/>
    </row>
    <row r="15" spans="1:15" ht="46.5" customHeight="1" thickBot="1">
      <c r="A15" s="17" t="s">
        <v>34</v>
      </c>
      <c r="B15" s="20">
        <f>O13</f>
        <v>40</v>
      </c>
      <c r="C15" s="21"/>
      <c r="D15" s="26" t="s">
        <v>32</v>
      </c>
      <c r="E15" s="41">
        <f>B15</f>
        <v>40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91</v>
      </c>
      <c r="H16" s="94"/>
      <c r="I16" s="75" t="s">
        <v>60</v>
      </c>
      <c r="J16" s="76"/>
      <c r="K16" s="76"/>
      <c r="L16" s="77"/>
      <c r="N16" s="10">
        <v>5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25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8</v>
      </c>
      <c r="O18" s="13"/>
    </row>
    <row r="19" spans="1:15" ht="18.75" customHeight="1" thickBot="1">
      <c r="A19" s="17" t="s">
        <v>35</v>
      </c>
      <c r="B19" s="20">
        <f>O17</f>
        <v>25</v>
      </c>
      <c r="C19" s="21"/>
      <c r="D19" s="26" t="s">
        <v>32</v>
      </c>
      <c r="E19" s="41">
        <f>B19</f>
        <v>25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8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26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26</v>
      </c>
      <c r="C23" s="23"/>
      <c r="D23" s="103" t="s">
        <v>32</v>
      </c>
      <c r="E23" s="43">
        <f>B23</f>
        <v>26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Layout" topLeftCell="A16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7.25" thickBot="1"/>
    <row r="3" spans="1:15" ht="45.75" customHeight="1">
      <c r="A3" s="83" t="s">
        <v>0</v>
      </c>
      <c r="B3" s="48"/>
      <c r="C3" s="47" t="s">
        <v>1</v>
      </c>
      <c r="D3" s="48"/>
      <c r="E3" s="48"/>
      <c r="F3" s="49"/>
      <c r="G3" s="47" t="s">
        <v>2</v>
      </c>
      <c r="H3" s="48"/>
      <c r="I3" s="48"/>
      <c r="J3" s="49"/>
      <c r="K3" s="48" t="s">
        <v>19</v>
      </c>
      <c r="L3" s="65"/>
    </row>
    <row r="4" spans="1:15" ht="45.75" customHeight="1">
      <c r="A4" s="84" t="s">
        <v>49</v>
      </c>
      <c r="B4" s="85"/>
      <c r="C4" s="89" t="s">
        <v>38</v>
      </c>
      <c r="D4" s="90"/>
      <c r="E4" s="90"/>
      <c r="F4" s="91"/>
      <c r="G4" s="2" t="s">
        <v>21</v>
      </c>
      <c r="H4" s="31">
        <v>45443</v>
      </c>
      <c r="I4" s="32"/>
      <c r="J4" s="33"/>
      <c r="K4" s="81" t="s">
        <v>26</v>
      </c>
      <c r="L4" s="82"/>
      <c r="M4" s="7" t="s">
        <v>20</v>
      </c>
    </row>
    <row r="5" spans="1:15" ht="45.75" customHeight="1">
      <c r="A5" s="15" t="s">
        <v>3</v>
      </c>
      <c r="B5" s="16"/>
      <c r="C5" s="92" t="s">
        <v>4</v>
      </c>
      <c r="D5" s="93"/>
      <c r="E5" s="93"/>
      <c r="F5" s="16"/>
      <c r="G5" s="2" t="s">
        <v>27</v>
      </c>
      <c r="H5" s="31">
        <v>45447</v>
      </c>
      <c r="I5" s="32"/>
      <c r="J5" s="33"/>
      <c r="K5" s="34"/>
      <c r="L5" s="35"/>
      <c r="M5" s="7" t="s">
        <v>29</v>
      </c>
    </row>
    <row r="6" spans="1:15" ht="45.75" customHeight="1">
      <c r="A6" s="56" t="s">
        <v>39</v>
      </c>
      <c r="B6" s="57"/>
      <c r="C6" s="86" t="s">
        <v>5</v>
      </c>
      <c r="D6" s="87"/>
      <c r="E6" s="87"/>
      <c r="F6" s="88"/>
      <c r="G6" s="2" t="s">
        <v>28</v>
      </c>
      <c r="H6" s="31">
        <v>45450</v>
      </c>
      <c r="I6" s="32"/>
      <c r="J6" s="33"/>
      <c r="K6" s="36"/>
      <c r="L6" s="35"/>
      <c r="M6" s="8" t="s">
        <v>30</v>
      </c>
    </row>
    <row r="7" spans="1:15" ht="33.75" customHeight="1">
      <c r="A7" s="59" t="s">
        <v>6</v>
      </c>
      <c r="B7" s="60"/>
      <c r="C7" s="60"/>
      <c r="D7" s="60"/>
      <c r="E7" s="60"/>
      <c r="F7" s="61"/>
      <c r="G7" s="66" t="s">
        <v>25</v>
      </c>
      <c r="H7" s="67"/>
      <c r="I7" s="67"/>
      <c r="J7" s="67"/>
      <c r="K7" s="67"/>
      <c r="L7" s="68"/>
    </row>
    <row r="8" spans="1:15" ht="27.75" thickBot="1">
      <c r="A8" s="62"/>
      <c r="B8" s="63"/>
      <c r="C8" s="63"/>
      <c r="D8" s="63"/>
      <c r="E8" s="63"/>
      <c r="F8" s="64"/>
      <c r="G8" s="9" t="s">
        <v>7</v>
      </c>
      <c r="H8" s="69" t="s">
        <v>8</v>
      </c>
      <c r="I8" s="69"/>
      <c r="J8" s="69"/>
      <c r="K8" s="69"/>
      <c r="L8" s="70"/>
    </row>
    <row r="9" spans="1:15" ht="75.75" customHeight="1" thickBot="1">
      <c r="A9" s="58" t="s">
        <v>9</v>
      </c>
      <c r="B9" s="29"/>
      <c r="C9" s="29"/>
      <c r="D9" s="29"/>
      <c r="E9" s="29"/>
      <c r="F9" s="29"/>
      <c r="G9" s="3" t="str">
        <f>IF($G$16&gt;=90,"○","")</f>
        <v>○</v>
      </c>
      <c r="H9" s="29" t="s">
        <v>10</v>
      </c>
      <c r="I9" s="29"/>
      <c r="J9" s="29"/>
      <c r="K9" s="29"/>
      <c r="L9" s="30"/>
      <c r="N9" s="10">
        <v>10</v>
      </c>
      <c r="O9" s="13"/>
    </row>
    <row r="10" spans="1:15" ht="57.75" customHeight="1" thickBot="1">
      <c r="A10" s="58" t="s">
        <v>11</v>
      </c>
      <c r="B10" s="29"/>
      <c r="C10" s="29"/>
      <c r="D10" s="29"/>
      <c r="E10" s="29"/>
      <c r="F10" s="29"/>
      <c r="G10" s="3" t="str">
        <f>IF(AND($G$16&lt;90,$G$16&gt;=80),"○","")</f>
        <v/>
      </c>
      <c r="H10" s="29" t="s">
        <v>12</v>
      </c>
      <c r="I10" s="29"/>
      <c r="J10" s="29"/>
      <c r="K10" s="29"/>
      <c r="L10" s="30"/>
      <c r="N10" s="10">
        <v>10</v>
      </c>
      <c r="O10" s="13"/>
    </row>
    <row r="11" spans="1:15" ht="57.75" customHeight="1" thickBot="1">
      <c r="A11" s="58" t="s">
        <v>18</v>
      </c>
      <c r="B11" s="29"/>
      <c r="C11" s="29"/>
      <c r="D11" s="29"/>
      <c r="E11" s="29"/>
      <c r="F11" s="29"/>
      <c r="G11" s="3" t="str">
        <f t="shared" ref="G11" si="0">IF(AND($G$16&lt;80,$G$16&gt;=60),"○","")</f>
        <v/>
      </c>
      <c r="H11" s="29" t="s">
        <v>13</v>
      </c>
      <c r="I11" s="29"/>
      <c r="J11" s="29"/>
      <c r="K11" s="29"/>
      <c r="L11" s="30"/>
      <c r="N11" s="10">
        <v>10</v>
      </c>
      <c r="O11" s="13"/>
    </row>
    <row r="12" spans="1:15" ht="57.75" customHeight="1" thickBot="1">
      <c r="A12" s="97"/>
      <c r="B12" s="98"/>
      <c r="C12" s="95"/>
      <c r="D12" s="95"/>
      <c r="E12" s="95"/>
      <c r="F12" s="96"/>
      <c r="G12" s="3" t="str">
        <f>IF(AND($G$16&lt;60,$G$16&gt;=50),"○","")</f>
        <v/>
      </c>
      <c r="H12" s="29" t="s">
        <v>14</v>
      </c>
      <c r="I12" s="29"/>
      <c r="J12" s="29"/>
      <c r="K12" s="29"/>
      <c r="L12" s="30"/>
      <c r="N12" s="10">
        <v>10</v>
      </c>
      <c r="O12" s="13"/>
    </row>
    <row r="13" spans="1:15" ht="60" customHeight="1" thickBot="1">
      <c r="A13" s="50" t="s">
        <v>23</v>
      </c>
      <c r="B13" s="51" t="s">
        <v>22</v>
      </c>
      <c r="C13" s="51"/>
      <c r="D13" s="52" t="s">
        <v>32</v>
      </c>
      <c r="E13" s="37" t="s">
        <v>41</v>
      </c>
      <c r="F13" s="38"/>
      <c r="G13" s="3" t="str">
        <f>IF($G$16&lt;50,"○","")</f>
        <v/>
      </c>
      <c r="H13" s="29" t="s">
        <v>15</v>
      </c>
      <c r="I13" s="29"/>
      <c r="J13" s="29"/>
      <c r="K13" s="29"/>
      <c r="L13" s="30"/>
      <c r="N13" s="10">
        <v>4</v>
      </c>
      <c r="O13" s="13">
        <f>SUM(N9:N13)</f>
        <v>44</v>
      </c>
    </row>
    <row r="14" spans="1:15" ht="54" customHeight="1" thickBot="1">
      <c r="A14" s="50"/>
      <c r="B14" s="51"/>
      <c r="C14" s="51"/>
      <c r="D14" s="51"/>
      <c r="E14" s="39"/>
      <c r="F14" s="40"/>
      <c r="G14" s="53" t="s">
        <v>16</v>
      </c>
      <c r="H14" s="54"/>
      <c r="I14" s="54"/>
      <c r="J14" s="54"/>
      <c r="K14" s="54"/>
      <c r="L14" s="55"/>
      <c r="N14" s="11">
        <v>3</v>
      </c>
      <c r="O14" s="13"/>
    </row>
    <row r="15" spans="1:15" ht="46.5" customHeight="1" thickBot="1">
      <c r="A15" s="17" t="s">
        <v>34</v>
      </c>
      <c r="B15" s="20">
        <f>O13</f>
        <v>44</v>
      </c>
      <c r="C15" s="21"/>
      <c r="D15" s="26" t="s">
        <v>32</v>
      </c>
      <c r="E15" s="41">
        <f>B15</f>
        <v>44</v>
      </c>
      <c r="F15" s="42"/>
      <c r="G15" s="73" t="s">
        <v>24</v>
      </c>
      <c r="H15" s="73"/>
      <c r="I15" s="73" t="s">
        <v>17</v>
      </c>
      <c r="J15" s="73"/>
      <c r="K15" s="73"/>
      <c r="L15" s="74"/>
      <c r="N15" s="10">
        <v>5</v>
      </c>
      <c r="O15" s="13"/>
    </row>
    <row r="16" spans="1:15" ht="18.75" customHeight="1" thickBot="1">
      <c r="A16" s="18"/>
      <c r="B16" s="22"/>
      <c r="C16" s="23"/>
      <c r="D16" s="27"/>
      <c r="E16" s="43"/>
      <c r="F16" s="44"/>
      <c r="G16" s="94">
        <f>SUM(E15:F26)</f>
        <v>96</v>
      </c>
      <c r="H16" s="94"/>
      <c r="I16" s="75" t="s">
        <v>61</v>
      </c>
      <c r="J16" s="76"/>
      <c r="K16" s="76"/>
      <c r="L16" s="77"/>
      <c r="N16" s="10">
        <v>4</v>
      </c>
      <c r="O16" s="13"/>
    </row>
    <row r="17" spans="1:15" ht="18.75" customHeight="1" thickBot="1">
      <c r="A17" s="18"/>
      <c r="B17" s="22"/>
      <c r="C17" s="23"/>
      <c r="D17" s="27"/>
      <c r="E17" s="43"/>
      <c r="F17" s="44"/>
      <c r="G17" s="94"/>
      <c r="H17" s="94"/>
      <c r="I17" s="78"/>
      <c r="J17" s="79"/>
      <c r="K17" s="79"/>
      <c r="L17" s="80"/>
      <c r="N17" s="11">
        <v>10</v>
      </c>
      <c r="O17" s="13">
        <f>SUM(N14:N17)</f>
        <v>22</v>
      </c>
    </row>
    <row r="18" spans="1:15" ht="18.75" customHeight="1" thickBot="1">
      <c r="A18" s="19"/>
      <c r="B18" s="24"/>
      <c r="C18" s="25"/>
      <c r="D18" s="28"/>
      <c r="E18" s="45"/>
      <c r="F18" s="46"/>
      <c r="G18" s="94"/>
      <c r="H18" s="94"/>
      <c r="I18" s="78"/>
      <c r="J18" s="79"/>
      <c r="K18" s="79"/>
      <c r="L18" s="80"/>
      <c r="N18" s="11">
        <v>10</v>
      </c>
      <c r="O18" s="13"/>
    </row>
    <row r="19" spans="1:15" ht="18.75" customHeight="1" thickBot="1">
      <c r="A19" s="17" t="s">
        <v>35</v>
      </c>
      <c r="B19" s="20">
        <f>O17</f>
        <v>22</v>
      </c>
      <c r="C19" s="21"/>
      <c r="D19" s="26" t="s">
        <v>32</v>
      </c>
      <c r="E19" s="41">
        <f>B19</f>
        <v>22</v>
      </c>
      <c r="F19" s="42"/>
      <c r="G19" s="94"/>
      <c r="H19" s="94"/>
      <c r="I19" s="78"/>
      <c r="J19" s="79"/>
      <c r="K19" s="79"/>
      <c r="L19" s="80"/>
      <c r="N19" s="11">
        <v>5</v>
      </c>
      <c r="O19" s="13"/>
    </row>
    <row r="20" spans="1:15" ht="18.75" customHeight="1" thickBot="1">
      <c r="A20" s="18"/>
      <c r="B20" s="22"/>
      <c r="C20" s="23"/>
      <c r="D20" s="27"/>
      <c r="E20" s="43"/>
      <c r="F20" s="44"/>
      <c r="G20" s="94"/>
      <c r="H20" s="94"/>
      <c r="I20" s="78"/>
      <c r="J20" s="79"/>
      <c r="K20" s="79"/>
      <c r="L20" s="80"/>
      <c r="N20" s="11">
        <v>10</v>
      </c>
      <c r="O20" s="13"/>
    </row>
    <row r="21" spans="1:15" ht="18.75" customHeight="1">
      <c r="A21" s="18"/>
      <c r="B21" s="22"/>
      <c r="C21" s="23"/>
      <c r="D21" s="27"/>
      <c r="E21" s="43"/>
      <c r="F21" s="44"/>
      <c r="G21" s="94"/>
      <c r="H21" s="94"/>
      <c r="I21" s="78"/>
      <c r="J21" s="79"/>
      <c r="K21" s="79"/>
      <c r="L21" s="80"/>
      <c r="N21" s="11">
        <v>5</v>
      </c>
      <c r="O21" s="13">
        <f>SUM(N18:N21)</f>
        <v>30</v>
      </c>
    </row>
    <row r="22" spans="1:15" ht="18.75" customHeight="1">
      <c r="A22" s="19"/>
      <c r="B22" s="24"/>
      <c r="C22" s="25"/>
      <c r="D22" s="28"/>
      <c r="E22" s="45"/>
      <c r="F22" s="46"/>
      <c r="G22" s="94"/>
      <c r="H22" s="94"/>
      <c r="I22" s="78"/>
      <c r="J22" s="79"/>
      <c r="K22" s="79"/>
      <c r="L22" s="80"/>
    </row>
    <row r="23" spans="1:15" ht="18.75" customHeight="1">
      <c r="A23" s="17" t="s">
        <v>36</v>
      </c>
      <c r="B23" s="22">
        <f>O21</f>
        <v>30</v>
      </c>
      <c r="C23" s="23"/>
      <c r="D23" s="103" t="s">
        <v>32</v>
      </c>
      <c r="E23" s="43">
        <f>B23</f>
        <v>30</v>
      </c>
      <c r="F23" s="44"/>
      <c r="G23" s="94"/>
      <c r="H23" s="94"/>
      <c r="I23" s="78"/>
      <c r="J23" s="79"/>
      <c r="K23" s="79"/>
      <c r="L23" s="80"/>
    </row>
    <row r="24" spans="1:15" ht="18.75" customHeight="1">
      <c r="A24" s="18"/>
      <c r="B24" s="22"/>
      <c r="C24" s="23"/>
      <c r="D24" s="27"/>
      <c r="E24" s="43"/>
      <c r="F24" s="44"/>
      <c r="G24" s="94"/>
      <c r="H24" s="94"/>
      <c r="I24" s="78"/>
      <c r="J24" s="79"/>
      <c r="K24" s="79"/>
      <c r="L24" s="80"/>
    </row>
    <row r="25" spans="1:15" ht="18.75" customHeight="1">
      <c r="A25" s="18"/>
      <c r="B25" s="22"/>
      <c r="C25" s="23"/>
      <c r="D25" s="27"/>
      <c r="E25" s="43"/>
      <c r="F25" s="44"/>
      <c r="G25" s="94"/>
      <c r="H25" s="94"/>
      <c r="I25" s="78"/>
      <c r="J25" s="79"/>
      <c r="K25" s="79"/>
      <c r="L25" s="80"/>
    </row>
    <row r="26" spans="1:15" ht="18.75" customHeight="1" thickBot="1">
      <c r="A26" s="19"/>
      <c r="B26" s="101"/>
      <c r="C26" s="102"/>
      <c r="D26" s="104"/>
      <c r="E26" s="99"/>
      <c r="F26" s="100"/>
      <c r="G26" s="94"/>
      <c r="H26" s="94"/>
      <c r="I26" s="78"/>
      <c r="J26" s="79"/>
      <c r="K26" s="79"/>
      <c r="L26" s="80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2024-06-13T05:53:59Z</cp:lastPrinted>
  <dcterms:created xsi:type="dcterms:W3CDTF">2020-02-20T07:52:58Z</dcterms:created>
  <dcterms:modified xsi:type="dcterms:W3CDTF">2024-09-04T06:31:11Z</dcterms:modified>
</cp:coreProperties>
</file>