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평가관련\20240529\backup\10. 스마트문화앱UI디자인\"/>
    </mc:Choice>
  </mc:AlternateContent>
  <xr:revisionPtr revIDLastSave="0" documentId="13_ncr:1_{F4CD5F03-0526-4BF6-9AF0-C8B186F0ADF9}" xr6:coauthVersionLast="47" xr6:coauthVersionMax="47" xr10:uidLastSave="{00000000-0000-0000-0000-000000000000}"/>
  <bookViews>
    <workbookView xWindow="-120" yWindow="-120" windowWidth="29040" windowHeight="15840" tabRatio="861" xr2:uid="{00000000-000D-0000-FFFF-FFFF00000000}"/>
  </bookViews>
  <sheets>
    <sheet name="김예은" sheetId="1" r:id="rId1"/>
    <sheet name="류희주" sheetId="2" r:id="rId2"/>
    <sheet name="박민" sheetId="3" r:id="rId3"/>
    <sheet name="박상준" sheetId="4" r:id="rId4"/>
    <sheet name="배근준" sheetId="5" r:id="rId5"/>
    <sheet name="신우철" sheetId="6" r:id="rId6"/>
    <sheet name="안예리" sheetId="7" r:id="rId7"/>
    <sheet name="윤보림" sheetId="8" r:id="rId8"/>
    <sheet name="이민정" sheetId="9" r:id="rId9"/>
    <sheet name="이소영" sheetId="10" r:id="rId10"/>
    <sheet name="이하늘" sheetId="11" r:id="rId11"/>
    <sheet name="이현아" sheetId="12" r:id="rId12"/>
    <sheet name="임장군" sheetId="13" r:id="rId13"/>
    <sheet name="황주원" sheetId="14" r:id="rId14"/>
    <sheet name="Sheet1" sheetId="15" r:id="rId15"/>
  </sheets>
  <definedNames>
    <definedName name="_xlnm.Print_Area" localSheetId="0">김예은!$A$1:$L$27</definedName>
    <definedName name="_xlnm.Print_Area" localSheetId="1">류희주!$A$1:$L$27</definedName>
    <definedName name="_xlnm.Print_Area" localSheetId="2">박민!$A$1:$L$27</definedName>
    <definedName name="_xlnm.Print_Area" localSheetId="3">박상준!$A$1:$L$27</definedName>
    <definedName name="_xlnm.Print_Area" localSheetId="4">배근준!$A$1:$L$27</definedName>
    <definedName name="_xlnm.Print_Area" localSheetId="5">신우철!$A$1:$L$27</definedName>
    <definedName name="_xlnm.Print_Area" localSheetId="6">안예리!$A$1:$L$27</definedName>
    <definedName name="_xlnm.Print_Area" localSheetId="7">윤보림!$A$1:$L$27</definedName>
    <definedName name="_xlnm.Print_Area" localSheetId="8">이민정!$A$1:$L$27</definedName>
    <definedName name="_xlnm.Print_Area" localSheetId="9">이소영!$A$1:$L$27</definedName>
    <definedName name="_xlnm.Print_Area" localSheetId="10">이하늘!$A$1:$L$27</definedName>
    <definedName name="_xlnm.Print_Area" localSheetId="11">이현아!$A$1:$L$27</definedName>
    <definedName name="_xlnm.Print_Area" localSheetId="12">임장군!$A$1:$L$27</definedName>
    <definedName name="_xlnm.Print_Area" localSheetId="13">황주원!$A$1:$L$27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6" i="8" l="1"/>
  <c r="G16" i="13"/>
  <c r="G16" i="2"/>
  <c r="O19" i="2"/>
  <c r="O19" i="3"/>
  <c r="B19" i="3" s="1"/>
  <c r="E19" i="3" s="1"/>
  <c r="O19" i="4"/>
  <c r="O19" i="5"/>
  <c r="B19" i="5" s="1"/>
  <c r="O19" i="6"/>
  <c r="B19" i="6" s="1"/>
  <c r="O19" i="7"/>
  <c r="B19" i="7" s="1"/>
  <c r="E19" i="7" s="1"/>
  <c r="O19" i="8"/>
  <c r="B19" i="8" s="1"/>
  <c r="O19" i="9"/>
  <c r="B19" i="9" s="1"/>
  <c r="O19" i="10"/>
  <c r="O19" i="11"/>
  <c r="O19" i="12"/>
  <c r="B19" i="12" s="1"/>
  <c r="E19" i="12" s="1"/>
  <c r="O19" i="13"/>
  <c r="B19" i="13" s="1"/>
  <c r="O19" i="14"/>
  <c r="B19" i="14" s="1"/>
  <c r="O19" i="1"/>
  <c r="B19" i="1" s="1"/>
  <c r="E19" i="1" s="1"/>
  <c r="B17" i="2"/>
  <c r="B17" i="4"/>
  <c r="E17" i="4" s="1"/>
  <c r="B17" i="5"/>
  <c r="B17" i="7"/>
  <c r="B17" i="8"/>
  <c r="B17" i="9"/>
  <c r="B17" i="10"/>
  <c r="E17" i="10" s="1"/>
  <c r="B17" i="11"/>
  <c r="B17" i="14"/>
  <c r="E17" i="14" s="1"/>
  <c r="B15" i="5"/>
  <c r="E15" i="5" s="1"/>
  <c r="B15" i="8"/>
  <c r="B15" i="9"/>
  <c r="E24" i="2"/>
  <c r="E24" i="3"/>
  <c r="E24" i="4"/>
  <c r="E24" i="5"/>
  <c r="E24" i="6"/>
  <c r="E24" i="7"/>
  <c r="E24" i="8"/>
  <c r="E24" i="9"/>
  <c r="E24" i="10"/>
  <c r="E24" i="11"/>
  <c r="E24" i="12"/>
  <c r="E24" i="13"/>
  <c r="E24" i="14"/>
  <c r="E24" i="1"/>
  <c r="E22" i="2"/>
  <c r="E22" i="3"/>
  <c r="E22" i="4"/>
  <c r="E22" i="5"/>
  <c r="E22" i="6"/>
  <c r="E22" i="7"/>
  <c r="E22" i="8"/>
  <c r="E22" i="9"/>
  <c r="E22" i="10"/>
  <c r="E22" i="11"/>
  <c r="E22" i="12"/>
  <c r="E22" i="13"/>
  <c r="E22" i="14"/>
  <c r="E22" i="1"/>
  <c r="B19" i="10"/>
  <c r="E19" i="10" s="1"/>
  <c r="B19" i="11"/>
  <c r="E19" i="11" s="1"/>
  <c r="O15" i="2"/>
  <c r="O15" i="3"/>
  <c r="B17" i="3" s="1"/>
  <c r="E17" i="3" s="1"/>
  <c r="O15" i="4"/>
  <c r="O15" i="5"/>
  <c r="O15" i="6"/>
  <c r="B17" i="6" s="1"/>
  <c r="E17" i="6" s="1"/>
  <c r="O15" i="7"/>
  <c r="O15" i="8"/>
  <c r="O15" i="9"/>
  <c r="O15" i="10"/>
  <c r="O15" i="11"/>
  <c r="O15" i="12"/>
  <c r="O15" i="13"/>
  <c r="O15" i="14"/>
  <c r="O15" i="1"/>
  <c r="O11" i="2"/>
  <c r="B15" i="2" s="1"/>
  <c r="E15" i="2" s="1"/>
  <c r="O11" i="3"/>
  <c r="B15" i="3" s="1"/>
  <c r="E15" i="3" s="1"/>
  <c r="O11" i="4"/>
  <c r="B15" i="4" s="1"/>
  <c r="E15" i="4" s="1"/>
  <c r="G16" i="4" s="1"/>
  <c r="O11" i="5"/>
  <c r="O11" i="6"/>
  <c r="B15" i="6" s="1"/>
  <c r="O11" i="7"/>
  <c r="O11" i="8"/>
  <c r="O11" i="9"/>
  <c r="O11" i="10"/>
  <c r="B15" i="10" s="1"/>
  <c r="E15" i="10" s="1"/>
  <c r="G16" i="10" s="1"/>
  <c r="O11" i="11"/>
  <c r="B15" i="11" s="1"/>
  <c r="E15" i="11" s="1"/>
  <c r="O11" i="12"/>
  <c r="B15" i="12" s="1"/>
  <c r="O11" i="13"/>
  <c r="O11" i="14"/>
  <c r="O11" i="1"/>
  <c r="E17" i="9"/>
  <c r="B19" i="2"/>
  <c r="E19" i="2" s="1"/>
  <c r="B19" i="4"/>
  <c r="E19" i="4" s="1"/>
  <c r="E17" i="2"/>
  <c r="E15" i="8"/>
  <c r="E15" i="9"/>
  <c r="B15" i="14" l="1"/>
  <c r="E15" i="14" s="1"/>
  <c r="G16" i="14" s="1"/>
  <c r="G10" i="14" s="1"/>
  <c r="B17" i="13"/>
  <c r="E17" i="13" s="1"/>
  <c r="B15" i="13"/>
  <c r="E15" i="13" s="1"/>
  <c r="B17" i="12"/>
  <c r="E17" i="12" s="1"/>
  <c r="E15" i="12"/>
  <c r="E17" i="11"/>
  <c r="G16" i="11" s="1"/>
  <c r="G13" i="11" s="1"/>
  <c r="G16" i="9"/>
  <c r="E17" i="8"/>
  <c r="E17" i="7"/>
  <c r="B15" i="7"/>
  <c r="E15" i="7" s="1"/>
  <c r="G16" i="7" s="1"/>
  <c r="G11" i="7" s="1"/>
  <c r="E15" i="6"/>
  <c r="E17" i="5"/>
  <c r="G16" i="5" s="1"/>
  <c r="G16" i="3"/>
  <c r="B17" i="1"/>
  <c r="E17" i="1" s="1"/>
  <c r="B15" i="1"/>
  <c r="E15" i="1" s="1"/>
  <c r="E19" i="14"/>
  <c r="E19" i="13"/>
  <c r="E19" i="6"/>
  <c r="E19" i="5"/>
  <c r="E19" i="9"/>
  <c r="E19" i="8"/>
  <c r="G11" i="4"/>
  <c r="G9" i="10"/>
  <c r="G16" i="1" l="1"/>
  <c r="A1" i="15" s="1"/>
  <c r="G11" i="13"/>
  <c r="G16" i="12"/>
  <c r="G13" i="12" s="1"/>
  <c r="G12" i="9"/>
  <c r="G16" i="6"/>
  <c r="G11" i="6" s="1"/>
  <c r="G12" i="5"/>
  <c r="G12" i="14"/>
  <c r="G12" i="7"/>
  <c r="G13" i="7"/>
  <c r="G11" i="14"/>
  <c r="G13" i="14"/>
  <c r="G10" i="13"/>
  <c r="G12" i="13"/>
  <c r="G9" i="13"/>
  <c r="G13" i="13"/>
  <c r="G9" i="9"/>
  <c r="G9" i="7"/>
  <c r="G10" i="7"/>
  <c r="G9" i="14"/>
  <c r="G9" i="12"/>
  <c r="G10" i="12"/>
  <c r="G11" i="12"/>
  <c r="G12" i="12"/>
  <c r="G10" i="10"/>
  <c r="G13" i="10"/>
  <c r="G11" i="10"/>
  <c r="G12" i="10"/>
  <c r="G11" i="9"/>
  <c r="G10" i="9"/>
  <c r="G13" i="5"/>
  <c r="G12" i="11"/>
  <c r="G9" i="11"/>
  <c r="G10" i="11"/>
  <c r="G11" i="11"/>
  <c r="G13" i="9"/>
  <c r="G12" i="6"/>
  <c r="G9" i="6"/>
  <c r="G10" i="6"/>
  <c r="G10" i="5"/>
  <c r="G9" i="5"/>
  <c r="G11" i="5"/>
  <c r="G10" i="4"/>
  <c r="G12" i="4"/>
  <c r="G9" i="4"/>
  <c r="G13" i="4"/>
  <c r="G11" i="8"/>
  <c r="G10" i="8"/>
  <c r="G13" i="8"/>
  <c r="G12" i="8"/>
  <c r="G9" i="8"/>
  <c r="G13" i="3"/>
  <c r="G12" i="3"/>
  <c r="G11" i="3"/>
  <c r="G10" i="3"/>
  <c r="G9" i="3"/>
  <c r="G13" i="2"/>
  <c r="G12" i="2"/>
  <c r="G11" i="2"/>
  <c r="G10" i="2"/>
  <c r="G9" i="2"/>
  <c r="G9" i="1" l="1"/>
  <c r="G10" i="1"/>
  <c r="G13" i="1"/>
  <c r="G12" i="1"/>
  <c r="G11" i="1"/>
  <c r="G13" i="6"/>
</calcChain>
</file>

<file path=xl/sharedStrings.xml><?xml version="1.0" encoding="utf-8"?>
<sst xmlns="http://schemas.openxmlformats.org/spreadsheetml/2006/main" count="630" uniqueCount="74">
  <si>
    <t>학습자 명</t>
  </si>
  <si>
    <t>평가자 명</t>
  </si>
  <si>
    <t>평 가 일 시</t>
  </si>
  <si>
    <t>교과목명</t>
  </si>
  <si>
    <t>능력단위 번호
(능력단위)</t>
  </si>
  <si>
    <t>평가방법</t>
  </si>
  <si>
    <t>성취
수준</t>
  </si>
  <si>
    <t>수행정도</t>
  </si>
  <si>
    <t>본 평가는 단계별 자기평가의 학습과정이 완료된 학습자에 대하여 평가를 합니다.</t>
  </si>
  <si>
    <t>5. 해당 지식과 기술을 확실하게 습득하여 직무수행에 필요한 기술적 사고력과 문제 해결력을 토대로 주도적으로 완벽한 작업을 수행할 수 있다.</t>
  </si>
  <si>
    <t>학습을 위한 준비에서부터 실습의 완료 후 동작확인까지 아래사항의 수행기준에 근거하여 학습자를 평가하여야 합니다.</t>
  </si>
  <si>
    <t>4. 해당 지식과 기술을 습득하여 직무수행에 필요한 기술적 사고력과 문제 해결력을 토대로 작업을 수행할 수 있다.</t>
  </si>
  <si>
    <t>3. 해당 지식과 기술을 대부분 습득하여 직무수행에 필요한 지식과 기술을 가지고 대부분의 작업을 수행할 수 있다.</t>
  </si>
  <si>
    <t>2. 해당 지식과 기술을 부분적으로 습득하여 직무수행에 필요한 지식과 기술을 가지고 타인과 공동으로 작업을 수행할 수 있다.</t>
  </si>
  <si>
    <t>1. 해당 지식과 기술을 습득하는데 부족함이 있어 타인의 도움을 받아야만 작업을 수행할 수 있다.</t>
  </si>
  <si>
    <t>평가자는 학습자의 달성정도를 성취수준에 표시한다.</t>
  </si>
  <si>
    <t>피드백</t>
  </si>
  <si>
    <t>( 본 능력단위의 평가방법 등을 안내하여 학습자로 하여금 학습준비를 할 수 있도록 함)</t>
    <phoneticPr fontId="2" type="noConversion"/>
  </si>
  <si>
    <t>비 고</t>
    <phoneticPr fontId="2" type="noConversion"/>
  </si>
  <si>
    <t>&lt;- 평가일에 결석시 사유 적기 예) 무단 결석, 질병, 개인사유 등</t>
    <phoneticPr fontId="2" type="noConversion"/>
  </si>
  <si>
    <t>본 평가</t>
    <phoneticPr fontId="2" type="noConversion"/>
  </si>
  <si>
    <t>원 점수</t>
    <phoneticPr fontId="2" type="noConversion"/>
  </si>
  <si>
    <t>구분</t>
    <phoneticPr fontId="2" type="noConversion"/>
  </si>
  <si>
    <t>점수</t>
    <phoneticPr fontId="2" type="noConversion"/>
  </si>
  <si>
    <t>전체평가</t>
    <phoneticPr fontId="2" type="noConversion"/>
  </si>
  <si>
    <t>○</t>
    <phoneticPr fontId="2" type="noConversion"/>
  </si>
  <si>
    <t>1차
재평가</t>
    <phoneticPr fontId="2" type="noConversion"/>
  </si>
  <si>
    <t>2차
재평가</t>
    <phoneticPr fontId="2" type="noConversion"/>
  </si>
  <si>
    <t>&lt;- 해당일에 평가 진행 했으면 O 표시</t>
    <phoneticPr fontId="2" type="noConversion"/>
  </si>
  <si>
    <t>&lt;- 평가일시는 본 평가 일에서 2일 간격으로 작성</t>
    <phoneticPr fontId="2" type="noConversion"/>
  </si>
  <si>
    <t>능력단위 종합평가서</t>
    <phoneticPr fontId="2" type="noConversion"/>
  </si>
  <si>
    <t>-</t>
    <phoneticPr fontId="2" type="noConversion"/>
  </si>
  <si>
    <t>-</t>
    <phoneticPr fontId="2" type="noConversion"/>
  </si>
  <si>
    <t>1문항</t>
    <phoneticPr fontId="2" type="noConversion"/>
  </si>
  <si>
    <t>2문항</t>
    <phoneticPr fontId="2" type="noConversion"/>
  </si>
  <si>
    <t>김 예 은  (인)</t>
    <phoneticPr fontId="2" type="noConversion"/>
  </si>
  <si>
    <t>하 의 숙        (인)</t>
    <phoneticPr fontId="2" type="noConversion"/>
  </si>
  <si>
    <t>포트폴리오
(100%)</t>
    <phoneticPr fontId="2" type="noConversion"/>
  </si>
  <si>
    <t>류 희 주  (인)</t>
    <phoneticPr fontId="2" type="noConversion"/>
  </si>
  <si>
    <t>박 민   (인)</t>
    <phoneticPr fontId="2" type="noConversion"/>
  </si>
  <si>
    <t>박 상 준  (인)</t>
    <phoneticPr fontId="2" type="noConversion"/>
  </si>
  <si>
    <t>배 근 준  (인)</t>
    <phoneticPr fontId="2" type="noConversion"/>
  </si>
  <si>
    <t>신 우 철  (인)</t>
    <phoneticPr fontId="2" type="noConversion"/>
  </si>
  <si>
    <t>안 예 리  (인)</t>
    <phoneticPr fontId="2" type="noConversion"/>
  </si>
  <si>
    <t>윤 보 림  (인)</t>
    <phoneticPr fontId="2" type="noConversion"/>
  </si>
  <si>
    <t>이 민 정  (인)</t>
    <phoneticPr fontId="2" type="noConversion"/>
  </si>
  <si>
    <t>이 소 영  (인)</t>
    <phoneticPr fontId="2" type="noConversion"/>
  </si>
  <si>
    <t>이 하 늘  (인)</t>
    <phoneticPr fontId="2" type="noConversion"/>
  </si>
  <si>
    <t>이 현 아  (인)</t>
    <phoneticPr fontId="2" type="noConversion"/>
  </si>
  <si>
    <t>임 장 군  (인)</t>
    <phoneticPr fontId="2" type="noConversion"/>
  </si>
  <si>
    <t>황 주 원  (인)</t>
    <phoneticPr fontId="2" type="noConversion"/>
  </si>
  <si>
    <t>-</t>
  </si>
  <si>
    <t>점수</t>
  </si>
  <si>
    <t>3. 해당 지식과 기술을 대부분 습득하여 직무수행에 필요한 지식과 기술을 가지고 대부분의 작업을 수행할 수 있다.</t>
    <phoneticPr fontId="2" type="noConversion"/>
  </si>
  <si>
    <t>3문항</t>
    <phoneticPr fontId="2" type="noConversion"/>
  </si>
  <si>
    <t>4문항</t>
    <phoneticPr fontId="2" type="noConversion"/>
  </si>
  <si>
    <t>스마트문화앱설계 및
디자인</t>
    <phoneticPr fontId="2" type="noConversion"/>
  </si>
  <si>
    <t>스마트문화앱 UX 설계
(0803020911_18v3)</t>
    <phoneticPr fontId="2" type="noConversion"/>
  </si>
  <si>
    <t>5문항</t>
    <phoneticPr fontId="2" type="noConversion"/>
  </si>
  <si>
    <t>정보구조 설계를 할 수 있고 사용자에게 편의성 높은 내비게이션을 제공함이 우수하나 레이아웃 구현과 마우스 오버 구현 보완이 필요해보임</t>
    <phoneticPr fontId="2" type="noConversion"/>
  </si>
  <si>
    <t>UX의 특성을 파악하여 정보구조 설계와 내비게이션 설계를 제작할 수 있으나 레이아웃 구조와 구현으로 마우스 오버 구현 이해와 반복이 필요해보임</t>
    <phoneticPr fontId="2" type="noConversion"/>
  </si>
  <si>
    <t>수행 순서를 고려하여 혼란을 일으키지 않는 워크플로우 제작을 하고 내비게이션 설계가 양호하나 레이아웃 구조와 구현 및 마우스 오버 구현 이해가 필요해보임</t>
    <phoneticPr fontId="2" type="noConversion"/>
  </si>
  <si>
    <t>효율적인 워크플로우 제작과 편의성이 높은 내비게이션 제작이 양호하나 레이아웃 구조 및 구현으로 마우스 오버 구현 보완이 필요해보임</t>
    <phoneticPr fontId="2" type="noConversion"/>
  </si>
  <si>
    <t xml:space="preserve">
스마트문화앱의 콘텐츠 구조ㆍ주요 기능ㆍ사용자 태스크를 토대로 효율적인 워크플로우 제작이 우수하나 레이아웃 구현 보완이 필요해보임</t>
    <phoneticPr fontId="2" type="noConversion"/>
  </si>
  <si>
    <t xml:space="preserve">
사용자의 앱 인터페이스 작동 방법과 수행 순서를 고려하여 혼란을 일으키지 않는 워크플로우 제작과 네비게이션제작이 양호하나 레이아웃 구조 및 구현과 마우스 오버 구현 보완이 필요해보임</t>
    <phoneticPr fontId="2" type="noConversion"/>
  </si>
  <si>
    <t>UX의 특성을 파악하여 정보구조 설계가 우수하고 편의성이 높은 내비게이션 제작이 양호하나 레이아웃 구현 이해가 필요해보임</t>
    <phoneticPr fontId="2" type="noConversion"/>
  </si>
  <si>
    <t>개발에 필요한 정보구조 설계와 사용자에게 편의성이 높은 내비게이션 제작 할 수할 수 있으나 레이아웃 구조 및 구현과 마우스 오버 구현 보완이 필요해보임(과제제출기한경과로 인한 패널티(-5)적용)</t>
    <phoneticPr fontId="2" type="noConversion"/>
  </si>
  <si>
    <t xml:space="preserve">
화면 디자인에 필요한 이미지를 구현하여 프로젝트 결과물과 유사한 프로토타입 제작이 양호하나 레이아웃 구현 및 구조 이해와 마우스 오버 구현 보완이 필요해보임</t>
    <phoneticPr fontId="2" type="noConversion"/>
  </si>
  <si>
    <t>UI 디자인 개발에 필요한 정보구조 설계가 우수하고 편의성이 높은 내비게이션 제작이 양호하나 Html 구조 이해와 CSS 서식지정으로 인한 레이아웃 이해와 마우스 오버 구현 보완이 필요해보임</t>
    <phoneticPr fontId="2" type="noConversion"/>
  </si>
  <si>
    <t xml:space="preserve">
UX의 특성을 파악한 정보구조 설계와 UI 가이드라인에 따라 내비게이션 설계와 제작을 할 수 있으나 레이아웃 구조와 구현 및 마우스 오버 구현 보완이 필요해보임(과제제출기한경과로 인한 패널티(-5)적용)</t>
    <phoneticPr fontId="2" type="noConversion"/>
  </si>
  <si>
    <t>직관적이고 편리한 워크플로우 제작과 사용자에게 편의성이 높은 내비게이션 제작이 우수하나 마우스 오버 구현 보완이 필요해보임</t>
    <phoneticPr fontId="2" type="noConversion"/>
  </si>
  <si>
    <t>정보구조 설계를 할 수 있고 사용자에게 편의성 높은 내비게이션을 제공함이 우수하나 네비게이션 마우스 오버 구현 보완이 필요해 보임.</t>
    <phoneticPr fontId="2" type="noConversion"/>
  </si>
  <si>
    <t>인터페이스(interface) 기능 요소와 사용성을 고려하여 항목들을 배치하고 효율적인 워크플로우 제작이 우수하나 마우스 오버 구현 보완이 필요해보임</t>
    <phoneticPr fontId="2" type="noConversion"/>
  </si>
  <si>
    <t>스마트문화앱UI디자인
(0803020911_18v3)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</si>
</sst>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2" formatCode="_-&quot;₩&quot;* #,##0_-;\-&quot;₩&quot;* #,##0_-;_-&quot;₩&quot;* &quot;-&quot;_-;_-@_-"/>
  </numFmts>
  <fonts count="22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명조"/>
      <family val="1"/>
      <charset val="129"/>
    </font>
    <font>
      <u/>
      <sz val="11"/>
      <color theme="10"/>
      <name val="맑은 고딕"/>
      <family val="3"/>
      <charset val="129"/>
    </font>
    <font>
      <sz val="11"/>
      <color rgb="FF000000"/>
      <name val="돋움"/>
      <family val="3"/>
      <charset val="129"/>
    </font>
    <font>
      <b/>
      <sz val="8"/>
      <color rgb="FF000000"/>
      <name val="한컴돋움"/>
      <family val="1"/>
      <charset val="129"/>
    </font>
    <font>
      <sz val="24"/>
      <name val="맑은 고딕"/>
      <family val="2"/>
      <charset val="129"/>
      <scheme val="minor"/>
    </font>
    <font>
      <sz val="24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b/>
      <sz val="10"/>
      <name val="맑은 고딕"/>
      <family val="3"/>
      <charset val="129"/>
      <scheme val="minor"/>
    </font>
    <font>
      <b/>
      <sz val="12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3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3"/>
      <name val="맑은 고딕"/>
      <family val="3"/>
      <charset val="129"/>
    </font>
    <font>
      <sz val="13"/>
      <name val="맑은 고딕"/>
      <family val="3"/>
      <charset val="129"/>
      <scheme val="minor"/>
    </font>
    <font>
      <sz val="10"/>
      <name val="함초롬돋움"/>
      <family val="1"/>
      <charset val="129"/>
    </font>
    <font>
      <b/>
      <sz val="2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20"/>
      <name val="맑은 고딕"/>
      <family val="3"/>
      <charset val="129"/>
      <scheme val="minor"/>
    </font>
    <font>
      <sz val="8"/>
      <color rgb="FF000000"/>
      <name val="한컴돋움"/>
      <family val="1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D9D9D9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3">
    <xf numFmtId="0" fontId="0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4" fillId="0" borderId="0" applyNumberFormat="0" applyFill="0" applyBorder="0" applyAlignment="0" applyProtection="0">
      <alignment vertical="top"/>
      <protection locked="0"/>
    </xf>
    <xf numFmtId="0" fontId="3" fillId="0" borderId="0">
      <alignment vertical="center"/>
    </xf>
    <xf numFmtId="0" fontId="5" fillId="0" borderId="0">
      <alignment vertical="center"/>
    </xf>
  </cellStyleXfs>
  <cellXfs count="97">
    <xf numFmtId="0" fontId="0" fillId="0" borderId="0" xfId="0">
      <alignment vertical="center"/>
    </xf>
    <xf numFmtId="0" fontId="9" fillId="0" borderId="0" xfId="0" applyFont="1">
      <alignment vertical="center"/>
    </xf>
    <xf numFmtId="0" fontId="12" fillId="0" borderId="4" xfId="0" applyFont="1" applyBorder="1" applyAlignment="1">
      <alignment horizontal="center" vertical="center" wrapText="1"/>
    </xf>
    <xf numFmtId="0" fontId="14" fillId="0" borderId="0" xfId="0" applyFont="1">
      <alignment vertical="center"/>
    </xf>
    <xf numFmtId="0" fontId="14" fillId="0" borderId="0" xfId="0" applyFont="1" applyFill="1">
      <alignment vertical="center"/>
    </xf>
    <xf numFmtId="0" fontId="10" fillId="2" borderId="4" xfId="0" applyFont="1" applyFill="1" applyBorder="1" applyAlignment="1">
      <alignment horizontal="center" vertical="center" wrapText="1"/>
    </xf>
    <xf numFmtId="0" fontId="18" fillId="0" borderId="4" xfId="0" applyFont="1" applyBorder="1" applyAlignment="1">
      <alignment horizontal="center" vertical="center" wrapText="1"/>
    </xf>
    <xf numFmtId="0" fontId="14" fillId="0" borderId="35" xfId="0" applyFont="1" applyBorder="1" applyAlignment="1">
      <alignment horizontal="center" vertical="center" wrapText="1"/>
    </xf>
    <xf numFmtId="0" fontId="12" fillId="0" borderId="35" xfId="0" applyFont="1" applyBorder="1" applyAlignment="1">
      <alignment horizontal="center" vertical="center" wrapText="1"/>
    </xf>
    <xf numFmtId="0" fontId="6" fillId="3" borderId="41" xfId="0" applyFont="1" applyFill="1" applyBorder="1" applyAlignment="1">
      <alignment horizontal="center" vertical="center" wrapText="1"/>
    </xf>
    <xf numFmtId="0" fontId="6" fillId="3" borderId="42" xfId="0" applyFont="1" applyFill="1" applyBorder="1" applyAlignment="1">
      <alignment horizontal="center" vertical="center" wrapText="1"/>
    </xf>
    <xf numFmtId="0" fontId="13" fillId="2" borderId="29" xfId="0" quotePrefix="1" applyFont="1" applyFill="1" applyBorder="1" applyAlignment="1">
      <alignment vertical="center" wrapText="1"/>
    </xf>
    <xf numFmtId="0" fontId="21" fillId="3" borderId="41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9" fillId="2" borderId="1" xfId="0" applyFont="1" applyFill="1" applyBorder="1" applyAlignment="1">
      <alignment horizontal="center" vertical="center" wrapText="1"/>
    </xf>
    <xf numFmtId="0" fontId="19" fillId="2" borderId="2" xfId="0" applyFont="1" applyFill="1" applyBorder="1" applyAlignment="1">
      <alignment horizontal="center" vertical="center" wrapText="1"/>
    </xf>
    <xf numFmtId="0" fontId="19" fillId="0" borderId="23" xfId="0" applyFont="1" applyBorder="1" applyAlignment="1">
      <alignment horizontal="left" vertical="center" wrapText="1" indent="1"/>
    </xf>
    <xf numFmtId="0" fontId="19" fillId="0" borderId="25" xfId="0" applyFont="1" applyBorder="1" applyAlignment="1">
      <alignment horizontal="left" vertical="center" wrapText="1" indent="1"/>
    </xf>
    <xf numFmtId="0" fontId="19" fillId="0" borderId="38" xfId="0" applyFont="1" applyBorder="1" applyAlignment="1">
      <alignment horizontal="left" vertical="center" wrapText="1" indent="1"/>
    </xf>
    <xf numFmtId="0" fontId="19" fillId="0" borderId="30" xfId="0" applyFont="1" applyBorder="1" applyAlignment="1">
      <alignment horizontal="left" vertical="center" wrapText="1" indent="1"/>
    </xf>
    <xf numFmtId="0" fontId="19" fillId="0" borderId="0" xfId="0" applyFont="1" applyBorder="1" applyAlignment="1">
      <alignment horizontal="left" vertical="center" wrapText="1" indent="1"/>
    </xf>
    <xf numFmtId="0" fontId="19" fillId="0" borderId="28" xfId="0" applyFont="1" applyBorder="1" applyAlignment="1">
      <alignment horizontal="left" vertical="center" wrapText="1" indent="1"/>
    </xf>
    <xf numFmtId="0" fontId="19" fillId="0" borderId="31" xfId="0" applyFont="1" applyBorder="1" applyAlignment="1">
      <alignment horizontal="left" vertical="center" wrapText="1" indent="1"/>
    </xf>
    <xf numFmtId="0" fontId="19" fillId="0" borderId="43" xfId="0" applyFont="1" applyBorder="1" applyAlignment="1">
      <alignment horizontal="left" vertical="center" wrapText="1" indent="1"/>
    </xf>
    <xf numFmtId="0" fontId="19" fillId="0" borderId="44" xfId="0" applyFont="1" applyBorder="1" applyAlignment="1">
      <alignment horizontal="left" vertical="center" wrapText="1" indent="1"/>
    </xf>
    <xf numFmtId="31" fontId="12" fillId="0" borderId="8" xfId="0" applyNumberFormat="1" applyFont="1" applyBorder="1" applyAlignment="1">
      <alignment horizontal="center" vertical="center" wrapText="1"/>
    </xf>
    <xf numFmtId="31" fontId="12" fillId="0" borderId="9" xfId="0" applyNumberFormat="1" applyFont="1" applyBorder="1" applyAlignment="1">
      <alignment horizontal="center" vertical="center" wrapText="1"/>
    </xf>
    <xf numFmtId="31" fontId="12" fillId="0" borderId="10" xfId="0" applyNumberFormat="1" applyFont="1" applyBorder="1" applyAlignment="1">
      <alignment horizontal="center" vertical="center" wrapText="1"/>
    </xf>
    <xf numFmtId="31" fontId="13" fillId="0" borderId="4" xfId="0" quotePrefix="1" applyNumberFormat="1" applyFont="1" applyBorder="1" applyAlignment="1">
      <alignment horizontal="center" vertical="center" wrapText="1"/>
    </xf>
    <xf numFmtId="31" fontId="13" fillId="0" borderId="5" xfId="0" applyNumberFormat="1" applyFont="1" applyBorder="1" applyAlignment="1">
      <alignment horizontal="center" vertical="center" wrapText="1"/>
    </xf>
    <xf numFmtId="0" fontId="10" fillId="2" borderId="12" xfId="0" applyFont="1" applyFill="1" applyBorder="1" applyAlignment="1">
      <alignment horizontal="center" vertical="center" wrapText="1"/>
    </xf>
    <xf numFmtId="0" fontId="10" fillId="2" borderId="17" xfId="0" applyFont="1" applyFill="1" applyBorder="1" applyAlignment="1">
      <alignment horizontal="center" vertical="center" wrapText="1"/>
    </xf>
    <xf numFmtId="0" fontId="11" fillId="0" borderId="15" xfId="0" applyFont="1" applyBorder="1" applyAlignment="1">
      <alignment horizontal="right" vertical="center" wrapText="1"/>
    </xf>
    <xf numFmtId="0" fontId="11" fillId="0" borderId="10" xfId="0" applyFont="1" applyBorder="1" applyAlignment="1">
      <alignment horizontal="right" vertical="center" wrapText="1"/>
    </xf>
    <xf numFmtId="0" fontId="10" fillId="2" borderId="14" xfId="0" applyFont="1" applyFill="1" applyBorder="1" applyAlignment="1">
      <alignment horizontal="center" vertical="center" wrapText="1"/>
    </xf>
    <xf numFmtId="0" fontId="10" fillId="2" borderId="13" xfId="0" applyFont="1" applyFill="1" applyBorder="1" applyAlignment="1">
      <alignment horizontal="center" vertical="center" wrapText="1"/>
    </xf>
    <xf numFmtId="0" fontId="17" fillId="0" borderId="8" xfId="0" applyFont="1" applyBorder="1" applyAlignment="1">
      <alignment horizontal="center" vertical="center" wrapText="1"/>
    </xf>
    <xf numFmtId="0" fontId="17" fillId="0" borderId="9" xfId="0" applyFont="1" applyBorder="1" applyAlignment="1">
      <alignment horizontal="center" vertical="center" wrapText="1"/>
    </xf>
    <xf numFmtId="0" fontId="17" fillId="0" borderId="10" xfId="0" applyFont="1" applyBorder="1" applyAlignment="1">
      <alignment horizontal="center" vertical="center" wrapText="1"/>
    </xf>
    <xf numFmtId="0" fontId="11" fillId="0" borderId="8" xfId="0" applyFont="1" applyBorder="1" applyAlignment="1">
      <alignment horizontal="right" vertical="center" wrapText="1" indent="1"/>
    </xf>
    <xf numFmtId="0" fontId="11" fillId="0" borderId="9" xfId="0" applyFont="1" applyBorder="1" applyAlignment="1">
      <alignment horizontal="right" vertical="center" wrapText="1" indent="1"/>
    </xf>
    <xf numFmtId="0" fontId="11" fillId="0" borderId="10" xfId="0" applyFont="1" applyBorder="1" applyAlignment="1">
      <alignment horizontal="right" vertical="center" wrapText="1" indent="1"/>
    </xf>
    <xf numFmtId="0" fontId="10" fillId="2" borderId="8" xfId="0" applyFont="1" applyFill="1" applyBorder="1" applyAlignment="1">
      <alignment horizontal="center" vertical="center" wrapText="1"/>
    </xf>
    <xf numFmtId="0" fontId="10" fillId="2" borderId="9" xfId="0" applyFont="1" applyFill="1" applyBorder="1" applyAlignment="1">
      <alignment horizontal="center" vertical="center" wrapText="1"/>
    </xf>
    <xf numFmtId="0" fontId="10" fillId="2" borderId="10" xfId="0" applyFont="1" applyFill="1" applyBorder="1" applyAlignment="1">
      <alignment horizontal="center" vertical="center" wrapText="1"/>
    </xf>
    <xf numFmtId="0" fontId="20" fillId="0" borderId="4" xfId="0" applyNumberFormat="1" applyFont="1" applyBorder="1" applyAlignment="1">
      <alignment horizontal="center" vertical="center" wrapText="1"/>
    </xf>
    <xf numFmtId="0" fontId="14" fillId="0" borderId="26" xfId="0" applyFont="1" applyBorder="1" applyAlignment="1">
      <alignment horizontal="left" vertical="center" wrapText="1"/>
    </xf>
    <xf numFmtId="0" fontId="14" fillId="0" borderId="20" xfId="0" applyFont="1" applyBorder="1" applyAlignment="1">
      <alignment horizontal="left" vertical="center" wrapText="1"/>
    </xf>
    <xf numFmtId="0" fontId="14" fillId="0" borderId="36" xfId="0" applyFont="1" applyBorder="1" applyAlignment="1">
      <alignment horizontal="right" vertical="center" wrapText="1"/>
    </xf>
    <xf numFmtId="0" fontId="14" fillId="0" borderId="26" xfId="0" applyFont="1" applyBorder="1" applyAlignment="1">
      <alignment horizontal="right" vertical="center" wrapText="1"/>
    </xf>
    <xf numFmtId="0" fontId="12" fillId="0" borderId="3" xfId="0" applyFont="1" applyBorder="1" applyAlignment="1">
      <alignment horizontal="left" vertical="center" wrapText="1" indent="1"/>
    </xf>
    <xf numFmtId="0" fontId="12" fillId="0" borderId="4" xfId="0" applyFont="1" applyBorder="1" applyAlignment="1">
      <alignment horizontal="left" vertical="center" wrapText="1" indent="1"/>
    </xf>
    <xf numFmtId="0" fontId="14" fillId="2" borderId="3" xfId="0" applyFont="1" applyFill="1" applyBorder="1" applyAlignment="1">
      <alignment horizontal="center" vertical="center" wrapText="1"/>
    </xf>
    <xf numFmtId="0" fontId="14" fillId="2" borderId="4" xfId="0" applyFont="1" applyFill="1" applyBorder="1" applyAlignment="1">
      <alignment horizontal="center" vertical="center" wrapText="1"/>
    </xf>
    <xf numFmtId="0" fontId="14" fillId="2" borderId="4" xfId="0" quotePrefix="1" applyFont="1" applyFill="1" applyBorder="1" applyAlignment="1">
      <alignment horizontal="center" vertical="center" wrapText="1"/>
    </xf>
    <xf numFmtId="0" fontId="12" fillId="0" borderId="5" xfId="0" applyFont="1" applyBorder="1" applyAlignment="1">
      <alignment horizontal="left" vertical="center" wrapText="1" indent="1"/>
    </xf>
    <xf numFmtId="0" fontId="12" fillId="0" borderId="11" xfId="0" applyFont="1" applyBorder="1" applyAlignment="1">
      <alignment horizontal="center" vertical="center" wrapText="1"/>
    </xf>
    <xf numFmtId="0" fontId="12" fillId="0" borderId="16" xfId="0" applyFont="1" applyBorder="1" applyAlignment="1">
      <alignment horizontal="center" vertical="center" wrapText="1"/>
    </xf>
    <xf numFmtId="0" fontId="12" fillId="0" borderId="27" xfId="0" applyFont="1" applyBorder="1" applyAlignment="1">
      <alignment horizontal="center" vertical="center" wrapText="1"/>
    </xf>
    <xf numFmtId="0" fontId="12" fillId="0" borderId="15" xfId="0" applyFont="1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center" wrapText="1"/>
    </xf>
    <xf numFmtId="0" fontId="10" fillId="2" borderId="39" xfId="0" applyFont="1" applyFill="1" applyBorder="1" applyAlignment="1">
      <alignment horizontal="center" vertical="center" wrapText="1"/>
    </xf>
    <xf numFmtId="0" fontId="10" fillId="2" borderId="25" xfId="0" applyFont="1" applyFill="1" applyBorder="1" applyAlignment="1">
      <alignment horizontal="center" vertical="center" wrapText="1"/>
    </xf>
    <xf numFmtId="0" fontId="10" fillId="2" borderId="24" xfId="0" applyFont="1" applyFill="1" applyBorder="1" applyAlignment="1">
      <alignment horizontal="center" vertical="center" wrapText="1"/>
    </xf>
    <xf numFmtId="0" fontId="10" fillId="2" borderId="36" xfId="0" applyFont="1" applyFill="1" applyBorder="1" applyAlignment="1">
      <alignment horizontal="center" vertical="center" wrapText="1"/>
    </xf>
    <xf numFmtId="0" fontId="10" fillId="2" borderId="26" xfId="0" applyFont="1" applyFill="1" applyBorder="1" applyAlignment="1">
      <alignment horizontal="center" vertical="center" wrapText="1"/>
    </xf>
    <xf numFmtId="0" fontId="10" fillId="2" borderId="20" xfId="0" applyFont="1" applyFill="1" applyBorder="1" applyAlignment="1">
      <alignment horizontal="center" vertical="center" wrapText="1"/>
    </xf>
    <xf numFmtId="0" fontId="10" fillId="2" borderId="21" xfId="0" applyFont="1" applyFill="1" applyBorder="1" applyAlignment="1">
      <alignment horizontal="center" vertical="center" wrapText="1"/>
    </xf>
    <xf numFmtId="0" fontId="11" fillId="2" borderId="8" xfId="0" applyFont="1" applyFill="1" applyBorder="1" applyAlignment="1">
      <alignment horizontal="center" vertical="center" wrapText="1"/>
    </xf>
    <xf numFmtId="0" fontId="11" fillId="2" borderId="9" xfId="0" applyFont="1" applyFill="1" applyBorder="1" applyAlignment="1">
      <alignment horizontal="center" vertical="center" wrapText="1"/>
    </xf>
    <xf numFmtId="0" fontId="11" fillId="2" borderId="22" xfId="0" applyFont="1" applyFill="1" applyBorder="1" applyAlignment="1">
      <alignment horizontal="center" vertical="center" wrapText="1"/>
    </xf>
    <xf numFmtId="0" fontId="10" fillId="2" borderId="4" xfId="0" applyFont="1" applyFill="1" applyBorder="1" applyAlignment="1">
      <alignment horizontal="center" vertical="center" wrapText="1"/>
    </xf>
    <xf numFmtId="0" fontId="10" fillId="2" borderId="5" xfId="0" applyFont="1" applyFill="1" applyBorder="1" applyAlignment="1">
      <alignment horizontal="center" vertical="center" wrapText="1"/>
    </xf>
    <xf numFmtId="0" fontId="14" fillId="0" borderId="32" xfId="0" applyFont="1" applyBorder="1" applyAlignment="1">
      <alignment horizontal="center" vertical="center" wrapText="1"/>
    </xf>
    <xf numFmtId="0" fontId="14" fillId="0" borderId="18" xfId="0" applyFont="1" applyBorder="1" applyAlignment="1">
      <alignment horizontal="center" vertical="center" wrapText="1"/>
    </xf>
    <xf numFmtId="0" fontId="13" fillId="0" borderId="30" xfId="0" applyFont="1" applyBorder="1" applyAlignment="1">
      <alignment horizontal="center" vertical="center" wrapText="1"/>
    </xf>
    <xf numFmtId="0" fontId="13" fillId="0" borderId="33" xfId="0" applyFont="1" applyBorder="1" applyAlignment="1">
      <alignment horizontal="center" vertical="center" wrapText="1"/>
    </xf>
    <xf numFmtId="0" fontId="13" fillId="0" borderId="19" xfId="0" applyFont="1" applyBorder="1" applyAlignment="1">
      <alignment horizontal="center" vertical="center" wrapText="1"/>
    </xf>
    <xf numFmtId="0" fontId="13" fillId="0" borderId="20" xfId="0" applyFont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0" fontId="16" fillId="0" borderId="5" xfId="0" applyFont="1" applyBorder="1" applyAlignment="1">
      <alignment horizontal="center" vertical="center" wrapText="1"/>
    </xf>
    <xf numFmtId="0" fontId="16" fillId="0" borderId="4" xfId="0" applyFont="1" applyBorder="1" applyAlignment="1">
      <alignment horizontal="center" vertical="center" wrapText="1"/>
    </xf>
    <xf numFmtId="0" fontId="13" fillId="2" borderId="6" xfId="0" quotePrefix="1" applyFont="1" applyFill="1" applyBorder="1" applyAlignment="1">
      <alignment horizontal="center" vertical="center" wrapText="1"/>
    </xf>
    <xf numFmtId="0" fontId="13" fillId="2" borderId="7" xfId="0" quotePrefix="1" applyFont="1" applyFill="1" applyBorder="1" applyAlignment="1">
      <alignment horizontal="center" vertical="center" wrapText="1"/>
    </xf>
    <xf numFmtId="0" fontId="13" fillId="2" borderId="40" xfId="0" quotePrefix="1" applyFont="1" applyFill="1" applyBorder="1" applyAlignment="1">
      <alignment horizontal="center" vertical="center" wrapText="1"/>
    </xf>
    <xf numFmtId="0" fontId="10" fillId="2" borderId="15" xfId="0" applyFont="1" applyFill="1" applyBorder="1" applyAlignment="1">
      <alignment horizontal="center" vertical="center" wrapText="1"/>
    </xf>
    <xf numFmtId="0" fontId="14" fillId="2" borderId="23" xfId="0" applyFont="1" applyFill="1" applyBorder="1" applyAlignment="1">
      <alignment horizontal="center" vertical="center" wrapText="1"/>
    </xf>
    <xf numFmtId="0" fontId="14" fillId="2" borderId="24" xfId="0" applyFont="1" applyFill="1" applyBorder="1" applyAlignment="1">
      <alignment horizontal="center" vertical="center" wrapText="1"/>
    </xf>
    <xf numFmtId="0" fontId="14" fillId="2" borderId="19" xfId="0" applyFont="1" applyFill="1" applyBorder="1" applyAlignment="1">
      <alignment horizontal="center" vertical="center" wrapText="1"/>
    </xf>
    <xf numFmtId="0" fontId="14" fillId="2" borderId="20" xfId="0" applyFont="1" applyFill="1" applyBorder="1" applyAlignment="1">
      <alignment horizontal="center" vertical="center" wrapText="1"/>
    </xf>
    <xf numFmtId="0" fontId="14" fillId="0" borderId="37" xfId="0" applyFont="1" applyBorder="1" applyAlignment="1">
      <alignment horizontal="center" vertical="center" wrapText="1"/>
    </xf>
    <xf numFmtId="0" fontId="13" fillId="0" borderId="23" xfId="0" applyFont="1" applyBorder="1" applyAlignment="1">
      <alignment horizontal="center" vertical="center" wrapText="1"/>
    </xf>
    <xf numFmtId="0" fontId="13" fillId="0" borderId="24" xfId="0" applyFont="1" applyBorder="1" applyAlignment="1">
      <alignment horizontal="center" vertical="center" wrapText="1"/>
    </xf>
    <xf numFmtId="0" fontId="14" fillId="0" borderId="45" xfId="0" applyFont="1" applyBorder="1" applyAlignment="1">
      <alignment horizontal="center" vertical="center" wrapText="1"/>
    </xf>
    <xf numFmtId="0" fontId="13" fillId="0" borderId="31" xfId="0" applyFont="1" applyBorder="1" applyAlignment="1">
      <alignment horizontal="center" vertical="center" wrapText="1"/>
    </xf>
    <xf numFmtId="0" fontId="13" fillId="0" borderId="34" xfId="0" applyFont="1" applyBorder="1" applyAlignment="1">
      <alignment horizontal="center" vertical="center" wrapText="1"/>
    </xf>
  </cellXfs>
  <cellStyles count="13">
    <cellStyle name="통화 [0] 2" xfId="4" xr:uid="{00000000-0005-0000-0000-000000000000}"/>
    <cellStyle name="통화 [0] 2 2" xfId="5" xr:uid="{00000000-0005-0000-0000-000001000000}"/>
    <cellStyle name="통화 [0] 2 3" xfId="6" xr:uid="{00000000-0005-0000-0000-000002000000}"/>
    <cellStyle name="통화 [0] 2 4" xfId="7" xr:uid="{00000000-0005-0000-0000-000003000000}"/>
    <cellStyle name="통화 [0] 2 5" xfId="8" xr:uid="{00000000-0005-0000-0000-000004000000}"/>
    <cellStyle name="표준" xfId="0" builtinId="0"/>
    <cellStyle name="표준 2" xfId="1" xr:uid="{00000000-0005-0000-0000-000006000000}"/>
    <cellStyle name="표준 3" xfId="2" xr:uid="{00000000-0005-0000-0000-000007000000}"/>
    <cellStyle name="표준 3 18" xfId="11" xr:uid="{00000000-0005-0000-0000-000008000000}"/>
    <cellStyle name="표준 4" xfId="3" xr:uid="{00000000-0005-0000-0000-000009000000}"/>
    <cellStyle name="표준 5" xfId="9" xr:uid="{00000000-0005-0000-0000-00000A000000}"/>
    <cellStyle name="표준 6" xfId="12" xr:uid="{00000000-0005-0000-0000-00000B000000}"/>
    <cellStyle name="하이퍼링크 2" xfId="10" xr:uid="{00000000-0005-0000-0000-00000C000000}"/>
  </cellStyles>
  <dxfs count="14">
    <dxf>
      <fill>
        <patternFill patternType="solid">
          <fgColor rgb="FF315F97"/>
          <bgColor rgb="FF315F97"/>
        </patternFill>
      </fill>
    </dxf>
    <dxf>
      <fill>
        <patternFill patternType="solid">
          <fgColor rgb="FF8393B2"/>
          <bgColor rgb="FF8393B2"/>
        </patternFill>
      </fill>
      <border>
        <top style="thin">
          <color rgb="FF315F97"/>
        </top>
        <bottom style="thin">
          <color rgb="FF315F97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315F97"/>
        </top>
      </border>
    </dxf>
    <dxf>
      <font>
        <b/>
      </font>
      <border>
        <bottom style="medium">
          <color rgb="FF315F97"/>
        </bottom>
      </border>
    </dxf>
    <dxf>
      <font>
        <color rgb="FF000000"/>
      </font>
      <border>
        <left/>
        <right/>
        <top style="medium">
          <color rgb="FF315F97"/>
        </top>
        <bottom style="medium">
          <color rgb="FF315F97"/>
        </bottom>
        <vertical/>
        <horizontal/>
      </border>
    </dxf>
    <dxf>
      <fill>
        <patternFill patternType="solid">
          <fgColor rgb="FFB2C9E6"/>
          <bgColor rgb="FFB2C9E6"/>
        </patternFill>
      </fill>
    </dxf>
    <dxf>
      <fill>
        <patternFill patternType="solid">
          <fgColor rgb="FFB2C9E6"/>
          <bgColor rgb="FFB2C9E6"/>
        </patternFill>
      </fill>
    </dxf>
    <dxf>
      <font>
        <b/>
        <color rgb="FFFFFFFF"/>
      </font>
      <fill>
        <patternFill patternType="solid">
          <fgColor rgb="FF315F97"/>
          <bgColor rgb="FF315F97"/>
        </patternFill>
      </fill>
    </dxf>
    <dxf>
      <font>
        <b/>
        <color rgb="FFFFFFFF"/>
      </font>
      <fill>
        <patternFill patternType="solid">
          <fgColor rgb="FF315F97"/>
          <bgColor rgb="FF315F97"/>
        </patternFill>
      </fill>
    </dxf>
    <dxf>
      <font>
        <b/>
        <color rgb="FFFFFFFF"/>
      </font>
      <fill>
        <patternFill patternType="solid">
          <fgColor rgb="FF315F97"/>
          <bgColor rgb="FF315F97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315F97"/>
          <bgColor rgb="FF315F97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8E4F3"/>
          <bgColor rgb="FFD8E4F3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7" xr9:uid="{00000000-0011-0000-FFFF-FFFF00000000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 xr9:uid="{00000000-0011-0000-FFFF-FFFF01000000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7"/>
  <sheetViews>
    <sheetView tabSelected="1" showWhiteSpace="0" view="pageLayout" zoomScaleNormal="100" zoomScaleSheetLayoutView="145" workbookViewId="0">
      <selection activeCell="I16" sqref="I16:L26"/>
    </sheetView>
  </sheetViews>
  <sheetFormatPr defaultRowHeight="16.5"/>
  <cols>
    <col min="1" max="3" width="9" style="1"/>
    <col min="4" max="4" width="12.25" style="1" customWidth="1"/>
    <col min="5" max="5" width="9.375" style="1" customWidth="1"/>
    <col min="6" max="6" width="4.5" style="1" customWidth="1"/>
    <col min="7" max="16384" width="9" style="1"/>
  </cols>
  <sheetData>
    <row r="1" spans="1:15" ht="47.25" customHeight="1">
      <c r="A1" s="13" t="s">
        <v>30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</row>
    <row r="2" spans="1:15" ht="17.25" thickBot="1"/>
    <row r="3" spans="1:15" ht="44.25" customHeight="1">
      <c r="A3" s="31" t="s">
        <v>0</v>
      </c>
      <c r="B3" s="32"/>
      <c r="C3" s="35" t="s">
        <v>1</v>
      </c>
      <c r="D3" s="32"/>
      <c r="E3" s="32"/>
      <c r="F3" s="36"/>
      <c r="G3" s="35" t="s">
        <v>2</v>
      </c>
      <c r="H3" s="32"/>
      <c r="I3" s="32"/>
      <c r="J3" s="36"/>
      <c r="K3" s="32" t="s">
        <v>18</v>
      </c>
      <c r="L3" s="68"/>
    </row>
    <row r="4" spans="1:15" ht="57.75" customHeight="1">
      <c r="A4" s="33" t="s">
        <v>35</v>
      </c>
      <c r="B4" s="34"/>
      <c r="C4" s="40" t="s">
        <v>36</v>
      </c>
      <c r="D4" s="41"/>
      <c r="E4" s="41"/>
      <c r="F4" s="42"/>
      <c r="G4" s="2" t="s">
        <v>20</v>
      </c>
      <c r="H4" s="26">
        <v>45495</v>
      </c>
      <c r="I4" s="27"/>
      <c r="J4" s="28"/>
      <c r="K4" s="29" t="s">
        <v>25</v>
      </c>
      <c r="L4" s="30"/>
      <c r="M4" s="3" t="s">
        <v>19</v>
      </c>
    </row>
    <row r="5" spans="1:15" ht="57.75" customHeight="1">
      <c r="A5" s="86" t="s">
        <v>3</v>
      </c>
      <c r="B5" s="45"/>
      <c r="C5" s="43" t="s">
        <v>4</v>
      </c>
      <c r="D5" s="44"/>
      <c r="E5" s="44"/>
      <c r="F5" s="45"/>
      <c r="G5" s="2" t="s">
        <v>26</v>
      </c>
      <c r="H5" s="26">
        <v>45497</v>
      </c>
      <c r="I5" s="27"/>
      <c r="J5" s="28"/>
      <c r="K5" s="80"/>
      <c r="L5" s="81"/>
      <c r="M5" s="3" t="s">
        <v>28</v>
      </c>
    </row>
    <row r="6" spans="1:15" ht="57.75" customHeight="1">
      <c r="A6" s="60" t="s">
        <v>56</v>
      </c>
      <c r="B6" s="61"/>
      <c r="C6" s="37" t="s">
        <v>73</v>
      </c>
      <c r="D6" s="38"/>
      <c r="E6" s="38"/>
      <c r="F6" s="39"/>
      <c r="G6" s="2" t="s">
        <v>27</v>
      </c>
      <c r="H6" s="26">
        <v>45502</v>
      </c>
      <c r="I6" s="27"/>
      <c r="J6" s="28"/>
      <c r="K6" s="82"/>
      <c r="L6" s="81"/>
      <c r="M6" s="4" t="s">
        <v>29</v>
      </c>
    </row>
    <row r="7" spans="1:15" ht="47.25" customHeight="1">
      <c r="A7" s="62" t="s">
        <v>5</v>
      </c>
      <c r="B7" s="63"/>
      <c r="C7" s="63"/>
      <c r="D7" s="63"/>
      <c r="E7" s="63"/>
      <c r="F7" s="64"/>
      <c r="G7" s="69" t="s">
        <v>24</v>
      </c>
      <c r="H7" s="70"/>
      <c r="I7" s="70"/>
      <c r="J7" s="70"/>
      <c r="K7" s="70"/>
      <c r="L7" s="71"/>
    </row>
    <row r="8" spans="1:15" ht="41.25" customHeight="1" thickBot="1">
      <c r="A8" s="65"/>
      <c r="B8" s="66"/>
      <c r="C8" s="66"/>
      <c r="D8" s="66"/>
      <c r="E8" s="66"/>
      <c r="F8" s="67"/>
      <c r="G8" s="5" t="s">
        <v>6</v>
      </c>
      <c r="H8" s="72" t="s">
        <v>7</v>
      </c>
      <c r="I8" s="72"/>
      <c r="J8" s="72"/>
      <c r="K8" s="72"/>
      <c r="L8" s="73"/>
    </row>
    <row r="9" spans="1:15" ht="61.5" customHeight="1" thickBot="1">
      <c r="A9" s="51" t="s">
        <v>8</v>
      </c>
      <c r="B9" s="52"/>
      <c r="C9" s="52"/>
      <c r="D9" s="52"/>
      <c r="E9" s="52"/>
      <c r="F9" s="52"/>
      <c r="G9" s="6" t="str">
        <f>IF($G$16&gt;=90,"○","")</f>
        <v/>
      </c>
      <c r="H9" s="52" t="s">
        <v>9</v>
      </c>
      <c r="I9" s="52"/>
      <c r="J9" s="52"/>
      <c r="K9" s="52"/>
      <c r="L9" s="56"/>
      <c r="N9" s="9">
        <v>5</v>
      </c>
    </row>
    <row r="10" spans="1:15" ht="61.5" customHeight="1" thickBot="1">
      <c r="A10" s="51" t="s">
        <v>10</v>
      </c>
      <c r="B10" s="52"/>
      <c r="C10" s="52"/>
      <c r="D10" s="52"/>
      <c r="E10" s="52"/>
      <c r="F10" s="52"/>
      <c r="G10" s="6" t="str">
        <f>IF(AND($G$16&lt;90,$G$16&gt;=80),"○","")</f>
        <v/>
      </c>
      <c r="H10" s="52" t="s">
        <v>11</v>
      </c>
      <c r="I10" s="52"/>
      <c r="J10" s="52"/>
      <c r="K10" s="52"/>
      <c r="L10" s="56"/>
      <c r="N10" s="9">
        <v>5</v>
      </c>
    </row>
    <row r="11" spans="1:15" ht="61.5" customHeight="1" thickBot="1">
      <c r="A11" s="51" t="s">
        <v>17</v>
      </c>
      <c r="B11" s="52"/>
      <c r="C11" s="52"/>
      <c r="D11" s="52"/>
      <c r="E11" s="52"/>
      <c r="F11" s="52"/>
      <c r="G11" s="6" t="str">
        <f t="shared" ref="G11" si="0">IF(AND($G$16&lt;80,$G$16&gt;=60),"○","")</f>
        <v>○</v>
      </c>
      <c r="H11" s="52" t="s">
        <v>12</v>
      </c>
      <c r="I11" s="52"/>
      <c r="J11" s="52"/>
      <c r="K11" s="52"/>
      <c r="L11" s="56"/>
      <c r="N11" s="9">
        <v>5</v>
      </c>
      <c r="O11" s="1">
        <f>SUM(N9:N12)</f>
        <v>20</v>
      </c>
    </row>
    <row r="12" spans="1:15" ht="61.5" customHeight="1" thickBot="1">
      <c r="A12" s="49"/>
      <c r="B12" s="50"/>
      <c r="C12" s="47"/>
      <c r="D12" s="47"/>
      <c r="E12" s="47"/>
      <c r="F12" s="48"/>
      <c r="G12" s="6" t="str">
        <f>IF(AND($G$16&lt;60,$G$16&gt;=50),"○","")</f>
        <v/>
      </c>
      <c r="H12" s="52" t="s">
        <v>13</v>
      </c>
      <c r="I12" s="52"/>
      <c r="J12" s="52"/>
      <c r="K12" s="52"/>
      <c r="L12" s="56"/>
      <c r="N12" s="9">
        <v>5</v>
      </c>
    </row>
    <row r="13" spans="1:15" ht="61.5" customHeight="1" thickBot="1">
      <c r="A13" s="53" t="s">
        <v>22</v>
      </c>
      <c r="B13" s="54" t="s">
        <v>21</v>
      </c>
      <c r="C13" s="54"/>
      <c r="D13" s="55" t="s">
        <v>32</v>
      </c>
      <c r="E13" s="87" t="s">
        <v>37</v>
      </c>
      <c r="F13" s="88"/>
      <c r="G13" s="6" t="str">
        <f>IF($G$16&lt;50,"○","")</f>
        <v/>
      </c>
      <c r="H13" s="52" t="s">
        <v>14</v>
      </c>
      <c r="I13" s="52"/>
      <c r="J13" s="52"/>
      <c r="K13" s="52"/>
      <c r="L13" s="56"/>
      <c r="N13" s="9">
        <v>10</v>
      </c>
    </row>
    <row r="14" spans="1:15" ht="38.25" customHeight="1" thickBot="1">
      <c r="A14" s="53"/>
      <c r="B14" s="54"/>
      <c r="C14" s="54"/>
      <c r="D14" s="54"/>
      <c r="E14" s="89"/>
      <c r="F14" s="90"/>
      <c r="G14" s="57" t="s">
        <v>15</v>
      </c>
      <c r="H14" s="58"/>
      <c r="I14" s="58"/>
      <c r="J14" s="58"/>
      <c r="K14" s="58"/>
      <c r="L14" s="59"/>
      <c r="N14" s="10">
        <v>4</v>
      </c>
    </row>
    <row r="15" spans="1:15" ht="42" customHeight="1" thickBot="1">
      <c r="A15" s="91" t="s">
        <v>33</v>
      </c>
      <c r="B15" s="92">
        <f>O11</f>
        <v>20</v>
      </c>
      <c r="C15" s="93"/>
      <c r="D15" s="83" t="s">
        <v>31</v>
      </c>
      <c r="E15" s="92">
        <f>B15</f>
        <v>20</v>
      </c>
      <c r="F15" s="93"/>
      <c r="G15" s="15" t="s">
        <v>23</v>
      </c>
      <c r="H15" s="15"/>
      <c r="I15" s="15" t="s">
        <v>16</v>
      </c>
      <c r="J15" s="15"/>
      <c r="K15" s="15"/>
      <c r="L15" s="16"/>
      <c r="N15" s="10">
        <v>10</v>
      </c>
      <c r="O15" s="1">
        <f>SUM(N13:N15)</f>
        <v>24</v>
      </c>
    </row>
    <row r="16" spans="1:15" ht="18.75" customHeight="1" thickBot="1">
      <c r="A16" s="75"/>
      <c r="B16" s="78"/>
      <c r="C16" s="79"/>
      <c r="D16" s="84"/>
      <c r="E16" s="78"/>
      <c r="F16" s="79"/>
      <c r="G16" s="46">
        <f>ROUND(SUM(E15:F26),1)</f>
        <v>65</v>
      </c>
      <c r="H16" s="46"/>
      <c r="I16" s="17" t="s">
        <v>71</v>
      </c>
      <c r="J16" s="18"/>
      <c r="K16" s="18"/>
      <c r="L16" s="19"/>
      <c r="N16" s="10">
        <v>5</v>
      </c>
    </row>
    <row r="17" spans="1:15" ht="18.75" customHeight="1" thickBot="1">
      <c r="A17" s="74" t="s">
        <v>34</v>
      </c>
      <c r="B17" s="76">
        <f>O15</f>
        <v>24</v>
      </c>
      <c r="C17" s="77"/>
      <c r="D17" s="84"/>
      <c r="E17" s="76">
        <f>B17</f>
        <v>24</v>
      </c>
      <c r="F17" s="77"/>
      <c r="G17" s="46"/>
      <c r="H17" s="46"/>
      <c r="I17" s="20"/>
      <c r="J17" s="21"/>
      <c r="K17" s="21"/>
      <c r="L17" s="22"/>
      <c r="N17" s="10">
        <v>3</v>
      </c>
    </row>
    <row r="18" spans="1:15" ht="40.5" customHeight="1" thickBot="1">
      <c r="A18" s="75"/>
      <c r="B18" s="78"/>
      <c r="C18" s="79"/>
      <c r="D18" s="85"/>
      <c r="E18" s="78"/>
      <c r="F18" s="79"/>
      <c r="G18" s="46"/>
      <c r="H18" s="46"/>
      <c r="I18" s="20"/>
      <c r="J18" s="21"/>
      <c r="K18" s="21"/>
      <c r="L18" s="22"/>
      <c r="N18" s="9">
        <v>5</v>
      </c>
    </row>
    <row r="19" spans="1:15" ht="18.75" customHeight="1" thickBot="1">
      <c r="A19" s="91" t="s">
        <v>54</v>
      </c>
      <c r="B19" s="92">
        <f>O19</f>
        <v>13</v>
      </c>
      <c r="C19" s="93"/>
      <c r="D19" s="83" t="s">
        <v>31</v>
      </c>
      <c r="E19" s="92">
        <f>B19</f>
        <v>13</v>
      </c>
      <c r="F19" s="93"/>
      <c r="G19" s="46"/>
      <c r="H19" s="46"/>
      <c r="I19" s="20"/>
      <c r="J19" s="21"/>
      <c r="K19" s="21"/>
      <c r="L19" s="22"/>
      <c r="N19" s="12">
        <v>5</v>
      </c>
      <c r="O19" s="1">
        <f>SUM(N16:N18)</f>
        <v>13</v>
      </c>
    </row>
    <row r="20" spans="1:15" ht="18.75" customHeight="1" thickBot="1">
      <c r="A20" s="74"/>
      <c r="B20" s="76"/>
      <c r="C20" s="77"/>
      <c r="D20" s="84"/>
      <c r="E20" s="76"/>
      <c r="F20" s="77"/>
      <c r="G20" s="46"/>
      <c r="H20" s="46"/>
      <c r="I20" s="20"/>
      <c r="J20" s="21"/>
      <c r="K20" s="21"/>
      <c r="L20" s="22"/>
      <c r="N20" s="12">
        <v>3</v>
      </c>
    </row>
    <row r="21" spans="1:15" ht="18.75" customHeight="1">
      <c r="A21" s="75"/>
      <c r="B21" s="78"/>
      <c r="C21" s="79"/>
      <c r="D21" s="84"/>
      <c r="E21" s="78"/>
      <c r="F21" s="79"/>
      <c r="G21" s="46"/>
      <c r="H21" s="46"/>
      <c r="I21" s="20"/>
      <c r="J21" s="21"/>
      <c r="K21" s="21"/>
      <c r="L21" s="22"/>
      <c r="N21" s="10">
        <v>30</v>
      </c>
    </row>
    <row r="22" spans="1:15" ht="18.75" customHeight="1">
      <c r="A22" s="91" t="s">
        <v>55</v>
      </c>
      <c r="B22" s="92">
        <v>15</v>
      </c>
      <c r="C22" s="93"/>
      <c r="D22" s="84"/>
      <c r="E22" s="92">
        <f>N19</f>
        <v>5</v>
      </c>
      <c r="F22" s="93"/>
      <c r="G22" s="46"/>
      <c r="H22" s="46"/>
      <c r="I22" s="20"/>
      <c r="J22" s="21"/>
      <c r="K22" s="21"/>
      <c r="L22" s="22"/>
    </row>
    <row r="23" spans="1:15" ht="18.75" customHeight="1">
      <c r="A23" s="75"/>
      <c r="B23" s="78"/>
      <c r="C23" s="79"/>
      <c r="D23" s="84"/>
      <c r="E23" s="78"/>
      <c r="F23" s="79"/>
      <c r="G23" s="46"/>
      <c r="H23" s="46"/>
      <c r="I23" s="20"/>
      <c r="J23" s="21"/>
      <c r="K23" s="21"/>
      <c r="L23" s="22"/>
    </row>
    <row r="24" spans="1:15" ht="18.75" customHeight="1">
      <c r="A24" s="74" t="s">
        <v>58</v>
      </c>
      <c r="B24" s="76">
        <v>15</v>
      </c>
      <c r="C24" s="77"/>
      <c r="D24" s="84"/>
      <c r="E24" s="76">
        <f>N20</f>
        <v>3</v>
      </c>
      <c r="F24" s="77"/>
      <c r="G24" s="46"/>
      <c r="H24" s="46"/>
      <c r="I24" s="20"/>
      <c r="J24" s="21"/>
      <c r="K24" s="21"/>
      <c r="L24" s="22"/>
    </row>
    <row r="25" spans="1:15" ht="9.75" customHeight="1">
      <c r="A25" s="74"/>
      <c r="B25" s="76"/>
      <c r="C25" s="77"/>
      <c r="D25" s="84"/>
      <c r="E25" s="76"/>
      <c r="F25" s="77"/>
      <c r="G25" s="46"/>
      <c r="H25" s="46"/>
      <c r="I25" s="20"/>
      <c r="J25" s="21"/>
      <c r="K25" s="21"/>
      <c r="L25" s="22"/>
    </row>
    <row r="26" spans="1:15" ht="16.5" customHeight="1" thickBot="1">
      <c r="A26" s="94"/>
      <c r="B26" s="95"/>
      <c r="C26" s="96"/>
      <c r="D26" s="11"/>
      <c r="E26" s="95"/>
      <c r="F26" s="96"/>
      <c r="G26" s="46"/>
      <c r="H26" s="46"/>
      <c r="I26" s="23"/>
      <c r="J26" s="24"/>
      <c r="K26" s="24"/>
      <c r="L26" s="25"/>
    </row>
    <row r="27" spans="1:15">
      <c r="A27" s="7"/>
      <c r="B27" s="7"/>
      <c r="C27" s="7"/>
      <c r="D27" s="7"/>
      <c r="E27" s="7"/>
      <c r="F27" s="7"/>
      <c r="G27" s="8"/>
      <c r="H27" s="8"/>
      <c r="I27" s="8"/>
      <c r="J27" s="8"/>
      <c r="K27" s="8"/>
      <c r="L27" s="8"/>
    </row>
  </sheetData>
  <mergeCells count="56">
    <mergeCell ref="A19:A21"/>
    <mergeCell ref="B19:C21"/>
    <mergeCell ref="E19:F21"/>
    <mergeCell ref="A22:A23"/>
    <mergeCell ref="B22:C23"/>
    <mergeCell ref="E22:F23"/>
    <mergeCell ref="D19:D25"/>
    <mergeCell ref="A24:A26"/>
    <mergeCell ref="B24:C26"/>
    <mergeCell ref="E24:F26"/>
    <mergeCell ref="A17:A18"/>
    <mergeCell ref="B17:C18"/>
    <mergeCell ref="E17:F18"/>
    <mergeCell ref="H9:L9"/>
    <mergeCell ref="H5:J5"/>
    <mergeCell ref="K5:L5"/>
    <mergeCell ref="H6:J6"/>
    <mergeCell ref="K6:L6"/>
    <mergeCell ref="D15:D18"/>
    <mergeCell ref="A5:B5"/>
    <mergeCell ref="E13:F14"/>
    <mergeCell ref="A15:A16"/>
    <mergeCell ref="B15:C16"/>
    <mergeCell ref="E15:F16"/>
    <mergeCell ref="G3:J3"/>
    <mergeCell ref="A13:A14"/>
    <mergeCell ref="B13:C14"/>
    <mergeCell ref="D13:D14"/>
    <mergeCell ref="H13:L13"/>
    <mergeCell ref="G14:L14"/>
    <mergeCell ref="A6:B6"/>
    <mergeCell ref="A10:F10"/>
    <mergeCell ref="H10:L10"/>
    <mergeCell ref="H11:L11"/>
    <mergeCell ref="H12:L12"/>
    <mergeCell ref="A7:F8"/>
    <mergeCell ref="K3:L3"/>
    <mergeCell ref="G7:L7"/>
    <mergeCell ref="H8:L8"/>
    <mergeCell ref="A9:F9"/>
    <mergeCell ref="A1:L1"/>
    <mergeCell ref="I15:L15"/>
    <mergeCell ref="I16:L26"/>
    <mergeCell ref="H4:J4"/>
    <mergeCell ref="K4:L4"/>
    <mergeCell ref="A3:B3"/>
    <mergeCell ref="A4:B4"/>
    <mergeCell ref="C3:F3"/>
    <mergeCell ref="C6:F6"/>
    <mergeCell ref="C4:F4"/>
    <mergeCell ref="C5:F5"/>
    <mergeCell ref="G15:H15"/>
    <mergeCell ref="G16:H26"/>
    <mergeCell ref="C12:F12"/>
    <mergeCell ref="A12:B12"/>
    <mergeCell ref="A11:F11"/>
  </mergeCells>
  <phoneticPr fontId="2" type="noConversion"/>
  <pageMargins left="0.7" right="0.7" top="0.75" bottom="0.75" header="0.3" footer="0.3"/>
  <pageSetup paperSize="9" scale="73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27"/>
  <sheetViews>
    <sheetView view="pageBreakPreview" topLeftCell="A12" zoomScale="115" zoomScaleNormal="100" zoomScaleSheetLayoutView="115" workbookViewId="0">
      <selection activeCell="N24" sqref="N24"/>
    </sheetView>
  </sheetViews>
  <sheetFormatPr defaultRowHeight="16.5"/>
  <cols>
    <col min="1" max="3" width="9" style="1"/>
    <col min="4" max="4" width="12.25" style="1" customWidth="1"/>
    <col min="5" max="5" width="9.375" style="1" customWidth="1"/>
    <col min="6" max="6" width="4.5" style="1" customWidth="1"/>
    <col min="7" max="16384" width="9" style="1"/>
  </cols>
  <sheetData>
    <row r="1" spans="1:15" ht="47.25" customHeight="1">
      <c r="A1" s="13" t="s">
        <v>30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</row>
    <row r="2" spans="1:15" ht="17.25" thickBot="1"/>
    <row r="3" spans="1:15" ht="44.25" customHeight="1">
      <c r="A3" s="31" t="s">
        <v>0</v>
      </c>
      <c r="B3" s="32"/>
      <c r="C3" s="35" t="s">
        <v>1</v>
      </c>
      <c r="D3" s="32"/>
      <c r="E3" s="32"/>
      <c r="F3" s="36"/>
      <c r="G3" s="35" t="s">
        <v>2</v>
      </c>
      <c r="H3" s="32"/>
      <c r="I3" s="32"/>
      <c r="J3" s="36"/>
      <c r="K3" s="32" t="s">
        <v>18</v>
      </c>
      <c r="L3" s="68"/>
    </row>
    <row r="4" spans="1:15" ht="57.75" customHeight="1">
      <c r="A4" s="33" t="s">
        <v>46</v>
      </c>
      <c r="B4" s="34"/>
      <c r="C4" s="40" t="s">
        <v>36</v>
      </c>
      <c r="D4" s="41"/>
      <c r="E4" s="41"/>
      <c r="F4" s="42"/>
      <c r="G4" s="2" t="s">
        <v>20</v>
      </c>
      <c r="H4" s="26">
        <v>45495</v>
      </c>
      <c r="I4" s="27"/>
      <c r="J4" s="28"/>
      <c r="K4" s="29" t="s">
        <v>25</v>
      </c>
      <c r="L4" s="30"/>
      <c r="M4" s="3" t="s">
        <v>19</v>
      </c>
    </row>
    <row r="5" spans="1:15" ht="57.75" customHeight="1">
      <c r="A5" s="86" t="s">
        <v>3</v>
      </c>
      <c r="B5" s="45"/>
      <c r="C5" s="43" t="s">
        <v>4</v>
      </c>
      <c r="D5" s="44"/>
      <c r="E5" s="44"/>
      <c r="F5" s="45"/>
      <c r="G5" s="2" t="s">
        <v>26</v>
      </c>
      <c r="H5" s="26">
        <v>45497</v>
      </c>
      <c r="I5" s="27"/>
      <c r="J5" s="28"/>
      <c r="K5" s="80"/>
      <c r="L5" s="81"/>
      <c r="M5" s="3" t="s">
        <v>28</v>
      </c>
    </row>
    <row r="6" spans="1:15" ht="57.75" customHeight="1">
      <c r="A6" s="60" t="s">
        <v>56</v>
      </c>
      <c r="B6" s="61"/>
      <c r="C6" s="37" t="s">
        <v>57</v>
      </c>
      <c r="D6" s="38"/>
      <c r="E6" s="38"/>
      <c r="F6" s="39"/>
      <c r="G6" s="2" t="s">
        <v>27</v>
      </c>
      <c r="H6" s="26">
        <v>45502</v>
      </c>
      <c r="I6" s="27"/>
      <c r="J6" s="28"/>
      <c r="K6" s="82"/>
      <c r="L6" s="81"/>
      <c r="M6" s="4" t="s">
        <v>29</v>
      </c>
    </row>
    <row r="7" spans="1:15" ht="47.25" customHeight="1">
      <c r="A7" s="62" t="s">
        <v>5</v>
      </c>
      <c r="B7" s="63"/>
      <c r="C7" s="63"/>
      <c r="D7" s="63"/>
      <c r="E7" s="63"/>
      <c r="F7" s="64"/>
      <c r="G7" s="69" t="s">
        <v>24</v>
      </c>
      <c r="H7" s="70"/>
      <c r="I7" s="70"/>
      <c r="J7" s="70"/>
      <c r="K7" s="70"/>
      <c r="L7" s="71"/>
    </row>
    <row r="8" spans="1:15" ht="41.25" customHeight="1" thickBot="1">
      <c r="A8" s="65"/>
      <c r="B8" s="66"/>
      <c r="C8" s="66"/>
      <c r="D8" s="66"/>
      <c r="E8" s="66"/>
      <c r="F8" s="67"/>
      <c r="G8" s="5" t="s">
        <v>6</v>
      </c>
      <c r="H8" s="72" t="s">
        <v>7</v>
      </c>
      <c r="I8" s="72"/>
      <c r="J8" s="72"/>
      <c r="K8" s="72"/>
      <c r="L8" s="73"/>
    </row>
    <row r="9" spans="1:15" ht="61.5" customHeight="1" thickBot="1">
      <c r="A9" s="51" t="s">
        <v>8</v>
      </c>
      <c r="B9" s="52"/>
      <c r="C9" s="52"/>
      <c r="D9" s="52"/>
      <c r="E9" s="52"/>
      <c r="F9" s="52"/>
      <c r="G9" s="6" t="str">
        <f>IF($G$16&gt;=90,"○","")</f>
        <v/>
      </c>
      <c r="H9" s="52" t="s">
        <v>9</v>
      </c>
      <c r="I9" s="52"/>
      <c r="J9" s="52"/>
      <c r="K9" s="52"/>
      <c r="L9" s="56"/>
      <c r="N9" s="9">
        <v>5</v>
      </c>
    </row>
    <row r="10" spans="1:15" ht="61.5" customHeight="1" thickBot="1">
      <c r="A10" s="51" t="s">
        <v>10</v>
      </c>
      <c r="B10" s="52"/>
      <c r="C10" s="52"/>
      <c r="D10" s="52"/>
      <c r="E10" s="52"/>
      <c r="F10" s="52"/>
      <c r="G10" s="6" t="str">
        <f>IF(AND($G$16&lt;90,$G$16&gt;=80),"○","")</f>
        <v>○</v>
      </c>
      <c r="H10" s="52" t="s">
        <v>11</v>
      </c>
      <c r="I10" s="52"/>
      <c r="J10" s="52"/>
      <c r="K10" s="52"/>
      <c r="L10" s="56"/>
      <c r="N10" s="9">
        <v>5</v>
      </c>
    </row>
    <row r="11" spans="1:15" ht="61.5" customHeight="1" thickBot="1">
      <c r="A11" s="51" t="s">
        <v>17</v>
      </c>
      <c r="B11" s="52"/>
      <c r="C11" s="52"/>
      <c r="D11" s="52"/>
      <c r="E11" s="52"/>
      <c r="F11" s="52"/>
      <c r="G11" s="6" t="str">
        <f t="shared" ref="G11" si="0">IF(AND($G$16&lt;80,$G$16&gt;=60),"○","")</f>
        <v/>
      </c>
      <c r="H11" s="52" t="s">
        <v>12</v>
      </c>
      <c r="I11" s="52"/>
      <c r="J11" s="52"/>
      <c r="K11" s="52"/>
      <c r="L11" s="56"/>
      <c r="N11" s="9">
        <v>5</v>
      </c>
      <c r="O11" s="1">
        <f>SUM(N9:N12)</f>
        <v>20</v>
      </c>
    </row>
    <row r="12" spans="1:15" ht="61.5" customHeight="1" thickBot="1">
      <c r="A12" s="49"/>
      <c r="B12" s="50"/>
      <c r="C12" s="47"/>
      <c r="D12" s="47"/>
      <c r="E12" s="47"/>
      <c r="F12" s="48"/>
      <c r="G12" s="6" t="str">
        <f>IF(AND($G$16&lt;60,$G$16&gt;=50),"○","")</f>
        <v/>
      </c>
      <c r="H12" s="52" t="s">
        <v>13</v>
      </c>
      <c r="I12" s="52"/>
      <c r="J12" s="52"/>
      <c r="K12" s="52"/>
      <c r="L12" s="56"/>
      <c r="N12" s="9">
        <v>5</v>
      </c>
    </row>
    <row r="13" spans="1:15" ht="61.5" customHeight="1" thickBot="1">
      <c r="A13" s="53" t="s">
        <v>22</v>
      </c>
      <c r="B13" s="54" t="s">
        <v>21</v>
      </c>
      <c r="C13" s="54"/>
      <c r="D13" s="55" t="s">
        <v>31</v>
      </c>
      <c r="E13" s="87" t="s">
        <v>37</v>
      </c>
      <c r="F13" s="88"/>
      <c r="G13" s="6" t="str">
        <f>IF($G$16&lt;50,"○","")</f>
        <v/>
      </c>
      <c r="H13" s="52" t="s">
        <v>14</v>
      </c>
      <c r="I13" s="52"/>
      <c r="J13" s="52"/>
      <c r="K13" s="52"/>
      <c r="L13" s="56"/>
      <c r="N13" s="9">
        <v>6</v>
      </c>
    </row>
    <row r="14" spans="1:15" ht="38.25" customHeight="1" thickBot="1">
      <c r="A14" s="53"/>
      <c r="B14" s="54"/>
      <c r="C14" s="54"/>
      <c r="D14" s="54"/>
      <c r="E14" s="89"/>
      <c r="F14" s="90"/>
      <c r="G14" s="57" t="s">
        <v>15</v>
      </c>
      <c r="H14" s="58"/>
      <c r="I14" s="58"/>
      <c r="J14" s="58"/>
      <c r="K14" s="58"/>
      <c r="L14" s="59"/>
      <c r="N14" s="10">
        <v>10</v>
      </c>
    </row>
    <row r="15" spans="1:15" ht="42" customHeight="1" thickBot="1">
      <c r="A15" s="91" t="s">
        <v>33</v>
      </c>
      <c r="B15" s="92">
        <f>O11</f>
        <v>20</v>
      </c>
      <c r="C15" s="93"/>
      <c r="D15" s="83" t="s">
        <v>31</v>
      </c>
      <c r="E15" s="92">
        <f>B15</f>
        <v>20</v>
      </c>
      <c r="F15" s="93"/>
      <c r="G15" s="15" t="s">
        <v>23</v>
      </c>
      <c r="H15" s="15"/>
      <c r="I15" s="15" t="s">
        <v>16</v>
      </c>
      <c r="J15" s="15"/>
      <c r="K15" s="15"/>
      <c r="L15" s="16"/>
      <c r="N15" s="10">
        <v>5</v>
      </c>
      <c r="O15" s="1">
        <f>SUM(N13:N15)</f>
        <v>21</v>
      </c>
    </row>
    <row r="16" spans="1:15" ht="18.75" customHeight="1" thickBot="1">
      <c r="A16" s="75"/>
      <c r="B16" s="78"/>
      <c r="C16" s="79"/>
      <c r="D16" s="84"/>
      <c r="E16" s="78"/>
      <c r="F16" s="79"/>
      <c r="G16" s="46">
        <f>ROUND(SUM(E15:F26),1)</f>
        <v>88.5</v>
      </c>
      <c r="H16" s="46"/>
      <c r="I16" s="17" t="s">
        <v>65</v>
      </c>
      <c r="J16" s="18"/>
      <c r="K16" s="18"/>
      <c r="L16" s="19"/>
      <c r="N16" s="10">
        <v>10</v>
      </c>
    </row>
    <row r="17" spans="1:15" ht="18.75" customHeight="1" thickBot="1">
      <c r="A17" s="74" t="s">
        <v>34</v>
      </c>
      <c r="B17" s="76">
        <f>O15</f>
        <v>21</v>
      </c>
      <c r="C17" s="77"/>
      <c r="D17" s="84"/>
      <c r="E17" s="76">
        <f>B17</f>
        <v>21</v>
      </c>
      <c r="F17" s="77"/>
      <c r="G17" s="46"/>
      <c r="H17" s="46"/>
      <c r="I17" s="20"/>
      <c r="J17" s="21"/>
      <c r="K17" s="21"/>
      <c r="L17" s="22"/>
      <c r="N17" s="9">
        <v>10</v>
      </c>
    </row>
    <row r="18" spans="1:15" ht="40.5" customHeight="1" thickBot="1">
      <c r="A18" s="75"/>
      <c r="B18" s="78"/>
      <c r="C18" s="79"/>
      <c r="D18" s="85"/>
      <c r="E18" s="78"/>
      <c r="F18" s="79"/>
      <c r="G18" s="46"/>
      <c r="H18" s="46"/>
      <c r="I18" s="20"/>
      <c r="J18" s="21"/>
      <c r="K18" s="21"/>
      <c r="L18" s="22"/>
      <c r="N18" s="12">
        <v>5</v>
      </c>
    </row>
    <row r="19" spans="1:15" ht="18.75" customHeight="1" thickBot="1">
      <c r="A19" s="91" t="s">
        <v>54</v>
      </c>
      <c r="B19" s="92">
        <f>O19</f>
        <v>25</v>
      </c>
      <c r="C19" s="93"/>
      <c r="D19" s="83" t="s">
        <v>31</v>
      </c>
      <c r="E19" s="92">
        <f>B19</f>
        <v>25</v>
      </c>
      <c r="F19" s="93"/>
      <c r="G19" s="46"/>
      <c r="H19" s="46"/>
      <c r="I19" s="20"/>
      <c r="J19" s="21"/>
      <c r="K19" s="21"/>
      <c r="L19" s="22"/>
      <c r="N19" s="12">
        <v>10</v>
      </c>
      <c r="O19" s="1">
        <f>SUM(N16:N18)</f>
        <v>25</v>
      </c>
    </row>
    <row r="20" spans="1:15" ht="18.75" customHeight="1" thickBot="1">
      <c r="A20" s="74"/>
      <c r="B20" s="76"/>
      <c r="C20" s="77"/>
      <c r="D20" s="84"/>
      <c r="E20" s="76"/>
      <c r="F20" s="77"/>
      <c r="G20" s="46"/>
      <c r="H20" s="46"/>
      <c r="I20" s="20"/>
      <c r="J20" s="21"/>
      <c r="K20" s="21"/>
      <c r="L20" s="22"/>
      <c r="N20" s="12">
        <v>12.5</v>
      </c>
    </row>
    <row r="21" spans="1:15" ht="18.75" customHeight="1">
      <c r="A21" s="75"/>
      <c r="B21" s="78"/>
      <c r="C21" s="79"/>
      <c r="D21" s="84"/>
      <c r="E21" s="78"/>
      <c r="F21" s="79"/>
      <c r="G21" s="46"/>
      <c r="H21" s="46"/>
      <c r="I21" s="20"/>
      <c r="J21" s="21"/>
      <c r="K21" s="21"/>
      <c r="L21" s="22"/>
    </row>
    <row r="22" spans="1:15" ht="18.75" customHeight="1">
      <c r="A22" s="91" t="s">
        <v>55</v>
      </c>
      <c r="B22" s="92">
        <v>15</v>
      </c>
      <c r="C22" s="93"/>
      <c r="D22" s="84"/>
      <c r="E22" s="92">
        <f>N19</f>
        <v>10</v>
      </c>
      <c r="F22" s="93"/>
      <c r="G22" s="46"/>
      <c r="H22" s="46"/>
      <c r="I22" s="20"/>
      <c r="J22" s="21"/>
      <c r="K22" s="21"/>
      <c r="L22" s="22"/>
    </row>
    <row r="23" spans="1:15" ht="18.75" customHeight="1">
      <c r="A23" s="75"/>
      <c r="B23" s="78"/>
      <c r="C23" s="79"/>
      <c r="D23" s="84"/>
      <c r="E23" s="78"/>
      <c r="F23" s="79"/>
      <c r="G23" s="46"/>
      <c r="H23" s="46"/>
      <c r="I23" s="20"/>
      <c r="J23" s="21"/>
      <c r="K23" s="21"/>
      <c r="L23" s="22"/>
    </row>
    <row r="24" spans="1:15" ht="18.75" customHeight="1">
      <c r="A24" s="74" t="s">
        <v>58</v>
      </c>
      <c r="B24" s="76">
        <v>15</v>
      </c>
      <c r="C24" s="77"/>
      <c r="D24" s="84"/>
      <c r="E24" s="76">
        <f>N20</f>
        <v>12.5</v>
      </c>
      <c r="F24" s="77"/>
      <c r="G24" s="46"/>
      <c r="H24" s="46"/>
      <c r="I24" s="20"/>
      <c r="J24" s="21"/>
      <c r="K24" s="21"/>
      <c r="L24" s="22"/>
    </row>
    <row r="25" spans="1:15" ht="9.75" customHeight="1">
      <c r="A25" s="74"/>
      <c r="B25" s="76"/>
      <c r="C25" s="77"/>
      <c r="D25" s="84"/>
      <c r="E25" s="76"/>
      <c r="F25" s="77"/>
      <c r="G25" s="46"/>
      <c r="H25" s="46"/>
      <c r="I25" s="20"/>
      <c r="J25" s="21"/>
      <c r="K25" s="21"/>
      <c r="L25" s="22"/>
    </row>
    <row r="26" spans="1:15" ht="16.5" customHeight="1" thickBot="1">
      <c r="A26" s="94"/>
      <c r="B26" s="95"/>
      <c r="C26" s="96"/>
      <c r="D26" s="11"/>
      <c r="E26" s="95"/>
      <c r="F26" s="96"/>
      <c r="G26" s="46"/>
      <c r="H26" s="46"/>
      <c r="I26" s="23"/>
      <c r="J26" s="24"/>
      <c r="K26" s="24"/>
      <c r="L26" s="25"/>
    </row>
    <row r="27" spans="1:15">
      <c r="A27" s="7"/>
      <c r="B27" s="7"/>
      <c r="C27" s="7"/>
      <c r="D27" s="7"/>
      <c r="E27" s="7"/>
      <c r="F27" s="7"/>
      <c r="G27" s="8"/>
      <c r="H27" s="8"/>
      <c r="I27" s="8"/>
      <c r="J27" s="8"/>
      <c r="K27" s="8"/>
      <c r="L27" s="8"/>
    </row>
  </sheetData>
  <mergeCells count="56">
    <mergeCell ref="B24:C26"/>
    <mergeCell ref="E24:F26"/>
    <mergeCell ref="A22:A23"/>
    <mergeCell ref="B22:C23"/>
    <mergeCell ref="E22:F23"/>
    <mergeCell ref="G15:H15"/>
    <mergeCell ref="I15:L15"/>
    <mergeCell ref="G16:H26"/>
    <mergeCell ref="I16:L26"/>
    <mergeCell ref="A19:A21"/>
    <mergeCell ref="B19:C21"/>
    <mergeCell ref="E19:F21"/>
    <mergeCell ref="A15:A16"/>
    <mergeCell ref="B15:C16"/>
    <mergeCell ref="E15:F16"/>
    <mergeCell ref="A17:A18"/>
    <mergeCell ref="B17:C18"/>
    <mergeCell ref="E17:F18"/>
    <mergeCell ref="D15:D18"/>
    <mergeCell ref="D19:D25"/>
    <mergeCell ref="A24:A26"/>
    <mergeCell ref="A13:A14"/>
    <mergeCell ref="B13:C14"/>
    <mergeCell ref="D13:D14"/>
    <mergeCell ref="E13:F14"/>
    <mergeCell ref="H13:L13"/>
    <mergeCell ref="G14:L14"/>
    <mergeCell ref="A11:F11"/>
    <mergeCell ref="H11:L11"/>
    <mergeCell ref="A12:B12"/>
    <mergeCell ref="C12:F12"/>
    <mergeCell ref="H12:L12"/>
    <mergeCell ref="A10:F10"/>
    <mergeCell ref="H10:L10"/>
    <mergeCell ref="A5:B5"/>
    <mergeCell ref="C5:F5"/>
    <mergeCell ref="H5:J5"/>
    <mergeCell ref="K5:L5"/>
    <mergeCell ref="A6:B6"/>
    <mergeCell ref="C6:F6"/>
    <mergeCell ref="H6:J6"/>
    <mergeCell ref="K6:L6"/>
    <mergeCell ref="A7:F8"/>
    <mergeCell ref="G7:L7"/>
    <mergeCell ref="H8:L8"/>
    <mergeCell ref="A9:F9"/>
    <mergeCell ref="H9:L9"/>
    <mergeCell ref="A4:B4"/>
    <mergeCell ref="C4:F4"/>
    <mergeCell ref="H4:J4"/>
    <mergeCell ref="K4:L4"/>
    <mergeCell ref="A1:L1"/>
    <mergeCell ref="A3:B3"/>
    <mergeCell ref="C3:F3"/>
    <mergeCell ref="G3:J3"/>
    <mergeCell ref="K3:L3"/>
  </mergeCells>
  <phoneticPr fontId="2" type="noConversion"/>
  <pageMargins left="0.7" right="0.7" top="0.75" bottom="0.75" header="0.3" footer="0.3"/>
  <pageSetup paperSize="9" scale="73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O27"/>
  <sheetViews>
    <sheetView view="pageBreakPreview" topLeftCell="A16" zoomScale="130" zoomScaleNormal="100" zoomScaleSheetLayoutView="130" workbookViewId="0">
      <selection activeCell="J29" sqref="J29"/>
    </sheetView>
  </sheetViews>
  <sheetFormatPr defaultRowHeight="16.5"/>
  <cols>
    <col min="1" max="3" width="9" style="1"/>
    <col min="4" max="4" width="12.25" style="1" customWidth="1"/>
    <col min="5" max="5" width="9.375" style="1" customWidth="1"/>
    <col min="6" max="6" width="4.5" style="1" customWidth="1"/>
    <col min="7" max="16384" width="9" style="1"/>
  </cols>
  <sheetData>
    <row r="1" spans="1:15" ht="47.25" customHeight="1">
      <c r="A1" s="13" t="s">
        <v>30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</row>
    <row r="2" spans="1:15" ht="17.25" thickBot="1"/>
    <row r="3" spans="1:15" ht="44.25" customHeight="1">
      <c r="A3" s="31" t="s">
        <v>0</v>
      </c>
      <c r="B3" s="32"/>
      <c r="C3" s="35" t="s">
        <v>1</v>
      </c>
      <c r="D3" s="32"/>
      <c r="E3" s="32"/>
      <c r="F3" s="36"/>
      <c r="G3" s="35" t="s">
        <v>2</v>
      </c>
      <c r="H3" s="32"/>
      <c r="I3" s="32"/>
      <c r="J3" s="36"/>
      <c r="K3" s="32" t="s">
        <v>18</v>
      </c>
      <c r="L3" s="68"/>
    </row>
    <row r="4" spans="1:15" ht="57.75" customHeight="1">
      <c r="A4" s="33" t="s">
        <v>47</v>
      </c>
      <c r="B4" s="34"/>
      <c r="C4" s="40" t="s">
        <v>36</v>
      </c>
      <c r="D4" s="41"/>
      <c r="E4" s="41"/>
      <c r="F4" s="42"/>
      <c r="G4" s="2" t="s">
        <v>20</v>
      </c>
      <c r="H4" s="26">
        <v>45495</v>
      </c>
      <c r="I4" s="27"/>
      <c r="J4" s="28"/>
      <c r="K4" s="29" t="s">
        <v>25</v>
      </c>
      <c r="L4" s="30"/>
      <c r="M4" s="3" t="s">
        <v>19</v>
      </c>
    </row>
    <row r="5" spans="1:15" ht="57.75" customHeight="1">
      <c r="A5" s="86" t="s">
        <v>3</v>
      </c>
      <c r="B5" s="45"/>
      <c r="C5" s="43" t="s">
        <v>4</v>
      </c>
      <c r="D5" s="44"/>
      <c r="E5" s="44"/>
      <c r="F5" s="45"/>
      <c r="G5" s="2" t="s">
        <v>26</v>
      </c>
      <c r="H5" s="26">
        <v>45497</v>
      </c>
      <c r="I5" s="27"/>
      <c r="J5" s="28"/>
      <c r="K5" s="80"/>
      <c r="L5" s="81"/>
      <c r="M5" s="3" t="s">
        <v>28</v>
      </c>
    </row>
    <row r="6" spans="1:15" ht="57.75" customHeight="1">
      <c r="A6" s="60" t="s">
        <v>56</v>
      </c>
      <c r="B6" s="61"/>
      <c r="C6" s="37" t="s">
        <v>57</v>
      </c>
      <c r="D6" s="38"/>
      <c r="E6" s="38"/>
      <c r="F6" s="39"/>
      <c r="G6" s="2" t="s">
        <v>27</v>
      </c>
      <c r="H6" s="26">
        <v>45502</v>
      </c>
      <c r="I6" s="27"/>
      <c r="J6" s="28"/>
      <c r="K6" s="82"/>
      <c r="L6" s="81"/>
      <c r="M6" s="4" t="s">
        <v>29</v>
      </c>
    </row>
    <row r="7" spans="1:15" ht="47.25" customHeight="1">
      <c r="A7" s="62" t="s">
        <v>5</v>
      </c>
      <c r="B7" s="63"/>
      <c r="C7" s="63"/>
      <c r="D7" s="63"/>
      <c r="E7" s="63"/>
      <c r="F7" s="64"/>
      <c r="G7" s="69" t="s">
        <v>24</v>
      </c>
      <c r="H7" s="70"/>
      <c r="I7" s="70"/>
      <c r="J7" s="70"/>
      <c r="K7" s="70"/>
      <c r="L7" s="71"/>
    </row>
    <row r="8" spans="1:15" ht="41.25" customHeight="1" thickBot="1">
      <c r="A8" s="65"/>
      <c r="B8" s="66"/>
      <c r="C8" s="66"/>
      <c r="D8" s="66"/>
      <c r="E8" s="66"/>
      <c r="F8" s="67"/>
      <c r="G8" s="5" t="s">
        <v>6</v>
      </c>
      <c r="H8" s="72" t="s">
        <v>7</v>
      </c>
      <c r="I8" s="72"/>
      <c r="J8" s="72"/>
      <c r="K8" s="72"/>
      <c r="L8" s="73"/>
    </row>
    <row r="9" spans="1:15" ht="61.5" customHeight="1" thickBot="1">
      <c r="A9" s="51" t="s">
        <v>8</v>
      </c>
      <c r="B9" s="52"/>
      <c r="C9" s="52"/>
      <c r="D9" s="52"/>
      <c r="E9" s="52"/>
      <c r="F9" s="52"/>
      <c r="G9" s="6" t="str">
        <f>IF($G$16&gt;=90,"○","")</f>
        <v/>
      </c>
      <c r="H9" s="52" t="s">
        <v>9</v>
      </c>
      <c r="I9" s="52"/>
      <c r="J9" s="52"/>
      <c r="K9" s="52"/>
      <c r="L9" s="56"/>
      <c r="N9" s="9">
        <v>5</v>
      </c>
    </row>
    <row r="10" spans="1:15" ht="61.5" customHeight="1" thickBot="1">
      <c r="A10" s="51" t="s">
        <v>10</v>
      </c>
      <c r="B10" s="52"/>
      <c r="C10" s="52"/>
      <c r="D10" s="52"/>
      <c r="E10" s="52"/>
      <c r="F10" s="52"/>
      <c r="G10" s="6" t="str">
        <f>IF(AND($G$16&lt;90,$G$16&gt;=80),"○","")</f>
        <v>○</v>
      </c>
      <c r="H10" s="52" t="s">
        <v>11</v>
      </c>
      <c r="I10" s="52"/>
      <c r="J10" s="52"/>
      <c r="K10" s="52"/>
      <c r="L10" s="56"/>
      <c r="N10" s="9">
        <v>5</v>
      </c>
    </row>
    <row r="11" spans="1:15" ht="61.5" customHeight="1" thickBot="1">
      <c r="A11" s="51" t="s">
        <v>17</v>
      </c>
      <c r="B11" s="52"/>
      <c r="C11" s="52"/>
      <c r="D11" s="52"/>
      <c r="E11" s="52"/>
      <c r="F11" s="52"/>
      <c r="G11" s="6" t="str">
        <f t="shared" ref="G11" si="0">IF(AND($G$16&lt;80,$G$16&gt;=60),"○","")</f>
        <v/>
      </c>
      <c r="H11" s="52" t="s">
        <v>12</v>
      </c>
      <c r="I11" s="52"/>
      <c r="J11" s="52"/>
      <c r="K11" s="52"/>
      <c r="L11" s="56"/>
      <c r="N11" s="9">
        <v>5</v>
      </c>
      <c r="O11" s="1">
        <f>SUM(N9:N12)</f>
        <v>20</v>
      </c>
    </row>
    <row r="12" spans="1:15" ht="61.5" customHeight="1" thickBot="1">
      <c r="A12" s="49"/>
      <c r="B12" s="50"/>
      <c r="C12" s="47"/>
      <c r="D12" s="47"/>
      <c r="E12" s="47"/>
      <c r="F12" s="48"/>
      <c r="G12" s="6" t="str">
        <f>IF(AND($G$16&lt;60,$G$16&gt;=50),"○","")</f>
        <v/>
      </c>
      <c r="H12" s="52" t="s">
        <v>13</v>
      </c>
      <c r="I12" s="52"/>
      <c r="J12" s="52"/>
      <c r="K12" s="52"/>
      <c r="L12" s="56"/>
      <c r="N12" s="9">
        <v>5</v>
      </c>
    </row>
    <row r="13" spans="1:15" ht="61.5" customHeight="1" thickBot="1">
      <c r="A13" s="53" t="s">
        <v>22</v>
      </c>
      <c r="B13" s="54" t="s">
        <v>21</v>
      </c>
      <c r="C13" s="54"/>
      <c r="D13" s="55" t="s">
        <v>31</v>
      </c>
      <c r="E13" s="87" t="s">
        <v>37</v>
      </c>
      <c r="F13" s="88"/>
      <c r="G13" s="6" t="str">
        <f>IF($G$16&lt;50,"○","")</f>
        <v/>
      </c>
      <c r="H13" s="52" t="s">
        <v>14</v>
      </c>
      <c r="I13" s="52"/>
      <c r="J13" s="52"/>
      <c r="K13" s="52"/>
      <c r="L13" s="56"/>
      <c r="N13" s="9">
        <v>10</v>
      </c>
    </row>
    <row r="14" spans="1:15" ht="38.25" customHeight="1" thickBot="1">
      <c r="A14" s="53"/>
      <c r="B14" s="54"/>
      <c r="C14" s="54"/>
      <c r="D14" s="54"/>
      <c r="E14" s="89"/>
      <c r="F14" s="90"/>
      <c r="G14" s="57" t="s">
        <v>15</v>
      </c>
      <c r="H14" s="58"/>
      <c r="I14" s="58"/>
      <c r="J14" s="58"/>
      <c r="K14" s="58"/>
      <c r="L14" s="59"/>
      <c r="N14" s="10">
        <v>10</v>
      </c>
    </row>
    <row r="15" spans="1:15" ht="42" customHeight="1" thickBot="1">
      <c r="A15" s="91" t="s">
        <v>33</v>
      </c>
      <c r="B15" s="92">
        <f>O11</f>
        <v>20</v>
      </c>
      <c r="C15" s="93"/>
      <c r="D15" s="83" t="s">
        <v>31</v>
      </c>
      <c r="E15" s="92">
        <f>B15</f>
        <v>20</v>
      </c>
      <c r="F15" s="93"/>
      <c r="G15" s="15" t="s">
        <v>23</v>
      </c>
      <c r="H15" s="15"/>
      <c r="I15" s="15" t="s">
        <v>16</v>
      </c>
      <c r="J15" s="15"/>
      <c r="K15" s="15"/>
      <c r="L15" s="16"/>
      <c r="N15" s="10">
        <v>5</v>
      </c>
      <c r="O15" s="1">
        <f>SUM(N13:N15)</f>
        <v>25</v>
      </c>
    </row>
    <row r="16" spans="1:15" ht="18.75" customHeight="1" thickBot="1">
      <c r="A16" s="75"/>
      <c r="B16" s="78"/>
      <c r="C16" s="79"/>
      <c r="D16" s="84"/>
      <c r="E16" s="78"/>
      <c r="F16" s="79"/>
      <c r="G16" s="46">
        <f>ROUND(SUM(E15:F26),1)</f>
        <v>85</v>
      </c>
      <c r="H16" s="46"/>
      <c r="I16" s="17" t="s">
        <v>67</v>
      </c>
      <c r="J16" s="18"/>
      <c r="K16" s="18"/>
      <c r="L16" s="19"/>
      <c r="N16" s="10">
        <v>10</v>
      </c>
    </row>
    <row r="17" spans="1:15" ht="18.75" customHeight="1" thickBot="1">
      <c r="A17" s="74" t="s">
        <v>34</v>
      </c>
      <c r="B17" s="76">
        <f>O15</f>
        <v>25</v>
      </c>
      <c r="C17" s="77"/>
      <c r="D17" s="84"/>
      <c r="E17" s="76">
        <f>B17</f>
        <v>25</v>
      </c>
      <c r="F17" s="77"/>
      <c r="G17" s="46"/>
      <c r="H17" s="46"/>
      <c r="I17" s="20"/>
      <c r="J17" s="21"/>
      <c r="K17" s="21"/>
      <c r="L17" s="22"/>
      <c r="N17" s="9">
        <v>10</v>
      </c>
    </row>
    <row r="18" spans="1:15" ht="40.5" customHeight="1" thickBot="1">
      <c r="A18" s="75"/>
      <c r="B18" s="78"/>
      <c r="C18" s="79"/>
      <c r="D18" s="85"/>
      <c r="E18" s="78"/>
      <c r="F18" s="79"/>
      <c r="G18" s="46"/>
      <c r="H18" s="46"/>
      <c r="I18" s="20"/>
      <c r="J18" s="21"/>
      <c r="K18" s="21"/>
      <c r="L18" s="22"/>
      <c r="N18" s="12">
        <v>5</v>
      </c>
    </row>
    <row r="19" spans="1:15" ht="18.75" customHeight="1" thickBot="1">
      <c r="A19" s="91" t="s">
        <v>54</v>
      </c>
      <c r="B19" s="92">
        <f>O19</f>
        <v>25</v>
      </c>
      <c r="C19" s="93"/>
      <c r="D19" s="83" t="s">
        <v>31</v>
      </c>
      <c r="E19" s="92">
        <f>B19</f>
        <v>25</v>
      </c>
      <c r="F19" s="93"/>
      <c r="G19" s="46"/>
      <c r="H19" s="46"/>
      <c r="I19" s="20"/>
      <c r="J19" s="21"/>
      <c r="K19" s="21"/>
      <c r="L19" s="22"/>
      <c r="N19" s="12">
        <v>0</v>
      </c>
      <c r="O19" s="1">
        <f>SUM(N16:N18)</f>
        <v>25</v>
      </c>
    </row>
    <row r="20" spans="1:15" ht="18.75" customHeight="1" thickBot="1">
      <c r="A20" s="74"/>
      <c r="B20" s="76"/>
      <c r="C20" s="77"/>
      <c r="D20" s="84"/>
      <c r="E20" s="76"/>
      <c r="F20" s="77"/>
      <c r="G20" s="46"/>
      <c r="H20" s="46"/>
      <c r="I20" s="20"/>
      <c r="J20" s="21"/>
      <c r="K20" s="21"/>
      <c r="L20" s="22"/>
      <c r="N20" s="12">
        <v>15</v>
      </c>
    </row>
    <row r="21" spans="1:15" ht="18.75" customHeight="1">
      <c r="A21" s="75"/>
      <c r="B21" s="78"/>
      <c r="C21" s="79"/>
      <c r="D21" s="84"/>
      <c r="E21" s="78"/>
      <c r="F21" s="79"/>
      <c r="G21" s="46"/>
      <c r="H21" s="46"/>
      <c r="I21" s="20"/>
      <c r="J21" s="21"/>
      <c r="K21" s="21"/>
      <c r="L21" s="22"/>
    </row>
    <row r="22" spans="1:15" ht="18.75" customHeight="1">
      <c r="A22" s="91" t="s">
        <v>55</v>
      </c>
      <c r="B22" s="92">
        <v>15</v>
      </c>
      <c r="C22" s="93"/>
      <c r="D22" s="84"/>
      <c r="E22" s="92">
        <f>N19</f>
        <v>0</v>
      </c>
      <c r="F22" s="93"/>
      <c r="G22" s="46"/>
      <c r="H22" s="46"/>
      <c r="I22" s="20"/>
      <c r="J22" s="21"/>
      <c r="K22" s="21"/>
      <c r="L22" s="22"/>
    </row>
    <row r="23" spans="1:15" ht="18.75" customHeight="1">
      <c r="A23" s="75"/>
      <c r="B23" s="78"/>
      <c r="C23" s="79"/>
      <c r="D23" s="84"/>
      <c r="E23" s="78"/>
      <c r="F23" s="79"/>
      <c r="G23" s="46"/>
      <c r="H23" s="46"/>
      <c r="I23" s="20"/>
      <c r="J23" s="21"/>
      <c r="K23" s="21"/>
      <c r="L23" s="22"/>
    </row>
    <row r="24" spans="1:15" ht="18.75" customHeight="1">
      <c r="A24" s="74" t="s">
        <v>58</v>
      </c>
      <c r="B24" s="76">
        <v>15</v>
      </c>
      <c r="C24" s="77"/>
      <c r="D24" s="84"/>
      <c r="E24" s="76">
        <f>N20</f>
        <v>15</v>
      </c>
      <c r="F24" s="77"/>
      <c r="G24" s="46"/>
      <c r="H24" s="46"/>
      <c r="I24" s="20"/>
      <c r="J24" s="21"/>
      <c r="K24" s="21"/>
      <c r="L24" s="22"/>
    </row>
    <row r="25" spans="1:15" ht="9.75" customHeight="1">
      <c r="A25" s="74"/>
      <c r="B25" s="76"/>
      <c r="C25" s="77"/>
      <c r="D25" s="84"/>
      <c r="E25" s="76"/>
      <c r="F25" s="77"/>
      <c r="G25" s="46"/>
      <c r="H25" s="46"/>
      <c r="I25" s="20"/>
      <c r="J25" s="21"/>
      <c r="K25" s="21"/>
      <c r="L25" s="22"/>
    </row>
    <row r="26" spans="1:15" ht="16.5" customHeight="1" thickBot="1">
      <c r="A26" s="94"/>
      <c r="B26" s="95"/>
      <c r="C26" s="96"/>
      <c r="D26" s="11"/>
      <c r="E26" s="95"/>
      <c r="F26" s="96"/>
      <c r="G26" s="46"/>
      <c r="H26" s="46"/>
      <c r="I26" s="23"/>
      <c r="J26" s="24"/>
      <c r="K26" s="24"/>
      <c r="L26" s="25"/>
    </row>
    <row r="27" spans="1:15">
      <c r="A27" s="7"/>
      <c r="B27" s="7"/>
      <c r="C27" s="7"/>
      <c r="D27" s="7"/>
      <c r="E27" s="7"/>
      <c r="F27" s="7"/>
      <c r="G27" s="8"/>
      <c r="H27" s="8"/>
      <c r="I27" s="8"/>
      <c r="J27" s="8"/>
      <c r="K27" s="8"/>
      <c r="L27" s="8"/>
    </row>
  </sheetData>
  <mergeCells count="56">
    <mergeCell ref="B24:C26"/>
    <mergeCell ref="E24:F26"/>
    <mergeCell ref="A22:A23"/>
    <mergeCell ref="B22:C23"/>
    <mergeCell ref="E22:F23"/>
    <mergeCell ref="G15:H15"/>
    <mergeCell ref="I15:L15"/>
    <mergeCell ref="G16:H26"/>
    <mergeCell ref="I16:L26"/>
    <mergeCell ref="A19:A21"/>
    <mergeCell ref="B19:C21"/>
    <mergeCell ref="E19:F21"/>
    <mergeCell ref="A15:A16"/>
    <mergeCell ref="B15:C16"/>
    <mergeCell ref="E15:F16"/>
    <mergeCell ref="A17:A18"/>
    <mergeCell ref="B17:C18"/>
    <mergeCell ref="E17:F18"/>
    <mergeCell ref="D15:D18"/>
    <mergeCell ref="D19:D25"/>
    <mergeCell ref="A24:A26"/>
    <mergeCell ref="A13:A14"/>
    <mergeCell ref="B13:C14"/>
    <mergeCell ref="D13:D14"/>
    <mergeCell ref="E13:F14"/>
    <mergeCell ref="H13:L13"/>
    <mergeCell ref="G14:L14"/>
    <mergeCell ref="A11:F11"/>
    <mergeCell ref="H11:L11"/>
    <mergeCell ref="A12:B12"/>
    <mergeCell ref="C12:F12"/>
    <mergeCell ref="H12:L12"/>
    <mergeCell ref="A10:F10"/>
    <mergeCell ref="H10:L10"/>
    <mergeCell ref="A5:B5"/>
    <mergeCell ref="C5:F5"/>
    <mergeCell ref="H5:J5"/>
    <mergeCell ref="K5:L5"/>
    <mergeCell ref="A6:B6"/>
    <mergeCell ref="C6:F6"/>
    <mergeCell ref="H6:J6"/>
    <mergeCell ref="K6:L6"/>
    <mergeCell ref="A7:F8"/>
    <mergeCell ref="G7:L7"/>
    <mergeCell ref="H8:L8"/>
    <mergeCell ref="A9:F9"/>
    <mergeCell ref="H9:L9"/>
    <mergeCell ref="A4:B4"/>
    <mergeCell ref="C4:F4"/>
    <mergeCell ref="H4:J4"/>
    <mergeCell ref="K4:L4"/>
    <mergeCell ref="A1:L1"/>
    <mergeCell ref="A3:B3"/>
    <mergeCell ref="C3:F3"/>
    <mergeCell ref="G3:J3"/>
    <mergeCell ref="K3:L3"/>
  </mergeCells>
  <phoneticPr fontId="2" type="noConversion"/>
  <pageMargins left="0.7" right="0.7" top="0.75" bottom="0.75" header="0.3" footer="0.3"/>
  <pageSetup paperSize="9" scale="73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O27"/>
  <sheetViews>
    <sheetView view="pageBreakPreview" topLeftCell="A16" zoomScale="130" zoomScaleNormal="100" zoomScaleSheetLayoutView="130" workbookViewId="0">
      <selection activeCell="I16" sqref="I16:L26"/>
    </sheetView>
  </sheetViews>
  <sheetFormatPr defaultRowHeight="16.5"/>
  <cols>
    <col min="1" max="3" width="9" style="1"/>
    <col min="4" max="4" width="12.25" style="1" customWidth="1"/>
    <col min="5" max="5" width="9.375" style="1" customWidth="1"/>
    <col min="6" max="6" width="4.5" style="1" customWidth="1"/>
    <col min="7" max="16384" width="9" style="1"/>
  </cols>
  <sheetData>
    <row r="1" spans="1:15" ht="47.25" customHeight="1">
      <c r="A1" s="13" t="s">
        <v>30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</row>
    <row r="2" spans="1:15" ht="17.25" thickBot="1"/>
    <row r="3" spans="1:15" ht="44.25" customHeight="1">
      <c r="A3" s="31" t="s">
        <v>0</v>
      </c>
      <c r="B3" s="32"/>
      <c r="C3" s="35" t="s">
        <v>1</v>
      </c>
      <c r="D3" s="32"/>
      <c r="E3" s="32"/>
      <c r="F3" s="36"/>
      <c r="G3" s="35" t="s">
        <v>2</v>
      </c>
      <c r="H3" s="32"/>
      <c r="I3" s="32"/>
      <c r="J3" s="36"/>
      <c r="K3" s="32" t="s">
        <v>18</v>
      </c>
      <c r="L3" s="68"/>
    </row>
    <row r="4" spans="1:15" ht="57.75" customHeight="1">
      <c r="A4" s="33" t="s">
        <v>48</v>
      </c>
      <c r="B4" s="34"/>
      <c r="C4" s="40" t="s">
        <v>36</v>
      </c>
      <c r="D4" s="41"/>
      <c r="E4" s="41"/>
      <c r="F4" s="42"/>
      <c r="G4" s="2" t="s">
        <v>20</v>
      </c>
      <c r="H4" s="26">
        <v>45495</v>
      </c>
      <c r="I4" s="27"/>
      <c r="J4" s="28"/>
      <c r="K4" s="29" t="s">
        <v>25</v>
      </c>
      <c r="L4" s="30"/>
      <c r="M4" s="3" t="s">
        <v>19</v>
      </c>
    </row>
    <row r="5" spans="1:15" ht="57.75" customHeight="1">
      <c r="A5" s="86" t="s">
        <v>3</v>
      </c>
      <c r="B5" s="45"/>
      <c r="C5" s="43" t="s">
        <v>4</v>
      </c>
      <c r="D5" s="44"/>
      <c r="E5" s="44"/>
      <c r="F5" s="45"/>
      <c r="G5" s="2" t="s">
        <v>26</v>
      </c>
      <c r="H5" s="26">
        <v>45497</v>
      </c>
      <c r="I5" s="27"/>
      <c r="J5" s="28"/>
      <c r="K5" s="80"/>
      <c r="L5" s="81"/>
      <c r="M5" s="3" t="s">
        <v>28</v>
      </c>
    </row>
    <row r="6" spans="1:15" ht="57.75" customHeight="1">
      <c r="A6" s="60" t="s">
        <v>56</v>
      </c>
      <c r="B6" s="61"/>
      <c r="C6" s="37" t="s">
        <v>57</v>
      </c>
      <c r="D6" s="38"/>
      <c r="E6" s="38"/>
      <c r="F6" s="39"/>
      <c r="G6" s="2" t="s">
        <v>27</v>
      </c>
      <c r="H6" s="26">
        <v>45502</v>
      </c>
      <c r="I6" s="27"/>
      <c r="J6" s="28"/>
      <c r="K6" s="82"/>
      <c r="L6" s="81"/>
      <c r="M6" s="4" t="s">
        <v>29</v>
      </c>
    </row>
    <row r="7" spans="1:15" ht="47.25" customHeight="1">
      <c r="A7" s="62" t="s">
        <v>5</v>
      </c>
      <c r="B7" s="63"/>
      <c r="C7" s="63"/>
      <c r="D7" s="63"/>
      <c r="E7" s="63"/>
      <c r="F7" s="64"/>
      <c r="G7" s="69" t="s">
        <v>24</v>
      </c>
      <c r="H7" s="70"/>
      <c r="I7" s="70"/>
      <c r="J7" s="70"/>
      <c r="K7" s="70"/>
      <c r="L7" s="71"/>
    </row>
    <row r="8" spans="1:15" ht="41.25" customHeight="1" thickBot="1">
      <c r="A8" s="65"/>
      <c r="B8" s="66"/>
      <c r="C8" s="66"/>
      <c r="D8" s="66"/>
      <c r="E8" s="66"/>
      <c r="F8" s="67"/>
      <c r="G8" s="5" t="s">
        <v>6</v>
      </c>
      <c r="H8" s="72" t="s">
        <v>7</v>
      </c>
      <c r="I8" s="72"/>
      <c r="J8" s="72"/>
      <c r="K8" s="72"/>
      <c r="L8" s="73"/>
    </row>
    <row r="9" spans="1:15" ht="61.5" customHeight="1" thickBot="1">
      <c r="A9" s="51" t="s">
        <v>8</v>
      </c>
      <c r="B9" s="52"/>
      <c r="C9" s="52"/>
      <c r="D9" s="52"/>
      <c r="E9" s="52"/>
      <c r="F9" s="52"/>
      <c r="G9" s="6" t="str">
        <f>IF($G$16&gt;=90,"○","")</f>
        <v/>
      </c>
      <c r="H9" s="52" t="s">
        <v>9</v>
      </c>
      <c r="I9" s="52"/>
      <c r="J9" s="52"/>
      <c r="K9" s="52"/>
      <c r="L9" s="56"/>
      <c r="N9" s="9">
        <v>5</v>
      </c>
    </row>
    <row r="10" spans="1:15" ht="61.5" customHeight="1" thickBot="1">
      <c r="A10" s="51" t="s">
        <v>10</v>
      </c>
      <c r="B10" s="52"/>
      <c r="C10" s="52"/>
      <c r="D10" s="52"/>
      <c r="E10" s="52"/>
      <c r="F10" s="52"/>
      <c r="G10" s="6" t="str">
        <f>IF(AND($G$16&lt;90,$G$16&gt;=80),"○","")</f>
        <v>○</v>
      </c>
      <c r="H10" s="52" t="s">
        <v>11</v>
      </c>
      <c r="I10" s="52"/>
      <c r="J10" s="52"/>
      <c r="K10" s="52"/>
      <c r="L10" s="56"/>
      <c r="N10" s="9">
        <v>5</v>
      </c>
    </row>
    <row r="11" spans="1:15" ht="61.5" customHeight="1" thickBot="1">
      <c r="A11" s="51" t="s">
        <v>17</v>
      </c>
      <c r="B11" s="52"/>
      <c r="C11" s="52"/>
      <c r="D11" s="52"/>
      <c r="E11" s="52"/>
      <c r="F11" s="52"/>
      <c r="G11" s="6" t="str">
        <f t="shared" ref="G11" si="0">IF(AND($G$16&lt;80,$G$16&gt;=60),"○","")</f>
        <v/>
      </c>
      <c r="H11" s="52" t="s">
        <v>12</v>
      </c>
      <c r="I11" s="52"/>
      <c r="J11" s="52"/>
      <c r="K11" s="52"/>
      <c r="L11" s="56"/>
      <c r="N11" s="9">
        <v>5</v>
      </c>
      <c r="O11" s="1">
        <f>SUM(N9:N12)</f>
        <v>20</v>
      </c>
    </row>
    <row r="12" spans="1:15" ht="61.5" customHeight="1" thickBot="1">
      <c r="A12" s="49"/>
      <c r="B12" s="50"/>
      <c r="C12" s="47"/>
      <c r="D12" s="47"/>
      <c r="E12" s="47"/>
      <c r="F12" s="48"/>
      <c r="G12" s="6" t="str">
        <f>IF(AND($G$16&lt;60,$G$16&gt;=50),"○","")</f>
        <v/>
      </c>
      <c r="H12" s="52" t="s">
        <v>13</v>
      </c>
      <c r="I12" s="52"/>
      <c r="J12" s="52"/>
      <c r="K12" s="52"/>
      <c r="L12" s="56"/>
      <c r="N12" s="9">
        <v>5</v>
      </c>
    </row>
    <row r="13" spans="1:15" ht="61.5" customHeight="1" thickBot="1">
      <c r="A13" s="53" t="s">
        <v>22</v>
      </c>
      <c r="B13" s="54" t="s">
        <v>21</v>
      </c>
      <c r="C13" s="54"/>
      <c r="D13" s="55" t="s">
        <v>31</v>
      </c>
      <c r="E13" s="87" t="s">
        <v>37</v>
      </c>
      <c r="F13" s="88"/>
      <c r="G13" s="6" t="str">
        <f>IF($G$16&lt;50,"○","")</f>
        <v/>
      </c>
      <c r="H13" s="52" t="s">
        <v>14</v>
      </c>
      <c r="I13" s="52"/>
      <c r="J13" s="52"/>
      <c r="K13" s="52"/>
      <c r="L13" s="56"/>
      <c r="N13" s="9">
        <v>10</v>
      </c>
    </row>
    <row r="14" spans="1:15" ht="38.25" customHeight="1" thickBot="1">
      <c r="A14" s="53"/>
      <c r="B14" s="54"/>
      <c r="C14" s="54"/>
      <c r="D14" s="54"/>
      <c r="E14" s="89"/>
      <c r="F14" s="90"/>
      <c r="G14" s="57" t="s">
        <v>15</v>
      </c>
      <c r="H14" s="58"/>
      <c r="I14" s="58"/>
      <c r="J14" s="58"/>
      <c r="K14" s="58"/>
      <c r="L14" s="59"/>
      <c r="N14" s="10">
        <v>10</v>
      </c>
    </row>
    <row r="15" spans="1:15" ht="42" customHeight="1" thickBot="1">
      <c r="A15" s="91" t="s">
        <v>33</v>
      </c>
      <c r="B15" s="92">
        <f>O11</f>
        <v>20</v>
      </c>
      <c r="C15" s="93"/>
      <c r="D15" s="83" t="s">
        <v>31</v>
      </c>
      <c r="E15" s="92">
        <f>B15</f>
        <v>20</v>
      </c>
      <c r="F15" s="93"/>
      <c r="G15" s="15" t="s">
        <v>23</v>
      </c>
      <c r="H15" s="15"/>
      <c r="I15" s="15" t="s">
        <v>16</v>
      </c>
      <c r="J15" s="15"/>
      <c r="K15" s="15"/>
      <c r="L15" s="16"/>
      <c r="N15" s="10">
        <v>5</v>
      </c>
      <c r="O15" s="1">
        <f>SUM(N13:N15)</f>
        <v>25</v>
      </c>
    </row>
    <row r="16" spans="1:15" ht="18.75" customHeight="1" thickBot="1">
      <c r="A16" s="75"/>
      <c r="B16" s="78"/>
      <c r="C16" s="79"/>
      <c r="D16" s="84"/>
      <c r="E16" s="78"/>
      <c r="F16" s="79"/>
      <c r="G16" s="46">
        <f>ROUND(SUM(E15:F26),1)</f>
        <v>85</v>
      </c>
      <c r="H16" s="46"/>
      <c r="I16" s="17" t="s">
        <v>68</v>
      </c>
      <c r="J16" s="18"/>
      <c r="K16" s="18"/>
      <c r="L16" s="19"/>
      <c r="N16" s="10">
        <v>10</v>
      </c>
    </row>
    <row r="17" spans="1:15" ht="18.75" customHeight="1" thickBot="1">
      <c r="A17" s="74" t="s">
        <v>34</v>
      </c>
      <c r="B17" s="76">
        <f>O15</f>
        <v>25</v>
      </c>
      <c r="C17" s="77"/>
      <c r="D17" s="84"/>
      <c r="E17" s="76">
        <f>B17</f>
        <v>25</v>
      </c>
      <c r="F17" s="77"/>
      <c r="G17" s="46"/>
      <c r="H17" s="46"/>
      <c r="I17" s="20"/>
      <c r="J17" s="21"/>
      <c r="K17" s="21"/>
      <c r="L17" s="22"/>
      <c r="N17" s="9">
        <v>10</v>
      </c>
    </row>
    <row r="18" spans="1:15" ht="40.5" customHeight="1" thickBot="1">
      <c r="A18" s="75"/>
      <c r="B18" s="78"/>
      <c r="C18" s="79"/>
      <c r="D18" s="85"/>
      <c r="E18" s="78"/>
      <c r="F18" s="79"/>
      <c r="G18" s="46"/>
      <c r="H18" s="46"/>
      <c r="I18" s="20"/>
      <c r="J18" s="21"/>
      <c r="K18" s="21"/>
      <c r="L18" s="22"/>
      <c r="N18" s="12">
        <v>5</v>
      </c>
    </row>
    <row r="19" spans="1:15" ht="18.75" customHeight="1" thickBot="1">
      <c r="A19" s="91" t="s">
        <v>54</v>
      </c>
      <c r="B19" s="92">
        <f>O19</f>
        <v>25</v>
      </c>
      <c r="C19" s="93"/>
      <c r="D19" s="83" t="s">
        <v>31</v>
      </c>
      <c r="E19" s="92">
        <f>B19</f>
        <v>25</v>
      </c>
      <c r="F19" s="93"/>
      <c r="G19" s="46"/>
      <c r="H19" s="46"/>
      <c r="I19" s="20"/>
      <c r="J19" s="21"/>
      <c r="K19" s="21"/>
      <c r="L19" s="22"/>
      <c r="N19" s="12">
        <v>10</v>
      </c>
      <c r="O19" s="1">
        <f>SUM(N16:N18)</f>
        <v>25</v>
      </c>
    </row>
    <row r="20" spans="1:15" ht="18.75" customHeight="1" thickBot="1">
      <c r="A20" s="74"/>
      <c r="B20" s="76"/>
      <c r="C20" s="77"/>
      <c r="D20" s="84"/>
      <c r="E20" s="76"/>
      <c r="F20" s="77"/>
      <c r="G20" s="46"/>
      <c r="H20" s="46"/>
      <c r="I20" s="20"/>
      <c r="J20" s="21"/>
      <c r="K20" s="21"/>
      <c r="L20" s="22"/>
      <c r="N20" s="12">
        <v>5</v>
      </c>
    </row>
    <row r="21" spans="1:15" ht="18.75" customHeight="1">
      <c r="A21" s="75"/>
      <c r="B21" s="78"/>
      <c r="C21" s="79"/>
      <c r="D21" s="84"/>
      <c r="E21" s="78"/>
      <c r="F21" s="79"/>
      <c r="G21" s="46"/>
      <c r="H21" s="46"/>
      <c r="I21" s="20"/>
      <c r="J21" s="21"/>
      <c r="K21" s="21"/>
      <c r="L21" s="22"/>
    </row>
    <row r="22" spans="1:15" ht="18.75" customHeight="1">
      <c r="A22" s="91" t="s">
        <v>55</v>
      </c>
      <c r="B22" s="92">
        <v>15</v>
      </c>
      <c r="C22" s="93"/>
      <c r="D22" s="84"/>
      <c r="E22" s="92">
        <f>N19</f>
        <v>10</v>
      </c>
      <c r="F22" s="93"/>
      <c r="G22" s="46"/>
      <c r="H22" s="46"/>
      <c r="I22" s="20"/>
      <c r="J22" s="21"/>
      <c r="K22" s="21"/>
      <c r="L22" s="22"/>
    </row>
    <row r="23" spans="1:15" ht="18.75" customHeight="1">
      <c r="A23" s="75"/>
      <c r="B23" s="78"/>
      <c r="C23" s="79"/>
      <c r="D23" s="84"/>
      <c r="E23" s="78"/>
      <c r="F23" s="79"/>
      <c r="G23" s="46"/>
      <c r="H23" s="46"/>
      <c r="I23" s="20"/>
      <c r="J23" s="21"/>
      <c r="K23" s="21"/>
      <c r="L23" s="22"/>
    </row>
    <row r="24" spans="1:15" ht="18.75" customHeight="1">
      <c r="A24" s="74" t="s">
        <v>58</v>
      </c>
      <c r="B24" s="76">
        <v>15</v>
      </c>
      <c r="C24" s="77"/>
      <c r="D24" s="84"/>
      <c r="E24" s="76">
        <f>N20</f>
        <v>5</v>
      </c>
      <c r="F24" s="77"/>
      <c r="G24" s="46"/>
      <c r="H24" s="46"/>
      <c r="I24" s="20"/>
      <c r="J24" s="21"/>
      <c r="K24" s="21"/>
      <c r="L24" s="22"/>
    </row>
    <row r="25" spans="1:15" ht="9.75" customHeight="1">
      <c r="A25" s="74"/>
      <c r="B25" s="76"/>
      <c r="C25" s="77"/>
      <c r="D25" s="84"/>
      <c r="E25" s="76"/>
      <c r="F25" s="77"/>
      <c r="G25" s="46"/>
      <c r="H25" s="46"/>
      <c r="I25" s="20"/>
      <c r="J25" s="21"/>
      <c r="K25" s="21"/>
      <c r="L25" s="22"/>
    </row>
    <row r="26" spans="1:15" ht="16.5" customHeight="1" thickBot="1">
      <c r="A26" s="94"/>
      <c r="B26" s="95"/>
      <c r="C26" s="96"/>
      <c r="D26" s="11"/>
      <c r="E26" s="95"/>
      <c r="F26" s="96"/>
      <c r="G26" s="46"/>
      <c r="H26" s="46"/>
      <c r="I26" s="23"/>
      <c r="J26" s="24"/>
      <c r="K26" s="24"/>
      <c r="L26" s="25"/>
    </row>
    <row r="27" spans="1:15">
      <c r="A27" s="7"/>
      <c r="B27" s="7"/>
      <c r="C27" s="7"/>
      <c r="D27" s="7"/>
      <c r="E27" s="7"/>
      <c r="F27" s="7"/>
      <c r="G27" s="8"/>
      <c r="H27" s="8"/>
      <c r="I27" s="8"/>
      <c r="J27" s="8"/>
      <c r="K27" s="8"/>
      <c r="L27" s="8"/>
    </row>
  </sheetData>
  <mergeCells count="56">
    <mergeCell ref="B24:C26"/>
    <mergeCell ref="E24:F26"/>
    <mergeCell ref="A22:A23"/>
    <mergeCell ref="B22:C23"/>
    <mergeCell ref="E22:F23"/>
    <mergeCell ref="G15:H15"/>
    <mergeCell ref="I15:L15"/>
    <mergeCell ref="G16:H26"/>
    <mergeCell ref="I16:L26"/>
    <mergeCell ref="A19:A21"/>
    <mergeCell ref="B19:C21"/>
    <mergeCell ref="E19:F21"/>
    <mergeCell ref="A15:A16"/>
    <mergeCell ref="B15:C16"/>
    <mergeCell ref="E15:F16"/>
    <mergeCell ref="A17:A18"/>
    <mergeCell ref="B17:C18"/>
    <mergeCell ref="E17:F18"/>
    <mergeCell ref="D15:D18"/>
    <mergeCell ref="D19:D25"/>
    <mergeCell ref="A24:A26"/>
    <mergeCell ref="A13:A14"/>
    <mergeCell ref="B13:C14"/>
    <mergeCell ref="D13:D14"/>
    <mergeCell ref="E13:F14"/>
    <mergeCell ref="H13:L13"/>
    <mergeCell ref="G14:L14"/>
    <mergeCell ref="A11:F11"/>
    <mergeCell ref="H11:L11"/>
    <mergeCell ref="A12:B12"/>
    <mergeCell ref="C12:F12"/>
    <mergeCell ref="H12:L12"/>
    <mergeCell ref="A10:F10"/>
    <mergeCell ref="H10:L10"/>
    <mergeCell ref="A5:B5"/>
    <mergeCell ref="C5:F5"/>
    <mergeCell ref="H5:J5"/>
    <mergeCell ref="K5:L5"/>
    <mergeCell ref="A6:B6"/>
    <mergeCell ref="C6:F6"/>
    <mergeCell ref="H6:J6"/>
    <mergeCell ref="K6:L6"/>
    <mergeCell ref="A7:F8"/>
    <mergeCell ref="G7:L7"/>
    <mergeCell ref="H8:L8"/>
    <mergeCell ref="A9:F9"/>
    <mergeCell ref="H9:L9"/>
    <mergeCell ref="A4:B4"/>
    <mergeCell ref="C4:F4"/>
    <mergeCell ref="H4:J4"/>
    <mergeCell ref="K4:L4"/>
    <mergeCell ref="A1:L1"/>
    <mergeCell ref="A3:B3"/>
    <mergeCell ref="C3:F3"/>
    <mergeCell ref="G3:J3"/>
    <mergeCell ref="K3:L3"/>
  </mergeCells>
  <phoneticPr fontId="2" type="noConversion"/>
  <pageMargins left="0.7" right="0.7" top="0.75" bottom="0.75" header="0.3" footer="0.3"/>
  <pageSetup paperSize="9" scale="73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O27"/>
  <sheetViews>
    <sheetView view="pageBreakPreview" topLeftCell="A14" zoomScale="130" zoomScaleNormal="100" zoomScaleSheetLayoutView="130" workbookViewId="0">
      <selection activeCell="G16" sqref="G16:H26"/>
    </sheetView>
  </sheetViews>
  <sheetFormatPr defaultRowHeight="16.5"/>
  <cols>
    <col min="1" max="3" width="9" style="1"/>
    <col min="4" max="4" width="12.25" style="1" customWidth="1"/>
    <col min="5" max="5" width="9.375" style="1" customWidth="1"/>
    <col min="6" max="6" width="4.5" style="1" customWidth="1"/>
    <col min="7" max="16384" width="9" style="1"/>
  </cols>
  <sheetData>
    <row r="1" spans="1:15" ht="47.25" customHeight="1">
      <c r="A1" s="13" t="s">
        <v>30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</row>
    <row r="2" spans="1:15" ht="17.25" thickBot="1"/>
    <row r="3" spans="1:15" ht="44.25" customHeight="1">
      <c r="A3" s="31" t="s">
        <v>0</v>
      </c>
      <c r="B3" s="32"/>
      <c r="C3" s="35" t="s">
        <v>1</v>
      </c>
      <c r="D3" s="32"/>
      <c r="E3" s="32"/>
      <c r="F3" s="36"/>
      <c r="G3" s="35" t="s">
        <v>2</v>
      </c>
      <c r="H3" s="32"/>
      <c r="I3" s="32"/>
      <c r="J3" s="36"/>
      <c r="K3" s="32" t="s">
        <v>18</v>
      </c>
      <c r="L3" s="68"/>
    </row>
    <row r="4" spans="1:15" ht="57.75" customHeight="1">
      <c r="A4" s="33" t="s">
        <v>49</v>
      </c>
      <c r="B4" s="34"/>
      <c r="C4" s="40" t="s">
        <v>36</v>
      </c>
      <c r="D4" s="41"/>
      <c r="E4" s="41"/>
      <c r="F4" s="42"/>
      <c r="G4" s="2" t="s">
        <v>20</v>
      </c>
      <c r="H4" s="26">
        <v>45495</v>
      </c>
      <c r="I4" s="27"/>
      <c r="J4" s="28"/>
      <c r="K4" s="29" t="s">
        <v>25</v>
      </c>
      <c r="L4" s="30"/>
      <c r="M4" s="3" t="s">
        <v>19</v>
      </c>
    </row>
    <row r="5" spans="1:15" ht="57.75" customHeight="1">
      <c r="A5" s="86" t="s">
        <v>3</v>
      </c>
      <c r="B5" s="45"/>
      <c r="C5" s="43" t="s">
        <v>4</v>
      </c>
      <c r="D5" s="44"/>
      <c r="E5" s="44"/>
      <c r="F5" s="45"/>
      <c r="G5" s="2" t="s">
        <v>26</v>
      </c>
      <c r="H5" s="26">
        <v>45497</v>
      </c>
      <c r="I5" s="27"/>
      <c r="J5" s="28"/>
      <c r="K5" s="80"/>
      <c r="L5" s="81"/>
      <c r="M5" s="3" t="s">
        <v>28</v>
      </c>
    </row>
    <row r="6" spans="1:15" ht="57.75" customHeight="1">
      <c r="A6" s="60" t="s">
        <v>56</v>
      </c>
      <c r="B6" s="61"/>
      <c r="C6" s="37" t="s">
        <v>57</v>
      </c>
      <c r="D6" s="38"/>
      <c r="E6" s="38"/>
      <c r="F6" s="39"/>
      <c r="G6" s="2" t="s">
        <v>27</v>
      </c>
      <c r="H6" s="26">
        <v>45502</v>
      </c>
      <c r="I6" s="27"/>
      <c r="J6" s="28"/>
      <c r="K6" s="82"/>
      <c r="L6" s="81"/>
      <c r="M6" s="4" t="s">
        <v>29</v>
      </c>
    </row>
    <row r="7" spans="1:15" ht="47.25" customHeight="1">
      <c r="A7" s="62" t="s">
        <v>5</v>
      </c>
      <c r="B7" s="63"/>
      <c r="C7" s="63"/>
      <c r="D7" s="63"/>
      <c r="E7" s="63"/>
      <c r="F7" s="64"/>
      <c r="G7" s="69" t="s">
        <v>24</v>
      </c>
      <c r="H7" s="70"/>
      <c r="I7" s="70"/>
      <c r="J7" s="70"/>
      <c r="K7" s="70"/>
      <c r="L7" s="71"/>
    </row>
    <row r="8" spans="1:15" ht="41.25" customHeight="1" thickBot="1">
      <c r="A8" s="65"/>
      <c r="B8" s="66"/>
      <c r="C8" s="66"/>
      <c r="D8" s="66"/>
      <c r="E8" s="66"/>
      <c r="F8" s="67"/>
      <c r="G8" s="5" t="s">
        <v>6</v>
      </c>
      <c r="H8" s="72" t="s">
        <v>7</v>
      </c>
      <c r="I8" s="72"/>
      <c r="J8" s="72"/>
      <c r="K8" s="72"/>
      <c r="L8" s="73"/>
    </row>
    <row r="9" spans="1:15" ht="61.5" customHeight="1" thickBot="1">
      <c r="A9" s="51" t="s">
        <v>8</v>
      </c>
      <c r="B9" s="52"/>
      <c r="C9" s="52"/>
      <c r="D9" s="52"/>
      <c r="E9" s="52"/>
      <c r="F9" s="52"/>
      <c r="G9" s="6" t="str">
        <f>IF($G$16&gt;=90,"○","")</f>
        <v>○</v>
      </c>
      <c r="H9" s="52" t="s">
        <v>9</v>
      </c>
      <c r="I9" s="52"/>
      <c r="J9" s="52"/>
      <c r="K9" s="52"/>
      <c r="L9" s="56"/>
      <c r="N9" s="9">
        <v>5</v>
      </c>
    </row>
    <row r="10" spans="1:15" ht="61.5" customHeight="1" thickBot="1">
      <c r="A10" s="51" t="s">
        <v>10</v>
      </c>
      <c r="B10" s="52"/>
      <c r="C10" s="52"/>
      <c r="D10" s="52"/>
      <c r="E10" s="52"/>
      <c r="F10" s="52"/>
      <c r="G10" s="6" t="str">
        <f>IF(AND($G$16&lt;90,$G$16&gt;=80),"○","")</f>
        <v/>
      </c>
      <c r="H10" s="52" t="s">
        <v>11</v>
      </c>
      <c r="I10" s="52"/>
      <c r="J10" s="52"/>
      <c r="K10" s="52"/>
      <c r="L10" s="56"/>
      <c r="N10" s="9">
        <v>5</v>
      </c>
    </row>
    <row r="11" spans="1:15" ht="61.5" customHeight="1" thickBot="1">
      <c r="A11" s="51" t="s">
        <v>17</v>
      </c>
      <c r="B11" s="52"/>
      <c r="C11" s="52"/>
      <c r="D11" s="52"/>
      <c r="E11" s="52"/>
      <c r="F11" s="52"/>
      <c r="G11" s="6" t="str">
        <f t="shared" ref="G11" si="0">IF(AND($G$16&lt;80,$G$16&gt;=60),"○","")</f>
        <v/>
      </c>
      <c r="H11" s="52" t="s">
        <v>12</v>
      </c>
      <c r="I11" s="52"/>
      <c r="J11" s="52"/>
      <c r="K11" s="52"/>
      <c r="L11" s="56"/>
      <c r="N11" s="9">
        <v>5</v>
      </c>
      <c r="O11" s="1">
        <f>SUM(N9:N12)</f>
        <v>20</v>
      </c>
    </row>
    <row r="12" spans="1:15" ht="61.5" customHeight="1" thickBot="1">
      <c r="A12" s="49"/>
      <c r="B12" s="50"/>
      <c r="C12" s="47"/>
      <c r="D12" s="47"/>
      <c r="E12" s="47"/>
      <c r="F12" s="48"/>
      <c r="G12" s="6" t="str">
        <f>IF(AND($G$16&lt;60,$G$16&gt;=50),"○","")</f>
        <v/>
      </c>
      <c r="H12" s="52" t="s">
        <v>13</v>
      </c>
      <c r="I12" s="52"/>
      <c r="J12" s="52"/>
      <c r="K12" s="52"/>
      <c r="L12" s="56"/>
      <c r="N12" s="9">
        <v>5</v>
      </c>
    </row>
    <row r="13" spans="1:15" ht="61.5" customHeight="1" thickBot="1">
      <c r="A13" s="53" t="s">
        <v>22</v>
      </c>
      <c r="B13" s="54" t="s">
        <v>21</v>
      </c>
      <c r="C13" s="54"/>
      <c r="D13" s="55" t="s">
        <v>31</v>
      </c>
      <c r="E13" s="87" t="s">
        <v>37</v>
      </c>
      <c r="F13" s="88"/>
      <c r="G13" s="6" t="str">
        <f>IF($G$16&lt;50,"○","")</f>
        <v/>
      </c>
      <c r="H13" s="52" t="s">
        <v>14</v>
      </c>
      <c r="I13" s="52"/>
      <c r="J13" s="52"/>
      <c r="K13" s="52"/>
      <c r="L13" s="56"/>
      <c r="N13" s="9">
        <v>6</v>
      </c>
    </row>
    <row r="14" spans="1:15" ht="38.25" customHeight="1" thickBot="1">
      <c r="A14" s="53"/>
      <c r="B14" s="54"/>
      <c r="C14" s="54"/>
      <c r="D14" s="54"/>
      <c r="E14" s="89"/>
      <c r="F14" s="90"/>
      <c r="G14" s="57" t="s">
        <v>15</v>
      </c>
      <c r="H14" s="58"/>
      <c r="I14" s="58"/>
      <c r="J14" s="58"/>
      <c r="K14" s="58"/>
      <c r="L14" s="59"/>
      <c r="N14" s="10">
        <v>8</v>
      </c>
    </row>
    <row r="15" spans="1:15" ht="42" customHeight="1" thickBot="1">
      <c r="A15" s="91" t="s">
        <v>33</v>
      </c>
      <c r="B15" s="92">
        <f>O11</f>
        <v>20</v>
      </c>
      <c r="C15" s="93"/>
      <c r="D15" s="83" t="s">
        <v>31</v>
      </c>
      <c r="E15" s="92">
        <f>B15</f>
        <v>20</v>
      </c>
      <c r="F15" s="93"/>
      <c r="G15" s="15" t="s">
        <v>23</v>
      </c>
      <c r="H15" s="15"/>
      <c r="I15" s="15" t="s">
        <v>16</v>
      </c>
      <c r="J15" s="15"/>
      <c r="K15" s="15"/>
      <c r="L15" s="16"/>
      <c r="N15" s="10">
        <v>5</v>
      </c>
      <c r="O15" s="1">
        <f>SUM(N13:N15)</f>
        <v>19</v>
      </c>
    </row>
    <row r="16" spans="1:15" ht="18.75" customHeight="1" thickBot="1">
      <c r="A16" s="75"/>
      <c r="B16" s="78"/>
      <c r="C16" s="79"/>
      <c r="D16" s="84"/>
      <c r="E16" s="78"/>
      <c r="F16" s="79"/>
      <c r="G16" s="46" t="str">
        <f>ROUND(SUM(E15:F26),1)&amp;"("&amp;74&amp;")"</f>
        <v>79(74)</v>
      </c>
      <c r="H16" s="46"/>
      <c r="I16" s="17" t="s">
        <v>69</v>
      </c>
      <c r="J16" s="18"/>
      <c r="K16" s="18"/>
      <c r="L16" s="19"/>
      <c r="N16" s="10">
        <v>10</v>
      </c>
    </row>
    <row r="17" spans="1:15" ht="18.75" customHeight="1" thickBot="1">
      <c r="A17" s="74" t="s">
        <v>34</v>
      </c>
      <c r="B17" s="76">
        <f>O15</f>
        <v>19</v>
      </c>
      <c r="C17" s="77"/>
      <c r="D17" s="84"/>
      <c r="E17" s="76">
        <f>B17</f>
        <v>19</v>
      </c>
      <c r="F17" s="77"/>
      <c r="G17" s="46"/>
      <c r="H17" s="46"/>
      <c r="I17" s="20"/>
      <c r="J17" s="21"/>
      <c r="K17" s="21"/>
      <c r="L17" s="22"/>
      <c r="N17" s="9">
        <v>10</v>
      </c>
    </row>
    <row r="18" spans="1:15" ht="40.5" customHeight="1" thickBot="1">
      <c r="A18" s="75"/>
      <c r="B18" s="78"/>
      <c r="C18" s="79"/>
      <c r="D18" s="85"/>
      <c r="E18" s="78"/>
      <c r="F18" s="79"/>
      <c r="G18" s="46"/>
      <c r="H18" s="46"/>
      <c r="I18" s="20"/>
      <c r="J18" s="21"/>
      <c r="K18" s="21"/>
      <c r="L18" s="22"/>
      <c r="N18" s="12">
        <v>5</v>
      </c>
    </row>
    <row r="19" spans="1:15" ht="18.75" customHeight="1" thickBot="1">
      <c r="A19" s="91" t="s">
        <v>54</v>
      </c>
      <c r="B19" s="92">
        <f>O19</f>
        <v>25</v>
      </c>
      <c r="C19" s="93"/>
      <c r="D19" s="83" t="s">
        <v>31</v>
      </c>
      <c r="E19" s="92">
        <f>B19</f>
        <v>25</v>
      </c>
      <c r="F19" s="93"/>
      <c r="G19" s="46"/>
      <c r="H19" s="46"/>
      <c r="I19" s="20"/>
      <c r="J19" s="21"/>
      <c r="K19" s="21"/>
      <c r="L19" s="22"/>
      <c r="N19" s="12">
        <v>15</v>
      </c>
      <c r="O19" s="1">
        <f>SUM(N16:N18)</f>
        <v>25</v>
      </c>
    </row>
    <row r="20" spans="1:15" ht="18.75" customHeight="1" thickBot="1">
      <c r="A20" s="74"/>
      <c r="B20" s="76"/>
      <c r="C20" s="77"/>
      <c r="D20" s="84"/>
      <c r="E20" s="76"/>
      <c r="F20" s="77"/>
      <c r="G20" s="46"/>
      <c r="H20" s="46"/>
      <c r="I20" s="20"/>
      <c r="J20" s="21"/>
      <c r="K20" s="21"/>
      <c r="L20" s="22"/>
      <c r="N20" s="12">
        <v>0</v>
      </c>
    </row>
    <row r="21" spans="1:15" ht="18.75" customHeight="1">
      <c r="A21" s="75"/>
      <c r="B21" s="78"/>
      <c r="C21" s="79"/>
      <c r="D21" s="84"/>
      <c r="E21" s="78"/>
      <c r="F21" s="79"/>
      <c r="G21" s="46"/>
      <c r="H21" s="46"/>
      <c r="I21" s="20"/>
      <c r="J21" s="21"/>
      <c r="K21" s="21"/>
      <c r="L21" s="22"/>
    </row>
    <row r="22" spans="1:15" ht="18.75" customHeight="1">
      <c r="A22" s="91" t="s">
        <v>55</v>
      </c>
      <c r="B22" s="92">
        <v>15</v>
      </c>
      <c r="C22" s="93"/>
      <c r="D22" s="84"/>
      <c r="E22" s="92">
        <f>N19</f>
        <v>15</v>
      </c>
      <c r="F22" s="93"/>
      <c r="G22" s="46"/>
      <c r="H22" s="46"/>
      <c r="I22" s="20"/>
      <c r="J22" s="21"/>
      <c r="K22" s="21"/>
      <c r="L22" s="22"/>
    </row>
    <row r="23" spans="1:15" ht="18.75" customHeight="1">
      <c r="A23" s="75"/>
      <c r="B23" s="78"/>
      <c r="C23" s="79"/>
      <c r="D23" s="84"/>
      <c r="E23" s="78"/>
      <c r="F23" s="79"/>
      <c r="G23" s="46"/>
      <c r="H23" s="46"/>
      <c r="I23" s="20"/>
      <c r="J23" s="21"/>
      <c r="K23" s="21"/>
      <c r="L23" s="22"/>
    </row>
    <row r="24" spans="1:15" ht="18.75" customHeight="1">
      <c r="A24" s="74" t="s">
        <v>58</v>
      </c>
      <c r="B24" s="76">
        <v>15</v>
      </c>
      <c r="C24" s="77"/>
      <c r="D24" s="84"/>
      <c r="E24" s="76">
        <f>N20</f>
        <v>0</v>
      </c>
      <c r="F24" s="77"/>
      <c r="G24" s="46"/>
      <c r="H24" s="46"/>
      <c r="I24" s="20"/>
      <c r="J24" s="21"/>
      <c r="K24" s="21"/>
      <c r="L24" s="22"/>
    </row>
    <row r="25" spans="1:15" ht="9.75" customHeight="1">
      <c r="A25" s="74"/>
      <c r="B25" s="76"/>
      <c r="C25" s="77"/>
      <c r="D25" s="84"/>
      <c r="E25" s="76"/>
      <c r="F25" s="77"/>
      <c r="G25" s="46"/>
      <c r="H25" s="46"/>
      <c r="I25" s="20"/>
      <c r="J25" s="21"/>
      <c r="K25" s="21"/>
      <c r="L25" s="22"/>
    </row>
    <row r="26" spans="1:15" ht="16.5" customHeight="1" thickBot="1">
      <c r="A26" s="94"/>
      <c r="B26" s="95"/>
      <c r="C26" s="96"/>
      <c r="D26" s="11"/>
      <c r="E26" s="95"/>
      <c r="F26" s="96"/>
      <c r="G26" s="46"/>
      <c r="H26" s="46"/>
      <c r="I26" s="23"/>
      <c r="J26" s="24"/>
      <c r="K26" s="24"/>
      <c r="L26" s="25"/>
    </row>
    <row r="27" spans="1:15">
      <c r="A27" s="7"/>
      <c r="B27" s="7"/>
      <c r="C27" s="7"/>
      <c r="D27" s="7"/>
      <c r="E27" s="7"/>
      <c r="F27" s="7"/>
      <c r="G27" s="8"/>
      <c r="H27" s="8"/>
      <c r="I27" s="8"/>
      <c r="J27" s="8"/>
      <c r="K27" s="8"/>
      <c r="L27" s="8"/>
    </row>
  </sheetData>
  <mergeCells count="56">
    <mergeCell ref="B24:C26"/>
    <mergeCell ref="E24:F26"/>
    <mergeCell ref="A22:A23"/>
    <mergeCell ref="B22:C23"/>
    <mergeCell ref="E22:F23"/>
    <mergeCell ref="G15:H15"/>
    <mergeCell ref="I15:L15"/>
    <mergeCell ref="G16:H26"/>
    <mergeCell ref="I16:L26"/>
    <mergeCell ref="A19:A21"/>
    <mergeCell ref="B19:C21"/>
    <mergeCell ref="E19:F21"/>
    <mergeCell ref="A15:A16"/>
    <mergeCell ref="B15:C16"/>
    <mergeCell ref="E15:F16"/>
    <mergeCell ref="A17:A18"/>
    <mergeCell ref="B17:C18"/>
    <mergeCell ref="E17:F18"/>
    <mergeCell ref="D15:D18"/>
    <mergeCell ref="D19:D25"/>
    <mergeCell ref="A24:A26"/>
    <mergeCell ref="A13:A14"/>
    <mergeCell ref="B13:C14"/>
    <mergeCell ref="D13:D14"/>
    <mergeCell ref="E13:F14"/>
    <mergeCell ref="H13:L13"/>
    <mergeCell ref="G14:L14"/>
    <mergeCell ref="A11:F11"/>
    <mergeCell ref="H11:L11"/>
    <mergeCell ref="A12:B12"/>
    <mergeCell ref="C12:F12"/>
    <mergeCell ref="H12:L12"/>
    <mergeCell ref="A10:F10"/>
    <mergeCell ref="H10:L10"/>
    <mergeCell ref="A5:B5"/>
    <mergeCell ref="C5:F5"/>
    <mergeCell ref="H5:J5"/>
    <mergeCell ref="K5:L5"/>
    <mergeCell ref="A6:B6"/>
    <mergeCell ref="C6:F6"/>
    <mergeCell ref="H6:J6"/>
    <mergeCell ref="K6:L6"/>
    <mergeCell ref="A7:F8"/>
    <mergeCell ref="G7:L7"/>
    <mergeCell ref="H8:L8"/>
    <mergeCell ref="A9:F9"/>
    <mergeCell ref="H9:L9"/>
    <mergeCell ref="A4:B4"/>
    <mergeCell ref="C4:F4"/>
    <mergeCell ref="H4:J4"/>
    <mergeCell ref="K4:L4"/>
    <mergeCell ref="A1:L1"/>
    <mergeCell ref="A3:B3"/>
    <mergeCell ref="C3:F3"/>
    <mergeCell ref="G3:J3"/>
    <mergeCell ref="K3:L3"/>
  </mergeCells>
  <phoneticPr fontId="2" type="noConversion"/>
  <pageMargins left="0.7" right="0.7" top="0.75" bottom="0.75" header="0.3" footer="0.3"/>
  <pageSetup paperSize="9" scale="73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O27"/>
  <sheetViews>
    <sheetView view="pageBreakPreview" topLeftCell="A15" zoomScale="130" zoomScaleNormal="100" zoomScaleSheetLayoutView="130" workbookViewId="0">
      <selection activeCell="L31" sqref="L31"/>
    </sheetView>
  </sheetViews>
  <sheetFormatPr defaultRowHeight="16.5"/>
  <cols>
    <col min="1" max="3" width="9" style="1"/>
    <col min="4" max="4" width="12.25" style="1" customWidth="1"/>
    <col min="5" max="5" width="9.375" style="1" customWidth="1"/>
    <col min="6" max="6" width="4.5" style="1" customWidth="1"/>
    <col min="7" max="16384" width="9" style="1"/>
  </cols>
  <sheetData>
    <row r="1" spans="1:15" ht="47.25" customHeight="1">
      <c r="A1" s="13" t="s">
        <v>30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</row>
    <row r="2" spans="1:15" ht="17.25" thickBot="1"/>
    <row r="3" spans="1:15" ht="44.25" customHeight="1">
      <c r="A3" s="31" t="s">
        <v>0</v>
      </c>
      <c r="B3" s="32"/>
      <c r="C3" s="35" t="s">
        <v>1</v>
      </c>
      <c r="D3" s="32"/>
      <c r="E3" s="32"/>
      <c r="F3" s="36"/>
      <c r="G3" s="35" t="s">
        <v>2</v>
      </c>
      <c r="H3" s="32"/>
      <c r="I3" s="32"/>
      <c r="J3" s="36"/>
      <c r="K3" s="32" t="s">
        <v>18</v>
      </c>
      <c r="L3" s="68"/>
    </row>
    <row r="4" spans="1:15" ht="57.75" customHeight="1">
      <c r="A4" s="33" t="s">
        <v>50</v>
      </c>
      <c r="B4" s="34"/>
      <c r="C4" s="40" t="s">
        <v>36</v>
      </c>
      <c r="D4" s="41"/>
      <c r="E4" s="41"/>
      <c r="F4" s="42"/>
      <c r="G4" s="2" t="s">
        <v>20</v>
      </c>
      <c r="H4" s="26">
        <v>45495</v>
      </c>
      <c r="I4" s="27"/>
      <c r="J4" s="28"/>
      <c r="K4" s="29" t="s">
        <v>25</v>
      </c>
      <c r="L4" s="30"/>
      <c r="M4" s="3" t="s">
        <v>19</v>
      </c>
    </row>
    <row r="5" spans="1:15" ht="57.75" customHeight="1">
      <c r="A5" s="86" t="s">
        <v>3</v>
      </c>
      <c r="B5" s="45"/>
      <c r="C5" s="43" t="s">
        <v>4</v>
      </c>
      <c r="D5" s="44"/>
      <c r="E5" s="44"/>
      <c r="F5" s="45"/>
      <c r="G5" s="2" t="s">
        <v>26</v>
      </c>
      <c r="H5" s="26">
        <v>45497</v>
      </c>
      <c r="I5" s="27"/>
      <c r="J5" s="28"/>
      <c r="K5" s="80"/>
      <c r="L5" s="81"/>
      <c r="M5" s="3" t="s">
        <v>28</v>
      </c>
    </row>
    <row r="6" spans="1:15" ht="57.75" customHeight="1">
      <c r="A6" s="60" t="s">
        <v>56</v>
      </c>
      <c r="B6" s="61"/>
      <c r="C6" s="37" t="s">
        <v>57</v>
      </c>
      <c r="D6" s="38"/>
      <c r="E6" s="38"/>
      <c r="F6" s="39"/>
      <c r="G6" s="2" t="s">
        <v>27</v>
      </c>
      <c r="H6" s="26">
        <v>45502</v>
      </c>
      <c r="I6" s="27"/>
      <c r="J6" s="28"/>
      <c r="K6" s="82"/>
      <c r="L6" s="81"/>
      <c r="M6" s="4" t="s">
        <v>29</v>
      </c>
    </row>
    <row r="7" spans="1:15" ht="47.25" customHeight="1">
      <c r="A7" s="62" t="s">
        <v>5</v>
      </c>
      <c r="B7" s="63"/>
      <c r="C7" s="63"/>
      <c r="D7" s="63"/>
      <c r="E7" s="63"/>
      <c r="F7" s="64"/>
      <c r="G7" s="69" t="s">
        <v>24</v>
      </c>
      <c r="H7" s="70"/>
      <c r="I7" s="70"/>
      <c r="J7" s="70"/>
      <c r="K7" s="70"/>
      <c r="L7" s="71"/>
    </row>
    <row r="8" spans="1:15" ht="41.25" customHeight="1" thickBot="1">
      <c r="A8" s="65"/>
      <c r="B8" s="66"/>
      <c r="C8" s="66"/>
      <c r="D8" s="66"/>
      <c r="E8" s="66"/>
      <c r="F8" s="67"/>
      <c r="G8" s="5" t="s">
        <v>6</v>
      </c>
      <c r="H8" s="72" t="s">
        <v>7</v>
      </c>
      <c r="I8" s="72"/>
      <c r="J8" s="72"/>
      <c r="K8" s="72"/>
      <c r="L8" s="73"/>
    </row>
    <row r="9" spans="1:15" ht="61.5" customHeight="1" thickBot="1">
      <c r="A9" s="51" t="s">
        <v>8</v>
      </c>
      <c r="B9" s="52"/>
      <c r="C9" s="52"/>
      <c r="D9" s="52"/>
      <c r="E9" s="52"/>
      <c r="F9" s="52"/>
      <c r="G9" s="6" t="str">
        <f>IF($G$16&gt;=90,"○","")</f>
        <v>○</v>
      </c>
      <c r="H9" s="52" t="s">
        <v>9</v>
      </c>
      <c r="I9" s="52"/>
      <c r="J9" s="52"/>
      <c r="K9" s="52"/>
      <c r="L9" s="56"/>
      <c r="N9" s="9">
        <v>5</v>
      </c>
    </row>
    <row r="10" spans="1:15" ht="61.5" customHeight="1" thickBot="1">
      <c r="A10" s="51" t="s">
        <v>10</v>
      </c>
      <c r="B10" s="52"/>
      <c r="C10" s="52"/>
      <c r="D10" s="52"/>
      <c r="E10" s="52"/>
      <c r="F10" s="52"/>
      <c r="G10" s="6" t="str">
        <f>IF(AND($G$16&lt;90,$G$16&gt;=80),"○","")</f>
        <v/>
      </c>
      <c r="H10" s="52" t="s">
        <v>11</v>
      </c>
      <c r="I10" s="52"/>
      <c r="J10" s="52"/>
      <c r="K10" s="52"/>
      <c r="L10" s="56"/>
      <c r="N10" s="9">
        <v>5</v>
      </c>
    </row>
    <row r="11" spans="1:15" ht="61.5" customHeight="1" thickBot="1">
      <c r="A11" s="51" t="s">
        <v>17</v>
      </c>
      <c r="B11" s="52"/>
      <c r="C11" s="52"/>
      <c r="D11" s="52"/>
      <c r="E11" s="52"/>
      <c r="F11" s="52"/>
      <c r="G11" s="6" t="str">
        <f t="shared" ref="G11" si="0">IF(AND($G$16&lt;80,$G$16&gt;=60),"○","")</f>
        <v/>
      </c>
      <c r="H11" s="52" t="s">
        <v>12</v>
      </c>
      <c r="I11" s="52"/>
      <c r="J11" s="52"/>
      <c r="K11" s="52"/>
      <c r="L11" s="56"/>
      <c r="N11" s="9">
        <v>5</v>
      </c>
      <c r="O11" s="1">
        <f>SUM(N9:N12)</f>
        <v>20</v>
      </c>
    </row>
    <row r="12" spans="1:15" ht="61.5" customHeight="1" thickBot="1">
      <c r="A12" s="49"/>
      <c r="B12" s="50"/>
      <c r="C12" s="47"/>
      <c r="D12" s="47"/>
      <c r="E12" s="47"/>
      <c r="F12" s="48"/>
      <c r="G12" s="6" t="str">
        <f>IF(AND($G$16&lt;60,$G$16&gt;=50),"○","")</f>
        <v/>
      </c>
      <c r="H12" s="52" t="s">
        <v>13</v>
      </c>
      <c r="I12" s="52"/>
      <c r="J12" s="52"/>
      <c r="K12" s="52"/>
      <c r="L12" s="56"/>
      <c r="N12" s="9">
        <v>5</v>
      </c>
    </row>
    <row r="13" spans="1:15" ht="61.5" customHeight="1" thickBot="1">
      <c r="A13" s="53" t="s">
        <v>22</v>
      </c>
      <c r="B13" s="54" t="s">
        <v>21</v>
      </c>
      <c r="C13" s="54"/>
      <c r="D13" s="55" t="s">
        <v>31</v>
      </c>
      <c r="E13" s="87" t="s">
        <v>37</v>
      </c>
      <c r="F13" s="88"/>
      <c r="G13" s="6" t="str">
        <f>IF($G$16&lt;50,"○","")</f>
        <v/>
      </c>
      <c r="H13" s="52" t="s">
        <v>14</v>
      </c>
      <c r="I13" s="52"/>
      <c r="J13" s="52"/>
      <c r="K13" s="52"/>
      <c r="L13" s="56"/>
      <c r="N13" s="9">
        <v>10</v>
      </c>
    </row>
    <row r="14" spans="1:15" ht="38.25" customHeight="1" thickBot="1">
      <c r="A14" s="53"/>
      <c r="B14" s="54"/>
      <c r="C14" s="54"/>
      <c r="D14" s="54"/>
      <c r="E14" s="89"/>
      <c r="F14" s="90"/>
      <c r="G14" s="57" t="s">
        <v>15</v>
      </c>
      <c r="H14" s="58"/>
      <c r="I14" s="58"/>
      <c r="J14" s="58"/>
      <c r="K14" s="58"/>
      <c r="L14" s="59"/>
      <c r="N14" s="10">
        <v>10</v>
      </c>
    </row>
    <row r="15" spans="1:15" ht="42" customHeight="1" thickBot="1">
      <c r="A15" s="91" t="s">
        <v>33</v>
      </c>
      <c r="B15" s="92">
        <f>O11</f>
        <v>20</v>
      </c>
      <c r="C15" s="93"/>
      <c r="D15" s="83" t="s">
        <v>31</v>
      </c>
      <c r="E15" s="92">
        <f>B15</f>
        <v>20</v>
      </c>
      <c r="F15" s="93"/>
      <c r="G15" s="15" t="s">
        <v>23</v>
      </c>
      <c r="H15" s="15"/>
      <c r="I15" s="15" t="s">
        <v>16</v>
      </c>
      <c r="J15" s="15"/>
      <c r="K15" s="15"/>
      <c r="L15" s="16"/>
      <c r="N15" s="10">
        <v>5</v>
      </c>
      <c r="O15" s="1">
        <f>SUM(N13:N15)</f>
        <v>25</v>
      </c>
    </row>
    <row r="16" spans="1:15" ht="18.75" customHeight="1" thickBot="1">
      <c r="A16" s="75"/>
      <c r="B16" s="78"/>
      <c r="C16" s="79"/>
      <c r="D16" s="84"/>
      <c r="E16" s="78"/>
      <c r="F16" s="79"/>
      <c r="G16" s="46">
        <f>ROUND(SUM(E15:F26),1)</f>
        <v>95</v>
      </c>
      <c r="H16" s="46"/>
      <c r="I16" s="17" t="s">
        <v>70</v>
      </c>
      <c r="J16" s="18"/>
      <c r="K16" s="18"/>
      <c r="L16" s="19"/>
      <c r="N16" s="10">
        <v>10</v>
      </c>
    </row>
    <row r="17" spans="1:15" ht="18.75" customHeight="1" thickBot="1">
      <c r="A17" s="74" t="s">
        <v>34</v>
      </c>
      <c r="B17" s="76">
        <f>O15</f>
        <v>25</v>
      </c>
      <c r="C17" s="77"/>
      <c r="D17" s="84"/>
      <c r="E17" s="76">
        <f>B17</f>
        <v>25</v>
      </c>
      <c r="F17" s="77"/>
      <c r="G17" s="46"/>
      <c r="H17" s="46"/>
      <c r="I17" s="20"/>
      <c r="J17" s="21"/>
      <c r="K17" s="21"/>
      <c r="L17" s="22"/>
      <c r="N17" s="9">
        <v>10</v>
      </c>
    </row>
    <row r="18" spans="1:15" ht="40.5" customHeight="1" thickBot="1">
      <c r="A18" s="75"/>
      <c r="B18" s="78"/>
      <c r="C18" s="79"/>
      <c r="D18" s="85"/>
      <c r="E18" s="78"/>
      <c r="F18" s="79"/>
      <c r="G18" s="46"/>
      <c r="H18" s="46"/>
      <c r="I18" s="20"/>
      <c r="J18" s="21"/>
      <c r="K18" s="21"/>
      <c r="L18" s="22"/>
      <c r="N18" s="12">
        <v>5</v>
      </c>
    </row>
    <row r="19" spans="1:15" ht="18.75" customHeight="1" thickBot="1">
      <c r="A19" s="91" t="s">
        <v>54</v>
      </c>
      <c r="B19" s="92">
        <f>O19</f>
        <v>25</v>
      </c>
      <c r="C19" s="93"/>
      <c r="D19" s="83" t="s">
        <v>31</v>
      </c>
      <c r="E19" s="92">
        <f>B19</f>
        <v>25</v>
      </c>
      <c r="F19" s="93"/>
      <c r="G19" s="46"/>
      <c r="H19" s="46"/>
      <c r="I19" s="20"/>
      <c r="J19" s="21"/>
      <c r="K19" s="21"/>
      <c r="L19" s="22"/>
      <c r="N19" s="12">
        <v>10</v>
      </c>
      <c r="O19" s="1">
        <f>SUM(N16:N18)</f>
        <v>25</v>
      </c>
    </row>
    <row r="20" spans="1:15" ht="18.75" customHeight="1" thickBot="1">
      <c r="A20" s="74"/>
      <c r="B20" s="76"/>
      <c r="C20" s="77"/>
      <c r="D20" s="84"/>
      <c r="E20" s="76"/>
      <c r="F20" s="77"/>
      <c r="G20" s="46"/>
      <c r="H20" s="46"/>
      <c r="I20" s="20"/>
      <c r="J20" s="21"/>
      <c r="K20" s="21"/>
      <c r="L20" s="22"/>
      <c r="N20" s="12">
        <v>15</v>
      </c>
    </row>
    <row r="21" spans="1:15" ht="18.75" customHeight="1">
      <c r="A21" s="75"/>
      <c r="B21" s="78"/>
      <c r="C21" s="79"/>
      <c r="D21" s="84"/>
      <c r="E21" s="78"/>
      <c r="F21" s="79"/>
      <c r="G21" s="46"/>
      <c r="H21" s="46"/>
      <c r="I21" s="20"/>
      <c r="J21" s="21"/>
      <c r="K21" s="21"/>
      <c r="L21" s="22"/>
    </row>
    <row r="22" spans="1:15" ht="18.75" customHeight="1">
      <c r="A22" s="91" t="s">
        <v>55</v>
      </c>
      <c r="B22" s="92">
        <v>15</v>
      </c>
      <c r="C22" s="93"/>
      <c r="D22" s="84"/>
      <c r="E22" s="92">
        <f>N19</f>
        <v>10</v>
      </c>
      <c r="F22" s="93"/>
      <c r="G22" s="46"/>
      <c r="H22" s="46"/>
      <c r="I22" s="20"/>
      <c r="J22" s="21"/>
      <c r="K22" s="21"/>
      <c r="L22" s="22"/>
    </row>
    <row r="23" spans="1:15" ht="18.75" customHeight="1">
      <c r="A23" s="75"/>
      <c r="B23" s="78"/>
      <c r="C23" s="79"/>
      <c r="D23" s="84"/>
      <c r="E23" s="78"/>
      <c r="F23" s="79"/>
      <c r="G23" s="46"/>
      <c r="H23" s="46"/>
      <c r="I23" s="20"/>
      <c r="J23" s="21"/>
      <c r="K23" s="21"/>
      <c r="L23" s="22"/>
    </row>
    <row r="24" spans="1:15" ht="18.75" customHeight="1">
      <c r="A24" s="74" t="s">
        <v>58</v>
      </c>
      <c r="B24" s="76">
        <v>15</v>
      </c>
      <c r="C24" s="77"/>
      <c r="D24" s="84"/>
      <c r="E24" s="76">
        <f>N20</f>
        <v>15</v>
      </c>
      <c r="F24" s="77"/>
      <c r="G24" s="46"/>
      <c r="H24" s="46"/>
      <c r="I24" s="20"/>
      <c r="J24" s="21"/>
      <c r="K24" s="21"/>
      <c r="L24" s="22"/>
    </row>
    <row r="25" spans="1:15" ht="9.75" customHeight="1">
      <c r="A25" s="74"/>
      <c r="B25" s="76"/>
      <c r="C25" s="77"/>
      <c r="D25" s="84"/>
      <c r="E25" s="76"/>
      <c r="F25" s="77"/>
      <c r="G25" s="46"/>
      <c r="H25" s="46"/>
      <c r="I25" s="20"/>
      <c r="J25" s="21"/>
      <c r="K25" s="21"/>
      <c r="L25" s="22"/>
    </row>
    <row r="26" spans="1:15" ht="16.5" customHeight="1" thickBot="1">
      <c r="A26" s="94"/>
      <c r="B26" s="95"/>
      <c r="C26" s="96"/>
      <c r="D26" s="11"/>
      <c r="E26" s="95"/>
      <c r="F26" s="96"/>
      <c r="G26" s="46"/>
      <c r="H26" s="46"/>
      <c r="I26" s="23"/>
      <c r="J26" s="24"/>
      <c r="K26" s="24"/>
      <c r="L26" s="25"/>
    </row>
    <row r="27" spans="1:15">
      <c r="A27" s="7"/>
      <c r="B27" s="7"/>
      <c r="C27" s="7"/>
      <c r="D27" s="7"/>
      <c r="E27" s="7"/>
      <c r="F27" s="7"/>
      <c r="G27" s="8"/>
      <c r="H27" s="8"/>
      <c r="I27" s="8"/>
      <c r="J27" s="8"/>
      <c r="K27" s="8"/>
      <c r="L27" s="8"/>
    </row>
  </sheetData>
  <mergeCells count="56">
    <mergeCell ref="B24:C26"/>
    <mergeCell ref="E24:F26"/>
    <mergeCell ref="A22:A23"/>
    <mergeCell ref="B22:C23"/>
    <mergeCell ref="E22:F23"/>
    <mergeCell ref="G15:H15"/>
    <mergeCell ref="I15:L15"/>
    <mergeCell ref="G16:H26"/>
    <mergeCell ref="I16:L26"/>
    <mergeCell ref="A19:A21"/>
    <mergeCell ref="B19:C21"/>
    <mergeCell ref="E19:F21"/>
    <mergeCell ref="A15:A16"/>
    <mergeCell ref="B15:C16"/>
    <mergeCell ref="E15:F16"/>
    <mergeCell ref="A17:A18"/>
    <mergeCell ref="B17:C18"/>
    <mergeCell ref="E17:F18"/>
    <mergeCell ref="D15:D18"/>
    <mergeCell ref="D19:D25"/>
    <mergeCell ref="A24:A26"/>
    <mergeCell ref="A13:A14"/>
    <mergeCell ref="B13:C14"/>
    <mergeCell ref="D13:D14"/>
    <mergeCell ref="E13:F14"/>
    <mergeCell ref="H13:L13"/>
    <mergeCell ref="G14:L14"/>
    <mergeCell ref="A11:F11"/>
    <mergeCell ref="H11:L11"/>
    <mergeCell ref="A12:B12"/>
    <mergeCell ref="C12:F12"/>
    <mergeCell ref="H12:L12"/>
    <mergeCell ref="A10:F10"/>
    <mergeCell ref="H10:L10"/>
    <mergeCell ref="A5:B5"/>
    <mergeCell ref="C5:F5"/>
    <mergeCell ref="H5:J5"/>
    <mergeCell ref="K5:L5"/>
    <mergeCell ref="A6:B6"/>
    <mergeCell ref="C6:F6"/>
    <mergeCell ref="H6:J6"/>
    <mergeCell ref="K6:L6"/>
    <mergeCell ref="A7:F8"/>
    <mergeCell ref="G7:L7"/>
    <mergeCell ref="H8:L8"/>
    <mergeCell ref="A9:F9"/>
    <mergeCell ref="H9:L9"/>
    <mergeCell ref="A4:B4"/>
    <mergeCell ref="C4:F4"/>
    <mergeCell ref="H4:J4"/>
    <mergeCell ref="K4:L4"/>
    <mergeCell ref="A1:L1"/>
    <mergeCell ref="A3:B3"/>
    <mergeCell ref="C3:F3"/>
    <mergeCell ref="G3:J3"/>
    <mergeCell ref="K3:L3"/>
  </mergeCells>
  <phoneticPr fontId="2" type="noConversion"/>
  <pageMargins left="0.7" right="0.7" top="0.75" bottom="0.75" header="0.3" footer="0.3"/>
  <pageSetup paperSize="9" scale="73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4129D-FCE7-4BDB-9118-EA7F60216FBC}">
  <dimension ref="A1"/>
  <sheetViews>
    <sheetView workbookViewId="0">
      <selection activeCell="A2" sqref="A2"/>
    </sheetView>
  </sheetViews>
  <sheetFormatPr defaultRowHeight="16.5"/>
  <sheetData>
    <row r="1" spans="1:1">
      <c r="A1">
        <f>AVERAGE(김예은!G16,류희주!G16,박민!G16,박상준!G16,배근준!G16,신우철!G16,안예리!G16,윤보림!G16,이민정!G16,이소영!G16,이하늘!G16,이현아!G16,임장군!G16,황주원!G16)</f>
        <v>85.708333333333329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7"/>
  <sheetViews>
    <sheetView view="pageBreakPreview" topLeftCell="A15" zoomScale="115" zoomScaleNormal="100" zoomScaleSheetLayoutView="115" workbookViewId="0">
      <selection activeCell="I16" sqref="I16:L26"/>
    </sheetView>
  </sheetViews>
  <sheetFormatPr defaultRowHeight="16.5"/>
  <cols>
    <col min="1" max="3" width="9" style="1"/>
    <col min="4" max="4" width="12.25" style="1" customWidth="1"/>
    <col min="5" max="5" width="9.375" style="1" customWidth="1"/>
    <col min="6" max="6" width="4.5" style="1" customWidth="1"/>
    <col min="7" max="16384" width="9" style="1"/>
  </cols>
  <sheetData>
    <row r="1" spans="1:15" ht="47.25" customHeight="1">
      <c r="A1" s="13" t="s">
        <v>30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</row>
    <row r="2" spans="1:15" ht="17.25" thickBot="1"/>
    <row r="3" spans="1:15" ht="44.25" customHeight="1">
      <c r="A3" s="31" t="s">
        <v>0</v>
      </c>
      <c r="B3" s="32"/>
      <c r="C3" s="35" t="s">
        <v>1</v>
      </c>
      <c r="D3" s="32"/>
      <c r="E3" s="32"/>
      <c r="F3" s="36"/>
      <c r="G3" s="35" t="s">
        <v>2</v>
      </c>
      <c r="H3" s="32"/>
      <c r="I3" s="32"/>
      <c r="J3" s="36"/>
      <c r="K3" s="32" t="s">
        <v>18</v>
      </c>
      <c r="L3" s="68"/>
    </row>
    <row r="4" spans="1:15" ht="57.75" customHeight="1">
      <c r="A4" s="33" t="s">
        <v>38</v>
      </c>
      <c r="B4" s="34"/>
      <c r="C4" s="40" t="s">
        <v>36</v>
      </c>
      <c r="D4" s="41"/>
      <c r="E4" s="41"/>
      <c r="F4" s="42"/>
      <c r="G4" s="2" t="s">
        <v>20</v>
      </c>
      <c r="H4" s="26">
        <v>45495</v>
      </c>
      <c r="I4" s="27"/>
      <c r="J4" s="28"/>
      <c r="K4" s="29" t="s">
        <v>25</v>
      </c>
      <c r="L4" s="30"/>
      <c r="M4" s="3" t="s">
        <v>19</v>
      </c>
    </row>
    <row r="5" spans="1:15" ht="57.75" customHeight="1">
      <c r="A5" s="86" t="s">
        <v>3</v>
      </c>
      <c r="B5" s="45"/>
      <c r="C5" s="43" t="s">
        <v>4</v>
      </c>
      <c r="D5" s="44"/>
      <c r="E5" s="44"/>
      <c r="F5" s="45"/>
      <c r="G5" s="2" t="s">
        <v>26</v>
      </c>
      <c r="H5" s="26">
        <v>45497</v>
      </c>
      <c r="I5" s="27"/>
      <c r="J5" s="28"/>
      <c r="K5" s="80"/>
      <c r="L5" s="81"/>
      <c r="M5" s="3" t="s">
        <v>28</v>
      </c>
    </row>
    <row r="6" spans="1:15" ht="57.75" customHeight="1">
      <c r="A6" s="60" t="s">
        <v>56</v>
      </c>
      <c r="B6" s="61"/>
      <c r="C6" s="37" t="s">
        <v>57</v>
      </c>
      <c r="D6" s="38"/>
      <c r="E6" s="38"/>
      <c r="F6" s="39"/>
      <c r="G6" s="2" t="s">
        <v>27</v>
      </c>
      <c r="H6" s="26">
        <v>45502</v>
      </c>
      <c r="I6" s="27"/>
      <c r="J6" s="28"/>
      <c r="K6" s="82"/>
      <c r="L6" s="81"/>
      <c r="M6" s="4" t="s">
        <v>29</v>
      </c>
    </row>
    <row r="7" spans="1:15" ht="47.25" customHeight="1">
      <c r="A7" s="62" t="s">
        <v>5</v>
      </c>
      <c r="B7" s="63"/>
      <c r="C7" s="63"/>
      <c r="D7" s="63"/>
      <c r="E7" s="63"/>
      <c r="F7" s="64"/>
      <c r="G7" s="69" t="s">
        <v>24</v>
      </c>
      <c r="H7" s="70"/>
      <c r="I7" s="70"/>
      <c r="J7" s="70"/>
      <c r="K7" s="70"/>
      <c r="L7" s="71"/>
    </row>
    <row r="8" spans="1:15" ht="41.25" customHeight="1" thickBot="1">
      <c r="A8" s="65"/>
      <c r="B8" s="66"/>
      <c r="C8" s="66"/>
      <c r="D8" s="66"/>
      <c r="E8" s="66"/>
      <c r="F8" s="67"/>
      <c r="G8" s="5" t="s">
        <v>6</v>
      </c>
      <c r="H8" s="72" t="s">
        <v>7</v>
      </c>
      <c r="I8" s="72"/>
      <c r="J8" s="72"/>
      <c r="K8" s="72"/>
      <c r="L8" s="73"/>
    </row>
    <row r="9" spans="1:15" ht="61.5" customHeight="1" thickBot="1">
      <c r="A9" s="51" t="s">
        <v>8</v>
      </c>
      <c r="B9" s="52"/>
      <c r="C9" s="52"/>
      <c r="D9" s="52"/>
      <c r="E9" s="52"/>
      <c r="F9" s="52"/>
      <c r="G9" s="6" t="str">
        <f>IF($G$16&gt;=90,"○","")</f>
        <v>○</v>
      </c>
      <c r="H9" s="52" t="s">
        <v>9</v>
      </c>
      <c r="I9" s="52"/>
      <c r="J9" s="52"/>
      <c r="K9" s="52"/>
      <c r="L9" s="56"/>
      <c r="N9" s="9">
        <v>5</v>
      </c>
    </row>
    <row r="10" spans="1:15" ht="61.5" customHeight="1" thickBot="1">
      <c r="A10" s="51" t="s">
        <v>10</v>
      </c>
      <c r="B10" s="52"/>
      <c r="C10" s="52"/>
      <c r="D10" s="52"/>
      <c r="E10" s="52"/>
      <c r="F10" s="52"/>
      <c r="G10" s="6" t="str">
        <f>IF(AND($G$16&lt;90,$G$16&gt;=80),"○","")</f>
        <v/>
      </c>
      <c r="H10" s="52" t="s">
        <v>11</v>
      </c>
      <c r="I10" s="52"/>
      <c r="J10" s="52"/>
      <c r="K10" s="52"/>
      <c r="L10" s="56"/>
      <c r="N10" s="9">
        <v>5</v>
      </c>
    </row>
    <row r="11" spans="1:15" ht="61.5" customHeight="1" thickBot="1">
      <c r="A11" s="51" t="s">
        <v>17</v>
      </c>
      <c r="B11" s="52"/>
      <c r="C11" s="52"/>
      <c r="D11" s="52"/>
      <c r="E11" s="52"/>
      <c r="F11" s="52"/>
      <c r="G11" s="6" t="str">
        <f t="shared" ref="G11" si="0">IF(AND($G$16&lt;80,$G$16&gt;=60),"○","")</f>
        <v/>
      </c>
      <c r="H11" s="52" t="s">
        <v>12</v>
      </c>
      <c r="I11" s="52"/>
      <c r="J11" s="52"/>
      <c r="K11" s="52"/>
      <c r="L11" s="56"/>
      <c r="N11" s="9">
        <v>5</v>
      </c>
      <c r="O11" s="1">
        <f>SUM(N9:N12)</f>
        <v>20</v>
      </c>
    </row>
    <row r="12" spans="1:15" ht="61.5" customHeight="1" thickBot="1">
      <c r="A12" s="49"/>
      <c r="B12" s="50"/>
      <c r="C12" s="47"/>
      <c r="D12" s="47"/>
      <c r="E12" s="47"/>
      <c r="F12" s="48"/>
      <c r="G12" s="6" t="str">
        <f>IF(AND($G$16&lt;60,$G$16&gt;=50),"○","")</f>
        <v/>
      </c>
      <c r="H12" s="52" t="s">
        <v>13</v>
      </c>
      <c r="I12" s="52"/>
      <c r="J12" s="52"/>
      <c r="K12" s="52"/>
      <c r="L12" s="56"/>
      <c r="N12" s="9">
        <v>5</v>
      </c>
    </row>
    <row r="13" spans="1:15" ht="61.5" customHeight="1" thickBot="1">
      <c r="A13" s="53" t="s">
        <v>22</v>
      </c>
      <c r="B13" s="54" t="s">
        <v>21</v>
      </c>
      <c r="C13" s="54"/>
      <c r="D13" s="55" t="s">
        <v>31</v>
      </c>
      <c r="E13" s="87" t="s">
        <v>37</v>
      </c>
      <c r="F13" s="88"/>
      <c r="G13" s="6" t="str">
        <f>IF($G$16&lt;50,"○","")</f>
        <v/>
      </c>
      <c r="H13" s="52" t="s">
        <v>14</v>
      </c>
      <c r="I13" s="52"/>
      <c r="J13" s="52"/>
      <c r="K13" s="52"/>
      <c r="L13" s="56"/>
      <c r="N13" s="9">
        <v>10</v>
      </c>
    </row>
    <row r="14" spans="1:15" ht="38.25" customHeight="1" thickBot="1">
      <c r="A14" s="53"/>
      <c r="B14" s="54"/>
      <c r="C14" s="54"/>
      <c r="D14" s="54"/>
      <c r="E14" s="89"/>
      <c r="F14" s="90"/>
      <c r="G14" s="57" t="s">
        <v>15</v>
      </c>
      <c r="H14" s="58"/>
      <c r="I14" s="58"/>
      <c r="J14" s="58"/>
      <c r="K14" s="58"/>
      <c r="L14" s="59"/>
      <c r="N14" s="10">
        <v>10</v>
      </c>
    </row>
    <row r="15" spans="1:15" ht="42" customHeight="1" thickBot="1">
      <c r="A15" s="91" t="s">
        <v>33</v>
      </c>
      <c r="B15" s="92">
        <f>O11</f>
        <v>20</v>
      </c>
      <c r="C15" s="93"/>
      <c r="D15" s="83" t="s">
        <v>51</v>
      </c>
      <c r="E15" s="92">
        <f>B15</f>
        <v>20</v>
      </c>
      <c r="F15" s="93"/>
      <c r="G15" s="15" t="s">
        <v>52</v>
      </c>
      <c r="H15" s="15"/>
      <c r="I15" s="15" t="s">
        <v>16</v>
      </c>
      <c r="J15" s="15"/>
      <c r="K15" s="15"/>
      <c r="L15" s="16"/>
      <c r="N15" s="10">
        <v>5</v>
      </c>
      <c r="O15" s="1">
        <f>SUM(N13:N15)</f>
        <v>25</v>
      </c>
    </row>
    <row r="16" spans="1:15" ht="18.75" customHeight="1" thickBot="1">
      <c r="A16" s="75"/>
      <c r="B16" s="78"/>
      <c r="C16" s="79"/>
      <c r="D16" s="84"/>
      <c r="E16" s="78"/>
      <c r="F16" s="79"/>
      <c r="G16" s="46">
        <f>ROUND(SUM(E15:F26),1)</f>
        <v>95</v>
      </c>
      <c r="H16" s="46"/>
      <c r="I16" s="17" t="s">
        <v>59</v>
      </c>
      <c r="J16" s="18"/>
      <c r="K16" s="18"/>
      <c r="L16" s="19"/>
      <c r="N16" s="10">
        <v>10</v>
      </c>
    </row>
    <row r="17" spans="1:15" ht="18.75" customHeight="1" thickBot="1">
      <c r="A17" s="74" t="s">
        <v>34</v>
      </c>
      <c r="B17" s="76">
        <f>O15</f>
        <v>25</v>
      </c>
      <c r="C17" s="77"/>
      <c r="D17" s="84"/>
      <c r="E17" s="76">
        <f>B17</f>
        <v>25</v>
      </c>
      <c r="F17" s="77"/>
      <c r="G17" s="46"/>
      <c r="H17" s="46"/>
      <c r="I17" s="20"/>
      <c r="J17" s="21"/>
      <c r="K17" s="21"/>
      <c r="L17" s="22"/>
      <c r="N17" s="9">
        <v>10</v>
      </c>
    </row>
    <row r="18" spans="1:15" ht="40.5" customHeight="1" thickBot="1">
      <c r="A18" s="75"/>
      <c r="B18" s="78"/>
      <c r="C18" s="79"/>
      <c r="D18" s="85"/>
      <c r="E18" s="78"/>
      <c r="F18" s="79"/>
      <c r="G18" s="46"/>
      <c r="H18" s="46"/>
      <c r="I18" s="20"/>
      <c r="J18" s="21"/>
      <c r="K18" s="21"/>
      <c r="L18" s="22"/>
      <c r="N18" s="12">
        <v>5</v>
      </c>
    </row>
    <row r="19" spans="1:15" ht="18.75" customHeight="1" thickBot="1">
      <c r="A19" s="91" t="s">
        <v>54</v>
      </c>
      <c r="B19" s="92">
        <f>O19</f>
        <v>25</v>
      </c>
      <c r="C19" s="93"/>
      <c r="D19" s="83" t="s">
        <v>51</v>
      </c>
      <c r="E19" s="92">
        <f>B19</f>
        <v>25</v>
      </c>
      <c r="F19" s="93"/>
      <c r="G19" s="46"/>
      <c r="H19" s="46"/>
      <c r="I19" s="20"/>
      <c r="J19" s="21"/>
      <c r="K19" s="21"/>
      <c r="L19" s="22"/>
      <c r="N19" s="12">
        <v>15</v>
      </c>
      <c r="O19" s="1">
        <f>SUM(N16:N18)</f>
        <v>25</v>
      </c>
    </row>
    <row r="20" spans="1:15" ht="18.75" customHeight="1" thickBot="1">
      <c r="A20" s="74"/>
      <c r="B20" s="76"/>
      <c r="C20" s="77"/>
      <c r="D20" s="84"/>
      <c r="E20" s="76"/>
      <c r="F20" s="77"/>
      <c r="G20" s="46"/>
      <c r="H20" s="46"/>
      <c r="I20" s="20"/>
      <c r="J20" s="21"/>
      <c r="K20" s="21"/>
      <c r="L20" s="22"/>
      <c r="N20" s="12">
        <v>10</v>
      </c>
    </row>
    <row r="21" spans="1:15" ht="18.75" customHeight="1">
      <c r="A21" s="75"/>
      <c r="B21" s="78"/>
      <c r="C21" s="79"/>
      <c r="D21" s="84"/>
      <c r="E21" s="78"/>
      <c r="F21" s="79"/>
      <c r="G21" s="46"/>
      <c r="H21" s="46"/>
      <c r="I21" s="20"/>
      <c r="J21" s="21"/>
      <c r="K21" s="21"/>
      <c r="L21" s="22"/>
    </row>
    <row r="22" spans="1:15" ht="18.75" customHeight="1">
      <c r="A22" s="91" t="s">
        <v>55</v>
      </c>
      <c r="B22" s="92">
        <v>15</v>
      </c>
      <c r="C22" s="93"/>
      <c r="D22" s="84"/>
      <c r="E22" s="92">
        <f>N19</f>
        <v>15</v>
      </c>
      <c r="F22" s="93"/>
      <c r="G22" s="46"/>
      <c r="H22" s="46"/>
      <c r="I22" s="20"/>
      <c r="J22" s="21"/>
      <c r="K22" s="21"/>
      <c r="L22" s="22"/>
    </row>
    <row r="23" spans="1:15" ht="18.75" customHeight="1">
      <c r="A23" s="75"/>
      <c r="B23" s="78"/>
      <c r="C23" s="79"/>
      <c r="D23" s="84"/>
      <c r="E23" s="78"/>
      <c r="F23" s="79"/>
      <c r="G23" s="46"/>
      <c r="H23" s="46"/>
      <c r="I23" s="20"/>
      <c r="J23" s="21"/>
      <c r="K23" s="21"/>
      <c r="L23" s="22"/>
    </row>
    <row r="24" spans="1:15" ht="18.75" customHeight="1">
      <c r="A24" s="74" t="s">
        <v>58</v>
      </c>
      <c r="B24" s="76">
        <v>15</v>
      </c>
      <c r="C24" s="77"/>
      <c r="D24" s="84"/>
      <c r="E24" s="76">
        <f>N20</f>
        <v>10</v>
      </c>
      <c r="F24" s="77"/>
      <c r="G24" s="46"/>
      <c r="H24" s="46"/>
      <c r="I24" s="20"/>
      <c r="J24" s="21"/>
      <c r="K24" s="21"/>
      <c r="L24" s="22"/>
    </row>
    <row r="25" spans="1:15" ht="9.75" customHeight="1">
      <c r="A25" s="74"/>
      <c r="B25" s="76"/>
      <c r="C25" s="77"/>
      <c r="D25" s="84"/>
      <c r="E25" s="76"/>
      <c r="F25" s="77"/>
      <c r="G25" s="46"/>
      <c r="H25" s="46"/>
      <c r="I25" s="20"/>
      <c r="J25" s="21"/>
      <c r="K25" s="21"/>
      <c r="L25" s="22"/>
    </row>
    <row r="26" spans="1:15" ht="16.5" customHeight="1" thickBot="1">
      <c r="A26" s="94"/>
      <c r="B26" s="95"/>
      <c r="C26" s="96"/>
      <c r="D26" s="11"/>
      <c r="E26" s="95"/>
      <c r="F26" s="96"/>
      <c r="G26" s="46"/>
      <c r="H26" s="46"/>
      <c r="I26" s="23"/>
      <c r="J26" s="24"/>
      <c r="K26" s="24"/>
      <c r="L26" s="25"/>
    </row>
    <row r="27" spans="1:15">
      <c r="A27" s="7"/>
      <c r="B27" s="7"/>
      <c r="C27" s="7"/>
      <c r="D27" s="7"/>
      <c r="E27" s="7"/>
      <c r="F27" s="7"/>
      <c r="G27" s="8"/>
      <c r="H27" s="8"/>
      <c r="I27" s="8"/>
      <c r="J27" s="8"/>
      <c r="K27" s="8"/>
      <c r="L27" s="8"/>
    </row>
  </sheetData>
  <mergeCells count="56">
    <mergeCell ref="B24:C26"/>
    <mergeCell ref="E24:F26"/>
    <mergeCell ref="A22:A23"/>
    <mergeCell ref="B22:C23"/>
    <mergeCell ref="E22:F23"/>
    <mergeCell ref="G15:H15"/>
    <mergeCell ref="I15:L15"/>
    <mergeCell ref="G16:H26"/>
    <mergeCell ref="I16:L26"/>
    <mergeCell ref="A19:A21"/>
    <mergeCell ref="B19:C21"/>
    <mergeCell ref="E19:F21"/>
    <mergeCell ref="A15:A16"/>
    <mergeCell ref="B15:C16"/>
    <mergeCell ref="E15:F16"/>
    <mergeCell ref="A17:A18"/>
    <mergeCell ref="B17:C18"/>
    <mergeCell ref="E17:F18"/>
    <mergeCell ref="D15:D18"/>
    <mergeCell ref="D19:D25"/>
    <mergeCell ref="A24:A26"/>
    <mergeCell ref="A13:A14"/>
    <mergeCell ref="B13:C14"/>
    <mergeCell ref="D13:D14"/>
    <mergeCell ref="E13:F14"/>
    <mergeCell ref="H13:L13"/>
    <mergeCell ref="G14:L14"/>
    <mergeCell ref="A11:F11"/>
    <mergeCell ref="H11:L11"/>
    <mergeCell ref="A12:B12"/>
    <mergeCell ref="C12:F12"/>
    <mergeCell ref="H12:L12"/>
    <mergeCell ref="A10:F10"/>
    <mergeCell ref="H10:L10"/>
    <mergeCell ref="A5:B5"/>
    <mergeCell ref="C5:F5"/>
    <mergeCell ref="H5:J5"/>
    <mergeCell ref="K5:L5"/>
    <mergeCell ref="A6:B6"/>
    <mergeCell ref="C6:F6"/>
    <mergeCell ref="H6:J6"/>
    <mergeCell ref="K6:L6"/>
    <mergeCell ref="A7:F8"/>
    <mergeCell ref="G7:L7"/>
    <mergeCell ref="H8:L8"/>
    <mergeCell ref="A9:F9"/>
    <mergeCell ref="H9:L9"/>
    <mergeCell ref="A4:B4"/>
    <mergeCell ref="C4:F4"/>
    <mergeCell ref="H4:J4"/>
    <mergeCell ref="K4:L4"/>
    <mergeCell ref="A1:L1"/>
    <mergeCell ref="A3:B3"/>
    <mergeCell ref="C3:F3"/>
    <mergeCell ref="G3:J3"/>
    <mergeCell ref="K3:L3"/>
  </mergeCells>
  <phoneticPr fontId="2" type="noConversion"/>
  <pageMargins left="0.7" right="0.7" top="0.75" bottom="0.75" header="0.3" footer="0.3"/>
  <pageSetup paperSize="9" scale="73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27"/>
  <sheetViews>
    <sheetView view="pageBreakPreview" topLeftCell="A16" zoomScale="130" zoomScaleNormal="100" zoomScaleSheetLayoutView="130" workbookViewId="0">
      <selection activeCell="C6" sqref="C6:F6"/>
    </sheetView>
  </sheetViews>
  <sheetFormatPr defaultRowHeight="16.5"/>
  <cols>
    <col min="1" max="3" width="9" style="1"/>
    <col min="4" max="4" width="12.25" style="1" customWidth="1"/>
    <col min="5" max="5" width="9.375" style="1" customWidth="1"/>
    <col min="6" max="6" width="4.5" style="1" customWidth="1"/>
    <col min="7" max="16384" width="9" style="1"/>
  </cols>
  <sheetData>
    <row r="1" spans="1:15" ht="47.25" customHeight="1">
      <c r="A1" s="13" t="s">
        <v>30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</row>
    <row r="2" spans="1:15" ht="17.25" thickBot="1"/>
    <row r="3" spans="1:15" ht="44.25" customHeight="1">
      <c r="A3" s="31" t="s">
        <v>0</v>
      </c>
      <c r="B3" s="32"/>
      <c r="C3" s="35" t="s">
        <v>1</v>
      </c>
      <c r="D3" s="32"/>
      <c r="E3" s="32"/>
      <c r="F3" s="36"/>
      <c r="G3" s="35" t="s">
        <v>2</v>
      </c>
      <c r="H3" s="32"/>
      <c r="I3" s="32"/>
      <c r="J3" s="36"/>
      <c r="K3" s="32" t="s">
        <v>18</v>
      </c>
      <c r="L3" s="68"/>
    </row>
    <row r="4" spans="1:15" ht="57.75" customHeight="1">
      <c r="A4" s="33" t="s">
        <v>39</v>
      </c>
      <c r="B4" s="34"/>
      <c r="C4" s="40" t="s">
        <v>36</v>
      </c>
      <c r="D4" s="41"/>
      <c r="E4" s="41"/>
      <c r="F4" s="42"/>
      <c r="G4" s="2" t="s">
        <v>20</v>
      </c>
      <c r="H4" s="26">
        <v>45495</v>
      </c>
      <c r="I4" s="27"/>
      <c r="J4" s="28"/>
      <c r="K4" s="29" t="s">
        <v>25</v>
      </c>
      <c r="L4" s="30"/>
      <c r="M4" s="3" t="s">
        <v>19</v>
      </c>
    </row>
    <row r="5" spans="1:15" ht="57.75" customHeight="1">
      <c r="A5" s="86" t="s">
        <v>3</v>
      </c>
      <c r="B5" s="45"/>
      <c r="C5" s="43" t="s">
        <v>4</v>
      </c>
      <c r="D5" s="44"/>
      <c r="E5" s="44"/>
      <c r="F5" s="45"/>
      <c r="G5" s="2" t="s">
        <v>26</v>
      </c>
      <c r="H5" s="26">
        <v>45497</v>
      </c>
      <c r="I5" s="27"/>
      <c r="J5" s="28"/>
      <c r="K5" s="80"/>
      <c r="L5" s="81"/>
      <c r="M5" s="3" t="s">
        <v>28</v>
      </c>
    </row>
    <row r="6" spans="1:15" ht="57.75" customHeight="1">
      <c r="A6" s="60" t="s">
        <v>56</v>
      </c>
      <c r="B6" s="61"/>
      <c r="C6" s="37" t="s">
        <v>57</v>
      </c>
      <c r="D6" s="38"/>
      <c r="E6" s="38"/>
      <c r="F6" s="39"/>
      <c r="G6" s="2" t="s">
        <v>27</v>
      </c>
      <c r="H6" s="26">
        <v>45502</v>
      </c>
      <c r="I6" s="27"/>
      <c r="J6" s="28"/>
      <c r="K6" s="82"/>
      <c r="L6" s="81"/>
      <c r="M6" s="4" t="s">
        <v>29</v>
      </c>
    </row>
    <row r="7" spans="1:15" ht="47.25" customHeight="1">
      <c r="A7" s="62" t="s">
        <v>5</v>
      </c>
      <c r="B7" s="63"/>
      <c r="C7" s="63"/>
      <c r="D7" s="63"/>
      <c r="E7" s="63"/>
      <c r="F7" s="64"/>
      <c r="G7" s="69" t="s">
        <v>24</v>
      </c>
      <c r="H7" s="70"/>
      <c r="I7" s="70"/>
      <c r="J7" s="70"/>
      <c r="K7" s="70"/>
      <c r="L7" s="71"/>
    </row>
    <row r="8" spans="1:15" ht="41.25" customHeight="1" thickBot="1">
      <c r="A8" s="65"/>
      <c r="B8" s="66"/>
      <c r="C8" s="66"/>
      <c r="D8" s="66"/>
      <c r="E8" s="66"/>
      <c r="F8" s="67"/>
      <c r="G8" s="5" t="s">
        <v>6</v>
      </c>
      <c r="H8" s="72" t="s">
        <v>7</v>
      </c>
      <c r="I8" s="72"/>
      <c r="J8" s="72"/>
      <c r="K8" s="72"/>
      <c r="L8" s="73"/>
    </row>
    <row r="9" spans="1:15" ht="61.5" customHeight="1" thickBot="1">
      <c r="A9" s="51" t="s">
        <v>8</v>
      </c>
      <c r="B9" s="52"/>
      <c r="C9" s="52"/>
      <c r="D9" s="52"/>
      <c r="E9" s="52"/>
      <c r="F9" s="52"/>
      <c r="G9" s="6" t="str">
        <f>IF($G$16&gt;=90,"○","")</f>
        <v>○</v>
      </c>
      <c r="H9" s="52" t="s">
        <v>9</v>
      </c>
      <c r="I9" s="52"/>
      <c r="J9" s="52"/>
      <c r="K9" s="52"/>
      <c r="L9" s="56"/>
      <c r="N9" s="9">
        <v>5</v>
      </c>
    </row>
    <row r="10" spans="1:15" ht="61.5" customHeight="1" thickBot="1">
      <c r="A10" s="51" t="s">
        <v>10</v>
      </c>
      <c r="B10" s="52"/>
      <c r="C10" s="52"/>
      <c r="D10" s="52"/>
      <c r="E10" s="52"/>
      <c r="F10" s="52"/>
      <c r="G10" s="6" t="str">
        <f>IF(AND($G$16&lt;90,$G$16&gt;=80),"○","")</f>
        <v/>
      </c>
      <c r="H10" s="52" t="s">
        <v>11</v>
      </c>
      <c r="I10" s="52"/>
      <c r="J10" s="52"/>
      <c r="K10" s="52"/>
      <c r="L10" s="56"/>
      <c r="N10" s="9">
        <v>5</v>
      </c>
    </row>
    <row r="11" spans="1:15" ht="61.5" customHeight="1" thickBot="1">
      <c r="A11" s="51" t="s">
        <v>17</v>
      </c>
      <c r="B11" s="52"/>
      <c r="C11" s="52"/>
      <c r="D11" s="52"/>
      <c r="E11" s="52"/>
      <c r="F11" s="52"/>
      <c r="G11" s="6" t="str">
        <f t="shared" ref="G11" si="0">IF(AND($G$16&lt;80,$G$16&gt;=60),"○","")</f>
        <v/>
      </c>
      <c r="H11" s="52" t="s">
        <v>53</v>
      </c>
      <c r="I11" s="52"/>
      <c r="J11" s="52"/>
      <c r="K11" s="52"/>
      <c r="L11" s="56"/>
      <c r="N11" s="9">
        <v>5</v>
      </c>
      <c r="O11" s="1">
        <f>SUM(N9:N12)</f>
        <v>20</v>
      </c>
    </row>
    <row r="12" spans="1:15" ht="61.5" customHeight="1" thickBot="1">
      <c r="A12" s="49"/>
      <c r="B12" s="50"/>
      <c r="C12" s="47"/>
      <c r="D12" s="47"/>
      <c r="E12" s="47"/>
      <c r="F12" s="48"/>
      <c r="G12" s="6" t="str">
        <f>IF(AND($G$16&lt;60,$G$16&gt;=50),"○","")</f>
        <v/>
      </c>
      <c r="H12" s="52" t="s">
        <v>13</v>
      </c>
      <c r="I12" s="52"/>
      <c r="J12" s="52"/>
      <c r="K12" s="52"/>
      <c r="L12" s="56"/>
      <c r="N12" s="9">
        <v>5</v>
      </c>
    </row>
    <row r="13" spans="1:15" ht="61.5" customHeight="1" thickBot="1">
      <c r="A13" s="53" t="s">
        <v>22</v>
      </c>
      <c r="B13" s="54" t="s">
        <v>21</v>
      </c>
      <c r="C13" s="54"/>
      <c r="D13" s="55" t="s">
        <v>31</v>
      </c>
      <c r="E13" s="87" t="s">
        <v>37</v>
      </c>
      <c r="F13" s="88"/>
      <c r="G13" s="6" t="str">
        <f>IF($G$16&lt;50,"○","")</f>
        <v/>
      </c>
      <c r="H13" s="52" t="s">
        <v>14</v>
      </c>
      <c r="I13" s="52"/>
      <c r="J13" s="52"/>
      <c r="K13" s="52"/>
      <c r="L13" s="56"/>
      <c r="N13" s="9">
        <v>10</v>
      </c>
    </row>
    <row r="14" spans="1:15" ht="38.25" customHeight="1" thickBot="1">
      <c r="A14" s="53"/>
      <c r="B14" s="54"/>
      <c r="C14" s="54"/>
      <c r="D14" s="54"/>
      <c r="E14" s="89"/>
      <c r="F14" s="90"/>
      <c r="G14" s="57" t="s">
        <v>15</v>
      </c>
      <c r="H14" s="58"/>
      <c r="I14" s="58"/>
      <c r="J14" s="58"/>
      <c r="K14" s="58"/>
      <c r="L14" s="59"/>
      <c r="N14" s="10">
        <v>10</v>
      </c>
    </row>
    <row r="15" spans="1:15" ht="42" customHeight="1" thickBot="1">
      <c r="A15" s="91" t="s">
        <v>33</v>
      </c>
      <c r="B15" s="92">
        <f>O11</f>
        <v>20</v>
      </c>
      <c r="C15" s="93"/>
      <c r="D15" s="83" t="s">
        <v>31</v>
      </c>
      <c r="E15" s="92">
        <f>B15</f>
        <v>20</v>
      </c>
      <c r="F15" s="93"/>
      <c r="G15" s="15" t="s">
        <v>23</v>
      </c>
      <c r="H15" s="15"/>
      <c r="I15" s="15" t="s">
        <v>16</v>
      </c>
      <c r="J15" s="15"/>
      <c r="K15" s="15"/>
      <c r="L15" s="16"/>
      <c r="N15" s="10">
        <v>5</v>
      </c>
      <c r="O15" s="1">
        <f>SUM(N13:N15)</f>
        <v>25</v>
      </c>
    </row>
    <row r="16" spans="1:15" ht="18.75" customHeight="1" thickBot="1">
      <c r="A16" s="75"/>
      <c r="B16" s="78"/>
      <c r="C16" s="79"/>
      <c r="D16" s="84"/>
      <c r="E16" s="78"/>
      <c r="F16" s="79"/>
      <c r="G16" s="46">
        <f>ROUND(SUM(E15:F26),1)</f>
        <v>95</v>
      </c>
      <c r="H16" s="46"/>
      <c r="I16" s="17" t="s">
        <v>72</v>
      </c>
      <c r="J16" s="18"/>
      <c r="K16" s="18"/>
      <c r="L16" s="19"/>
      <c r="N16" s="10">
        <v>10</v>
      </c>
    </row>
    <row r="17" spans="1:15" ht="18.75" customHeight="1" thickBot="1">
      <c r="A17" s="74" t="s">
        <v>34</v>
      </c>
      <c r="B17" s="76">
        <f>O15</f>
        <v>25</v>
      </c>
      <c r="C17" s="77"/>
      <c r="D17" s="84"/>
      <c r="E17" s="76">
        <f>B17</f>
        <v>25</v>
      </c>
      <c r="F17" s="77"/>
      <c r="G17" s="46"/>
      <c r="H17" s="46"/>
      <c r="I17" s="20"/>
      <c r="J17" s="21"/>
      <c r="K17" s="21"/>
      <c r="L17" s="22"/>
      <c r="N17" s="9">
        <v>10</v>
      </c>
    </row>
    <row r="18" spans="1:15" ht="40.5" customHeight="1" thickBot="1">
      <c r="A18" s="75"/>
      <c r="B18" s="78"/>
      <c r="C18" s="79"/>
      <c r="D18" s="85"/>
      <c r="E18" s="78"/>
      <c r="F18" s="79"/>
      <c r="G18" s="46"/>
      <c r="H18" s="46"/>
      <c r="I18" s="20"/>
      <c r="J18" s="21"/>
      <c r="K18" s="21"/>
      <c r="L18" s="22"/>
      <c r="N18" s="12">
        <v>5</v>
      </c>
    </row>
    <row r="19" spans="1:15" ht="18.75" customHeight="1" thickBot="1">
      <c r="A19" s="91" t="s">
        <v>54</v>
      </c>
      <c r="B19" s="92">
        <f>O19</f>
        <v>25</v>
      </c>
      <c r="C19" s="93"/>
      <c r="D19" s="83" t="s">
        <v>31</v>
      </c>
      <c r="E19" s="92">
        <f>B19</f>
        <v>25</v>
      </c>
      <c r="F19" s="93"/>
      <c r="G19" s="46"/>
      <c r="H19" s="46"/>
      <c r="I19" s="20"/>
      <c r="J19" s="21"/>
      <c r="K19" s="21"/>
      <c r="L19" s="22"/>
      <c r="N19" s="12">
        <v>15</v>
      </c>
      <c r="O19" s="1">
        <f>SUM(N16:N18)</f>
        <v>25</v>
      </c>
    </row>
    <row r="20" spans="1:15" ht="18.75" customHeight="1" thickBot="1">
      <c r="A20" s="74"/>
      <c r="B20" s="76"/>
      <c r="C20" s="77"/>
      <c r="D20" s="84"/>
      <c r="E20" s="76"/>
      <c r="F20" s="77"/>
      <c r="G20" s="46"/>
      <c r="H20" s="46"/>
      <c r="I20" s="20"/>
      <c r="J20" s="21"/>
      <c r="K20" s="21"/>
      <c r="L20" s="22"/>
      <c r="N20" s="12">
        <v>10</v>
      </c>
    </row>
    <row r="21" spans="1:15" ht="18.75" customHeight="1">
      <c r="A21" s="75"/>
      <c r="B21" s="78"/>
      <c r="C21" s="79"/>
      <c r="D21" s="84"/>
      <c r="E21" s="78"/>
      <c r="F21" s="79"/>
      <c r="G21" s="46"/>
      <c r="H21" s="46"/>
      <c r="I21" s="20"/>
      <c r="J21" s="21"/>
      <c r="K21" s="21"/>
      <c r="L21" s="22"/>
    </row>
    <row r="22" spans="1:15" ht="18.75" customHeight="1">
      <c r="A22" s="91" t="s">
        <v>55</v>
      </c>
      <c r="B22" s="92">
        <v>15</v>
      </c>
      <c r="C22" s="93"/>
      <c r="D22" s="84"/>
      <c r="E22" s="92">
        <f>N19</f>
        <v>15</v>
      </c>
      <c r="F22" s="93"/>
      <c r="G22" s="46"/>
      <c r="H22" s="46"/>
      <c r="I22" s="20"/>
      <c r="J22" s="21"/>
      <c r="K22" s="21"/>
      <c r="L22" s="22"/>
    </row>
    <row r="23" spans="1:15" ht="18.75" customHeight="1">
      <c r="A23" s="75"/>
      <c r="B23" s="78"/>
      <c r="C23" s="79"/>
      <c r="D23" s="84"/>
      <c r="E23" s="78"/>
      <c r="F23" s="79"/>
      <c r="G23" s="46"/>
      <c r="H23" s="46"/>
      <c r="I23" s="20"/>
      <c r="J23" s="21"/>
      <c r="K23" s="21"/>
      <c r="L23" s="22"/>
    </row>
    <row r="24" spans="1:15" ht="18.75" customHeight="1">
      <c r="A24" s="74" t="s">
        <v>58</v>
      </c>
      <c r="B24" s="76">
        <v>15</v>
      </c>
      <c r="C24" s="77"/>
      <c r="D24" s="84"/>
      <c r="E24" s="76">
        <f>N20</f>
        <v>10</v>
      </c>
      <c r="F24" s="77"/>
      <c r="G24" s="46"/>
      <c r="H24" s="46"/>
      <c r="I24" s="20"/>
      <c r="J24" s="21"/>
      <c r="K24" s="21"/>
      <c r="L24" s="22"/>
    </row>
    <row r="25" spans="1:15" ht="9.75" customHeight="1">
      <c r="A25" s="74"/>
      <c r="B25" s="76"/>
      <c r="C25" s="77"/>
      <c r="D25" s="84"/>
      <c r="E25" s="76"/>
      <c r="F25" s="77"/>
      <c r="G25" s="46"/>
      <c r="H25" s="46"/>
      <c r="I25" s="20"/>
      <c r="J25" s="21"/>
      <c r="K25" s="21"/>
      <c r="L25" s="22"/>
    </row>
    <row r="26" spans="1:15" ht="16.5" customHeight="1" thickBot="1">
      <c r="A26" s="94"/>
      <c r="B26" s="95"/>
      <c r="C26" s="96"/>
      <c r="D26" s="11"/>
      <c r="E26" s="95"/>
      <c r="F26" s="96"/>
      <c r="G26" s="46"/>
      <c r="H26" s="46"/>
      <c r="I26" s="23"/>
      <c r="J26" s="24"/>
      <c r="K26" s="24"/>
      <c r="L26" s="25"/>
    </row>
    <row r="27" spans="1:15">
      <c r="A27" s="7"/>
      <c r="B27" s="7"/>
      <c r="C27" s="7"/>
      <c r="D27" s="7"/>
      <c r="E27" s="7"/>
      <c r="F27" s="7"/>
      <c r="G27" s="8"/>
      <c r="H27" s="8"/>
      <c r="I27" s="8"/>
      <c r="J27" s="8"/>
      <c r="K27" s="8"/>
      <c r="L27" s="8"/>
    </row>
  </sheetData>
  <mergeCells count="56">
    <mergeCell ref="B24:C26"/>
    <mergeCell ref="E24:F26"/>
    <mergeCell ref="A22:A23"/>
    <mergeCell ref="B22:C23"/>
    <mergeCell ref="E22:F23"/>
    <mergeCell ref="G15:H15"/>
    <mergeCell ref="I15:L15"/>
    <mergeCell ref="G16:H26"/>
    <mergeCell ref="I16:L26"/>
    <mergeCell ref="A19:A21"/>
    <mergeCell ref="B19:C21"/>
    <mergeCell ref="E19:F21"/>
    <mergeCell ref="A15:A16"/>
    <mergeCell ref="B15:C16"/>
    <mergeCell ref="E15:F16"/>
    <mergeCell ref="A17:A18"/>
    <mergeCell ref="B17:C18"/>
    <mergeCell ref="E17:F18"/>
    <mergeCell ref="D15:D18"/>
    <mergeCell ref="D19:D25"/>
    <mergeCell ref="A24:A26"/>
    <mergeCell ref="A13:A14"/>
    <mergeCell ref="B13:C14"/>
    <mergeCell ref="D13:D14"/>
    <mergeCell ref="E13:F14"/>
    <mergeCell ref="H13:L13"/>
    <mergeCell ref="G14:L14"/>
    <mergeCell ref="A11:F11"/>
    <mergeCell ref="H11:L11"/>
    <mergeCell ref="A12:B12"/>
    <mergeCell ref="C12:F12"/>
    <mergeCell ref="H12:L12"/>
    <mergeCell ref="A10:F10"/>
    <mergeCell ref="H10:L10"/>
    <mergeCell ref="A5:B5"/>
    <mergeCell ref="C5:F5"/>
    <mergeCell ref="H5:J5"/>
    <mergeCell ref="K5:L5"/>
    <mergeCell ref="A6:B6"/>
    <mergeCell ref="C6:F6"/>
    <mergeCell ref="H6:J6"/>
    <mergeCell ref="K6:L6"/>
    <mergeCell ref="A7:F8"/>
    <mergeCell ref="G7:L7"/>
    <mergeCell ref="H8:L8"/>
    <mergeCell ref="A9:F9"/>
    <mergeCell ref="H9:L9"/>
    <mergeCell ref="A4:B4"/>
    <mergeCell ref="C4:F4"/>
    <mergeCell ref="H4:J4"/>
    <mergeCell ref="K4:L4"/>
    <mergeCell ref="A1:L1"/>
    <mergeCell ref="A3:B3"/>
    <mergeCell ref="C3:F3"/>
    <mergeCell ref="G3:J3"/>
    <mergeCell ref="K3:L3"/>
  </mergeCells>
  <phoneticPr fontId="2" type="noConversion"/>
  <pageMargins left="0.7" right="0.7" top="0.75" bottom="0.75" header="0.3" footer="0.3"/>
  <pageSetup paperSize="9" scale="73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27"/>
  <sheetViews>
    <sheetView view="pageBreakPreview" topLeftCell="A14" zoomScaleNormal="100" zoomScaleSheetLayoutView="100" workbookViewId="0">
      <selection activeCell="I27" sqref="I27"/>
    </sheetView>
  </sheetViews>
  <sheetFormatPr defaultRowHeight="16.5"/>
  <cols>
    <col min="1" max="3" width="9" style="1"/>
    <col min="4" max="4" width="12.25" style="1" customWidth="1"/>
    <col min="5" max="5" width="9.375" style="1" customWidth="1"/>
    <col min="6" max="6" width="4.5" style="1" customWidth="1"/>
    <col min="7" max="16384" width="9" style="1"/>
  </cols>
  <sheetData>
    <row r="1" spans="1:15" ht="47.25" customHeight="1">
      <c r="A1" s="13" t="s">
        <v>30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</row>
    <row r="2" spans="1:15" ht="17.25" thickBot="1"/>
    <row r="3" spans="1:15" ht="44.25" customHeight="1">
      <c r="A3" s="31" t="s">
        <v>0</v>
      </c>
      <c r="B3" s="32"/>
      <c r="C3" s="35" t="s">
        <v>1</v>
      </c>
      <c r="D3" s="32"/>
      <c r="E3" s="32"/>
      <c r="F3" s="36"/>
      <c r="G3" s="35" t="s">
        <v>2</v>
      </c>
      <c r="H3" s="32"/>
      <c r="I3" s="32"/>
      <c r="J3" s="36"/>
      <c r="K3" s="32" t="s">
        <v>18</v>
      </c>
      <c r="L3" s="68"/>
    </row>
    <row r="4" spans="1:15" ht="57.75" customHeight="1">
      <c r="A4" s="33" t="s">
        <v>40</v>
      </c>
      <c r="B4" s="34"/>
      <c r="C4" s="40" t="s">
        <v>36</v>
      </c>
      <c r="D4" s="41"/>
      <c r="E4" s="41"/>
      <c r="F4" s="42"/>
      <c r="G4" s="2" t="s">
        <v>20</v>
      </c>
      <c r="H4" s="26">
        <v>45495</v>
      </c>
      <c r="I4" s="27"/>
      <c r="J4" s="28"/>
      <c r="K4" s="29" t="s">
        <v>25</v>
      </c>
      <c r="L4" s="30"/>
      <c r="M4" s="3" t="s">
        <v>19</v>
      </c>
    </row>
    <row r="5" spans="1:15" ht="57.75" customHeight="1">
      <c r="A5" s="86" t="s">
        <v>3</v>
      </c>
      <c r="B5" s="45"/>
      <c r="C5" s="43" t="s">
        <v>4</v>
      </c>
      <c r="D5" s="44"/>
      <c r="E5" s="44"/>
      <c r="F5" s="45"/>
      <c r="G5" s="2" t="s">
        <v>26</v>
      </c>
      <c r="H5" s="26">
        <v>45497</v>
      </c>
      <c r="I5" s="27"/>
      <c r="J5" s="28"/>
      <c r="K5" s="80"/>
      <c r="L5" s="81"/>
      <c r="M5" s="3" t="s">
        <v>28</v>
      </c>
    </row>
    <row r="6" spans="1:15" ht="57.75" customHeight="1">
      <c r="A6" s="60" t="s">
        <v>56</v>
      </c>
      <c r="B6" s="61"/>
      <c r="C6" s="37" t="s">
        <v>57</v>
      </c>
      <c r="D6" s="38"/>
      <c r="E6" s="38"/>
      <c r="F6" s="39"/>
      <c r="G6" s="2" t="s">
        <v>27</v>
      </c>
      <c r="H6" s="26">
        <v>45502</v>
      </c>
      <c r="I6" s="27"/>
      <c r="J6" s="28"/>
      <c r="K6" s="82"/>
      <c r="L6" s="81"/>
      <c r="M6" s="4" t="s">
        <v>29</v>
      </c>
    </row>
    <row r="7" spans="1:15" ht="47.25" customHeight="1">
      <c r="A7" s="62" t="s">
        <v>5</v>
      </c>
      <c r="B7" s="63"/>
      <c r="C7" s="63"/>
      <c r="D7" s="63"/>
      <c r="E7" s="63"/>
      <c r="F7" s="64"/>
      <c r="G7" s="69" t="s">
        <v>24</v>
      </c>
      <c r="H7" s="70"/>
      <c r="I7" s="70"/>
      <c r="J7" s="70"/>
      <c r="K7" s="70"/>
      <c r="L7" s="71"/>
    </row>
    <row r="8" spans="1:15" ht="41.25" customHeight="1" thickBot="1">
      <c r="A8" s="65"/>
      <c r="B8" s="66"/>
      <c r="C8" s="66"/>
      <c r="D8" s="66"/>
      <c r="E8" s="66"/>
      <c r="F8" s="67"/>
      <c r="G8" s="5" t="s">
        <v>6</v>
      </c>
      <c r="H8" s="72" t="s">
        <v>7</v>
      </c>
      <c r="I8" s="72"/>
      <c r="J8" s="72"/>
      <c r="K8" s="72"/>
      <c r="L8" s="73"/>
    </row>
    <row r="9" spans="1:15" ht="61.5" customHeight="1" thickBot="1">
      <c r="A9" s="51" t="s">
        <v>8</v>
      </c>
      <c r="B9" s="52"/>
      <c r="C9" s="52"/>
      <c r="D9" s="52"/>
      <c r="E9" s="52"/>
      <c r="F9" s="52"/>
      <c r="G9" s="6" t="str">
        <f>IF($G$16&gt;=90,"○","")</f>
        <v/>
      </c>
      <c r="H9" s="52" t="s">
        <v>9</v>
      </c>
      <c r="I9" s="52"/>
      <c r="J9" s="52"/>
      <c r="K9" s="52"/>
      <c r="L9" s="56"/>
      <c r="N9" s="9">
        <v>5</v>
      </c>
    </row>
    <row r="10" spans="1:15" ht="61.5" customHeight="1" thickBot="1">
      <c r="A10" s="51" t="s">
        <v>10</v>
      </c>
      <c r="B10" s="52"/>
      <c r="C10" s="52"/>
      <c r="D10" s="52"/>
      <c r="E10" s="52"/>
      <c r="F10" s="52"/>
      <c r="G10" s="6" t="str">
        <f>IF(AND($G$16&lt;90,$G$16&gt;=80),"○","")</f>
        <v/>
      </c>
      <c r="H10" s="52" t="s">
        <v>11</v>
      </c>
      <c r="I10" s="52"/>
      <c r="J10" s="52"/>
      <c r="K10" s="52"/>
      <c r="L10" s="56"/>
      <c r="N10" s="9">
        <v>5</v>
      </c>
    </row>
    <row r="11" spans="1:15" ht="61.5" customHeight="1" thickBot="1">
      <c r="A11" s="51" t="s">
        <v>17</v>
      </c>
      <c r="B11" s="52"/>
      <c r="C11" s="52"/>
      <c r="D11" s="52"/>
      <c r="E11" s="52"/>
      <c r="F11" s="52"/>
      <c r="G11" s="6" t="str">
        <f t="shared" ref="G11" si="0">IF(AND($G$16&lt;80,$G$16&gt;=60),"○","")</f>
        <v>○</v>
      </c>
      <c r="H11" s="52" t="s">
        <v>12</v>
      </c>
      <c r="I11" s="52"/>
      <c r="J11" s="52"/>
      <c r="K11" s="52"/>
      <c r="L11" s="56"/>
      <c r="N11" s="9">
        <v>5</v>
      </c>
      <c r="O11" s="1">
        <f>SUM(N9:N12)</f>
        <v>20</v>
      </c>
    </row>
    <row r="12" spans="1:15" ht="61.5" customHeight="1" thickBot="1">
      <c r="A12" s="49"/>
      <c r="B12" s="50"/>
      <c r="C12" s="47"/>
      <c r="D12" s="47"/>
      <c r="E12" s="47"/>
      <c r="F12" s="48"/>
      <c r="G12" s="6" t="str">
        <f>IF(AND($G$16&lt;60,$G$16&gt;=50),"○","")</f>
        <v/>
      </c>
      <c r="H12" s="52" t="s">
        <v>13</v>
      </c>
      <c r="I12" s="52"/>
      <c r="J12" s="52"/>
      <c r="K12" s="52"/>
      <c r="L12" s="56"/>
      <c r="N12" s="9">
        <v>5</v>
      </c>
    </row>
    <row r="13" spans="1:15" ht="61.5" customHeight="1" thickBot="1">
      <c r="A13" s="53" t="s">
        <v>22</v>
      </c>
      <c r="B13" s="54" t="s">
        <v>21</v>
      </c>
      <c r="C13" s="54"/>
      <c r="D13" s="55" t="s">
        <v>31</v>
      </c>
      <c r="E13" s="87" t="s">
        <v>37</v>
      </c>
      <c r="F13" s="88"/>
      <c r="G13" s="6" t="str">
        <f>IF($G$16&lt;50,"○","")</f>
        <v/>
      </c>
      <c r="H13" s="52" t="s">
        <v>14</v>
      </c>
      <c r="I13" s="52"/>
      <c r="J13" s="52"/>
      <c r="K13" s="52"/>
      <c r="L13" s="56"/>
      <c r="N13" s="9">
        <v>10</v>
      </c>
    </row>
    <row r="14" spans="1:15" ht="38.25" customHeight="1" thickBot="1">
      <c r="A14" s="53"/>
      <c r="B14" s="54"/>
      <c r="C14" s="54"/>
      <c r="D14" s="54"/>
      <c r="E14" s="89"/>
      <c r="F14" s="90"/>
      <c r="G14" s="57" t="s">
        <v>15</v>
      </c>
      <c r="H14" s="58"/>
      <c r="I14" s="58"/>
      <c r="J14" s="58"/>
      <c r="K14" s="58"/>
      <c r="L14" s="59"/>
      <c r="N14" s="10">
        <v>10</v>
      </c>
    </row>
    <row r="15" spans="1:15" ht="42" customHeight="1" thickBot="1">
      <c r="A15" s="91" t="s">
        <v>33</v>
      </c>
      <c r="B15" s="92">
        <f>O11</f>
        <v>20</v>
      </c>
      <c r="C15" s="93"/>
      <c r="D15" s="83" t="s">
        <v>31</v>
      </c>
      <c r="E15" s="92">
        <f>B15</f>
        <v>20</v>
      </c>
      <c r="F15" s="93"/>
      <c r="G15" s="15" t="s">
        <v>23</v>
      </c>
      <c r="H15" s="15"/>
      <c r="I15" s="15" t="s">
        <v>16</v>
      </c>
      <c r="J15" s="15"/>
      <c r="K15" s="15"/>
      <c r="L15" s="16"/>
      <c r="N15" s="10">
        <v>5</v>
      </c>
      <c r="O15" s="1">
        <f>SUM(N13:N15)</f>
        <v>25</v>
      </c>
    </row>
    <row r="16" spans="1:15" ht="18.75" customHeight="1" thickBot="1">
      <c r="A16" s="75"/>
      <c r="B16" s="78"/>
      <c r="C16" s="79"/>
      <c r="D16" s="84"/>
      <c r="E16" s="78"/>
      <c r="F16" s="79"/>
      <c r="G16" s="46">
        <f>ROUND(SUM(E15:F26),1)</f>
        <v>75</v>
      </c>
      <c r="H16" s="46"/>
      <c r="I16" s="17" t="s">
        <v>60</v>
      </c>
      <c r="J16" s="18"/>
      <c r="K16" s="18"/>
      <c r="L16" s="19"/>
      <c r="N16" s="10">
        <v>10</v>
      </c>
    </row>
    <row r="17" spans="1:15" ht="18.75" customHeight="1" thickBot="1">
      <c r="A17" s="74" t="s">
        <v>34</v>
      </c>
      <c r="B17" s="76">
        <f>O15</f>
        <v>25</v>
      </c>
      <c r="C17" s="77"/>
      <c r="D17" s="84"/>
      <c r="E17" s="76">
        <f>B17</f>
        <v>25</v>
      </c>
      <c r="F17" s="77"/>
      <c r="G17" s="46"/>
      <c r="H17" s="46"/>
      <c r="I17" s="20"/>
      <c r="J17" s="21"/>
      <c r="K17" s="21"/>
      <c r="L17" s="22"/>
      <c r="N17" s="9">
        <v>10</v>
      </c>
    </row>
    <row r="18" spans="1:15" ht="40.5" customHeight="1" thickBot="1">
      <c r="A18" s="75"/>
      <c r="B18" s="78"/>
      <c r="C18" s="79"/>
      <c r="D18" s="85"/>
      <c r="E18" s="78"/>
      <c r="F18" s="79"/>
      <c r="G18" s="46"/>
      <c r="H18" s="46"/>
      <c r="I18" s="20"/>
      <c r="J18" s="21"/>
      <c r="K18" s="21"/>
      <c r="L18" s="22"/>
      <c r="N18" s="12">
        <v>5</v>
      </c>
    </row>
    <row r="19" spans="1:15" ht="18.75" customHeight="1" thickBot="1">
      <c r="A19" s="91" t="s">
        <v>54</v>
      </c>
      <c r="B19" s="92">
        <f>O19</f>
        <v>25</v>
      </c>
      <c r="C19" s="93"/>
      <c r="D19" s="83" t="s">
        <v>31</v>
      </c>
      <c r="E19" s="92">
        <f>B19</f>
        <v>25</v>
      </c>
      <c r="F19" s="93"/>
      <c r="G19" s="46"/>
      <c r="H19" s="46"/>
      <c r="I19" s="20"/>
      <c r="J19" s="21"/>
      <c r="K19" s="21"/>
      <c r="L19" s="22"/>
      <c r="N19" s="12">
        <v>5</v>
      </c>
      <c r="O19" s="1">
        <f>SUM(N16:N18)</f>
        <v>25</v>
      </c>
    </row>
    <row r="20" spans="1:15" ht="18.75" customHeight="1" thickBot="1">
      <c r="A20" s="74"/>
      <c r="B20" s="76"/>
      <c r="C20" s="77"/>
      <c r="D20" s="84"/>
      <c r="E20" s="76"/>
      <c r="F20" s="77"/>
      <c r="G20" s="46"/>
      <c r="H20" s="46"/>
      <c r="I20" s="20"/>
      <c r="J20" s="21"/>
      <c r="K20" s="21"/>
      <c r="L20" s="22"/>
      <c r="N20" s="12">
        <v>0</v>
      </c>
    </row>
    <row r="21" spans="1:15" ht="18.75" customHeight="1">
      <c r="A21" s="75"/>
      <c r="B21" s="78"/>
      <c r="C21" s="79"/>
      <c r="D21" s="84"/>
      <c r="E21" s="78"/>
      <c r="F21" s="79"/>
      <c r="G21" s="46"/>
      <c r="H21" s="46"/>
      <c r="I21" s="20"/>
      <c r="J21" s="21"/>
      <c r="K21" s="21"/>
      <c r="L21" s="22"/>
    </row>
    <row r="22" spans="1:15" ht="18.75" customHeight="1">
      <c r="A22" s="91" t="s">
        <v>55</v>
      </c>
      <c r="B22" s="92">
        <v>15</v>
      </c>
      <c r="C22" s="93"/>
      <c r="D22" s="84"/>
      <c r="E22" s="92">
        <f>N19</f>
        <v>5</v>
      </c>
      <c r="F22" s="93"/>
      <c r="G22" s="46"/>
      <c r="H22" s="46"/>
      <c r="I22" s="20"/>
      <c r="J22" s="21"/>
      <c r="K22" s="21"/>
      <c r="L22" s="22"/>
    </row>
    <row r="23" spans="1:15" ht="18.75" customHeight="1">
      <c r="A23" s="75"/>
      <c r="B23" s="78"/>
      <c r="C23" s="79"/>
      <c r="D23" s="84"/>
      <c r="E23" s="78"/>
      <c r="F23" s="79"/>
      <c r="G23" s="46"/>
      <c r="H23" s="46"/>
      <c r="I23" s="20"/>
      <c r="J23" s="21"/>
      <c r="K23" s="21"/>
      <c r="L23" s="22"/>
    </row>
    <row r="24" spans="1:15" ht="18.75" customHeight="1">
      <c r="A24" s="74" t="s">
        <v>58</v>
      </c>
      <c r="B24" s="76">
        <v>15</v>
      </c>
      <c r="C24" s="77"/>
      <c r="D24" s="84"/>
      <c r="E24" s="76">
        <f>N20</f>
        <v>0</v>
      </c>
      <c r="F24" s="77"/>
      <c r="G24" s="46"/>
      <c r="H24" s="46"/>
      <c r="I24" s="20"/>
      <c r="J24" s="21"/>
      <c r="K24" s="21"/>
      <c r="L24" s="22"/>
    </row>
    <row r="25" spans="1:15" ht="9.75" customHeight="1">
      <c r="A25" s="74"/>
      <c r="B25" s="76"/>
      <c r="C25" s="77"/>
      <c r="D25" s="84"/>
      <c r="E25" s="76"/>
      <c r="F25" s="77"/>
      <c r="G25" s="46"/>
      <c r="H25" s="46"/>
      <c r="I25" s="20"/>
      <c r="J25" s="21"/>
      <c r="K25" s="21"/>
      <c r="L25" s="22"/>
    </row>
    <row r="26" spans="1:15" ht="16.5" customHeight="1" thickBot="1">
      <c r="A26" s="94"/>
      <c r="B26" s="95"/>
      <c r="C26" s="96"/>
      <c r="D26" s="11"/>
      <c r="E26" s="95"/>
      <c r="F26" s="96"/>
      <c r="G26" s="46"/>
      <c r="H26" s="46"/>
      <c r="I26" s="23"/>
      <c r="J26" s="24"/>
      <c r="K26" s="24"/>
      <c r="L26" s="25"/>
    </row>
    <row r="27" spans="1:15">
      <c r="A27" s="7"/>
      <c r="B27" s="7"/>
      <c r="C27" s="7"/>
      <c r="D27" s="7"/>
      <c r="E27" s="7"/>
      <c r="F27" s="7"/>
      <c r="G27" s="8"/>
      <c r="H27" s="8"/>
      <c r="I27" s="8"/>
      <c r="J27" s="8"/>
      <c r="K27" s="8"/>
      <c r="L27" s="8"/>
    </row>
  </sheetData>
  <mergeCells count="56">
    <mergeCell ref="B24:C26"/>
    <mergeCell ref="E24:F26"/>
    <mergeCell ref="A22:A23"/>
    <mergeCell ref="B22:C23"/>
    <mergeCell ref="E22:F23"/>
    <mergeCell ref="G15:H15"/>
    <mergeCell ref="I15:L15"/>
    <mergeCell ref="G16:H26"/>
    <mergeCell ref="I16:L26"/>
    <mergeCell ref="A19:A21"/>
    <mergeCell ref="B19:C21"/>
    <mergeCell ref="E19:F21"/>
    <mergeCell ref="A15:A16"/>
    <mergeCell ref="B15:C16"/>
    <mergeCell ref="E15:F16"/>
    <mergeCell ref="A17:A18"/>
    <mergeCell ref="B17:C18"/>
    <mergeCell ref="E17:F18"/>
    <mergeCell ref="D15:D18"/>
    <mergeCell ref="D19:D25"/>
    <mergeCell ref="A24:A26"/>
    <mergeCell ref="A13:A14"/>
    <mergeCell ref="B13:C14"/>
    <mergeCell ref="D13:D14"/>
    <mergeCell ref="E13:F14"/>
    <mergeCell ref="H13:L13"/>
    <mergeCell ref="G14:L14"/>
    <mergeCell ref="A11:F11"/>
    <mergeCell ref="H11:L11"/>
    <mergeCell ref="A12:B12"/>
    <mergeCell ref="C12:F12"/>
    <mergeCell ref="H12:L12"/>
    <mergeCell ref="A10:F10"/>
    <mergeCell ref="H10:L10"/>
    <mergeCell ref="A5:B5"/>
    <mergeCell ref="C5:F5"/>
    <mergeCell ref="H5:J5"/>
    <mergeCell ref="K5:L5"/>
    <mergeCell ref="A6:B6"/>
    <mergeCell ref="C6:F6"/>
    <mergeCell ref="H6:J6"/>
    <mergeCell ref="K6:L6"/>
    <mergeCell ref="A7:F8"/>
    <mergeCell ref="G7:L7"/>
    <mergeCell ref="H8:L8"/>
    <mergeCell ref="A9:F9"/>
    <mergeCell ref="H9:L9"/>
    <mergeCell ref="A4:B4"/>
    <mergeCell ref="C4:F4"/>
    <mergeCell ref="H4:J4"/>
    <mergeCell ref="K4:L4"/>
    <mergeCell ref="A1:L1"/>
    <mergeCell ref="A3:B3"/>
    <mergeCell ref="C3:F3"/>
    <mergeCell ref="G3:J3"/>
    <mergeCell ref="K3:L3"/>
  </mergeCells>
  <phoneticPr fontId="2" type="noConversion"/>
  <pageMargins left="0.7" right="0.7" top="0.75" bottom="0.75" header="0.3" footer="0.3"/>
  <pageSetup paperSize="9" scale="73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27"/>
  <sheetViews>
    <sheetView view="pageBreakPreview" topLeftCell="A16" zoomScale="115" zoomScaleNormal="100" zoomScaleSheetLayoutView="115" workbookViewId="0">
      <selection activeCell="J35" sqref="J35"/>
    </sheetView>
  </sheetViews>
  <sheetFormatPr defaultRowHeight="16.5"/>
  <cols>
    <col min="1" max="3" width="9" style="1"/>
    <col min="4" max="4" width="12.25" style="1" customWidth="1"/>
    <col min="5" max="5" width="9.375" style="1" customWidth="1"/>
    <col min="6" max="6" width="4.5" style="1" customWidth="1"/>
    <col min="7" max="16384" width="9" style="1"/>
  </cols>
  <sheetData>
    <row r="1" spans="1:15" ht="47.25" customHeight="1">
      <c r="A1" s="13" t="s">
        <v>30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</row>
    <row r="2" spans="1:15" ht="17.25" thickBot="1"/>
    <row r="3" spans="1:15" ht="44.25" customHeight="1">
      <c r="A3" s="31" t="s">
        <v>0</v>
      </c>
      <c r="B3" s="32"/>
      <c r="C3" s="35" t="s">
        <v>1</v>
      </c>
      <c r="D3" s="32"/>
      <c r="E3" s="32"/>
      <c r="F3" s="36"/>
      <c r="G3" s="35" t="s">
        <v>2</v>
      </c>
      <c r="H3" s="32"/>
      <c r="I3" s="32"/>
      <c r="J3" s="36"/>
      <c r="K3" s="32" t="s">
        <v>18</v>
      </c>
      <c r="L3" s="68"/>
    </row>
    <row r="4" spans="1:15" ht="57.75" customHeight="1">
      <c r="A4" s="33" t="s">
        <v>41</v>
      </c>
      <c r="B4" s="34"/>
      <c r="C4" s="40" t="s">
        <v>36</v>
      </c>
      <c r="D4" s="41"/>
      <c r="E4" s="41"/>
      <c r="F4" s="42"/>
      <c r="G4" s="2" t="s">
        <v>20</v>
      </c>
      <c r="H4" s="26">
        <v>45495</v>
      </c>
      <c r="I4" s="27"/>
      <c r="J4" s="28"/>
      <c r="K4" s="29" t="s">
        <v>25</v>
      </c>
      <c r="L4" s="30"/>
      <c r="M4" s="3" t="s">
        <v>19</v>
      </c>
    </row>
    <row r="5" spans="1:15" ht="57.75" customHeight="1">
      <c r="A5" s="86" t="s">
        <v>3</v>
      </c>
      <c r="B5" s="45"/>
      <c r="C5" s="43" t="s">
        <v>4</v>
      </c>
      <c r="D5" s="44"/>
      <c r="E5" s="44"/>
      <c r="F5" s="45"/>
      <c r="G5" s="2" t="s">
        <v>26</v>
      </c>
      <c r="H5" s="26">
        <v>45497</v>
      </c>
      <c r="I5" s="27"/>
      <c r="J5" s="28"/>
      <c r="K5" s="80"/>
      <c r="L5" s="81"/>
      <c r="M5" s="3" t="s">
        <v>28</v>
      </c>
    </row>
    <row r="6" spans="1:15" ht="57.75" customHeight="1">
      <c r="A6" s="60" t="s">
        <v>56</v>
      </c>
      <c r="B6" s="61"/>
      <c r="C6" s="37" t="s">
        <v>57</v>
      </c>
      <c r="D6" s="38"/>
      <c r="E6" s="38"/>
      <c r="F6" s="39"/>
      <c r="G6" s="2" t="s">
        <v>27</v>
      </c>
      <c r="H6" s="26">
        <v>45502</v>
      </c>
      <c r="I6" s="27"/>
      <c r="J6" s="28"/>
      <c r="K6" s="82"/>
      <c r="L6" s="81"/>
      <c r="M6" s="4" t="s">
        <v>29</v>
      </c>
    </row>
    <row r="7" spans="1:15" ht="47.25" customHeight="1">
      <c r="A7" s="62" t="s">
        <v>5</v>
      </c>
      <c r="B7" s="63"/>
      <c r="C7" s="63"/>
      <c r="D7" s="63"/>
      <c r="E7" s="63"/>
      <c r="F7" s="64"/>
      <c r="G7" s="69" t="s">
        <v>24</v>
      </c>
      <c r="H7" s="70"/>
      <c r="I7" s="70"/>
      <c r="J7" s="70"/>
      <c r="K7" s="70"/>
      <c r="L7" s="71"/>
    </row>
    <row r="8" spans="1:15" ht="41.25" customHeight="1" thickBot="1">
      <c r="A8" s="65"/>
      <c r="B8" s="66"/>
      <c r="C8" s="66"/>
      <c r="D8" s="66"/>
      <c r="E8" s="66"/>
      <c r="F8" s="67"/>
      <c r="G8" s="5" t="s">
        <v>6</v>
      </c>
      <c r="H8" s="72" t="s">
        <v>7</v>
      </c>
      <c r="I8" s="72"/>
      <c r="J8" s="72"/>
      <c r="K8" s="72"/>
      <c r="L8" s="73"/>
    </row>
    <row r="9" spans="1:15" ht="61.5" customHeight="1" thickBot="1">
      <c r="A9" s="51" t="s">
        <v>8</v>
      </c>
      <c r="B9" s="52"/>
      <c r="C9" s="52"/>
      <c r="D9" s="52"/>
      <c r="E9" s="52"/>
      <c r="F9" s="52"/>
      <c r="G9" s="6" t="str">
        <f>IF($G$16&gt;=90,"○","")</f>
        <v/>
      </c>
      <c r="H9" s="52" t="s">
        <v>9</v>
      </c>
      <c r="I9" s="52"/>
      <c r="J9" s="52"/>
      <c r="K9" s="52"/>
      <c r="L9" s="56"/>
      <c r="N9" s="9">
        <v>5</v>
      </c>
    </row>
    <row r="10" spans="1:15" ht="61.5" customHeight="1" thickBot="1">
      <c r="A10" s="51" t="s">
        <v>10</v>
      </c>
      <c r="B10" s="52"/>
      <c r="C10" s="52"/>
      <c r="D10" s="52"/>
      <c r="E10" s="52"/>
      <c r="F10" s="52"/>
      <c r="G10" s="6" t="str">
        <f>IF(AND($G$16&lt;90,$G$16&gt;=80),"○","")</f>
        <v>○</v>
      </c>
      <c r="H10" s="52" t="s">
        <v>11</v>
      </c>
      <c r="I10" s="52"/>
      <c r="J10" s="52"/>
      <c r="K10" s="52"/>
      <c r="L10" s="56"/>
      <c r="N10" s="9">
        <v>5</v>
      </c>
    </row>
    <row r="11" spans="1:15" ht="61.5" customHeight="1" thickBot="1">
      <c r="A11" s="51" t="s">
        <v>17</v>
      </c>
      <c r="B11" s="52"/>
      <c r="C11" s="52"/>
      <c r="D11" s="52"/>
      <c r="E11" s="52"/>
      <c r="F11" s="52"/>
      <c r="G11" s="6" t="str">
        <f t="shared" ref="G11" si="0">IF(AND($G$16&lt;80,$G$16&gt;=60),"○","")</f>
        <v/>
      </c>
      <c r="H11" s="52" t="s">
        <v>12</v>
      </c>
      <c r="I11" s="52"/>
      <c r="J11" s="52"/>
      <c r="K11" s="52"/>
      <c r="L11" s="56"/>
      <c r="N11" s="9">
        <v>5</v>
      </c>
      <c r="O11" s="1">
        <f>SUM(N9:N12)</f>
        <v>20</v>
      </c>
    </row>
    <row r="12" spans="1:15" ht="61.5" customHeight="1" thickBot="1">
      <c r="A12" s="49"/>
      <c r="B12" s="50"/>
      <c r="C12" s="47"/>
      <c r="D12" s="47"/>
      <c r="E12" s="47"/>
      <c r="F12" s="48"/>
      <c r="G12" s="6" t="str">
        <f>IF(AND($G$16&lt;60,$G$16&gt;=50),"○","")</f>
        <v/>
      </c>
      <c r="H12" s="52" t="s">
        <v>13</v>
      </c>
      <c r="I12" s="52"/>
      <c r="J12" s="52"/>
      <c r="K12" s="52"/>
      <c r="L12" s="56"/>
      <c r="N12" s="9">
        <v>5</v>
      </c>
    </row>
    <row r="13" spans="1:15" ht="61.5" customHeight="1" thickBot="1">
      <c r="A13" s="53" t="s">
        <v>22</v>
      </c>
      <c r="B13" s="54" t="s">
        <v>21</v>
      </c>
      <c r="C13" s="54"/>
      <c r="D13" s="55" t="s">
        <v>31</v>
      </c>
      <c r="E13" s="87" t="s">
        <v>37</v>
      </c>
      <c r="F13" s="88"/>
      <c r="G13" s="6" t="str">
        <f>IF($G$16&lt;50,"○","")</f>
        <v/>
      </c>
      <c r="H13" s="52" t="s">
        <v>14</v>
      </c>
      <c r="I13" s="52"/>
      <c r="J13" s="52"/>
      <c r="K13" s="52"/>
      <c r="L13" s="56"/>
      <c r="N13" s="9">
        <v>10</v>
      </c>
    </row>
    <row r="14" spans="1:15" ht="38.25" customHeight="1" thickBot="1">
      <c r="A14" s="53"/>
      <c r="B14" s="54"/>
      <c r="C14" s="54"/>
      <c r="D14" s="54"/>
      <c r="E14" s="89"/>
      <c r="F14" s="90"/>
      <c r="G14" s="57" t="s">
        <v>15</v>
      </c>
      <c r="H14" s="58"/>
      <c r="I14" s="58"/>
      <c r="J14" s="58"/>
      <c r="K14" s="58"/>
      <c r="L14" s="59"/>
      <c r="N14" s="10">
        <v>10</v>
      </c>
    </row>
    <row r="15" spans="1:15" ht="42" customHeight="1" thickBot="1">
      <c r="A15" s="91" t="s">
        <v>33</v>
      </c>
      <c r="B15" s="92">
        <f>O11</f>
        <v>20</v>
      </c>
      <c r="C15" s="93"/>
      <c r="D15" s="83" t="s">
        <v>31</v>
      </c>
      <c r="E15" s="92">
        <f>B15</f>
        <v>20</v>
      </c>
      <c r="F15" s="93"/>
      <c r="G15" s="15" t="s">
        <v>23</v>
      </c>
      <c r="H15" s="15"/>
      <c r="I15" s="15" t="s">
        <v>16</v>
      </c>
      <c r="J15" s="15"/>
      <c r="K15" s="15"/>
      <c r="L15" s="16"/>
      <c r="N15" s="10">
        <v>5</v>
      </c>
      <c r="O15" s="1">
        <f>SUM(N13:N15)</f>
        <v>25</v>
      </c>
    </row>
    <row r="16" spans="1:15" ht="18.75" customHeight="1" thickBot="1">
      <c r="A16" s="75"/>
      <c r="B16" s="78"/>
      <c r="C16" s="79"/>
      <c r="D16" s="84"/>
      <c r="E16" s="78"/>
      <c r="F16" s="79"/>
      <c r="G16" s="46">
        <f>ROUND(SUM(E15:F26),1)</f>
        <v>85</v>
      </c>
      <c r="H16" s="46"/>
      <c r="I16" s="17" t="s">
        <v>61</v>
      </c>
      <c r="J16" s="18"/>
      <c r="K16" s="18"/>
      <c r="L16" s="19"/>
      <c r="N16" s="10">
        <v>10</v>
      </c>
    </row>
    <row r="17" spans="1:15" ht="18.75" customHeight="1" thickBot="1">
      <c r="A17" s="74" t="s">
        <v>34</v>
      </c>
      <c r="B17" s="76">
        <f>O15</f>
        <v>25</v>
      </c>
      <c r="C17" s="77"/>
      <c r="D17" s="84"/>
      <c r="E17" s="76">
        <f>B17</f>
        <v>25</v>
      </c>
      <c r="F17" s="77"/>
      <c r="G17" s="46"/>
      <c r="H17" s="46"/>
      <c r="I17" s="20"/>
      <c r="J17" s="21"/>
      <c r="K17" s="21"/>
      <c r="L17" s="22"/>
      <c r="N17" s="9">
        <v>10</v>
      </c>
    </row>
    <row r="18" spans="1:15" ht="40.5" customHeight="1" thickBot="1">
      <c r="A18" s="75"/>
      <c r="B18" s="78"/>
      <c r="C18" s="79"/>
      <c r="D18" s="85"/>
      <c r="E18" s="78"/>
      <c r="F18" s="79"/>
      <c r="G18" s="46"/>
      <c r="H18" s="46"/>
      <c r="I18" s="20"/>
      <c r="J18" s="21"/>
      <c r="K18" s="21"/>
      <c r="L18" s="22"/>
      <c r="N18" s="12">
        <v>5</v>
      </c>
    </row>
    <row r="19" spans="1:15" ht="18.75" customHeight="1" thickBot="1">
      <c r="A19" s="91" t="s">
        <v>54</v>
      </c>
      <c r="B19" s="92">
        <f>O19</f>
        <v>25</v>
      </c>
      <c r="C19" s="93"/>
      <c r="D19" s="83" t="s">
        <v>31</v>
      </c>
      <c r="E19" s="92">
        <f>B19</f>
        <v>25</v>
      </c>
      <c r="F19" s="93"/>
      <c r="G19" s="46"/>
      <c r="H19" s="46"/>
      <c r="I19" s="20"/>
      <c r="J19" s="21"/>
      <c r="K19" s="21"/>
      <c r="L19" s="22"/>
      <c r="N19" s="12">
        <v>10</v>
      </c>
      <c r="O19" s="1">
        <f>SUM(N16:N18)</f>
        <v>25</v>
      </c>
    </row>
    <row r="20" spans="1:15" ht="18.75" customHeight="1" thickBot="1">
      <c r="A20" s="74"/>
      <c r="B20" s="76"/>
      <c r="C20" s="77"/>
      <c r="D20" s="84"/>
      <c r="E20" s="76"/>
      <c r="F20" s="77"/>
      <c r="G20" s="46"/>
      <c r="H20" s="46"/>
      <c r="I20" s="20"/>
      <c r="J20" s="21"/>
      <c r="K20" s="21"/>
      <c r="L20" s="22"/>
      <c r="N20" s="12">
        <v>5</v>
      </c>
    </row>
    <row r="21" spans="1:15" ht="18.75" customHeight="1">
      <c r="A21" s="75"/>
      <c r="B21" s="78"/>
      <c r="C21" s="79"/>
      <c r="D21" s="84"/>
      <c r="E21" s="78"/>
      <c r="F21" s="79"/>
      <c r="G21" s="46"/>
      <c r="H21" s="46"/>
      <c r="I21" s="20"/>
      <c r="J21" s="21"/>
      <c r="K21" s="21"/>
      <c r="L21" s="22"/>
    </row>
    <row r="22" spans="1:15" ht="18.75" customHeight="1">
      <c r="A22" s="91" t="s">
        <v>55</v>
      </c>
      <c r="B22" s="92">
        <v>15</v>
      </c>
      <c r="C22" s="93"/>
      <c r="D22" s="84"/>
      <c r="E22" s="92">
        <f>N19</f>
        <v>10</v>
      </c>
      <c r="F22" s="93"/>
      <c r="G22" s="46"/>
      <c r="H22" s="46"/>
      <c r="I22" s="20"/>
      <c r="J22" s="21"/>
      <c r="K22" s="21"/>
      <c r="L22" s="22"/>
    </row>
    <row r="23" spans="1:15" ht="18.75" customHeight="1">
      <c r="A23" s="75"/>
      <c r="B23" s="78"/>
      <c r="C23" s="79"/>
      <c r="D23" s="84"/>
      <c r="E23" s="78"/>
      <c r="F23" s="79"/>
      <c r="G23" s="46"/>
      <c r="H23" s="46"/>
      <c r="I23" s="20"/>
      <c r="J23" s="21"/>
      <c r="K23" s="21"/>
      <c r="L23" s="22"/>
    </row>
    <row r="24" spans="1:15" ht="18.75" customHeight="1">
      <c r="A24" s="74" t="s">
        <v>58</v>
      </c>
      <c r="B24" s="76">
        <v>15</v>
      </c>
      <c r="C24" s="77"/>
      <c r="D24" s="84"/>
      <c r="E24" s="76">
        <f>N20</f>
        <v>5</v>
      </c>
      <c r="F24" s="77"/>
      <c r="G24" s="46"/>
      <c r="H24" s="46"/>
      <c r="I24" s="20"/>
      <c r="J24" s="21"/>
      <c r="K24" s="21"/>
      <c r="L24" s="22"/>
    </row>
    <row r="25" spans="1:15" ht="9.75" customHeight="1">
      <c r="A25" s="74"/>
      <c r="B25" s="76"/>
      <c r="C25" s="77"/>
      <c r="D25" s="84"/>
      <c r="E25" s="76"/>
      <c r="F25" s="77"/>
      <c r="G25" s="46"/>
      <c r="H25" s="46"/>
      <c r="I25" s="20"/>
      <c r="J25" s="21"/>
      <c r="K25" s="21"/>
      <c r="L25" s="22"/>
    </row>
    <row r="26" spans="1:15" ht="16.5" customHeight="1" thickBot="1">
      <c r="A26" s="94"/>
      <c r="B26" s="95"/>
      <c r="C26" s="96"/>
      <c r="D26" s="11"/>
      <c r="E26" s="95"/>
      <c r="F26" s="96"/>
      <c r="G26" s="46"/>
      <c r="H26" s="46"/>
      <c r="I26" s="23"/>
      <c r="J26" s="24"/>
      <c r="K26" s="24"/>
      <c r="L26" s="25"/>
    </row>
    <row r="27" spans="1:15">
      <c r="A27" s="7"/>
      <c r="B27" s="7"/>
      <c r="C27" s="7"/>
      <c r="D27" s="7"/>
      <c r="E27" s="7"/>
      <c r="F27" s="7"/>
      <c r="G27" s="8"/>
      <c r="H27" s="8"/>
      <c r="I27" s="8"/>
      <c r="J27" s="8"/>
      <c r="K27" s="8"/>
      <c r="L27" s="8"/>
    </row>
  </sheetData>
  <mergeCells count="56">
    <mergeCell ref="B24:C26"/>
    <mergeCell ref="E24:F26"/>
    <mergeCell ref="A22:A23"/>
    <mergeCell ref="B22:C23"/>
    <mergeCell ref="E22:F23"/>
    <mergeCell ref="G15:H15"/>
    <mergeCell ref="I15:L15"/>
    <mergeCell ref="G16:H26"/>
    <mergeCell ref="I16:L26"/>
    <mergeCell ref="A19:A21"/>
    <mergeCell ref="B19:C21"/>
    <mergeCell ref="E19:F21"/>
    <mergeCell ref="A15:A16"/>
    <mergeCell ref="B15:C16"/>
    <mergeCell ref="E15:F16"/>
    <mergeCell ref="A17:A18"/>
    <mergeCell ref="B17:C18"/>
    <mergeCell ref="E17:F18"/>
    <mergeCell ref="D15:D18"/>
    <mergeCell ref="D19:D25"/>
    <mergeCell ref="A24:A26"/>
    <mergeCell ref="A13:A14"/>
    <mergeCell ref="B13:C14"/>
    <mergeCell ref="D13:D14"/>
    <mergeCell ref="E13:F14"/>
    <mergeCell ref="H13:L13"/>
    <mergeCell ref="G14:L14"/>
    <mergeCell ref="A11:F11"/>
    <mergeCell ref="H11:L11"/>
    <mergeCell ref="A12:B12"/>
    <mergeCell ref="C12:F12"/>
    <mergeCell ref="H12:L12"/>
    <mergeCell ref="A10:F10"/>
    <mergeCell ref="H10:L10"/>
    <mergeCell ref="A5:B5"/>
    <mergeCell ref="C5:F5"/>
    <mergeCell ref="H5:J5"/>
    <mergeCell ref="K5:L5"/>
    <mergeCell ref="A6:B6"/>
    <mergeCell ref="C6:F6"/>
    <mergeCell ref="H6:J6"/>
    <mergeCell ref="K6:L6"/>
    <mergeCell ref="A7:F8"/>
    <mergeCell ref="G7:L7"/>
    <mergeCell ref="H8:L8"/>
    <mergeCell ref="A9:F9"/>
    <mergeCell ref="H9:L9"/>
    <mergeCell ref="A4:B4"/>
    <mergeCell ref="C4:F4"/>
    <mergeCell ref="H4:J4"/>
    <mergeCell ref="K4:L4"/>
    <mergeCell ref="A1:L1"/>
    <mergeCell ref="A3:B3"/>
    <mergeCell ref="C3:F3"/>
    <mergeCell ref="G3:J3"/>
    <mergeCell ref="K3:L3"/>
  </mergeCells>
  <phoneticPr fontId="2" type="noConversion"/>
  <pageMargins left="0.7" right="0.7" top="0.75" bottom="0.75" header="0.3" footer="0.3"/>
  <pageSetup paperSize="9" scale="73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27"/>
  <sheetViews>
    <sheetView view="pageBreakPreview" topLeftCell="A15" zoomScale="130" zoomScaleNormal="100" zoomScaleSheetLayoutView="130" workbookViewId="0">
      <selection activeCell="I16" sqref="I16:L26"/>
    </sheetView>
  </sheetViews>
  <sheetFormatPr defaultRowHeight="16.5"/>
  <cols>
    <col min="1" max="3" width="9" style="1"/>
    <col min="4" max="4" width="12.25" style="1" customWidth="1"/>
    <col min="5" max="5" width="9.375" style="1" customWidth="1"/>
    <col min="6" max="6" width="4.5" style="1" customWidth="1"/>
    <col min="7" max="16384" width="9" style="1"/>
  </cols>
  <sheetData>
    <row r="1" spans="1:15" ht="47.25" customHeight="1">
      <c r="A1" s="13" t="s">
        <v>30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</row>
    <row r="2" spans="1:15" ht="17.25" thickBot="1"/>
    <row r="3" spans="1:15" ht="44.25" customHeight="1">
      <c r="A3" s="31" t="s">
        <v>0</v>
      </c>
      <c r="B3" s="32"/>
      <c r="C3" s="35" t="s">
        <v>1</v>
      </c>
      <c r="D3" s="32"/>
      <c r="E3" s="32"/>
      <c r="F3" s="36"/>
      <c r="G3" s="35" t="s">
        <v>2</v>
      </c>
      <c r="H3" s="32"/>
      <c r="I3" s="32"/>
      <c r="J3" s="36"/>
      <c r="K3" s="32" t="s">
        <v>18</v>
      </c>
      <c r="L3" s="68"/>
    </row>
    <row r="4" spans="1:15" ht="57.75" customHeight="1">
      <c r="A4" s="33" t="s">
        <v>42</v>
      </c>
      <c r="B4" s="34"/>
      <c r="C4" s="40" t="s">
        <v>36</v>
      </c>
      <c r="D4" s="41"/>
      <c r="E4" s="41"/>
      <c r="F4" s="42"/>
      <c r="G4" s="2" t="s">
        <v>20</v>
      </c>
      <c r="H4" s="26">
        <v>45495</v>
      </c>
      <c r="I4" s="27"/>
      <c r="J4" s="28"/>
      <c r="K4" s="29" t="s">
        <v>25</v>
      </c>
      <c r="L4" s="30"/>
      <c r="M4" s="3" t="s">
        <v>19</v>
      </c>
    </row>
    <row r="5" spans="1:15" ht="57.75" customHeight="1">
      <c r="A5" s="86" t="s">
        <v>3</v>
      </c>
      <c r="B5" s="45"/>
      <c r="C5" s="43" t="s">
        <v>4</v>
      </c>
      <c r="D5" s="44"/>
      <c r="E5" s="44"/>
      <c r="F5" s="45"/>
      <c r="G5" s="2" t="s">
        <v>26</v>
      </c>
      <c r="H5" s="26">
        <v>45497</v>
      </c>
      <c r="I5" s="27"/>
      <c r="J5" s="28"/>
      <c r="K5" s="80"/>
      <c r="L5" s="81"/>
      <c r="M5" s="3" t="s">
        <v>28</v>
      </c>
    </row>
    <row r="6" spans="1:15" ht="57.75" customHeight="1">
      <c r="A6" s="60" t="s">
        <v>56</v>
      </c>
      <c r="B6" s="61"/>
      <c r="C6" s="37" t="s">
        <v>57</v>
      </c>
      <c r="D6" s="38"/>
      <c r="E6" s="38"/>
      <c r="F6" s="39"/>
      <c r="G6" s="2" t="s">
        <v>27</v>
      </c>
      <c r="H6" s="26">
        <v>45502</v>
      </c>
      <c r="I6" s="27"/>
      <c r="J6" s="28"/>
      <c r="K6" s="82"/>
      <c r="L6" s="81"/>
      <c r="M6" s="4" t="s">
        <v>29</v>
      </c>
    </row>
    <row r="7" spans="1:15" ht="47.25" customHeight="1">
      <c r="A7" s="62" t="s">
        <v>5</v>
      </c>
      <c r="B7" s="63"/>
      <c r="C7" s="63"/>
      <c r="D7" s="63"/>
      <c r="E7" s="63"/>
      <c r="F7" s="64"/>
      <c r="G7" s="69" t="s">
        <v>24</v>
      </c>
      <c r="H7" s="70"/>
      <c r="I7" s="70"/>
      <c r="J7" s="70"/>
      <c r="K7" s="70"/>
      <c r="L7" s="71"/>
    </row>
    <row r="8" spans="1:15" ht="41.25" customHeight="1" thickBot="1">
      <c r="A8" s="65"/>
      <c r="B8" s="66"/>
      <c r="C8" s="66"/>
      <c r="D8" s="66"/>
      <c r="E8" s="66"/>
      <c r="F8" s="67"/>
      <c r="G8" s="5" t="s">
        <v>6</v>
      </c>
      <c r="H8" s="72" t="s">
        <v>7</v>
      </c>
      <c r="I8" s="72"/>
      <c r="J8" s="72"/>
      <c r="K8" s="72"/>
      <c r="L8" s="73"/>
    </row>
    <row r="9" spans="1:15" ht="61.5" customHeight="1" thickBot="1">
      <c r="A9" s="51" t="s">
        <v>8</v>
      </c>
      <c r="B9" s="52"/>
      <c r="C9" s="52"/>
      <c r="D9" s="52"/>
      <c r="E9" s="52"/>
      <c r="F9" s="52"/>
      <c r="G9" s="6" t="str">
        <f>IF($G$16&gt;=90,"○","")</f>
        <v/>
      </c>
      <c r="H9" s="52" t="s">
        <v>9</v>
      </c>
      <c r="I9" s="52"/>
      <c r="J9" s="52"/>
      <c r="K9" s="52"/>
      <c r="L9" s="56"/>
      <c r="N9" s="9">
        <v>5</v>
      </c>
    </row>
    <row r="10" spans="1:15" ht="61.5" customHeight="1" thickBot="1">
      <c r="A10" s="51" t="s">
        <v>10</v>
      </c>
      <c r="B10" s="52"/>
      <c r="C10" s="52"/>
      <c r="D10" s="52"/>
      <c r="E10" s="52"/>
      <c r="F10" s="52"/>
      <c r="G10" s="6" t="str">
        <f>IF(AND($G$16&lt;90,$G$16&gt;=80),"○","")</f>
        <v>○</v>
      </c>
      <c r="H10" s="52" t="s">
        <v>11</v>
      </c>
      <c r="I10" s="52"/>
      <c r="J10" s="52"/>
      <c r="K10" s="52"/>
      <c r="L10" s="56"/>
      <c r="N10" s="9">
        <v>5</v>
      </c>
    </row>
    <row r="11" spans="1:15" ht="61.5" customHeight="1" thickBot="1">
      <c r="A11" s="51" t="s">
        <v>17</v>
      </c>
      <c r="B11" s="52"/>
      <c r="C11" s="52"/>
      <c r="D11" s="52"/>
      <c r="E11" s="52"/>
      <c r="F11" s="52"/>
      <c r="G11" s="6" t="str">
        <f t="shared" ref="G11" si="0">IF(AND($G$16&lt;80,$G$16&gt;=60),"○","")</f>
        <v/>
      </c>
      <c r="H11" s="52" t="s">
        <v>12</v>
      </c>
      <c r="I11" s="52"/>
      <c r="J11" s="52"/>
      <c r="K11" s="52"/>
      <c r="L11" s="56"/>
      <c r="N11" s="9">
        <v>5</v>
      </c>
      <c r="O11" s="1">
        <f>SUM(N9:N12)</f>
        <v>20</v>
      </c>
    </row>
    <row r="12" spans="1:15" ht="61.5" customHeight="1" thickBot="1">
      <c r="A12" s="49"/>
      <c r="B12" s="50"/>
      <c r="C12" s="47"/>
      <c r="D12" s="47"/>
      <c r="E12" s="47"/>
      <c r="F12" s="48"/>
      <c r="G12" s="6" t="str">
        <f>IF(AND($G$16&lt;60,$G$16&gt;=50),"○","")</f>
        <v/>
      </c>
      <c r="H12" s="52" t="s">
        <v>13</v>
      </c>
      <c r="I12" s="52"/>
      <c r="J12" s="52"/>
      <c r="K12" s="52"/>
      <c r="L12" s="56"/>
      <c r="N12" s="9">
        <v>5</v>
      </c>
    </row>
    <row r="13" spans="1:15" ht="61.5" customHeight="1" thickBot="1">
      <c r="A13" s="53" t="s">
        <v>22</v>
      </c>
      <c r="B13" s="54" t="s">
        <v>21</v>
      </c>
      <c r="C13" s="54"/>
      <c r="D13" s="55" t="s">
        <v>31</v>
      </c>
      <c r="E13" s="87" t="s">
        <v>37</v>
      </c>
      <c r="F13" s="88"/>
      <c r="G13" s="6" t="str">
        <f>IF($G$16&lt;50,"○","")</f>
        <v/>
      </c>
      <c r="H13" s="52" t="s">
        <v>14</v>
      </c>
      <c r="I13" s="52"/>
      <c r="J13" s="52"/>
      <c r="K13" s="52"/>
      <c r="L13" s="56"/>
      <c r="N13" s="9">
        <v>10</v>
      </c>
    </row>
    <row r="14" spans="1:15" ht="38.25" customHeight="1" thickBot="1">
      <c r="A14" s="53"/>
      <c r="B14" s="54"/>
      <c r="C14" s="54"/>
      <c r="D14" s="54"/>
      <c r="E14" s="89"/>
      <c r="F14" s="90"/>
      <c r="G14" s="57" t="s">
        <v>15</v>
      </c>
      <c r="H14" s="58"/>
      <c r="I14" s="58"/>
      <c r="J14" s="58"/>
      <c r="K14" s="58"/>
      <c r="L14" s="59"/>
      <c r="N14" s="10">
        <v>10</v>
      </c>
    </row>
    <row r="15" spans="1:15" ht="42" customHeight="1" thickBot="1">
      <c r="A15" s="91" t="s">
        <v>33</v>
      </c>
      <c r="B15" s="92">
        <f>O11</f>
        <v>20</v>
      </c>
      <c r="C15" s="93"/>
      <c r="D15" s="83" t="s">
        <v>31</v>
      </c>
      <c r="E15" s="92">
        <f>B15</f>
        <v>20</v>
      </c>
      <c r="F15" s="93"/>
      <c r="G15" s="15" t="s">
        <v>23</v>
      </c>
      <c r="H15" s="15"/>
      <c r="I15" s="15" t="s">
        <v>16</v>
      </c>
      <c r="J15" s="15"/>
      <c r="K15" s="15"/>
      <c r="L15" s="16"/>
      <c r="N15" s="10">
        <v>5</v>
      </c>
      <c r="O15" s="1">
        <f>SUM(N13:N15)</f>
        <v>25</v>
      </c>
    </row>
    <row r="16" spans="1:15" ht="18.75" customHeight="1" thickBot="1">
      <c r="A16" s="75"/>
      <c r="B16" s="78"/>
      <c r="C16" s="79"/>
      <c r="D16" s="84"/>
      <c r="E16" s="78"/>
      <c r="F16" s="79"/>
      <c r="G16" s="46">
        <f>ROUND(SUM(E15:F26),1)</f>
        <v>80</v>
      </c>
      <c r="H16" s="46"/>
      <c r="I16" s="17" t="s">
        <v>62</v>
      </c>
      <c r="J16" s="18"/>
      <c r="K16" s="18"/>
      <c r="L16" s="19"/>
      <c r="N16" s="10">
        <v>10</v>
      </c>
    </row>
    <row r="17" spans="1:15" ht="18.75" customHeight="1" thickBot="1">
      <c r="A17" s="74" t="s">
        <v>34</v>
      </c>
      <c r="B17" s="76">
        <f>O15</f>
        <v>25</v>
      </c>
      <c r="C17" s="77"/>
      <c r="D17" s="84"/>
      <c r="E17" s="76">
        <f>B17</f>
        <v>25</v>
      </c>
      <c r="F17" s="77"/>
      <c r="G17" s="46"/>
      <c r="H17" s="46"/>
      <c r="I17" s="20"/>
      <c r="J17" s="21"/>
      <c r="K17" s="21"/>
      <c r="L17" s="22"/>
      <c r="N17" s="9">
        <v>10</v>
      </c>
    </row>
    <row r="18" spans="1:15" ht="40.5" customHeight="1" thickBot="1">
      <c r="A18" s="75"/>
      <c r="B18" s="78"/>
      <c r="C18" s="79"/>
      <c r="D18" s="85"/>
      <c r="E18" s="78"/>
      <c r="F18" s="79"/>
      <c r="G18" s="46"/>
      <c r="H18" s="46"/>
      <c r="I18" s="20"/>
      <c r="J18" s="21"/>
      <c r="K18" s="21"/>
      <c r="L18" s="22"/>
      <c r="N18" s="12">
        <v>5</v>
      </c>
    </row>
    <row r="19" spans="1:15" ht="18.75" customHeight="1" thickBot="1">
      <c r="A19" s="91" t="s">
        <v>54</v>
      </c>
      <c r="B19" s="92">
        <f>O19</f>
        <v>25</v>
      </c>
      <c r="C19" s="93"/>
      <c r="D19" s="83" t="s">
        <v>31</v>
      </c>
      <c r="E19" s="92">
        <f>B19</f>
        <v>25</v>
      </c>
      <c r="F19" s="93"/>
      <c r="G19" s="46"/>
      <c r="H19" s="46"/>
      <c r="I19" s="20"/>
      <c r="J19" s="21"/>
      <c r="K19" s="21"/>
      <c r="L19" s="22"/>
      <c r="N19" s="12">
        <v>0</v>
      </c>
      <c r="O19" s="1">
        <f>SUM(N16:N18)</f>
        <v>25</v>
      </c>
    </row>
    <row r="20" spans="1:15" ht="18.75" customHeight="1" thickBot="1">
      <c r="A20" s="74"/>
      <c r="B20" s="76"/>
      <c r="C20" s="77"/>
      <c r="D20" s="84"/>
      <c r="E20" s="76"/>
      <c r="F20" s="77"/>
      <c r="G20" s="46"/>
      <c r="H20" s="46"/>
      <c r="I20" s="20"/>
      <c r="J20" s="21"/>
      <c r="K20" s="21"/>
      <c r="L20" s="22"/>
      <c r="N20" s="12">
        <v>10</v>
      </c>
    </row>
    <row r="21" spans="1:15" ht="18.75" customHeight="1">
      <c r="A21" s="75"/>
      <c r="B21" s="78"/>
      <c r="C21" s="79"/>
      <c r="D21" s="84"/>
      <c r="E21" s="78"/>
      <c r="F21" s="79"/>
      <c r="G21" s="46"/>
      <c r="H21" s="46"/>
      <c r="I21" s="20"/>
      <c r="J21" s="21"/>
      <c r="K21" s="21"/>
      <c r="L21" s="22"/>
    </row>
    <row r="22" spans="1:15" ht="18.75" customHeight="1">
      <c r="A22" s="91" t="s">
        <v>55</v>
      </c>
      <c r="B22" s="92">
        <v>15</v>
      </c>
      <c r="C22" s="93"/>
      <c r="D22" s="84"/>
      <c r="E22" s="92">
        <f>N19</f>
        <v>0</v>
      </c>
      <c r="F22" s="93"/>
      <c r="G22" s="46"/>
      <c r="H22" s="46"/>
      <c r="I22" s="20"/>
      <c r="J22" s="21"/>
      <c r="K22" s="21"/>
      <c r="L22" s="22"/>
    </row>
    <row r="23" spans="1:15" ht="18.75" customHeight="1">
      <c r="A23" s="75"/>
      <c r="B23" s="78"/>
      <c r="C23" s="79"/>
      <c r="D23" s="84"/>
      <c r="E23" s="78"/>
      <c r="F23" s="79"/>
      <c r="G23" s="46"/>
      <c r="H23" s="46"/>
      <c r="I23" s="20"/>
      <c r="J23" s="21"/>
      <c r="K23" s="21"/>
      <c r="L23" s="22"/>
    </row>
    <row r="24" spans="1:15" ht="18.75" customHeight="1">
      <c r="A24" s="74" t="s">
        <v>58</v>
      </c>
      <c r="B24" s="76">
        <v>15</v>
      </c>
      <c r="C24" s="77"/>
      <c r="D24" s="84"/>
      <c r="E24" s="76">
        <f>N20</f>
        <v>10</v>
      </c>
      <c r="F24" s="77"/>
      <c r="G24" s="46"/>
      <c r="H24" s="46"/>
      <c r="I24" s="20"/>
      <c r="J24" s="21"/>
      <c r="K24" s="21"/>
      <c r="L24" s="22"/>
    </row>
    <row r="25" spans="1:15" ht="9.75" customHeight="1">
      <c r="A25" s="74"/>
      <c r="B25" s="76"/>
      <c r="C25" s="77"/>
      <c r="D25" s="84"/>
      <c r="E25" s="76"/>
      <c r="F25" s="77"/>
      <c r="G25" s="46"/>
      <c r="H25" s="46"/>
      <c r="I25" s="20"/>
      <c r="J25" s="21"/>
      <c r="K25" s="21"/>
      <c r="L25" s="22"/>
    </row>
    <row r="26" spans="1:15" ht="16.5" customHeight="1" thickBot="1">
      <c r="A26" s="94"/>
      <c r="B26" s="95"/>
      <c r="C26" s="96"/>
      <c r="D26" s="11"/>
      <c r="E26" s="95"/>
      <c r="F26" s="96"/>
      <c r="G26" s="46"/>
      <c r="H26" s="46"/>
      <c r="I26" s="23"/>
      <c r="J26" s="24"/>
      <c r="K26" s="24"/>
      <c r="L26" s="25"/>
    </row>
    <row r="27" spans="1:15">
      <c r="A27" s="7"/>
      <c r="B27" s="7"/>
      <c r="C27" s="7"/>
      <c r="D27" s="7"/>
      <c r="E27" s="7"/>
      <c r="F27" s="7"/>
      <c r="G27" s="8"/>
      <c r="H27" s="8"/>
      <c r="I27" s="8"/>
      <c r="J27" s="8"/>
      <c r="K27" s="8"/>
      <c r="L27" s="8"/>
    </row>
  </sheetData>
  <mergeCells count="56">
    <mergeCell ref="B24:C26"/>
    <mergeCell ref="E24:F26"/>
    <mergeCell ref="A22:A23"/>
    <mergeCell ref="B22:C23"/>
    <mergeCell ref="E22:F23"/>
    <mergeCell ref="G15:H15"/>
    <mergeCell ref="I15:L15"/>
    <mergeCell ref="G16:H26"/>
    <mergeCell ref="I16:L26"/>
    <mergeCell ref="A19:A21"/>
    <mergeCell ref="B19:C21"/>
    <mergeCell ref="E19:F21"/>
    <mergeCell ref="A15:A16"/>
    <mergeCell ref="B15:C16"/>
    <mergeCell ref="E15:F16"/>
    <mergeCell ref="A17:A18"/>
    <mergeCell ref="B17:C18"/>
    <mergeCell ref="E17:F18"/>
    <mergeCell ref="D15:D18"/>
    <mergeCell ref="D19:D25"/>
    <mergeCell ref="A24:A26"/>
    <mergeCell ref="A13:A14"/>
    <mergeCell ref="B13:C14"/>
    <mergeCell ref="D13:D14"/>
    <mergeCell ref="E13:F14"/>
    <mergeCell ref="H13:L13"/>
    <mergeCell ref="G14:L14"/>
    <mergeCell ref="A11:F11"/>
    <mergeCell ref="H11:L11"/>
    <mergeCell ref="A12:B12"/>
    <mergeCell ref="C12:F12"/>
    <mergeCell ref="H12:L12"/>
    <mergeCell ref="A10:F10"/>
    <mergeCell ref="H10:L10"/>
    <mergeCell ref="A5:B5"/>
    <mergeCell ref="C5:F5"/>
    <mergeCell ref="H5:J5"/>
    <mergeCell ref="K5:L5"/>
    <mergeCell ref="A6:B6"/>
    <mergeCell ref="C6:F6"/>
    <mergeCell ref="H6:J6"/>
    <mergeCell ref="K6:L6"/>
    <mergeCell ref="A7:F8"/>
    <mergeCell ref="G7:L7"/>
    <mergeCell ref="H8:L8"/>
    <mergeCell ref="A9:F9"/>
    <mergeCell ref="H9:L9"/>
    <mergeCell ref="A4:B4"/>
    <mergeCell ref="C4:F4"/>
    <mergeCell ref="H4:J4"/>
    <mergeCell ref="K4:L4"/>
    <mergeCell ref="A1:L1"/>
    <mergeCell ref="A3:B3"/>
    <mergeCell ref="C3:F3"/>
    <mergeCell ref="G3:J3"/>
    <mergeCell ref="K3:L3"/>
  </mergeCells>
  <phoneticPr fontId="2" type="noConversion"/>
  <pageMargins left="0.7" right="0.7" top="0.75" bottom="0.75" header="0.3" footer="0.3"/>
  <pageSetup paperSize="9" scale="7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27"/>
  <sheetViews>
    <sheetView view="pageBreakPreview" topLeftCell="A15" zoomScale="130" zoomScaleNormal="100" zoomScaleSheetLayoutView="130" workbookViewId="0">
      <selection activeCell="I31" sqref="I31"/>
    </sheetView>
  </sheetViews>
  <sheetFormatPr defaultRowHeight="16.5"/>
  <cols>
    <col min="1" max="3" width="9" style="1"/>
    <col min="4" max="4" width="12.25" style="1" customWidth="1"/>
    <col min="5" max="5" width="9.375" style="1" customWidth="1"/>
    <col min="6" max="6" width="4.5" style="1" customWidth="1"/>
    <col min="7" max="16384" width="9" style="1"/>
  </cols>
  <sheetData>
    <row r="1" spans="1:15" ht="47.25" customHeight="1">
      <c r="A1" s="13" t="s">
        <v>30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</row>
    <row r="2" spans="1:15" ht="17.25" thickBot="1"/>
    <row r="3" spans="1:15" ht="44.25" customHeight="1">
      <c r="A3" s="31" t="s">
        <v>0</v>
      </c>
      <c r="B3" s="32"/>
      <c r="C3" s="35" t="s">
        <v>1</v>
      </c>
      <c r="D3" s="32"/>
      <c r="E3" s="32"/>
      <c r="F3" s="36"/>
      <c r="G3" s="35" t="s">
        <v>2</v>
      </c>
      <c r="H3" s="32"/>
      <c r="I3" s="32"/>
      <c r="J3" s="36"/>
      <c r="K3" s="32" t="s">
        <v>18</v>
      </c>
      <c r="L3" s="68"/>
    </row>
    <row r="4" spans="1:15" ht="57.75" customHeight="1">
      <c r="A4" s="33" t="s">
        <v>43</v>
      </c>
      <c r="B4" s="34"/>
      <c r="C4" s="40" t="s">
        <v>36</v>
      </c>
      <c r="D4" s="41"/>
      <c r="E4" s="41"/>
      <c r="F4" s="42"/>
      <c r="G4" s="2" t="s">
        <v>20</v>
      </c>
      <c r="H4" s="26">
        <v>45495</v>
      </c>
      <c r="I4" s="27"/>
      <c r="J4" s="28"/>
      <c r="K4" s="29" t="s">
        <v>25</v>
      </c>
      <c r="L4" s="30"/>
      <c r="M4" s="3" t="s">
        <v>19</v>
      </c>
    </row>
    <row r="5" spans="1:15" ht="57.75" customHeight="1">
      <c r="A5" s="86" t="s">
        <v>3</v>
      </c>
      <c r="B5" s="45"/>
      <c r="C5" s="43" t="s">
        <v>4</v>
      </c>
      <c r="D5" s="44"/>
      <c r="E5" s="44"/>
      <c r="F5" s="45"/>
      <c r="G5" s="2" t="s">
        <v>26</v>
      </c>
      <c r="H5" s="26">
        <v>45497</v>
      </c>
      <c r="I5" s="27"/>
      <c r="J5" s="28"/>
      <c r="K5" s="80"/>
      <c r="L5" s="81"/>
      <c r="M5" s="3" t="s">
        <v>28</v>
      </c>
    </row>
    <row r="6" spans="1:15" ht="57.75" customHeight="1">
      <c r="A6" s="60" t="s">
        <v>56</v>
      </c>
      <c r="B6" s="61"/>
      <c r="C6" s="37" t="s">
        <v>57</v>
      </c>
      <c r="D6" s="38"/>
      <c r="E6" s="38"/>
      <c r="F6" s="39"/>
      <c r="G6" s="2" t="s">
        <v>27</v>
      </c>
      <c r="H6" s="26">
        <v>45502</v>
      </c>
      <c r="I6" s="27"/>
      <c r="J6" s="28"/>
      <c r="K6" s="82"/>
      <c r="L6" s="81"/>
      <c r="M6" s="4" t="s">
        <v>29</v>
      </c>
    </row>
    <row r="7" spans="1:15" ht="47.25" customHeight="1">
      <c r="A7" s="62" t="s">
        <v>5</v>
      </c>
      <c r="B7" s="63"/>
      <c r="C7" s="63"/>
      <c r="D7" s="63"/>
      <c r="E7" s="63"/>
      <c r="F7" s="64"/>
      <c r="G7" s="69" t="s">
        <v>24</v>
      </c>
      <c r="H7" s="70"/>
      <c r="I7" s="70"/>
      <c r="J7" s="70"/>
      <c r="K7" s="70"/>
      <c r="L7" s="71"/>
    </row>
    <row r="8" spans="1:15" ht="41.25" customHeight="1" thickBot="1">
      <c r="A8" s="65"/>
      <c r="B8" s="66"/>
      <c r="C8" s="66"/>
      <c r="D8" s="66"/>
      <c r="E8" s="66"/>
      <c r="F8" s="67"/>
      <c r="G8" s="5" t="s">
        <v>6</v>
      </c>
      <c r="H8" s="72" t="s">
        <v>7</v>
      </c>
      <c r="I8" s="72"/>
      <c r="J8" s="72"/>
      <c r="K8" s="72"/>
      <c r="L8" s="73"/>
    </row>
    <row r="9" spans="1:15" ht="61.5" customHeight="1" thickBot="1">
      <c r="A9" s="51" t="s">
        <v>8</v>
      </c>
      <c r="B9" s="52"/>
      <c r="C9" s="52"/>
      <c r="D9" s="52"/>
      <c r="E9" s="52"/>
      <c r="F9" s="52"/>
      <c r="G9" s="6" t="str">
        <f>IF($G$16&gt;=90,"○","")</f>
        <v>○</v>
      </c>
      <c r="H9" s="52" t="s">
        <v>9</v>
      </c>
      <c r="I9" s="52"/>
      <c r="J9" s="52"/>
      <c r="K9" s="52"/>
      <c r="L9" s="56"/>
      <c r="N9" s="9">
        <v>5</v>
      </c>
    </row>
    <row r="10" spans="1:15" ht="61.5" customHeight="1" thickBot="1">
      <c r="A10" s="51" t="s">
        <v>10</v>
      </c>
      <c r="B10" s="52"/>
      <c r="C10" s="52"/>
      <c r="D10" s="52"/>
      <c r="E10" s="52"/>
      <c r="F10" s="52"/>
      <c r="G10" s="6" t="str">
        <f>IF(AND($G$16&lt;90,$G$16&gt;=80),"○","")</f>
        <v/>
      </c>
      <c r="H10" s="52" t="s">
        <v>11</v>
      </c>
      <c r="I10" s="52"/>
      <c r="J10" s="52"/>
      <c r="K10" s="52"/>
      <c r="L10" s="56"/>
      <c r="N10" s="9">
        <v>5</v>
      </c>
    </row>
    <row r="11" spans="1:15" ht="61.5" customHeight="1" thickBot="1">
      <c r="A11" s="51" t="s">
        <v>17</v>
      </c>
      <c r="B11" s="52"/>
      <c r="C11" s="52"/>
      <c r="D11" s="52"/>
      <c r="E11" s="52"/>
      <c r="F11" s="52"/>
      <c r="G11" s="6" t="str">
        <f t="shared" ref="G11" si="0">IF(AND($G$16&lt;80,$G$16&gt;=60),"○","")</f>
        <v/>
      </c>
      <c r="H11" s="52" t="s">
        <v>12</v>
      </c>
      <c r="I11" s="52"/>
      <c r="J11" s="52"/>
      <c r="K11" s="52"/>
      <c r="L11" s="56"/>
      <c r="N11" s="9">
        <v>5</v>
      </c>
      <c r="O11" s="1">
        <f>SUM(N9:N12)</f>
        <v>20</v>
      </c>
    </row>
    <row r="12" spans="1:15" ht="61.5" customHeight="1" thickBot="1">
      <c r="A12" s="49"/>
      <c r="B12" s="50"/>
      <c r="C12" s="47"/>
      <c r="D12" s="47"/>
      <c r="E12" s="47"/>
      <c r="F12" s="48"/>
      <c r="G12" s="6" t="str">
        <f>IF(AND($G$16&lt;60,$G$16&gt;=50),"○","")</f>
        <v/>
      </c>
      <c r="H12" s="52" t="s">
        <v>13</v>
      </c>
      <c r="I12" s="52"/>
      <c r="J12" s="52"/>
      <c r="K12" s="52"/>
      <c r="L12" s="56"/>
      <c r="N12" s="9">
        <v>5</v>
      </c>
    </row>
    <row r="13" spans="1:15" ht="61.5" customHeight="1" thickBot="1">
      <c r="A13" s="53" t="s">
        <v>22</v>
      </c>
      <c r="B13" s="54" t="s">
        <v>21</v>
      </c>
      <c r="C13" s="54"/>
      <c r="D13" s="55" t="s">
        <v>31</v>
      </c>
      <c r="E13" s="87" t="s">
        <v>37</v>
      </c>
      <c r="F13" s="88"/>
      <c r="G13" s="6" t="str">
        <f>IF($G$16&lt;50,"○","")</f>
        <v/>
      </c>
      <c r="H13" s="52" t="s">
        <v>14</v>
      </c>
      <c r="I13" s="52"/>
      <c r="J13" s="52"/>
      <c r="K13" s="52"/>
      <c r="L13" s="56"/>
      <c r="N13" s="9">
        <v>10</v>
      </c>
    </row>
    <row r="14" spans="1:15" ht="38.25" customHeight="1" thickBot="1">
      <c r="A14" s="53"/>
      <c r="B14" s="54"/>
      <c r="C14" s="54"/>
      <c r="D14" s="54"/>
      <c r="E14" s="89"/>
      <c r="F14" s="90"/>
      <c r="G14" s="57" t="s">
        <v>15</v>
      </c>
      <c r="H14" s="58"/>
      <c r="I14" s="58"/>
      <c r="J14" s="58"/>
      <c r="K14" s="58"/>
      <c r="L14" s="59"/>
      <c r="N14" s="10">
        <v>10</v>
      </c>
    </row>
    <row r="15" spans="1:15" ht="42" customHeight="1" thickBot="1">
      <c r="A15" s="91" t="s">
        <v>33</v>
      </c>
      <c r="B15" s="92">
        <f>O11</f>
        <v>20</v>
      </c>
      <c r="C15" s="93"/>
      <c r="D15" s="83" t="s">
        <v>31</v>
      </c>
      <c r="E15" s="92">
        <f>B15</f>
        <v>20</v>
      </c>
      <c r="F15" s="93"/>
      <c r="G15" s="15" t="s">
        <v>23</v>
      </c>
      <c r="H15" s="15"/>
      <c r="I15" s="15" t="s">
        <v>16</v>
      </c>
      <c r="J15" s="15"/>
      <c r="K15" s="15"/>
      <c r="L15" s="16"/>
      <c r="N15" s="10">
        <v>5</v>
      </c>
      <c r="O15" s="1">
        <f>SUM(N13:N15)</f>
        <v>25</v>
      </c>
    </row>
    <row r="16" spans="1:15" ht="18.75" customHeight="1" thickBot="1">
      <c r="A16" s="75"/>
      <c r="B16" s="78"/>
      <c r="C16" s="79"/>
      <c r="D16" s="84"/>
      <c r="E16" s="78"/>
      <c r="F16" s="79"/>
      <c r="G16" s="46">
        <f>ROUND(SUM(E15:F26),1)</f>
        <v>95</v>
      </c>
      <c r="H16" s="46"/>
      <c r="I16" s="17" t="s">
        <v>63</v>
      </c>
      <c r="J16" s="18"/>
      <c r="K16" s="18"/>
      <c r="L16" s="19"/>
      <c r="N16" s="10">
        <v>10</v>
      </c>
    </row>
    <row r="17" spans="1:15" ht="18.75" customHeight="1" thickBot="1">
      <c r="A17" s="74" t="s">
        <v>34</v>
      </c>
      <c r="B17" s="76">
        <f>O15</f>
        <v>25</v>
      </c>
      <c r="C17" s="77"/>
      <c r="D17" s="84"/>
      <c r="E17" s="76">
        <f>B17</f>
        <v>25</v>
      </c>
      <c r="F17" s="77"/>
      <c r="G17" s="46"/>
      <c r="H17" s="46"/>
      <c r="I17" s="20"/>
      <c r="J17" s="21"/>
      <c r="K17" s="21"/>
      <c r="L17" s="22"/>
      <c r="N17" s="9">
        <v>10</v>
      </c>
    </row>
    <row r="18" spans="1:15" ht="40.5" customHeight="1" thickBot="1">
      <c r="A18" s="75"/>
      <c r="B18" s="78"/>
      <c r="C18" s="79"/>
      <c r="D18" s="85"/>
      <c r="E18" s="78"/>
      <c r="F18" s="79"/>
      <c r="G18" s="46"/>
      <c r="H18" s="46"/>
      <c r="I18" s="20"/>
      <c r="J18" s="21"/>
      <c r="K18" s="21"/>
      <c r="L18" s="22"/>
      <c r="N18" s="12">
        <v>5</v>
      </c>
    </row>
    <row r="19" spans="1:15" ht="18.75" customHeight="1" thickBot="1">
      <c r="A19" s="91" t="s">
        <v>54</v>
      </c>
      <c r="B19" s="92">
        <f>O19</f>
        <v>25</v>
      </c>
      <c r="C19" s="93"/>
      <c r="D19" s="83" t="s">
        <v>31</v>
      </c>
      <c r="E19" s="92">
        <f>B19</f>
        <v>25</v>
      </c>
      <c r="F19" s="93"/>
      <c r="G19" s="46"/>
      <c r="H19" s="46"/>
      <c r="I19" s="20"/>
      <c r="J19" s="21"/>
      <c r="K19" s="21"/>
      <c r="L19" s="22"/>
      <c r="N19" s="12">
        <v>12.5</v>
      </c>
      <c r="O19" s="1">
        <f>SUM(N16:N18)</f>
        <v>25</v>
      </c>
    </row>
    <row r="20" spans="1:15" ht="18.75" customHeight="1" thickBot="1">
      <c r="A20" s="74"/>
      <c r="B20" s="76"/>
      <c r="C20" s="77"/>
      <c r="D20" s="84"/>
      <c r="E20" s="76"/>
      <c r="F20" s="77"/>
      <c r="G20" s="46"/>
      <c r="H20" s="46"/>
      <c r="I20" s="20"/>
      <c r="J20" s="21"/>
      <c r="K20" s="21"/>
      <c r="L20" s="22"/>
      <c r="N20" s="12">
        <v>12.5</v>
      </c>
    </row>
    <row r="21" spans="1:15" ht="18.75" customHeight="1">
      <c r="A21" s="75"/>
      <c r="B21" s="78"/>
      <c r="C21" s="79"/>
      <c r="D21" s="84"/>
      <c r="E21" s="78"/>
      <c r="F21" s="79"/>
      <c r="G21" s="46"/>
      <c r="H21" s="46"/>
      <c r="I21" s="20"/>
      <c r="J21" s="21"/>
      <c r="K21" s="21"/>
      <c r="L21" s="22"/>
    </row>
    <row r="22" spans="1:15" ht="18.75" customHeight="1">
      <c r="A22" s="91" t="s">
        <v>55</v>
      </c>
      <c r="B22" s="92">
        <v>15</v>
      </c>
      <c r="C22" s="93"/>
      <c r="D22" s="84"/>
      <c r="E22" s="92">
        <f>N19</f>
        <v>12.5</v>
      </c>
      <c r="F22" s="93"/>
      <c r="G22" s="46"/>
      <c r="H22" s="46"/>
      <c r="I22" s="20"/>
      <c r="J22" s="21"/>
      <c r="K22" s="21"/>
      <c r="L22" s="22"/>
    </row>
    <row r="23" spans="1:15" ht="18.75" customHeight="1">
      <c r="A23" s="75"/>
      <c r="B23" s="78"/>
      <c r="C23" s="79"/>
      <c r="D23" s="84"/>
      <c r="E23" s="78"/>
      <c r="F23" s="79"/>
      <c r="G23" s="46"/>
      <c r="H23" s="46"/>
      <c r="I23" s="20"/>
      <c r="J23" s="21"/>
      <c r="K23" s="21"/>
      <c r="L23" s="22"/>
    </row>
    <row r="24" spans="1:15" ht="18.75" customHeight="1">
      <c r="A24" s="74" t="s">
        <v>58</v>
      </c>
      <c r="B24" s="76">
        <v>15</v>
      </c>
      <c r="C24" s="77"/>
      <c r="D24" s="84"/>
      <c r="E24" s="76">
        <f>N20</f>
        <v>12.5</v>
      </c>
      <c r="F24" s="77"/>
      <c r="G24" s="46"/>
      <c r="H24" s="46"/>
      <c r="I24" s="20"/>
      <c r="J24" s="21"/>
      <c r="K24" s="21"/>
      <c r="L24" s="22"/>
    </row>
    <row r="25" spans="1:15" ht="9.75" customHeight="1">
      <c r="A25" s="74"/>
      <c r="B25" s="76"/>
      <c r="C25" s="77"/>
      <c r="D25" s="84"/>
      <c r="E25" s="76"/>
      <c r="F25" s="77"/>
      <c r="G25" s="46"/>
      <c r="H25" s="46"/>
      <c r="I25" s="20"/>
      <c r="J25" s="21"/>
      <c r="K25" s="21"/>
      <c r="L25" s="22"/>
    </row>
    <row r="26" spans="1:15" ht="16.5" customHeight="1" thickBot="1">
      <c r="A26" s="94"/>
      <c r="B26" s="95"/>
      <c r="C26" s="96"/>
      <c r="D26" s="11"/>
      <c r="E26" s="95"/>
      <c r="F26" s="96"/>
      <c r="G26" s="46"/>
      <c r="H26" s="46"/>
      <c r="I26" s="23"/>
      <c r="J26" s="24"/>
      <c r="K26" s="24"/>
      <c r="L26" s="25"/>
    </row>
    <row r="27" spans="1:15">
      <c r="A27" s="7"/>
      <c r="B27" s="7"/>
      <c r="C27" s="7"/>
      <c r="D27" s="7"/>
      <c r="E27" s="7"/>
      <c r="F27" s="7"/>
      <c r="G27" s="8"/>
      <c r="H27" s="8"/>
      <c r="I27" s="8"/>
      <c r="J27" s="8"/>
      <c r="K27" s="8"/>
      <c r="L27" s="8"/>
    </row>
  </sheetData>
  <mergeCells count="56">
    <mergeCell ref="B24:C26"/>
    <mergeCell ref="E24:F26"/>
    <mergeCell ref="A22:A23"/>
    <mergeCell ref="B22:C23"/>
    <mergeCell ref="E22:F23"/>
    <mergeCell ref="G15:H15"/>
    <mergeCell ref="I15:L15"/>
    <mergeCell ref="G16:H26"/>
    <mergeCell ref="I16:L26"/>
    <mergeCell ref="A19:A21"/>
    <mergeCell ref="B19:C21"/>
    <mergeCell ref="E19:F21"/>
    <mergeCell ref="A15:A16"/>
    <mergeCell ref="B15:C16"/>
    <mergeCell ref="E15:F16"/>
    <mergeCell ref="A17:A18"/>
    <mergeCell ref="B17:C18"/>
    <mergeCell ref="E17:F18"/>
    <mergeCell ref="D15:D18"/>
    <mergeCell ref="D19:D25"/>
    <mergeCell ref="A24:A26"/>
    <mergeCell ref="A13:A14"/>
    <mergeCell ref="B13:C14"/>
    <mergeCell ref="D13:D14"/>
    <mergeCell ref="E13:F14"/>
    <mergeCell ref="H13:L13"/>
    <mergeCell ref="G14:L14"/>
    <mergeCell ref="A11:F11"/>
    <mergeCell ref="H11:L11"/>
    <mergeCell ref="A12:B12"/>
    <mergeCell ref="C12:F12"/>
    <mergeCell ref="H12:L12"/>
    <mergeCell ref="A10:F10"/>
    <mergeCell ref="H10:L10"/>
    <mergeCell ref="A5:B5"/>
    <mergeCell ref="C5:F5"/>
    <mergeCell ref="H5:J5"/>
    <mergeCell ref="K5:L5"/>
    <mergeCell ref="A6:B6"/>
    <mergeCell ref="C6:F6"/>
    <mergeCell ref="H6:J6"/>
    <mergeCell ref="K6:L6"/>
    <mergeCell ref="A7:F8"/>
    <mergeCell ref="G7:L7"/>
    <mergeCell ref="H8:L8"/>
    <mergeCell ref="A9:F9"/>
    <mergeCell ref="H9:L9"/>
    <mergeCell ref="A4:B4"/>
    <mergeCell ref="C4:F4"/>
    <mergeCell ref="H4:J4"/>
    <mergeCell ref="K4:L4"/>
    <mergeCell ref="A1:L1"/>
    <mergeCell ref="A3:B3"/>
    <mergeCell ref="C3:F3"/>
    <mergeCell ref="G3:J3"/>
    <mergeCell ref="K3:L3"/>
  </mergeCells>
  <phoneticPr fontId="2" type="noConversion"/>
  <pageMargins left="0.7" right="0.7" top="0.75" bottom="0.75" header="0.3" footer="0.3"/>
  <pageSetup paperSize="9" scale="73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27"/>
  <sheetViews>
    <sheetView view="pageBreakPreview" topLeftCell="A14" zoomScale="130" zoomScaleNormal="100" zoomScaleSheetLayoutView="130" workbookViewId="0">
      <selection activeCell="G16" sqref="G16:H26"/>
    </sheetView>
  </sheetViews>
  <sheetFormatPr defaultRowHeight="16.5"/>
  <cols>
    <col min="1" max="3" width="9" style="1"/>
    <col min="4" max="4" width="12.25" style="1" customWidth="1"/>
    <col min="5" max="5" width="9.375" style="1" customWidth="1"/>
    <col min="6" max="6" width="4.5" style="1" customWidth="1"/>
    <col min="7" max="16384" width="9" style="1"/>
  </cols>
  <sheetData>
    <row r="1" spans="1:15" ht="47.25" customHeight="1">
      <c r="A1" s="13" t="s">
        <v>30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</row>
    <row r="2" spans="1:15" ht="17.25" thickBot="1"/>
    <row r="3" spans="1:15" ht="44.25" customHeight="1">
      <c r="A3" s="31" t="s">
        <v>0</v>
      </c>
      <c r="B3" s="32"/>
      <c r="C3" s="35" t="s">
        <v>1</v>
      </c>
      <c r="D3" s="32"/>
      <c r="E3" s="32"/>
      <c r="F3" s="36"/>
      <c r="G3" s="35" t="s">
        <v>2</v>
      </c>
      <c r="H3" s="32"/>
      <c r="I3" s="32"/>
      <c r="J3" s="36"/>
      <c r="K3" s="32" t="s">
        <v>18</v>
      </c>
      <c r="L3" s="68"/>
    </row>
    <row r="4" spans="1:15" ht="57.75" customHeight="1">
      <c r="A4" s="33" t="s">
        <v>44</v>
      </c>
      <c r="B4" s="34"/>
      <c r="C4" s="40" t="s">
        <v>36</v>
      </c>
      <c r="D4" s="41"/>
      <c r="E4" s="41"/>
      <c r="F4" s="42"/>
      <c r="G4" s="2" t="s">
        <v>20</v>
      </c>
      <c r="H4" s="26">
        <v>45495</v>
      </c>
      <c r="I4" s="27"/>
      <c r="J4" s="28"/>
      <c r="K4" s="29" t="s">
        <v>25</v>
      </c>
      <c r="L4" s="30"/>
      <c r="M4" s="3" t="s">
        <v>19</v>
      </c>
    </row>
    <row r="5" spans="1:15" ht="57.75" customHeight="1">
      <c r="A5" s="86" t="s">
        <v>3</v>
      </c>
      <c r="B5" s="45"/>
      <c r="C5" s="43" t="s">
        <v>4</v>
      </c>
      <c r="D5" s="44"/>
      <c r="E5" s="44"/>
      <c r="F5" s="45"/>
      <c r="G5" s="2" t="s">
        <v>26</v>
      </c>
      <c r="H5" s="26">
        <v>45497</v>
      </c>
      <c r="I5" s="27"/>
      <c r="J5" s="28"/>
      <c r="K5" s="80"/>
      <c r="L5" s="81"/>
      <c r="M5" s="3" t="s">
        <v>28</v>
      </c>
    </row>
    <row r="6" spans="1:15" ht="57.75" customHeight="1">
      <c r="A6" s="60" t="s">
        <v>56</v>
      </c>
      <c r="B6" s="61"/>
      <c r="C6" s="37" t="s">
        <v>57</v>
      </c>
      <c r="D6" s="38"/>
      <c r="E6" s="38"/>
      <c r="F6" s="39"/>
      <c r="G6" s="2" t="s">
        <v>27</v>
      </c>
      <c r="H6" s="26">
        <v>45502</v>
      </c>
      <c r="I6" s="27"/>
      <c r="J6" s="28"/>
      <c r="K6" s="82"/>
      <c r="L6" s="81"/>
      <c r="M6" s="4" t="s">
        <v>29</v>
      </c>
    </row>
    <row r="7" spans="1:15" ht="47.25" customHeight="1">
      <c r="A7" s="62" t="s">
        <v>5</v>
      </c>
      <c r="B7" s="63"/>
      <c r="C7" s="63"/>
      <c r="D7" s="63"/>
      <c r="E7" s="63"/>
      <c r="F7" s="64"/>
      <c r="G7" s="69" t="s">
        <v>24</v>
      </c>
      <c r="H7" s="70"/>
      <c r="I7" s="70"/>
      <c r="J7" s="70"/>
      <c r="K7" s="70"/>
      <c r="L7" s="71"/>
    </row>
    <row r="8" spans="1:15" ht="41.25" customHeight="1" thickBot="1">
      <c r="A8" s="65"/>
      <c r="B8" s="66"/>
      <c r="C8" s="66"/>
      <c r="D8" s="66"/>
      <c r="E8" s="66"/>
      <c r="F8" s="67"/>
      <c r="G8" s="5" t="s">
        <v>6</v>
      </c>
      <c r="H8" s="72" t="s">
        <v>7</v>
      </c>
      <c r="I8" s="72"/>
      <c r="J8" s="72"/>
      <c r="K8" s="72"/>
      <c r="L8" s="73"/>
    </row>
    <row r="9" spans="1:15" ht="61.5" customHeight="1" thickBot="1">
      <c r="A9" s="51" t="s">
        <v>8</v>
      </c>
      <c r="B9" s="52"/>
      <c r="C9" s="52"/>
      <c r="D9" s="52"/>
      <c r="E9" s="52"/>
      <c r="F9" s="52"/>
      <c r="G9" s="6" t="str">
        <f>IF($G$16&gt;=90,"○","")</f>
        <v>○</v>
      </c>
      <c r="H9" s="52" t="s">
        <v>9</v>
      </c>
      <c r="I9" s="52"/>
      <c r="J9" s="52"/>
      <c r="K9" s="52"/>
      <c r="L9" s="56"/>
      <c r="N9" s="9">
        <v>5</v>
      </c>
    </row>
    <row r="10" spans="1:15" ht="61.5" customHeight="1" thickBot="1">
      <c r="A10" s="51" t="s">
        <v>10</v>
      </c>
      <c r="B10" s="52"/>
      <c r="C10" s="52"/>
      <c r="D10" s="52"/>
      <c r="E10" s="52"/>
      <c r="F10" s="52"/>
      <c r="G10" s="6" t="str">
        <f>IF(AND($G$16&lt;90,$G$16&gt;=80),"○","")</f>
        <v/>
      </c>
      <c r="H10" s="52" t="s">
        <v>11</v>
      </c>
      <c r="I10" s="52"/>
      <c r="J10" s="52"/>
      <c r="K10" s="52"/>
      <c r="L10" s="56"/>
      <c r="N10" s="9">
        <v>5</v>
      </c>
    </row>
    <row r="11" spans="1:15" ht="61.5" customHeight="1" thickBot="1">
      <c r="A11" s="51" t="s">
        <v>17</v>
      </c>
      <c r="B11" s="52"/>
      <c r="C11" s="52"/>
      <c r="D11" s="52"/>
      <c r="E11" s="52"/>
      <c r="F11" s="52"/>
      <c r="G11" s="6" t="str">
        <f t="shared" ref="G11" si="0">IF(AND($G$16&lt;80,$G$16&gt;=60),"○","")</f>
        <v/>
      </c>
      <c r="H11" s="52" t="s">
        <v>12</v>
      </c>
      <c r="I11" s="52"/>
      <c r="J11" s="52"/>
      <c r="K11" s="52"/>
      <c r="L11" s="56"/>
      <c r="N11" s="9">
        <v>5</v>
      </c>
      <c r="O11" s="1">
        <f>SUM(N9:N12)</f>
        <v>20</v>
      </c>
    </row>
    <row r="12" spans="1:15" ht="61.5" customHeight="1" thickBot="1">
      <c r="A12" s="49"/>
      <c r="B12" s="50"/>
      <c r="C12" s="47"/>
      <c r="D12" s="47"/>
      <c r="E12" s="47"/>
      <c r="F12" s="48"/>
      <c r="G12" s="6" t="str">
        <f>IF(AND($G$16&lt;60,$G$16&gt;=50),"○","")</f>
        <v/>
      </c>
      <c r="H12" s="52" t="s">
        <v>13</v>
      </c>
      <c r="I12" s="52"/>
      <c r="J12" s="52"/>
      <c r="K12" s="52"/>
      <c r="L12" s="56"/>
      <c r="N12" s="9">
        <v>5</v>
      </c>
    </row>
    <row r="13" spans="1:15" ht="61.5" customHeight="1" thickBot="1">
      <c r="A13" s="53" t="s">
        <v>22</v>
      </c>
      <c r="B13" s="54" t="s">
        <v>21</v>
      </c>
      <c r="C13" s="54"/>
      <c r="D13" s="55" t="s">
        <v>31</v>
      </c>
      <c r="E13" s="87" t="s">
        <v>37</v>
      </c>
      <c r="F13" s="88"/>
      <c r="G13" s="6" t="str">
        <f>IF($G$16&lt;50,"○","")</f>
        <v/>
      </c>
      <c r="H13" s="52" t="s">
        <v>14</v>
      </c>
      <c r="I13" s="52"/>
      <c r="J13" s="52"/>
      <c r="K13" s="52"/>
      <c r="L13" s="56"/>
      <c r="N13" s="9">
        <v>10</v>
      </c>
    </row>
    <row r="14" spans="1:15" ht="38.25" customHeight="1" thickBot="1">
      <c r="A14" s="53"/>
      <c r="B14" s="54"/>
      <c r="C14" s="54"/>
      <c r="D14" s="54"/>
      <c r="E14" s="89"/>
      <c r="F14" s="90"/>
      <c r="G14" s="57" t="s">
        <v>15</v>
      </c>
      <c r="H14" s="58"/>
      <c r="I14" s="58"/>
      <c r="J14" s="58"/>
      <c r="K14" s="58"/>
      <c r="L14" s="59"/>
      <c r="N14" s="10">
        <v>10</v>
      </c>
    </row>
    <row r="15" spans="1:15" ht="42" customHeight="1" thickBot="1">
      <c r="A15" s="91" t="s">
        <v>33</v>
      </c>
      <c r="B15" s="92">
        <f>O11</f>
        <v>20</v>
      </c>
      <c r="C15" s="93"/>
      <c r="D15" s="83" t="s">
        <v>31</v>
      </c>
      <c r="E15" s="92">
        <f>B15</f>
        <v>20</v>
      </c>
      <c r="F15" s="93"/>
      <c r="G15" s="15" t="s">
        <v>23</v>
      </c>
      <c r="H15" s="15"/>
      <c r="I15" s="15" t="s">
        <v>16</v>
      </c>
      <c r="J15" s="15"/>
      <c r="K15" s="15"/>
      <c r="L15" s="16"/>
      <c r="N15" s="10">
        <v>5</v>
      </c>
      <c r="O15" s="1">
        <f>SUM(N13:N15)</f>
        <v>25</v>
      </c>
    </row>
    <row r="16" spans="1:15" ht="18.75" customHeight="1" thickBot="1">
      <c r="A16" s="75"/>
      <c r="B16" s="78"/>
      <c r="C16" s="79"/>
      <c r="D16" s="84"/>
      <c r="E16" s="78"/>
      <c r="F16" s="79"/>
      <c r="G16" s="46" t="str">
        <f>ROUND(SUM(E15:F26),1)&amp;"("&amp;70&amp;")"</f>
        <v>75(70)</v>
      </c>
      <c r="H16" s="46"/>
      <c r="I16" s="17" t="s">
        <v>66</v>
      </c>
      <c r="J16" s="18"/>
      <c r="K16" s="18"/>
      <c r="L16" s="19"/>
      <c r="N16" s="10">
        <v>10</v>
      </c>
    </row>
    <row r="17" spans="1:15" ht="18.75" customHeight="1" thickBot="1">
      <c r="A17" s="74" t="s">
        <v>34</v>
      </c>
      <c r="B17" s="76">
        <f>O15</f>
        <v>25</v>
      </c>
      <c r="C17" s="77"/>
      <c r="D17" s="84"/>
      <c r="E17" s="76">
        <f>B17</f>
        <v>25</v>
      </c>
      <c r="F17" s="77"/>
      <c r="G17" s="46"/>
      <c r="H17" s="46"/>
      <c r="I17" s="20"/>
      <c r="J17" s="21"/>
      <c r="K17" s="21"/>
      <c r="L17" s="22"/>
      <c r="N17" s="9">
        <v>10</v>
      </c>
    </row>
    <row r="18" spans="1:15" ht="40.5" customHeight="1" thickBot="1">
      <c r="A18" s="75"/>
      <c r="B18" s="78"/>
      <c r="C18" s="79"/>
      <c r="D18" s="85"/>
      <c r="E18" s="78"/>
      <c r="F18" s="79"/>
      <c r="G18" s="46"/>
      <c r="H18" s="46"/>
      <c r="I18" s="20"/>
      <c r="J18" s="21"/>
      <c r="K18" s="21"/>
      <c r="L18" s="22"/>
      <c r="N18" s="12">
        <v>5</v>
      </c>
    </row>
    <row r="19" spans="1:15" ht="18.75" customHeight="1" thickBot="1">
      <c r="A19" s="91" t="s">
        <v>54</v>
      </c>
      <c r="B19" s="92">
        <f>O19</f>
        <v>25</v>
      </c>
      <c r="C19" s="93"/>
      <c r="D19" s="83" t="s">
        <v>31</v>
      </c>
      <c r="E19" s="92">
        <f>B19</f>
        <v>25</v>
      </c>
      <c r="F19" s="93"/>
      <c r="G19" s="46"/>
      <c r="H19" s="46"/>
      <c r="I19" s="20"/>
      <c r="J19" s="21"/>
      <c r="K19" s="21"/>
      <c r="L19" s="22"/>
      <c r="N19" s="12">
        <v>0</v>
      </c>
      <c r="O19" s="1">
        <f>SUM(N16:N18)</f>
        <v>25</v>
      </c>
    </row>
    <row r="20" spans="1:15" ht="18.75" customHeight="1" thickBot="1">
      <c r="A20" s="74"/>
      <c r="B20" s="76"/>
      <c r="C20" s="77"/>
      <c r="D20" s="84"/>
      <c r="E20" s="76"/>
      <c r="F20" s="77"/>
      <c r="G20" s="46"/>
      <c r="H20" s="46"/>
      <c r="I20" s="20"/>
      <c r="J20" s="21"/>
      <c r="K20" s="21"/>
      <c r="L20" s="22"/>
      <c r="N20" s="12">
        <v>5</v>
      </c>
    </row>
    <row r="21" spans="1:15" ht="18.75" customHeight="1">
      <c r="A21" s="75"/>
      <c r="B21" s="78"/>
      <c r="C21" s="79"/>
      <c r="D21" s="84"/>
      <c r="E21" s="78"/>
      <c r="F21" s="79"/>
      <c r="G21" s="46"/>
      <c r="H21" s="46"/>
      <c r="I21" s="20"/>
      <c r="J21" s="21"/>
      <c r="K21" s="21"/>
      <c r="L21" s="22"/>
    </row>
    <row r="22" spans="1:15" ht="18.75" customHeight="1">
      <c r="A22" s="91" t="s">
        <v>55</v>
      </c>
      <c r="B22" s="92">
        <v>15</v>
      </c>
      <c r="C22" s="93"/>
      <c r="D22" s="84"/>
      <c r="E22" s="92">
        <f>N19</f>
        <v>0</v>
      </c>
      <c r="F22" s="93"/>
      <c r="G22" s="46"/>
      <c r="H22" s="46"/>
      <c r="I22" s="20"/>
      <c r="J22" s="21"/>
      <c r="K22" s="21"/>
      <c r="L22" s="22"/>
    </row>
    <row r="23" spans="1:15" ht="18.75" customHeight="1">
      <c r="A23" s="75"/>
      <c r="B23" s="78"/>
      <c r="C23" s="79"/>
      <c r="D23" s="84"/>
      <c r="E23" s="78"/>
      <c r="F23" s="79"/>
      <c r="G23" s="46"/>
      <c r="H23" s="46"/>
      <c r="I23" s="20"/>
      <c r="J23" s="21"/>
      <c r="K23" s="21"/>
      <c r="L23" s="22"/>
    </row>
    <row r="24" spans="1:15" ht="18.75" customHeight="1">
      <c r="A24" s="74" t="s">
        <v>58</v>
      </c>
      <c r="B24" s="76">
        <v>15</v>
      </c>
      <c r="C24" s="77"/>
      <c r="D24" s="84"/>
      <c r="E24" s="76">
        <f>N20</f>
        <v>5</v>
      </c>
      <c r="F24" s="77"/>
      <c r="G24" s="46"/>
      <c r="H24" s="46"/>
      <c r="I24" s="20"/>
      <c r="J24" s="21"/>
      <c r="K24" s="21"/>
      <c r="L24" s="22"/>
    </row>
    <row r="25" spans="1:15" ht="9.75" customHeight="1">
      <c r="A25" s="74"/>
      <c r="B25" s="76"/>
      <c r="C25" s="77"/>
      <c r="D25" s="84"/>
      <c r="E25" s="76"/>
      <c r="F25" s="77"/>
      <c r="G25" s="46"/>
      <c r="H25" s="46"/>
      <c r="I25" s="20"/>
      <c r="J25" s="21"/>
      <c r="K25" s="21"/>
      <c r="L25" s="22"/>
    </row>
    <row r="26" spans="1:15" ht="16.5" customHeight="1" thickBot="1">
      <c r="A26" s="94"/>
      <c r="B26" s="95"/>
      <c r="C26" s="96"/>
      <c r="D26" s="11"/>
      <c r="E26" s="95"/>
      <c r="F26" s="96"/>
      <c r="G26" s="46"/>
      <c r="H26" s="46"/>
      <c r="I26" s="23"/>
      <c r="J26" s="24"/>
      <c r="K26" s="24"/>
      <c r="L26" s="25"/>
    </row>
    <row r="27" spans="1:15">
      <c r="A27" s="7"/>
      <c r="B27" s="7"/>
      <c r="C27" s="7"/>
      <c r="D27" s="7"/>
      <c r="E27" s="7"/>
      <c r="F27" s="7"/>
      <c r="G27" s="8"/>
      <c r="H27" s="8"/>
      <c r="I27" s="8"/>
      <c r="J27" s="8"/>
      <c r="K27" s="8"/>
      <c r="L27" s="8"/>
    </row>
  </sheetData>
  <mergeCells count="56">
    <mergeCell ref="B24:C26"/>
    <mergeCell ref="E24:F26"/>
    <mergeCell ref="A22:A23"/>
    <mergeCell ref="B22:C23"/>
    <mergeCell ref="E22:F23"/>
    <mergeCell ref="G15:H15"/>
    <mergeCell ref="I15:L15"/>
    <mergeCell ref="G16:H26"/>
    <mergeCell ref="I16:L26"/>
    <mergeCell ref="A19:A21"/>
    <mergeCell ref="B19:C21"/>
    <mergeCell ref="E19:F21"/>
    <mergeCell ref="A15:A16"/>
    <mergeCell ref="B15:C16"/>
    <mergeCell ref="E15:F16"/>
    <mergeCell ref="A17:A18"/>
    <mergeCell ref="B17:C18"/>
    <mergeCell ref="E17:F18"/>
    <mergeCell ref="D15:D18"/>
    <mergeCell ref="D19:D25"/>
    <mergeCell ref="A24:A26"/>
    <mergeCell ref="A13:A14"/>
    <mergeCell ref="B13:C14"/>
    <mergeCell ref="D13:D14"/>
    <mergeCell ref="E13:F14"/>
    <mergeCell ref="H13:L13"/>
    <mergeCell ref="G14:L14"/>
    <mergeCell ref="A11:F11"/>
    <mergeCell ref="H11:L11"/>
    <mergeCell ref="A12:B12"/>
    <mergeCell ref="C12:F12"/>
    <mergeCell ref="H12:L12"/>
    <mergeCell ref="A10:F10"/>
    <mergeCell ref="H10:L10"/>
    <mergeCell ref="A5:B5"/>
    <mergeCell ref="C5:F5"/>
    <mergeCell ref="H5:J5"/>
    <mergeCell ref="K5:L5"/>
    <mergeCell ref="A6:B6"/>
    <mergeCell ref="C6:F6"/>
    <mergeCell ref="H6:J6"/>
    <mergeCell ref="K6:L6"/>
    <mergeCell ref="A7:F8"/>
    <mergeCell ref="G7:L7"/>
    <mergeCell ref="H8:L8"/>
    <mergeCell ref="A9:F9"/>
    <mergeCell ref="H9:L9"/>
    <mergeCell ref="A4:B4"/>
    <mergeCell ref="C4:F4"/>
    <mergeCell ref="H4:J4"/>
    <mergeCell ref="K4:L4"/>
    <mergeCell ref="A1:L1"/>
    <mergeCell ref="A3:B3"/>
    <mergeCell ref="C3:F3"/>
    <mergeCell ref="G3:J3"/>
    <mergeCell ref="K3:L3"/>
  </mergeCells>
  <phoneticPr fontId="2" type="noConversion"/>
  <pageMargins left="0.7" right="0.7" top="0.75" bottom="0.75" header="0.3" footer="0.3"/>
  <pageSetup paperSize="9" scale="73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27"/>
  <sheetViews>
    <sheetView view="pageBreakPreview" topLeftCell="A15" zoomScale="130" zoomScaleNormal="100" zoomScaleSheetLayoutView="130" workbookViewId="0">
      <selection activeCell="L27" sqref="L27"/>
    </sheetView>
  </sheetViews>
  <sheetFormatPr defaultRowHeight="16.5"/>
  <cols>
    <col min="1" max="3" width="9" style="1"/>
    <col min="4" max="4" width="12.25" style="1" customWidth="1"/>
    <col min="5" max="5" width="9.375" style="1" customWidth="1"/>
    <col min="6" max="6" width="4.5" style="1" customWidth="1"/>
    <col min="7" max="16384" width="9" style="1"/>
  </cols>
  <sheetData>
    <row r="1" spans="1:15" ht="47.25" customHeight="1">
      <c r="A1" s="13" t="s">
        <v>30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</row>
    <row r="2" spans="1:15" ht="17.25" thickBot="1"/>
    <row r="3" spans="1:15" ht="44.25" customHeight="1">
      <c r="A3" s="31" t="s">
        <v>0</v>
      </c>
      <c r="B3" s="32"/>
      <c r="C3" s="35" t="s">
        <v>1</v>
      </c>
      <c r="D3" s="32"/>
      <c r="E3" s="32"/>
      <c r="F3" s="36"/>
      <c r="G3" s="35" t="s">
        <v>2</v>
      </c>
      <c r="H3" s="32"/>
      <c r="I3" s="32"/>
      <c r="J3" s="36"/>
      <c r="K3" s="32" t="s">
        <v>18</v>
      </c>
      <c r="L3" s="68"/>
    </row>
    <row r="4" spans="1:15" ht="57.75" customHeight="1">
      <c r="A4" s="33" t="s">
        <v>45</v>
      </c>
      <c r="B4" s="34"/>
      <c r="C4" s="40" t="s">
        <v>36</v>
      </c>
      <c r="D4" s="41"/>
      <c r="E4" s="41"/>
      <c r="F4" s="42"/>
      <c r="G4" s="2" t="s">
        <v>20</v>
      </c>
      <c r="H4" s="26">
        <v>45495</v>
      </c>
      <c r="I4" s="27"/>
      <c r="J4" s="28"/>
      <c r="K4" s="29" t="s">
        <v>25</v>
      </c>
      <c r="L4" s="30"/>
      <c r="M4" s="3" t="s">
        <v>19</v>
      </c>
    </row>
    <row r="5" spans="1:15" ht="57.75" customHeight="1">
      <c r="A5" s="86" t="s">
        <v>3</v>
      </c>
      <c r="B5" s="45"/>
      <c r="C5" s="43" t="s">
        <v>4</v>
      </c>
      <c r="D5" s="44"/>
      <c r="E5" s="44"/>
      <c r="F5" s="45"/>
      <c r="G5" s="2" t="s">
        <v>26</v>
      </c>
      <c r="H5" s="26">
        <v>45497</v>
      </c>
      <c r="I5" s="27"/>
      <c r="J5" s="28"/>
      <c r="K5" s="80"/>
      <c r="L5" s="81"/>
      <c r="M5" s="3" t="s">
        <v>28</v>
      </c>
    </row>
    <row r="6" spans="1:15" ht="57.75" customHeight="1">
      <c r="A6" s="60" t="s">
        <v>56</v>
      </c>
      <c r="B6" s="61"/>
      <c r="C6" s="37" t="s">
        <v>57</v>
      </c>
      <c r="D6" s="38"/>
      <c r="E6" s="38"/>
      <c r="F6" s="39"/>
      <c r="G6" s="2" t="s">
        <v>27</v>
      </c>
      <c r="H6" s="26">
        <v>45502</v>
      </c>
      <c r="I6" s="27"/>
      <c r="J6" s="28"/>
      <c r="K6" s="82"/>
      <c r="L6" s="81"/>
      <c r="M6" s="4" t="s">
        <v>29</v>
      </c>
    </row>
    <row r="7" spans="1:15" ht="47.25" customHeight="1">
      <c r="A7" s="62" t="s">
        <v>5</v>
      </c>
      <c r="B7" s="63"/>
      <c r="C7" s="63"/>
      <c r="D7" s="63"/>
      <c r="E7" s="63"/>
      <c r="F7" s="64"/>
      <c r="G7" s="69" t="s">
        <v>24</v>
      </c>
      <c r="H7" s="70"/>
      <c r="I7" s="70"/>
      <c r="J7" s="70"/>
      <c r="K7" s="70"/>
      <c r="L7" s="71"/>
    </row>
    <row r="8" spans="1:15" ht="41.25" customHeight="1" thickBot="1">
      <c r="A8" s="65"/>
      <c r="B8" s="66"/>
      <c r="C8" s="66"/>
      <c r="D8" s="66"/>
      <c r="E8" s="66"/>
      <c r="F8" s="67"/>
      <c r="G8" s="5" t="s">
        <v>6</v>
      </c>
      <c r="H8" s="72" t="s">
        <v>7</v>
      </c>
      <c r="I8" s="72"/>
      <c r="J8" s="72"/>
      <c r="K8" s="72"/>
      <c r="L8" s="73"/>
    </row>
    <row r="9" spans="1:15" ht="61.5" customHeight="1" thickBot="1">
      <c r="A9" s="51" t="s">
        <v>8</v>
      </c>
      <c r="B9" s="52"/>
      <c r="C9" s="52"/>
      <c r="D9" s="52"/>
      <c r="E9" s="52"/>
      <c r="F9" s="52"/>
      <c r="G9" s="6" t="str">
        <f>IF($G$16&gt;=90,"○","")</f>
        <v/>
      </c>
      <c r="H9" s="52" t="s">
        <v>9</v>
      </c>
      <c r="I9" s="52"/>
      <c r="J9" s="52"/>
      <c r="K9" s="52"/>
      <c r="L9" s="56"/>
      <c r="N9" s="9">
        <v>5</v>
      </c>
    </row>
    <row r="10" spans="1:15" ht="61.5" customHeight="1" thickBot="1">
      <c r="A10" s="51" t="s">
        <v>10</v>
      </c>
      <c r="B10" s="52"/>
      <c r="C10" s="52"/>
      <c r="D10" s="52"/>
      <c r="E10" s="52"/>
      <c r="F10" s="52"/>
      <c r="G10" s="6" t="str">
        <f>IF(AND($G$16&lt;90,$G$16&gt;=80),"○","")</f>
        <v>○</v>
      </c>
      <c r="H10" s="52" t="s">
        <v>11</v>
      </c>
      <c r="I10" s="52"/>
      <c r="J10" s="52"/>
      <c r="K10" s="52"/>
      <c r="L10" s="56"/>
      <c r="N10" s="9">
        <v>5</v>
      </c>
    </row>
    <row r="11" spans="1:15" ht="61.5" customHeight="1" thickBot="1">
      <c r="A11" s="51" t="s">
        <v>17</v>
      </c>
      <c r="B11" s="52"/>
      <c r="C11" s="52"/>
      <c r="D11" s="52"/>
      <c r="E11" s="52"/>
      <c r="F11" s="52"/>
      <c r="G11" s="6" t="str">
        <f t="shared" ref="G11" si="0">IF(AND($G$16&lt;80,$G$16&gt;=60),"○","")</f>
        <v/>
      </c>
      <c r="H11" s="52" t="s">
        <v>12</v>
      </c>
      <c r="I11" s="52"/>
      <c r="J11" s="52"/>
      <c r="K11" s="52"/>
      <c r="L11" s="56"/>
      <c r="N11" s="9">
        <v>5</v>
      </c>
      <c r="O11" s="1">
        <f>SUM(N9:N12)</f>
        <v>20</v>
      </c>
    </row>
    <row r="12" spans="1:15" ht="61.5" customHeight="1" thickBot="1">
      <c r="A12" s="49"/>
      <c r="B12" s="50"/>
      <c r="C12" s="47"/>
      <c r="D12" s="47"/>
      <c r="E12" s="47"/>
      <c r="F12" s="48"/>
      <c r="G12" s="6" t="str">
        <f>IF(AND($G$16&lt;60,$G$16&gt;=50),"○","")</f>
        <v/>
      </c>
      <c r="H12" s="52" t="s">
        <v>13</v>
      </c>
      <c r="I12" s="52"/>
      <c r="J12" s="52"/>
      <c r="K12" s="52"/>
      <c r="L12" s="56"/>
      <c r="N12" s="9">
        <v>5</v>
      </c>
    </row>
    <row r="13" spans="1:15" ht="61.5" customHeight="1" thickBot="1">
      <c r="A13" s="53" t="s">
        <v>22</v>
      </c>
      <c r="B13" s="54" t="s">
        <v>21</v>
      </c>
      <c r="C13" s="54"/>
      <c r="D13" s="55" t="s">
        <v>31</v>
      </c>
      <c r="E13" s="87" t="s">
        <v>37</v>
      </c>
      <c r="F13" s="88"/>
      <c r="G13" s="6" t="str">
        <f>IF($G$16&lt;50,"○","")</f>
        <v/>
      </c>
      <c r="H13" s="52" t="s">
        <v>14</v>
      </c>
      <c r="I13" s="52"/>
      <c r="J13" s="52"/>
      <c r="K13" s="52"/>
      <c r="L13" s="56"/>
      <c r="N13" s="9">
        <v>10</v>
      </c>
    </row>
    <row r="14" spans="1:15" ht="38.25" customHeight="1" thickBot="1">
      <c r="A14" s="53"/>
      <c r="B14" s="54"/>
      <c r="C14" s="54"/>
      <c r="D14" s="54"/>
      <c r="E14" s="89"/>
      <c r="F14" s="90"/>
      <c r="G14" s="57" t="s">
        <v>15</v>
      </c>
      <c r="H14" s="58"/>
      <c r="I14" s="58"/>
      <c r="J14" s="58"/>
      <c r="K14" s="58"/>
      <c r="L14" s="59"/>
      <c r="N14" s="10">
        <v>10</v>
      </c>
    </row>
    <row r="15" spans="1:15" ht="42" customHeight="1" thickBot="1">
      <c r="A15" s="91" t="s">
        <v>33</v>
      </c>
      <c r="B15" s="92">
        <f>O11</f>
        <v>20</v>
      </c>
      <c r="C15" s="93"/>
      <c r="D15" s="83" t="s">
        <v>31</v>
      </c>
      <c r="E15" s="92">
        <f>B15</f>
        <v>20</v>
      </c>
      <c r="F15" s="93"/>
      <c r="G15" s="15" t="s">
        <v>23</v>
      </c>
      <c r="H15" s="15"/>
      <c r="I15" s="15" t="s">
        <v>16</v>
      </c>
      <c r="J15" s="15"/>
      <c r="K15" s="15"/>
      <c r="L15" s="16"/>
      <c r="N15" s="10">
        <v>5</v>
      </c>
      <c r="O15" s="1">
        <f>SUM(N13:N15)</f>
        <v>25</v>
      </c>
    </row>
    <row r="16" spans="1:15" ht="18.75" customHeight="1" thickBot="1">
      <c r="A16" s="75"/>
      <c r="B16" s="78"/>
      <c r="C16" s="79"/>
      <c r="D16" s="84"/>
      <c r="E16" s="78"/>
      <c r="F16" s="79"/>
      <c r="G16" s="46">
        <f>ROUND(SUM(E15:F26),1)</f>
        <v>85</v>
      </c>
      <c r="H16" s="46"/>
      <c r="I16" s="17" t="s">
        <v>64</v>
      </c>
      <c r="J16" s="18"/>
      <c r="K16" s="18"/>
      <c r="L16" s="19"/>
      <c r="N16" s="10">
        <v>10</v>
      </c>
    </row>
    <row r="17" spans="1:15" ht="18.75" customHeight="1" thickBot="1">
      <c r="A17" s="74" t="s">
        <v>34</v>
      </c>
      <c r="B17" s="76">
        <f>O15</f>
        <v>25</v>
      </c>
      <c r="C17" s="77"/>
      <c r="D17" s="84"/>
      <c r="E17" s="76">
        <f>B17</f>
        <v>25</v>
      </c>
      <c r="F17" s="77"/>
      <c r="G17" s="46"/>
      <c r="H17" s="46"/>
      <c r="I17" s="20"/>
      <c r="J17" s="21"/>
      <c r="K17" s="21"/>
      <c r="L17" s="22"/>
      <c r="N17" s="9">
        <v>10</v>
      </c>
    </row>
    <row r="18" spans="1:15" ht="40.5" customHeight="1" thickBot="1">
      <c r="A18" s="75"/>
      <c r="B18" s="78"/>
      <c r="C18" s="79"/>
      <c r="D18" s="85"/>
      <c r="E18" s="78"/>
      <c r="F18" s="79"/>
      <c r="G18" s="46"/>
      <c r="H18" s="46"/>
      <c r="I18" s="20"/>
      <c r="J18" s="21"/>
      <c r="K18" s="21"/>
      <c r="L18" s="22"/>
      <c r="N18" s="12">
        <v>5</v>
      </c>
    </row>
    <row r="19" spans="1:15" ht="18.75" customHeight="1" thickBot="1">
      <c r="A19" s="91" t="s">
        <v>54</v>
      </c>
      <c r="B19" s="92">
        <f>O19</f>
        <v>25</v>
      </c>
      <c r="C19" s="93"/>
      <c r="D19" s="83" t="s">
        <v>31</v>
      </c>
      <c r="E19" s="92">
        <f>B19</f>
        <v>25</v>
      </c>
      <c r="F19" s="93"/>
      <c r="G19" s="46"/>
      <c r="H19" s="46"/>
      <c r="I19" s="20"/>
      <c r="J19" s="21"/>
      <c r="K19" s="21"/>
      <c r="L19" s="22"/>
      <c r="N19" s="12">
        <v>0</v>
      </c>
      <c r="O19" s="1">
        <f>SUM(N16:N18)</f>
        <v>25</v>
      </c>
    </row>
    <row r="20" spans="1:15" ht="18.75" customHeight="1" thickBot="1">
      <c r="A20" s="74"/>
      <c r="B20" s="76"/>
      <c r="C20" s="77"/>
      <c r="D20" s="84"/>
      <c r="E20" s="76"/>
      <c r="F20" s="77"/>
      <c r="G20" s="46"/>
      <c r="H20" s="46"/>
      <c r="I20" s="20"/>
      <c r="J20" s="21"/>
      <c r="K20" s="21"/>
      <c r="L20" s="22"/>
      <c r="N20" s="12">
        <v>15</v>
      </c>
    </row>
    <row r="21" spans="1:15" ht="18.75" customHeight="1">
      <c r="A21" s="75"/>
      <c r="B21" s="78"/>
      <c r="C21" s="79"/>
      <c r="D21" s="84"/>
      <c r="E21" s="78"/>
      <c r="F21" s="79"/>
      <c r="G21" s="46"/>
      <c r="H21" s="46"/>
      <c r="I21" s="20"/>
      <c r="J21" s="21"/>
      <c r="K21" s="21"/>
      <c r="L21" s="22"/>
    </row>
    <row r="22" spans="1:15" ht="18.75" customHeight="1">
      <c r="A22" s="91" t="s">
        <v>55</v>
      </c>
      <c r="B22" s="92">
        <v>15</v>
      </c>
      <c r="C22" s="93"/>
      <c r="D22" s="84"/>
      <c r="E22" s="92">
        <f>N19</f>
        <v>0</v>
      </c>
      <c r="F22" s="93"/>
      <c r="G22" s="46"/>
      <c r="H22" s="46"/>
      <c r="I22" s="20"/>
      <c r="J22" s="21"/>
      <c r="K22" s="21"/>
      <c r="L22" s="22"/>
    </row>
    <row r="23" spans="1:15" ht="18.75" customHeight="1">
      <c r="A23" s="75"/>
      <c r="B23" s="78"/>
      <c r="C23" s="79"/>
      <c r="D23" s="84"/>
      <c r="E23" s="78"/>
      <c r="F23" s="79"/>
      <c r="G23" s="46"/>
      <c r="H23" s="46"/>
      <c r="I23" s="20"/>
      <c r="J23" s="21"/>
      <c r="K23" s="21"/>
      <c r="L23" s="22"/>
    </row>
    <row r="24" spans="1:15" ht="18.75" customHeight="1">
      <c r="A24" s="74" t="s">
        <v>58</v>
      </c>
      <c r="B24" s="76">
        <v>15</v>
      </c>
      <c r="C24" s="77"/>
      <c r="D24" s="84"/>
      <c r="E24" s="76">
        <f>N20</f>
        <v>15</v>
      </c>
      <c r="F24" s="77"/>
      <c r="G24" s="46"/>
      <c r="H24" s="46"/>
      <c r="I24" s="20"/>
      <c r="J24" s="21"/>
      <c r="K24" s="21"/>
      <c r="L24" s="22"/>
    </row>
    <row r="25" spans="1:15" ht="9.75" customHeight="1">
      <c r="A25" s="74"/>
      <c r="B25" s="76"/>
      <c r="C25" s="77"/>
      <c r="D25" s="84"/>
      <c r="E25" s="76"/>
      <c r="F25" s="77"/>
      <c r="G25" s="46"/>
      <c r="H25" s="46"/>
      <c r="I25" s="20"/>
      <c r="J25" s="21"/>
      <c r="K25" s="21"/>
      <c r="L25" s="22"/>
    </row>
    <row r="26" spans="1:15" ht="16.5" customHeight="1" thickBot="1">
      <c r="A26" s="94"/>
      <c r="B26" s="95"/>
      <c r="C26" s="96"/>
      <c r="D26" s="11"/>
      <c r="E26" s="95"/>
      <c r="F26" s="96"/>
      <c r="G26" s="46"/>
      <c r="H26" s="46"/>
      <c r="I26" s="23"/>
      <c r="J26" s="24"/>
      <c r="K26" s="24"/>
      <c r="L26" s="25"/>
    </row>
    <row r="27" spans="1:15">
      <c r="A27" s="7"/>
      <c r="B27" s="7"/>
      <c r="C27" s="7"/>
      <c r="D27" s="7"/>
      <c r="E27" s="7"/>
      <c r="F27" s="7"/>
      <c r="G27" s="8"/>
      <c r="H27" s="8"/>
      <c r="I27" s="8"/>
      <c r="J27" s="8"/>
      <c r="K27" s="8"/>
      <c r="L27" s="8"/>
    </row>
  </sheetData>
  <mergeCells count="56">
    <mergeCell ref="B24:C26"/>
    <mergeCell ref="E24:F26"/>
    <mergeCell ref="A22:A23"/>
    <mergeCell ref="B22:C23"/>
    <mergeCell ref="E22:F23"/>
    <mergeCell ref="G15:H15"/>
    <mergeCell ref="I15:L15"/>
    <mergeCell ref="G16:H26"/>
    <mergeCell ref="I16:L26"/>
    <mergeCell ref="A19:A21"/>
    <mergeCell ref="B19:C21"/>
    <mergeCell ref="E19:F21"/>
    <mergeCell ref="A15:A16"/>
    <mergeCell ref="B15:C16"/>
    <mergeCell ref="E15:F16"/>
    <mergeCell ref="A17:A18"/>
    <mergeCell ref="B17:C18"/>
    <mergeCell ref="E17:F18"/>
    <mergeCell ref="D15:D18"/>
    <mergeCell ref="D19:D25"/>
    <mergeCell ref="A24:A26"/>
    <mergeCell ref="A13:A14"/>
    <mergeCell ref="B13:C14"/>
    <mergeCell ref="D13:D14"/>
    <mergeCell ref="E13:F14"/>
    <mergeCell ref="H13:L13"/>
    <mergeCell ref="G14:L14"/>
    <mergeCell ref="A11:F11"/>
    <mergeCell ref="H11:L11"/>
    <mergeCell ref="A12:B12"/>
    <mergeCell ref="C12:F12"/>
    <mergeCell ref="H12:L12"/>
    <mergeCell ref="A10:F10"/>
    <mergeCell ref="H10:L10"/>
    <mergeCell ref="A5:B5"/>
    <mergeCell ref="C5:F5"/>
    <mergeCell ref="H5:J5"/>
    <mergeCell ref="K5:L5"/>
    <mergeCell ref="A6:B6"/>
    <mergeCell ref="C6:F6"/>
    <mergeCell ref="H6:J6"/>
    <mergeCell ref="K6:L6"/>
    <mergeCell ref="A7:F8"/>
    <mergeCell ref="G7:L7"/>
    <mergeCell ref="H8:L8"/>
    <mergeCell ref="A9:F9"/>
    <mergeCell ref="H9:L9"/>
    <mergeCell ref="A4:B4"/>
    <mergeCell ref="C4:F4"/>
    <mergeCell ref="H4:J4"/>
    <mergeCell ref="K4:L4"/>
    <mergeCell ref="A1:L1"/>
    <mergeCell ref="A3:B3"/>
    <mergeCell ref="C3:F3"/>
    <mergeCell ref="G3:J3"/>
    <mergeCell ref="K3:L3"/>
  </mergeCells>
  <phoneticPr fontId="2" type="noConversion"/>
  <pageMargins left="0.7" right="0.7" top="0.75" bottom="0.75" header="0.3" footer="0.3"/>
  <pageSetup paperSize="9" scale="7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15</vt:i4>
      </vt:variant>
      <vt:variant>
        <vt:lpstr>이름 지정된 범위</vt:lpstr>
      </vt:variant>
      <vt:variant>
        <vt:i4>14</vt:i4>
      </vt:variant>
    </vt:vector>
  </HeadingPairs>
  <TitlesOfParts>
    <vt:vector size="29" baseType="lpstr">
      <vt:lpstr>김예은</vt:lpstr>
      <vt:lpstr>류희주</vt:lpstr>
      <vt:lpstr>박민</vt:lpstr>
      <vt:lpstr>박상준</vt:lpstr>
      <vt:lpstr>배근준</vt:lpstr>
      <vt:lpstr>신우철</vt:lpstr>
      <vt:lpstr>안예리</vt:lpstr>
      <vt:lpstr>윤보림</vt:lpstr>
      <vt:lpstr>이민정</vt:lpstr>
      <vt:lpstr>이소영</vt:lpstr>
      <vt:lpstr>이하늘</vt:lpstr>
      <vt:lpstr>이현아</vt:lpstr>
      <vt:lpstr>임장군</vt:lpstr>
      <vt:lpstr>황주원</vt:lpstr>
      <vt:lpstr>Sheet1</vt:lpstr>
      <vt:lpstr>김예은!Print_Area</vt:lpstr>
      <vt:lpstr>류희주!Print_Area</vt:lpstr>
      <vt:lpstr>박민!Print_Area</vt:lpstr>
      <vt:lpstr>박상준!Print_Area</vt:lpstr>
      <vt:lpstr>배근준!Print_Area</vt:lpstr>
      <vt:lpstr>신우철!Print_Area</vt:lpstr>
      <vt:lpstr>안예리!Print_Area</vt:lpstr>
      <vt:lpstr>윤보림!Print_Area</vt:lpstr>
      <vt:lpstr>이민정!Print_Area</vt:lpstr>
      <vt:lpstr>이소영!Print_Area</vt:lpstr>
      <vt:lpstr>이하늘!Print_Area</vt:lpstr>
      <vt:lpstr>이현아!Print_Area</vt:lpstr>
      <vt:lpstr>임장군!Print_Area</vt:lpstr>
      <vt:lpstr>황주원!Print_Area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교육운영팀</dc:creator>
  <cp:lastModifiedBy>user</cp:lastModifiedBy>
  <cp:lastPrinted>2024-06-13T06:03:38Z</cp:lastPrinted>
  <dcterms:created xsi:type="dcterms:W3CDTF">2020-02-20T07:52:58Z</dcterms:created>
  <dcterms:modified xsi:type="dcterms:W3CDTF">2024-09-04T07:33:20Z</dcterms:modified>
</cp:coreProperties>
</file>