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3. 디자인구성요소제작\"/>
    </mc:Choice>
  </mc:AlternateContent>
  <xr:revisionPtr revIDLastSave="0" documentId="13_ncr:1_{164EDC1A-5EDB-406B-96A8-516774F192FE}" xr6:coauthVersionLast="47" xr6:coauthVersionMax="47" xr10:uidLastSave="{00000000-0000-0000-0000-000000000000}"/>
  <bookViews>
    <workbookView xWindow="-120" yWindow="-120" windowWidth="29040" windowHeight="15840" tabRatio="861" activeTab="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김예은!$A$1:$L$21</definedName>
    <definedName name="_xlnm.Print_Area" localSheetId="1">류희주!$A$1:$L$21</definedName>
    <definedName name="_xlnm.Print_Area" localSheetId="2">박민!$A$1:$L$21</definedName>
    <definedName name="_xlnm.Print_Area" localSheetId="3">박상준!$A$1:$L$21</definedName>
    <definedName name="_xlnm.Print_Area" localSheetId="4">배근준!$A$1:$L$21</definedName>
    <definedName name="_xlnm.Print_Area" localSheetId="5">신우철!$A$1:$L$21</definedName>
    <definedName name="_xlnm.Print_Area" localSheetId="6">안예리!$A$1:$L$21</definedName>
    <definedName name="_xlnm.Print_Area" localSheetId="7">윤보림!$A$1:$L$21</definedName>
    <definedName name="_xlnm.Print_Area" localSheetId="8">이민정!$A$1:$L$21</definedName>
    <definedName name="_xlnm.Print_Area" localSheetId="9">이소영!$A$1:$L$21</definedName>
    <definedName name="_xlnm.Print_Area" localSheetId="10">이하늘!$A$1:$L$21</definedName>
    <definedName name="_xlnm.Print_Area" localSheetId="11">이현아!$A$1:$L$21</definedName>
    <definedName name="_xlnm.Print_Area" localSheetId="12">임장군!$A$1:$L$21</definedName>
    <definedName name="_xlnm.Print_Area" localSheetId="13">황주원!$A$1:$L$21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8" i="3"/>
  <c r="E18" i="4"/>
  <c r="E18" i="5"/>
  <c r="E18" i="6"/>
  <c r="E18" i="7"/>
  <c r="E18" i="8"/>
  <c r="E18" i="9"/>
  <c r="E18" i="10"/>
  <c r="E18" i="11"/>
  <c r="E18" i="12"/>
  <c r="E18" i="13"/>
  <c r="E18" i="14"/>
  <c r="E18" i="1"/>
  <c r="B20" i="2"/>
  <c r="B20" i="3"/>
  <c r="E20" i="3" s="1"/>
  <c r="B20" i="4"/>
  <c r="B20" i="5"/>
  <c r="B20" i="6"/>
  <c r="B20" i="7"/>
  <c r="B20" i="8"/>
  <c r="B20" i="9"/>
  <c r="B20" i="10"/>
  <c r="B20" i="11"/>
  <c r="E20" i="11" s="1"/>
  <c r="B20" i="12"/>
  <c r="B20" i="13"/>
  <c r="B20" i="14"/>
  <c r="B20" i="1"/>
  <c r="B18" i="2"/>
  <c r="O19" i="2" s="1"/>
  <c r="B19" i="2" s="1"/>
  <c r="E19" i="2" s="1"/>
  <c r="B18" i="3"/>
  <c r="O19" i="3" s="1"/>
  <c r="B19" i="3" s="1"/>
  <c r="E19" i="3" s="1"/>
  <c r="B18" i="4"/>
  <c r="O19" i="4" s="1"/>
  <c r="B19" i="4" s="1"/>
  <c r="E19" i="4" s="1"/>
  <c r="B18" i="5"/>
  <c r="B18" i="6"/>
  <c r="B18" i="7"/>
  <c r="B18" i="8"/>
  <c r="O19" i="8" s="1"/>
  <c r="B19" i="8" s="1"/>
  <c r="E19" i="8" s="1"/>
  <c r="B18" i="9"/>
  <c r="O19" i="9" s="1"/>
  <c r="B19" i="9" s="1"/>
  <c r="E19" i="9" s="1"/>
  <c r="B18" i="10"/>
  <c r="O19" i="10" s="1"/>
  <c r="B19" i="10" s="1"/>
  <c r="E19" i="10" s="1"/>
  <c r="B18" i="11"/>
  <c r="O19" i="11" s="1"/>
  <c r="B19" i="11" s="1"/>
  <c r="E19" i="11" s="1"/>
  <c r="B18" i="12"/>
  <c r="O19" i="12" s="1"/>
  <c r="B19" i="12" s="1"/>
  <c r="E19" i="12" s="1"/>
  <c r="B18" i="13"/>
  <c r="B18" i="14"/>
  <c r="B18" i="1"/>
  <c r="O19" i="5"/>
  <c r="O19" i="6"/>
  <c r="B19" i="6" s="1"/>
  <c r="E19" i="6" s="1"/>
  <c r="O19" i="7"/>
  <c r="O19" i="13"/>
  <c r="B19" i="13" s="1"/>
  <c r="E19" i="13" s="1"/>
  <c r="O19" i="14"/>
  <c r="B19" i="14" s="1"/>
  <c r="E19" i="14" s="1"/>
  <c r="O19" i="1"/>
  <c r="B19" i="1" s="1"/>
  <c r="E19" i="1" s="1"/>
  <c r="E20" i="4"/>
  <c r="E20" i="5"/>
  <c r="E20" i="12"/>
  <c r="E20" i="13"/>
  <c r="B19" i="5"/>
  <c r="E19" i="5" s="1"/>
  <c r="B19" i="7"/>
  <c r="E19" i="7" s="1"/>
  <c r="O20" i="2"/>
  <c r="E20" i="2" s="1"/>
  <c r="O20" i="3"/>
  <c r="O20" i="4"/>
  <c r="O20" i="5"/>
  <c r="O20" i="6"/>
  <c r="E20" i="6" s="1"/>
  <c r="O20" i="7"/>
  <c r="E20" i="7" s="1"/>
  <c r="O20" i="8"/>
  <c r="O20" i="9"/>
  <c r="O20" i="10"/>
  <c r="E20" i="10" s="1"/>
  <c r="O20" i="11"/>
  <c r="O20" i="12"/>
  <c r="O20" i="13"/>
  <c r="O20" i="14"/>
  <c r="E20" i="14" s="1"/>
  <c r="O20" i="1"/>
  <c r="E20" i="1" s="1"/>
  <c r="O15" i="2"/>
  <c r="B17" i="2" s="1"/>
  <c r="E17" i="2" s="1"/>
  <c r="O15" i="3"/>
  <c r="B17" i="3" s="1"/>
  <c r="E17" i="3" s="1"/>
  <c r="O15" i="4"/>
  <c r="B17" i="4" s="1"/>
  <c r="E17" i="4" s="1"/>
  <c r="O15" i="5"/>
  <c r="B17" i="5" s="1"/>
  <c r="O15" i="6"/>
  <c r="O15" i="7"/>
  <c r="B17" i="7" s="1"/>
  <c r="O15" i="8"/>
  <c r="B17" i="8" s="1"/>
  <c r="O15" i="9"/>
  <c r="O15" i="10"/>
  <c r="B17" i="10" s="1"/>
  <c r="E17" i="10" s="1"/>
  <c r="O15" i="11"/>
  <c r="B17" i="11" s="1"/>
  <c r="O15" i="12"/>
  <c r="O15" i="13"/>
  <c r="O15" i="14"/>
  <c r="B17" i="14" s="1"/>
  <c r="E17" i="14" s="1"/>
  <c r="O15" i="1"/>
  <c r="B17" i="6"/>
  <c r="E17" i="6" s="1"/>
  <c r="B17" i="9"/>
  <c r="E17" i="9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O11" i="13"/>
  <c r="O11" i="14"/>
  <c r="O11" i="1"/>
  <c r="E20" i="9" l="1"/>
  <c r="E20" i="8"/>
  <c r="G16" i="10"/>
  <c r="G16" i="2"/>
  <c r="G16" i="4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G16" i="8" s="1"/>
  <c r="E17" i="7"/>
  <c r="B15" i="7"/>
  <c r="E15" i="7" s="1"/>
  <c r="E15" i="6"/>
  <c r="E17" i="5"/>
  <c r="B17" i="1"/>
  <c r="E17" i="1" s="1"/>
  <c r="B15" i="1"/>
  <c r="E15" i="1" s="1"/>
  <c r="G16" i="1" s="1"/>
  <c r="G16" i="5"/>
  <c r="G16" i="9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12" i="13" l="1"/>
  <c r="G10" i="13"/>
  <c r="G10" i="6"/>
  <c r="A1" i="15"/>
  <c r="G9" i="6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<sst xmlns="http://schemas.openxmlformats.org/spreadsheetml/2006/main" count="616" uniqueCount="71">
  <si>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</si>
  <si>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</si>
  <si>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</si>
  <si>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</si>
  <si>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</si>
  <si>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</si>
  <si>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</si>
  <si>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</si>
  <si>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</si>
  <si>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</si>
  <si>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</si>
  <si>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</si>
  <si>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</si>
  <si>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</si>
  <si>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</si>
  <si>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</si>
  <si>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</si>
  <si>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</si>
  <si>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</si>
  <si>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</si>
  <si>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</si>
  <si>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</si>
  <si>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</si>
  <si>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</si>
  <si>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</si>
  <si>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</si>
  <si>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</si>
  <si>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</si>
  <si>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</si>
  <si>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</si>
  <si>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</si>
  <si>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</si>
  <si>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</si>
  <si>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</si>
  <si>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</si>
  <si>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</si>
  <si>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</si>
  <si>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</si>
  <si>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</si>
  <si>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</si>
  <si>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</si>
  <si>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</si>
  <si>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</si>
  <si>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</si>
  <si>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</si>
  <si>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</si>
  <si>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</si>
  <si>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</si>
  <si>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</si>
  <si>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</si>
  <si>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</si>
  <si>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</si>
  <si>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</si>
  <si>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UI/UX를 고려하여 편리한 사용자 환경을 디자인하고 제작할 수 있으나 Context Navigation Bar(CNB) 반응형 웹페이지 제작 보완이 필요해 보임.</t>
    <phoneticPr fontId="2" type="noConversion"/>
  </si>
  <si>
    <t>매체와 재료의 특성에 따른 색상을 구체적으로 구현하고 설정된 콘셉트와 준비 자료를 바탕으로 심화된 디자인 전개와 방법이 우수하나 심화된 기본시안 제작 보완이 필요해 보임.</t>
    <phoneticPr fontId="2" type="noConversion"/>
  </si>
  <si>
    <t>준비된 자료를 바탕으로 디자인 콘셉트에 맞게 보다 심화된 결과물을 예상하여 제작함이 우수하나 다양한 레이아웃과 심화된 베리에이션 구현 제작 보완이 필요해 보임.</t>
    <phoneticPr fontId="2" type="noConversion"/>
  </si>
  <si>
    <t>색이 전달하는 이미지를 활용하여 콘셉트에 적합한 색을 구체적으로 배색, 보정이 양호하나 심화된 디자인 제작 보완이 필요해 보임.</t>
    <phoneticPr fontId="2" type="noConversion"/>
  </si>
  <si>
    <t>설정된 콘셉트의 시각화와 다양한 레이아웃으로 심화된 시안 표현이 우수하나 기초자료 수집 및 심화된 이미지 제작 보완이 필요해 보임.</t>
    <phoneticPr fontId="2" type="noConversion"/>
  </si>
  <si>
    <t>디자인 콘셉트에 맞게 심화된 시안 제작과 심화된 베리에이션 구현이 우수하나 심화된 베리에이션 구현 제작 보완이 필요해 보임.</t>
    <phoneticPr fontId="2" type="noConversion"/>
  </si>
  <si>
    <t>준비된 자료를 바탕으로 디자인 콘셉트에 맞게 보다 심화된 시안 제작이 우수하나 다양한 레이아웃 제작 보완이 필요해 보임.</t>
    <phoneticPr fontId="2" type="noConversion"/>
  </si>
  <si>
    <t>매체별 특징을 이해하여, 다양한 레이아웃으로 심화된 시안 표현이 우수하나 심화된 베리에이션 구현 제작 보완이 필요해 보임.</t>
    <phoneticPr fontId="2" type="noConversion"/>
  </si>
  <si>
    <t>디자인 콘셉트와 비주얼을 기반으로 심화된 타이포그래피 사용이 우수하나 기초자료 수집 및 다양한 레이아웃 구현 제작 보완이 필요해 보임.</t>
    <phoneticPr fontId="2" type="noConversion"/>
  </si>
  <si>
    <t>디자인 콘셉트에 맞게 보다 심화된 시안을 제작하고 색이 전달하는 이미지를 활용함이 우수하나 심화된 베리에이션 구현 제작 보완이 필요해 보임.</t>
    <phoneticPr fontId="2" type="noConversion"/>
  </si>
  <si>
    <t>설정된 콘셉트의 시각화와 평면 및 입체물 제작 시 심화된 결과물 예상과 제작이 우수하나 심화된 이미지 제작 보완이 필요해 보임.</t>
    <phoneticPr fontId="2" type="noConversion"/>
  </si>
  <si>
    <t>다양한 레이아웃으로 심화된 시안을 표현하고 디자인 콘셉트와 비주얼 제작이 우수하나 심화된 기본시안과 베리에이션 구현 제작 보완이 필요해 보임.</t>
    <phoneticPr fontId="2" type="noConversion"/>
  </si>
  <si>
    <t>심화된 시안 개발을 위하여 기초 자료를 수집·구분하고 설정된 콘셉트를 유지하면서 심화된 베리에이션 구현이 우수하나 심화된 기본시안 제작 보완이 필요해 보임.</t>
    <phoneticPr fontId="2" type="noConversion"/>
  </si>
  <si>
    <t>디자인구성요소설계
및제작</t>
    <phoneticPr fontId="2" type="noConversion"/>
  </si>
  <si>
    <t>4문항</t>
    <phoneticPr fontId="2" type="noConversion"/>
  </si>
  <si>
    <t>5문항</t>
    <phoneticPr fontId="2" type="noConversion"/>
  </si>
  <si>
    <t>디자인구성요소제작
(0802010416_16v2)</t>
    <phoneticPr fontId="2" type="noConversion"/>
  </si>
  <si>
    <t>전체적인 정보설계 구성이 우수하고 시각적 요소인 균형과 조화를 이용하여 심미적요소 표현이 우수하고 Html과 CSS 이해도와 Javascript이해와 적용이 우수함.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</si>
</sst>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3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WhiteSpace="0" view="pageLayout" topLeftCell="A13" zoomScaleNormal="100" zoomScaleSheetLayoutView="145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34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53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B18:C18"/>
    <mergeCell ref="E18:F18"/>
    <mergeCell ref="E17:F17"/>
    <mergeCell ref="B19:C19"/>
    <mergeCell ref="E19:F19"/>
    <mergeCell ref="B20:C20"/>
    <mergeCell ref="E20:F20"/>
    <mergeCell ref="D15:D20"/>
    <mergeCell ref="B17:C17"/>
    <mergeCell ref="H9:L9"/>
    <mergeCell ref="H5:J5"/>
    <mergeCell ref="K5:L5"/>
    <mergeCell ref="H6:J6"/>
    <mergeCell ref="K6:L6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0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0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view="pageBreakPreview" topLeftCell="A12" zoomScale="115" zoomScaleNormal="100" zoomScaleSheetLayoutView="115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45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61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1"/>
  <sheetViews>
    <sheetView view="pageBreakPreview" topLeftCell="A16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46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62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1"/>
  <sheetViews>
    <sheetView view="pageBreakPreview" topLeftCell="A14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47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63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1"/>
  <sheetViews>
    <sheetView view="pageBreakPreview" topLeftCell="A14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48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64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1"/>
  <sheetViews>
    <sheetView view="pageBreakPreview" topLeftCell="A13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49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65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workbookViewId="0">
      <selection activeCell="H19" sqref="H19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view="pageLayout" zoomScaleNormal="100" zoomScaleSheetLayoutView="115" workbookViewId="0">
      <selection activeCell="G27" sqref="G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37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50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15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70</v>
      </c>
      <c r="J16" s="16"/>
      <c r="K16" s="16"/>
      <c r="L16" s="17"/>
      <c r="N16" s="10">
        <v>5</v>
      </c>
    </row>
    <row r="17" spans="1:15" ht="46.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49.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49.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44.2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view="pageBreakPreview" topLeftCell="A12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38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51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54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view="pageBreakPreview" topLeftCell="A11" zoomScaleNormal="100" zoomScaleSheetLayoutView="10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39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55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view="pageBreakPreview" topLeftCell="A13" zoomScale="115" zoomScaleNormal="100" zoomScaleSheetLayoutView="115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40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/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24" t="s">
        <v>25</v>
      </c>
      <c r="L5" s="25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56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view="pageBreakPreview" topLeftCell="A15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41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57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view="pageBreakPreview" topLeftCell="A12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42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58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view="pageBreakPreview" topLeftCell="A16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43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/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5" t="s">
        <v>25</v>
      </c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59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view="pageBreakPreview" topLeftCell="A12" zoomScale="130" zoomScaleNormal="100" zoomScaleSheetLayoutView="130" workbookViewId="0">
      <selection activeCell="E19" sqref="E19:F1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17.25" thickBot="1"/>
    <row r="3" spans="1:15" ht="44.25" customHeight="1">
      <c r="A3" s="26" t="s">
        <v>0</v>
      </c>
      <c r="B3" s="27"/>
      <c r="C3" s="30" t="s">
        <v>1</v>
      </c>
      <c r="D3" s="27"/>
      <c r="E3" s="27"/>
      <c r="F3" s="31"/>
      <c r="G3" s="30" t="s">
        <v>2</v>
      </c>
      <c r="H3" s="27"/>
      <c r="I3" s="27"/>
      <c r="J3" s="31"/>
      <c r="K3" s="27" t="s">
        <v>18</v>
      </c>
      <c r="L3" s="63"/>
    </row>
    <row r="4" spans="1:15" ht="57.75" customHeight="1">
      <c r="A4" s="28" t="s">
        <v>44</v>
      </c>
      <c r="B4" s="29"/>
      <c r="C4" s="35" t="s">
        <v>35</v>
      </c>
      <c r="D4" s="36"/>
      <c r="E4" s="36"/>
      <c r="F4" s="37"/>
      <c r="G4" s="2" t="s">
        <v>20</v>
      </c>
      <c r="H4" s="21">
        <v>45534</v>
      </c>
      <c r="I4" s="22"/>
      <c r="J4" s="23"/>
      <c r="K4" s="24" t="s">
        <v>25</v>
      </c>
      <c r="L4" s="25"/>
      <c r="M4" s="3" t="s">
        <v>19</v>
      </c>
    </row>
    <row r="5" spans="1:15" ht="57.75" customHeight="1">
      <c r="A5" s="69" t="s">
        <v>3</v>
      </c>
      <c r="B5" s="40"/>
      <c r="C5" s="38" t="s">
        <v>4</v>
      </c>
      <c r="D5" s="39"/>
      <c r="E5" s="39"/>
      <c r="F5" s="40"/>
      <c r="G5" s="2" t="s">
        <v>26</v>
      </c>
      <c r="H5" s="21">
        <v>45538</v>
      </c>
      <c r="I5" s="22"/>
      <c r="J5" s="23"/>
      <c r="K5" s="80"/>
      <c r="L5" s="81"/>
      <c r="M5" s="3" t="s">
        <v>28</v>
      </c>
    </row>
    <row r="6" spans="1:15" ht="57.75" customHeight="1">
      <c r="A6" s="55" t="s">
        <v>66</v>
      </c>
      <c r="B6" s="56"/>
      <c r="C6" s="32" t="s">
        <v>69</v>
      </c>
      <c r="D6" s="33"/>
      <c r="E6" s="33"/>
      <c r="F6" s="34"/>
      <c r="G6" s="2" t="s">
        <v>27</v>
      </c>
      <c r="H6" s="21">
        <v>45541</v>
      </c>
      <c r="I6" s="22"/>
      <c r="J6" s="23"/>
      <c r="K6" s="82"/>
      <c r="L6" s="81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46" t="s">
        <v>8</v>
      </c>
      <c r="B9" s="47"/>
      <c r="C9" s="47"/>
      <c r="D9" s="47"/>
      <c r="E9" s="47"/>
      <c r="F9" s="47"/>
      <c r="G9" s="6" t="str">
        <f>IF($G$16&gt;=90,"○","")</f>
        <v>○</v>
      </c>
      <c r="H9" s="47" t="s">
        <v>9</v>
      </c>
      <c r="I9" s="47"/>
      <c r="J9" s="47"/>
      <c r="K9" s="47"/>
      <c r="L9" s="51"/>
      <c r="N9" s="9">
        <v>5</v>
      </c>
    </row>
    <row r="10" spans="1:15" ht="61.5" customHeight="1" thickBot="1">
      <c r="A10" s="46" t="s">
        <v>10</v>
      </c>
      <c r="B10" s="47"/>
      <c r="C10" s="47"/>
      <c r="D10" s="47"/>
      <c r="E10" s="47"/>
      <c r="F10" s="47"/>
      <c r="G10" s="6" t="str">
        <f>IF(AND($G$16&lt;90,$G$16&gt;=80),"○","")</f>
        <v/>
      </c>
      <c r="H10" s="47" t="s">
        <v>11</v>
      </c>
      <c r="I10" s="47"/>
      <c r="J10" s="47"/>
      <c r="K10" s="47"/>
      <c r="L10" s="51"/>
      <c r="N10" s="9">
        <v>5</v>
      </c>
    </row>
    <row r="11" spans="1:15" ht="61.5" customHeight="1" thickBot="1">
      <c r="A11" s="46" t="s">
        <v>17</v>
      </c>
      <c r="B11" s="47"/>
      <c r="C11" s="47"/>
      <c r="D11" s="47"/>
      <c r="E11" s="47"/>
      <c r="F11" s="47"/>
      <c r="G11" s="6" t="str">
        <f t="shared" ref="G11" si="0">IF(AND($G$16&lt;80,$G$16&gt;=60),"○","")</f>
        <v/>
      </c>
      <c r="H11" s="47" t="s">
        <v>12</v>
      </c>
      <c r="I11" s="47"/>
      <c r="J11" s="47"/>
      <c r="K11" s="47"/>
      <c r="L11" s="51"/>
      <c r="N11" s="9">
        <v>5</v>
      </c>
      <c r="O11" s="1">
        <f>SUM(N9:N11)</f>
        <v>15</v>
      </c>
    </row>
    <row r="12" spans="1:15" ht="61.5" customHeight="1" thickBot="1">
      <c r="A12" s="44"/>
      <c r="B12" s="45"/>
      <c r="C12" s="42"/>
      <c r="D12" s="42"/>
      <c r="E12" s="42"/>
      <c r="F12" s="43"/>
      <c r="G12" s="6" t="str">
        <f>IF(AND($G$16&lt;60,$G$16&gt;=50),"○","")</f>
        <v/>
      </c>
      <c r="H12" s="47" t="s">
        <v>13</v>
      </c>
      <c r="I12" s="47"/>
      <c r="J12" s="47"/>
      <c r="K12" s="47"/>
      <c r="L12" s="51"/>
      <c r="N12" s="9">
        <v>5</v>
      </c>
    </row>
    <row r="13" spans="1:15" ht="61.5" customHeight="1" thickBot="1">
      <c r="A13" s="48" t="s">
        <v>22</v>
      </c>
      <c r="B13" s="49" t="s">
        <v>21</v>
      </c>
      <c r="C13" s="49"/>
      <c r="D13" s="50" t="s">
        <v>31</v>
      </c>
      <c r="E13" s="70" t="s">
        <v>36</v>
      </c>
      <c r="F13" s="71"/>
      <c r="G13" s="6" t="str">
        <f>IF($G$16&lt;50,"○","")</f>
        <v/>
      </c>
      <c r="H13" s="47" t="s">
        <v>14</v>
      </c>
      <c r="I13" s="47"/>
      <c r="J13" s="47"/>
      <c r="K13" s="47"/>
      <c r="L13" s="51"/>
      <c r="N13" s="9">
        <v>10</v>
      </c>
    </row>
    <row r="14" spans="1:15" ht="38.25" customHeight="1" thickBot="1">
      <c r="A14" s="48"/>
      <c r="B14" s="49"/>
      <c r="C14" s="49"/>
      <c r="D14" s="49"/>
      <c r="E14" s="72"/>
      <c r="F14" s="73"/>
      <c r="G14" s="52" t="s">
        <v>15</v>
      </c>
      <c r="H14" s="53"/>
      <c r="I14" s="53"/>
      <c r="J14" s="53"/>
      <c r="K14" s="53"/>
      <c r="L14" s="54"/>
      <c r="N14" s="10">
        <v>8</v>
      </c>
    </row>
    <row r="15" spans="1:15" ht="36.75" customHeight="1" thickBot="1">
      <c r="A15" s="74" t="s">
        <v>32</v>
      </c>
      <c r="B15" s="76">
        <f>O11</f>
        <v>15</v>
      </c>
      <c r="C15" s="77"/>
      <c r="D15" s="83" t="s">
        <v>31</v>
      </c>
      <c r="E15" s="76">
        <f>B15</f>
        <v>15</v>
      </c>
      <c r="F15" s="77"/>
      <c r="G15" s="13" t="s">
        <v>23</v>
      </c>
      <c r="H15" s="13"/>
      <c r="I15" s="13" t="s">
        <v>16</v>
      </c>
      <c r="J15" s="13"/>
      <c r="K15" s="13"/>
      <c r="L15" s="14"/>
      <c r="N15" s="10">
        <v>5</v>
      </c>
      <c r="O15" s="1">
        <f>SUM(N12:N14)</f>
        <v>23</v>
      </c>
    </row>
    <row r="16" spans="1:15" ht="36.75" customHeight="1" thickBot="1">
      <c r="A16" s="75"/>
      <c r="B16" s="78"/>
      <c r="C16" s="79"/>
      <c r="D16" s="84"/>
      <c r="E16" s="78"/>
      <c r="F16" s="79"/>
      <c r="G16" s="41">
        <f>ROUND(SUM(E15:F20),1)</f>
        <v>98</v>
      </c>
      <c r="H16" s="41"/>
      <c r="I16" s="15" t="s">
        <v>60</v>
      </c>
      <c r="J16" s="16"/>
      <c r="K16" s="16"/>
      <c r="L16" s="17"/>
      <c r="N16" s="10">
        <v>5</v>
      </c>
    </row>
    <row r="17" spans="1:15" ht="36.75" customHeight="1" thickBot="1">
      <c r="A17" s="88" t="s">
        <v>33</v>
      </c>
      <c r="B17" s="89">
        <f>O15</f>
        <v>23</v>
      </c>
      <c r="C17" s="90"/>
      <c r="D17" s="84"/>
      <c r="E17" s="89">
        <f>B17</f>
        <v>23</v>
      </c>
      <c r="F17" s="90"/>
      <c r="G17" s="41"/>
      <c r="H17" s="41"/>
      <c r="I17" s="18"/>
      <c r="J17" s="19"/>
      <c r="K17" s="19"/>
      <c r="L17" s="20"/>
      <c r="N17" s="10">
        <v>5</v>
      </c>
    </row>
    <row r="18" spans="1:15" ht="36.75" customHeight="1" thickBot="1">
      <c r="A18" s="88" t="s">
        <v>52</v>
      </c>
      <c r="B18" s="89">
        <f>O20</f>
        <v>15</v>
      </c>
      <c r="C18" s="90"/>
      <c r="D18" s="84"/>
      <c r="E18" s="89">
        <f>B18</f>
        <v>15</v>
      </c>
      <c r="F18" s="90"/>
      <c r="G18" s="41"/>
      <c r="H18" s="41"/>
      <c r="I18" s="18"/>
      <c r="J18" s="19"/>
      <c r="K18" s="19"/>
      <c r="L18" s="20"/>
      <c r="N18" s="9">
        <v>5</v>
      </c>
    </row>
    <row r="19" spans="1:15" ht="36.75" customHeight="1" thickBot="1">
      <c r="A19" s="88" t="s">
        <v>67</v>
      </c>
      <c r="B19" s="86">
        <f>O19</f>
        <v>15</v>
      </c>
      <c r="C19" s="86"/>
      <c r="D19" s="84"/>
      <c r="E19" s="86">
        <f>B19</f>
        <v>15</v>
      </c>
      <c r="F19" s="86"/>
      <c r="G19" s="41"/>
      <c r="H19" s="41"/>
      <c r="I19" s="18"/>
      <c r="J19" s="19"/>
      <c r="K19" s="19"/>
      <c r="L19" s="20"/>
      <c r="N19" s="87">
        <v>5</v>
      </c>
      <c r="O19" s="1">
        <f>B18</f>
        <v>15</v>
      </c>
    </row>
    <row r="20" spans="1:15" ht="36.75" customHeight="1" thickBot="1">
      <c r="A20" s="88" t="s">
        <v>68</v>
      </c>
      <c r="B20" s="86">
        <f>N21</f>
        <v>30</v>
      </c>
      <c r="C20" s="86"/>
      <c r="D20" s="84"/>
      <c r="E20" s="86">
        <f>B20</f>
        <v>30</v>
      </c>
      <c r="F20" s="86"/>
      <c r="G20" s="41"/>
      <c r="H20" s="41"/>
      <c r="I20" s="18"/>
      <c r="J20" s="19"/>
      <c r="K20" s="19"/>
      <c r="L20" s="20"/>
      <c r="N20" s="87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9">
        <v>30</v>
      </c>
    </row>
  </sheetData>
  <mergeCells count="51">
    <mergeCell ref="E19:F19"/>
    <mergeCell ref="B20:C20"/>
    <mergeCell ref="E20:F20"/>
    <mergeCell ref="D15:D20"/>
    <mergeCell ref="B17:C17"/>
    <mergeCell ref="B18:C18"/>
    <mergeCell ref="E18:F18"/>
    <mergeCell ref="E17:F17"/>
    <mergeCell ref="G15:H15"/>
    <mergeCell ref="I15:L15"/>
    <mergeCell ref="G16:H20"/>
    <mergeCell ref="I16:L20"/>
    <mergeCell ref="A15:A16"/>
    <mergeCell ref="B15:C16"/>
    <mergeCell ref="E15:F16"/>
    <mergeCell ref="B19:C19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2024-09-06T02:52:19Z</dcterms:modified>
</cp:coreProperties>
</file>