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20240529\1. 시각디자인리서치조사\"/>
    </mc:Choice>
  </mc:AlternateContent>
  <bookViews>
    <workbookView xWindow="-120" yWindow="-120" windowWidth="29040" windowHeight="15840" tabRatio="861"/>
  </bookViews>
  <sheets>
    <sheet name="김예은" sheetId="1" r:id="rId1"/>
    <sheet name="류희주" sheetId="2" r:id="rId2"/>
    <sheet name="박민" sheetId="3" r:id="rId3"/>
    <sheet name="박상준" sheetId="4" r:id="rId4"/>
    <sheet name="배근준" sheetId="5" r:id="rId5"/>
    <sheet name="신우철" sheetId="6" r:id="rId6"/>
    <sheet name="안예리" sheetId="7" r:id="rId7"/>
    <sheet name="윤보림" sheetId="8" r:id="rId8"/>
    <sheet name="이민정" sheetId="9" r:id="rId9"/>
    <sheet name="이소영" sheetId="10" r:id="rId10"/>
    <sheet name="이하늘" sheetId="11" r:id="rId11"/>
    <sheet name="이현아" sheetId="12" r:id="rId12"/>
    <sheet name="임장군" sheetId="13" r:id="rId13"/>
    <sheet name="황주원" sheetId="14" r:id="rId14"/>
  </sheets>
  <definedNames>
    <definedName name="_xlnm.Print_Area" localSheetId="0">김예은!$A$1:$L$27</definedName>
    <definedName name="_xlnm.Print_Area" localSheetId="1">류희주!$A$1:$L$27</definedName>
    <definedName name="_xlnm.Print_Area" localSheetId="2">박민!$A$1:$L$27</definedName>
    <definedName name="_xlnm.Print_Area" localSheetId="3">박상준!$A$1:$L$27</definedName>
    <definedName name="_xlnm.Print_Area" localSheetId="4">배근준!$A$1:$L$27</definedName>
    <definedName name="_xlnm.Print_Area" localSheetId="5">신우철!$A$1:$L$27</definedName>
    <definedName name="_xlnm.Print_Area" localSheetId="6">안예리!$A$1:$L$27</definedName>
    <definedName name="_xlnm.Print_Area" localSheetId="7">윤보림!$A$1:$L$27</definedName>
    <definedName name="_xlnm.Print_Area" localSheetId="8">이민정!$A$1:$L$27</definedName>
    <definedName name="_xlnm.Print_Area" localSheetId="9">이소영!$A$1:$L$27</definedName>
    <definedName name="_xlnm.Print_Area" localSheetId="10">이하늘!$A$1:$L$27</definedName>
    <definedName name="_xlnm.Print_Area" localSheetId="11">이현아!$A$1:$L$27</definedName>
    <definedName name="_xlnm.Print_Area" localSheetId="12">임장군!$A$1:$L$27</definedName>
    <definedName name="_xlnm.Print_Area" localSheetId="13">황주원!$A$1:$L$27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14" l="1"/>
  <c r="B23" i="14" s="1"/>
  <c r="E23" i="14" s="1"/>
  <c r="O17" i="14"/>
  <c r="B19" i="14" s="1"/>
  <c r="E19" i="14" s="1"/>
  <c r="O13" i="14"/>
  <c r="B15" i="14" s="1"/>
  <c r="E15" i="14" s="1"/>
  <c r="G16" i="14" s="1"/>
  <c r="O21" i="13"/>
  <c r="B23" i="13" s="1"/>
  <c r="E23" i="13" s="1"/>
  <c r="O17" i="13"/>
  <c r="B19" i="13" s="1"/>
  <c r="E19" i="13" s="1"/>
  <c r="O13" i="13"/>
  <c r="B15" i="13" s="1"/>
  <c r="E15" i="13" s="1"/>
  <c r="G16" i="13" s="1"/>
  <c r="O21" i="12"/>
  <c r="B23" i="12" s="1"/>
  <c r="E23" i="12" s="1"/>
  <c r="O17" i="12"/>
  <c r="B19" i="12" s="1"/>
  <c r="E19" i="12" s="1"/>
  <c r="O13" i="12"/>
  <c r="B15" i="12" s="1"/>
  <c r="E15" i="12" s="1"/>
  <c r="O21" i="11"/>
  <c r="B23" i="11" s="1"/>
  <c r="E23" i="11" s="1"/>
  <c r="O17" i="11"/>
  <c r="B19" i="11" s="1"/>
  <c r="E19" i="11" s="1"/>
  <c r="O13" i="11"/>
  <c r="B15" i="11" s="1"/>
  <c r="E15" i="11" s="1"/>
  <c r="O21" i="10"/>
  <c r="B23" i="10" s="1"/>
  <c r="E23" i="10" s="1"/>
  <c r="O17" i="10"/>
  <c r="B19" i="10" s="1"/>
  <c r="E19" i="10" s="1"/>
  <c r="O13" i="10"/>
  <c r="B15" i="10" s="1"/>
  <c r="E15" i="10" s="1"/>
  <c r="G16" i="10" s="1"/>
  <c r="O21" i="9"/>
  <c r="B23" i="9" s="1"/>
  <c r="E23" i="9" s="1"/>
  <c r="O17" i="9"/>
  <c r="B19" i="9" s="1"/>
  <c r="E19" i="9" s="1"/>
  <c r="O13" i="9"/>
  <c r="B15" i="9" s="1"/>
  <c r="E15" i="9" s="1"/>
  <c r="O21" i="8"/>
  <c r="B23" i="8" s="1"/>
  <c r="E23" i="8" s="1"/>
  <c r="O17" i="8"/>
  <c r="B19" i="8" s="1"/>
  <c r="E19" i="8" s="1"/>
  <c r="O13" i="8"/>
  <c r="B15" i="8" s="1"/>
  <c r="E15" i="8" s="1"/>
  <c r="O21" i="7"/>
  <c r="B23" i="7" s="1"/>
  <c r="E23" i="7" s="1"/>
  <c r="O17" i="7"/>
  <c r="B19" i="7" s="1"/>
  <c r="E19" i="7" s="1"/>
  <c r="O13" i="7"/>
  <c r="B15" i="7" s="1"/>
  <c r="E15" i="7" s="1"/>
  <c r="G16" i="7" s="1"/>
  <c r="O21" i="6"/>
  <c r="B23" i="6" s="1"/>
  <c r="E23" i="6" s="1"/>
  <c r="B19" i="6"/>
  <c r="E19" i="6" s="1"/>
  <c r="O17" i="6"/>
  <c r="O13" i="6"/>
  <c r="B15" i="6" s="1"/>
  <c r="E15" i="6" s="1"/>
  <c r="O21" i="5"/>
  <c r="B23" i="5" s="1"/>
  <c r="E23" i="5" s="1"/>
  <c r="O17" i="5"/>
  <c r="B19" i="5" s="1"/>
  <c r="E19" i="5" s="1"/>
  <c r="O13" i="5"/>
  <c r="B15" i="5" s="1"/>
  <c r="E15" i="5" s="1"/>
  <c r="O21" i="4"/>
  <c r="B23" i="4" s="1"/>
  <c r="E23" i="4" s="1"/>
  <c r="O17" i="4"/>
  <c r="B19" i="4" s="1"/>
  <c r="E19" i="4" s="1"/>
  <c r="O13" i="4"/>
  <c r="B15" i="4" s="1"/>
  <c r="E15" i="4" s="1"/>
  <c r="O21" i="3"/>
  <c r="B23" i="3" s="1"/>
  <c r="E23" i="3" s="1"/>
  <c r="O17" i="3"/>
  <c r="B19" i="3" s="1"/>
  <c r="E19" i="3" s="1"/>
  <c r="O13" i="3"/>
  <c r="B15" i="3" s="1"/>
  <c r="E15" i="3" s="1"/>
  <c r="O21" i="2"/>
  <c r="B23" i="2" s="1"/>
  <c r="E23" i="2" s="1"/>
  <c r="B19" i="2"/>
  <c r="E19" i="2" s="1"/>
  <c r="O17" i="2"/>
  <c r="B15" i="2"/>
  <c r="E15" i="2" s="1"/>
  <c r="O13" i="2"/>
  <c r="B23" i="1"/>
  <c r="B19" i="1"/>
  <c r="B15" i="1"/>
  <c r="O21" i="1"/>
  <c r="O17" i="1"/>
  <c r="O13" i="1"/>
  <c r="E19" i="1"/>
  <c r="E15" i="1"/>
  <c r="G16" i="12" l="1"/>
  <c r="G16" i="11"/>
  <c r="G13" i="11" s="1"/>
  <c r="G16" i="9"/>
  <c r="G9" i="9" s="1"/>
  <c r="G16" i="6"/>
  <c r="G11" i="6" s="1"/>
  <c r="G16" i="5"/>
  <c r="G12" i="5" s="1"/>
  <c r="G16" i="4"/>
  <c r="G11" i="4" s="1"/>
  <c r="G12" i="14"/>
  <c r="G11" i="14"/>
  <c r="G10" i="14"/>
  <c r="G13" i="14"/>
  <c r="G9" i="14"/>
  <c r="G11" i="13"/>
  <c r="G13" i="13"/>
  <c r="G12" i="13"/>
  <c r="G10" i="13"/>
  <c r="G9" i="13"/>
  <c r="G12" i="12"/>
  <c r="G11" i="12"/>
  <c r="G10" i="12"/>
  <c r="G9" i="12"/>
  <c r="G13" i="12"/>
  <c r="G11" i="10"/>
  <c r="G10" i="10"/>
  <c r="G13" i="10"/>
  <c r="G12" i="10"/>
  <c r="G9" i="10"/>
  <c r="G10" i="9"/>
  <c r="G12" i="9"/>
  <c r="G11" i="9"/>
  <c r="G16" i="8"/>
  <c r="G11" i="7"/>
  <c r="G10" i="7"/>
  <c r="G9" i="7"/>
  <c r="G12" i="7"/>
  <c r="G13" i="7"/>
  <c r="G13" i="5"/>
  <c r="G16" i="3"/>
  <c r="G16" i="2"/>
  <c r="E23" i="1"/>
  <c r="G16" i="1" s="1"/>
  <c r="G12" i="11" l="1"/>
  <c r="G9" i="11"/>
  <c r="G10" i="11"/>
  <c r="G11" i="11"/>
  <c r="G13" i="9"/>
  <c r="G13" i="6"/>
  <c r="G12" i="6"/>
  <c r="G9" i="6"/>
  <c r="G10" i="6"/>
  <c r="G10" i="5"/>
  <c r="G9" i="5"/>
  <c r="G11" i="5"/>
  <c r="G10" i="4"/>
  <c r="G12" i="4"/>
  <c r="G9" i="4"/>
  <c r="G13" i="4"/>
  <c r="G11" i="8"/>
  <c r="G10" i="8"/>
  <c r="G13" i="8"/>
  <c r="G12" i="8"/>
  <c r="G9" i="8"/>
  <c r="G13" i="3"/>
  <c r="G12" i="3"/>
  <c r="G11" i="3"/>
  <c r="G10" i="3"/>
  <c r="G9" i="3"/>
  <c r="G13" i="2"/>
  <c r="G12" i="2"/>
  <c r="G11" i="2"/>
  <c r="G10" i="2"/>
  <c r="G9" i="2"/>
  <c r="G11" i="1"/>
  <c r="G12" i="1"/>
  <c r="G10" i="1"/>
  <c r="G9" i="1"/>
  <c r="G13" i="1"/>
</calcChain>
</file>

<file path=xl/sharedStrings.xml><?xml version="1.0" encoding="utf-8"?>
<sst xmlns="http://schemas.openxmlformats.org/spreadsheetml/2006/main" count="616" uniqueCount="68">
  <si>
    <t>학습자 명</t>
  </si>
  <si>
    <t>평가자 명</t>
  </si>
  <si>
    <t>평 가 일 시</t>
  </si>
  <si>
    <t>교과목명</t>
  </si>
  <si>
    <t>능력단위 번호
(능력단위)</t>
  </si>
  <si>
    <t>시각디자인 리서치 조사
(0802010112_16v3)</t>
  </si>
  <si>
    <t>평가방법</t>
  </si>
  <si>
    <t>성취
수준</t>
  </si>
  <si>
    <t>수행정도</t>
  </si>
  <si>
    <t>본 평가는 단계별 자기평가의 학습과정이 완료된 학습자에 대하여 평가를 합니다.</t>
  </si>
  <si>
    <t>5. 해당 지식과 기술을 확실하게 습득하여 직무수행에 필요한 기술적 사고력과 문제 해결력을 토대로 주도적으로 완벽한 작업을 수행할 수 있다.</t>
  </si>
  <si>
    <t>학습을 위한 준비에서부터 실습의 완료 후 동작확인까지 아래사항의 수행기준에 근거하여 학습자를 평가하여야 합니다.</t>
  </si>
  <si>
    <t>4. 해당 지식과 기술을 습득하여 직무수행에 필요한 기술적 사고력과 문제 해결력을 토대로 작업을 수행할 수 있다.</t>
  </si>
  <si>
    <t>3. 해당 지식과 기술을 대부분 습득하여 직무수행에 필요한 지식과 기술을 가지고 대부분의 작업을 수행할 수 있다.</t>
  </si>
  <si>
    <t>2. 해당 지식과 기술을 부분적으로 습득하여 직무수행에 필요한 지식과 기술을 가지고 타인과 공동으로 작업을 수행할 수 있다.</t>
  </si>
  <si>
    <t>1. 해당 지식과 기술을 습득하는데 부족함이 있어 타인의 도움을 받아야만 작업을 수행할 수 있다.</t>
  </si>
  <si>
    <t>평가자는 학습자의 달성정도를 성취수준에 표시한다.</t>
  </si>
  <si>
    <t>피드백</t>
  </si>
  <si>
    <t>( 본 능력단위의 평가방법 등을 안내하여 학습자로 하여금 학습준비를 할 수 있도록 함)</t>
    <phoneticPr fontId="2" type="noConversion"/>
  </si>
  <si>
    <t>비 고</t>
    <phoneticPr fontId="2" type="noConversion"/>
  </si>
  <si>
    <t>&lt;- 평가일에 결석시 사유 적기 예) 무단 결석, 질병, 개인사유 등</t>
    <phoneticPr fontId="2" type="noConversion"/>
  </si>
  <si>
    <t>본 평가</t>
    <phoneticPr fontId="2" type="noConversion"/>
  </si>
  <si>
    <t>원 점수</t>
    <phoneticPr fontId="2" type="noConversion"/>
  </si>
  <si>
    <t>구분</t>
    <phoneticPr fontId="2" type="noConversion"/>
  </si>
  <si>
    <t>점수</t>
    <phoneticPr fontId="2" type="noConversion"/>
  </si>
  <si>
    <t>전체평가</t>
    <phoneticPr fontId="2" type="noConversion"/>
  </si>
  <si>
    <t>○</t>
    <phoneticPr fontId="2" type="noConversion"/>
  </si>
  <si>
    <t>1차
재평가</t>
    <phoneticPr fontId="2" type="noConversion"/>
  </si>
  <si>
    <t>2차
재평가</t>
    <phoneticPr fontId="2" type="noConversion"/>
  </si>
  <si>
    <t>&lt;- 해당일에 평가 진행 했으면 O 표시</t>
    <phoneticPr fontId="2" type="noConversion"/>
  </si>
  <si>
    <t>&lt;- 평가일시는 본 평가 일에서 2일 간격으로 작성</t>
    <phoneticPr fontId="2" type="noConversion"/>
  </si>
  <si>
    <t>능력단위 종합평가서</t>
    <phoneticPr fontId="2" type="noConversion"/>
  </si>
  <si>
    <t>-</t>
    <phoneticPr fontId="2" type="noConversion"/>
  </si>
  <si>
    <t>-</t>
    <phoneticPr fontId="2" type="noConversion"/>
  </si>
  <si>
    <t>1문항</t>
    <phoneticPr fontId="2" type="noConversion"/>
  </si>
  <si>
    <t>2문항</t>
    <phoneticPr fontId="2" type="noConversion"/>
  </si>
  <si>
    <t>3문항</t>
    <phoneticPr fontId="2" type="noConversion"/>
  </si>
  <si>
    <t>김 예 은  (인)</t>
    <phoneticPr fontId="2" type="noConversion"/>
  </si>
  <si>
    <t>하 의 숙        (인)</t>
    <phoneticPr fontId="2" type="noConversion"/>
  </si>
  <si>
    <t>디자인리서치 및
시안디자인개발</t>
    <phoneticPr fontId="2" type="noConversion"/>
  </si>
  <si>
    <t>사용자 경험과 행동에 영향을 미치는 요소들을 파악하고 이를 디자인 전략으로 적용함이 우수하나 전체 네비게이션 조사와 다양한 이미지 사례 수집 필요해보임</t>
    <phoneticPr fontId="2" type="noConversion"/>
  </si>
  <si>
    <t>포트폴리오
(100%)</t>
    <phoneticPr fontId="2" type="noConversion"/>
  </si>
  <si>
    <t>류 희 주  (인)</t>
    <phoneticPr fontId="2" type="noConversion"/>
  </si>
  <si>
    <t>박 민   (인)</t>
    <phoneticPr fontId="2" type="noConversion"/>
  </si>
  <si>
    <t>박 상 준  (인)</t>
    <phoneticPr fontId="2" type="noConversion"/>
  </si>
  <si>
    <t>배 근 준  (인)</t>
    <phoneticPr fontId="2" type="noConversion"/>
  </si>
  <si>
    <t>신 우 철  (인)</t>
    <phoneticPr fontId="2" type="noConversion"/>
  </si>
  <si>
    <t>안 예 리  (인)</t>
    <phoneticPr fontId="2" type="noConversion"/>
  </si>
  <si>
    <t>윤 보 림  (인)</t>
    <phoneticPr fontId="2" type="noConversion"/>
  </si>
  <si>
    <t>이 민 정  (인)</t>
    <phoneticPr fontId="2" type="noConversion"/>
  </si>
  <si>
    <t>이 소 영  (인)</t>
    <phoneticPr fontId="2" type="noConversion"/>
  </si>
  <si>
    <t>이 하 늘  (인)</t>
    <phoneticPr fontId="2" type="noConversion"/>
  </si>
  <si>
    <t>이 현 아  (인)</t>
    <phoneticPr fontId="2" type="noConversion"/>
  </si>
  <si>
    <t>임 장 군  (인)</t>
    <phoneticPr fontId="2" type="noConversion"/>
  </si>
  <si>
    <t>황 주 원  (인)</t>
    <phoneticPr fontId="2" type="noConversion"/>
  </si>
  <si>
    <t>시장 환경 정보를 수집하여 활용하고 디자인 콘셉트 수립이 양호하나 전체 네비게이션 조사와 다양한 이미지 사례 수집 필요해보임</t>
    <phoneticPr fontId="2" type="noConversion"/>
  </si>
  <si>
    <t>국내외 디자인 트렌드ㆍ유사 분야 디자인 분석을 고려하여 개발 디자인의 아이디어 도출이 우수하나 전체 네비게이션 조사와 다양한 이미지 사례 수집 필요해보임</t>
    <phoneticPr fontId="2" type="noConversion"/>
  </si>
  <si>
    <t>프로젝트 관련 디자인 이론을 이해하고 시장 환경 정보를 수집ㆍ활용으로 전반적 트랜드 조사와 이해가  우수하나  다양한 이미지 사례 수집 필요해보임</t>
    <phoneticPr fontId="2" type="noConversion"/>
  </si>
  <si>
    <t>프로젝트 관련 디자인 환경의 파악을 통해 트렌드를 디자인 전략으로의 적용이 양호하나 다양한 네비게이션 조사와 트렌드를 대표할수 있는 이미지 사례 수집이 필요해 보임</t>
    <phoneticPr fontId="2" type="noConversion"/>
  </si>
  <si>
    <t>개발 디자인과 관련된 시장 현황, 향후 시장 전망, 시장 예상 수요를 이해하고 예측하여 디자인 전략으로 적용이 우수하나 다양한 이미지 사례 수집 필요해보임</t>
    <phoneticPr fontId="2" type="noConversion"/>
  </si>
  <si>
    <t>관련 디자인 환경의 파악을 통해 트렌드를 개괄적으로 예측하여 이해하며 사용자 경험과 행동에 영향을 미치는 요소 파악이 우수하나 소비심리학적 측면의 사용자 조사가 필요해보임..</t>
    <phoneticPr fontId="2" type="noConversion"/>
  </si>
  <si>
    <t>개발 디자인 콘셉트 수립을 위한 전략 준비가 우수하고 수집 자료를 바탕으로 구체적인 요구사항 파악이 우수하나디자인 콘셉트 수립으로 트렌드 예측이 필요해보임</t>
    <phoneticPr fontId="2" type="noConversion"/>
  </si>
  <si>
    <t>개발 디자인에 대한 사용자 요구조건을 사전 예측하여 이를 충족시킬 수 있는 요건과 사례 수집이 양호하나 국내의 디자인 트렌드를 파악하여 디자인 자원 활용이 필요해보임</t>
    <phoneticPr fontId="2" type="noConversion"/>
  </si>
  <si>
    <t>수집 자료를 바탕으로 구체적인 요구사항을 파악 할 수 있고 개발 디자인 아이디어 도출이 우수하나 시장환경 정보 수집이 필요해보임</t>
    <phoneticPr fontId="2" type="noConversion"/>
  </si>
  <si>
    <t>국내외 디자인 트렌트를 파악하여 관련 디자인 환경의 파악을 통해 트렌드를 개괄적으로 예측이 양호하나 개발 디자인과 관련된 시장 예상 수요 수집이 필요해보임</t>
    <phoneticPr fontId="2" type="noConversion"/>
  </si>
  <si>
    <t>프로젝트 관련 디자인 환경의 파악을 통해 트렌드를 디자인 전략으로의 적용이 우수하나 트렌드를 고려한 아이디어 도출이 필요해보임</t>
    <phoneticPr fontId="2" type="noConversion"/>
  </si>
  <si>
    <t>프로젝트 관련 디자인을 이해하고 사용자 경험과 행동에 영향을 미치는 요소들을 파악하고 이를 디자인 전략으로 적용함이 우수하나 디자인 분석을 고려하여 아이디어 도출이 필요해보임</t>
    <phoneticPr fontId="2" type="noConversion"/>
  </si>
  <si>
    <t>프로젝트 관련 디자인을 이해하고 디자인 전략으로 적용함이 우수하나 다양한 네비게이션 조사및 수집이 필요해보임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</si>
</sst>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₩&quot;* #,##0_-;\-&quot;₩&quot;* #,##0_-;_-&quot;₩&quot;* &quot;-&quot;_-;_-@_-"/>
    <numFmt numFmtId="176" formatCode="0_ 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명조"/>
      <family val="1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20"/>
      <color rgb="FF000000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sz val="13"/>
      <color rgb="FF000000"/>
      <name val="맑은 고딕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4"/>
      <color theme="1"/>
      <name val="맑은 고딕"/>
      <family val="3"/>
      <charset val="129"/>
      <scheme val="minor"/>
    </font>
    <font>
      <b/>
      <sz val="13"/>
      <color rgb="FFFF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FF0000"/>
      <name val="함초롬돋움"/>
      <family val="1"/>
      <charset val="129"/>
    </font>
    <font>
      <sz val="11"/>
      <color rgb="FFFF0000"/>
      <name val="맑은 고딕"/>
      <family val="3"/>
      <charset val="129"/>
      <scheme val="minor"/>
    </font>
    <font>
      <b/>
      <sz val="8"/>
      <color rgb="FF000000"/>
      <name val="한컴돋움"/>
      <family val="1"/>
      <charset val="129"/>
    </font>
    <font>
      <b/>
      <sz val="14"/>
      <color rgb="FF000000"/>
      <name val="한컴돋움"/>
      <family val="1"/>
      <charset val="129"/>
    </font>
    <font>
      <sz val="14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</borders>
  <cellStyleXfs count="1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2" fillId="0" borderId="0">
      <alignment vertical="center"/>
    </xf>
  </cellStyleXfs>
  <cellXfs count="105">
    <xf numFmtId="0" fontId="0" fillId="0" borderId="0" xfId="0">
      <alignment vertical="center"/>
    </xf>
    <xf numFmtId="0" fontId="0" fillId="0" borderId="0" xfId="0">
      <alignment vertical="center"/>
    </xf>
    <xf numFmtId="0" fontId="5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5" fillId="0" borderId="0" xfId="0" applyFont="1" applyFill="1">
      <alignment vertical="center"/>
    </xf>
    <xf numFmtId="0" fontId="9" fillId="2" borderId="4" xfId="0" applyFont="1" applyFill="1" applyBorder="1" applyAlignment="1">
      <alignment horizontal="center" vertical="center" wrapText="1"/>
    </xf>
    <xf numFmtId="0" fontId="25" fillId="0" borderId="41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0" fontId="26" fillId="0" borderId="41" xfId="0" applyFont="1" applyBorder="1" applyAlignment="1">
      <alignment horizontal="center" vertical="center" wrapText="1"/>
    </xf>
    <xf numFmtId="0" fontId="27" fillId="0" borderId="0" xfId="0" applyFont="1">
      <alignment vertical="center"/>
    </xf>
    <xf numFmtId="0" fontId="26" fillId="0" borderId="42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14" fillId="2" borderId="7" xfId="0" quotePrefix="1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14" fillId="2" borderId="6" xfId="0" quotePrefix="1" applyFont="1" applyFill="1" applyBorder="1" applyAlignment="1">
      <alignment horizontal="center" vertical="center" wrapText="1"/>
    </xf>
    <xf numFmtId="0" fontId="14" fillId="2" borderId="40" xfId="0" applyFont="1" applyFill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left" vertical="center" wrapText="1" indent="1"/>
    </xf>
    <xf numFmtId="0" fontId="24" fillId="0" borderId="25" xfId="0" applyFont="1" applyBorder="1" applyAlignment="1">
      <alignment horizontal="left" vertical="center" wrapText="1" indent="1"/>
    </xf>
    <xf numFmtId="0" fontId="24" fillId="0" borderId="38" xfId="0" applyFont="1" applyBorder="1" applyAlignment="1">
      <alignment horizontal="left" vertical="center" wrapText="1" indent="1"/>
    </xf>
    <xf numFmtId="0" fontId="24" fillId="0" borderId="30" xfId="0" applyFont="1" applyBorder="1" applyAlignment="1">
      <alignment horizontal="left" vertical="center" wrapText="1" indent="1"/>
    </xf>
    <xf numFmtId="0" fontId="24" fillId="0" borderId="0" xfId="0" applyFont="1" applyBorder="1" applyAlignment="1">
      <alignment horizontal="left" vertical="center" wrapText="1" indent="1"/>
    </xf>
    <xf numFmtId="0" fontId="24" fillId="0" borderId="28" xfId="0" applyFont="1" applyBorder="1" applyAlignment="1">
      <alignment horizontal="left" vertical="center" wrapText="1" indent="1"/>
    </xf>
    <xf numFmtId="31" fontId="22" fillId="0" borderId="8" xfId="0" applyNumberFormat="1" applyFont="1" applyBorder="1" applyAlignment="1">
      <alignment horizontal="center" vertical="center" wrapText="1"/>
    </xf>
    <xf numFmtId="31" fontId="22" fillId="0" borderId="9" xfId="0" applyNumberFormat="1" applyFont="1" applyBorder="1" applyAlignment="1">
      <alignment horizontal="center" vertical="center" wrapText="1"/>
    </xf>
    <xf numFmtId="31" fontId="22" fillId="0" borderId="10" xfId="0" applyNumberFormat="1" applyFont="1" applyBorder="1" applyAlignment="1">
      <alignment horizontal="center" vertical="center" wrapText="1"/>
    </xf>
    <xf numFmtId="31" fontId="20" fillId="0" borderId="4" xfId="0" quotePrefix="1" applyNumberFormat="1" applyFont="1" applyBorder="1" applyAlignment="1">
      <alignment horizontal="center" vertical="center" wrapText="1"/>
    </xf>
    <xf numFmtId="31" fontId="20" fillId="0" borderId="5" xfId="0" applyNumberFormat="1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21" fillId="0" borderId="15" xfId="0" applyFont="1" applyBorder="1" applyAlignment="1">
      <alignment horizontal="right" vertical="center" wrapText="1"/>
    </xf>
    <xf numFmtId="0" fontId="21" fillId="0" borderId="10" xfId="0" applyFont="1" applyBorder="1" applyAlignment="1">
      <alignment horizontal="right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right" vertical="center" wrapText="1" indent="1"/>
    </xf>
    <xf numFmtId="0" fontId="21" fillId="0" borderId="9" xfId="0" applyFont="1" applyBorder="1" applyAlignment="1">
      <alignment horizontal="right" vertical="center" wrapText="1" indent="1"/>
    </xf>
    <xf numFmtId="0" fontId="21" fillId="0" borderId="10" xfId="0" applyFont="1" applyBorder="1" applyAlignment="1">
      <alignment horizontal="right" vertical="center" wrapText="1" inden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176" fontId="13" fillId="0" borderId="4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right" vertical="center" wrapText="1"/>
    </xf>
    <xf numFmtId="0" fontId="4" fillId="0" borderId="26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quotePrefix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 indent="1"/>
    </xf>
    <xf numFmtId="0" fontId="5" fillId="0" borderId="11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9" fillId="2" borderId="39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</cellXfs>
  <cellStyles count="13">
    <cellStyle name="통화 [0] 2" xfId="4"/>
    <cellStyle name="통화 [0] 2 2" xfId="5"/>
    <cellStyle name="통화 [0] 2 3" xfId="6"/>
    <cellStyle name="통화 [0] 2 4" xfId="7"/>
    <cellStyle name="통화 [0] 2 5" xfId="8"/>
    <cellStyle name="표준" xfId="0" builtinId="0"/>
    <cellStyle name="표준 2" xfId="1"/>
    <cellStyle name="표준 3" xfId="2"/>
    <cellStyle name="표준 3 18" xfId="11"/>
    <cellStyle name="표준 4" xfId="3"/>
    <cellStyle name="표준 5" xfId="9"/>
    <cellStyle name="표준 6" xfId="12"/>
    <cellStyle name="하이퍼링크 2" xfId="1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view="pageLayout" zoomScaleNormal="100" zoomScaleSheetLayoutView="80" workbookViewId="0">
      <selection sqref="A1:L1"/>
    </sheetView>
  </sheetViews>
  <sheetFormatPr defaultRowHeight="16.5"/>
  <cols>
    <col min="4" max="4" width="12.25" customWidth="1"/>
    <col min="5" max="5" width="9.375" customWidth="1"/>
    <col min="6" max="6" width="4.5" customWidth="1"/>
  </cols>
  <sheetData>
    <row r="1" spans="1:15" ht="72" customHeight="1">
      <c r="A1" s="39" t="s">
        <v>31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5" ht="17.2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45.75" customHeight="1">
      <c r="A3" s="54" t="s">
        <v>0</v>
      </c>
      <c r="B3" s="55"/>
      <c r="C3" s="58" t="s">
        <v>1</v>
      </c>
      <c r="D3" s="55"/>
      <c r="E3" s="55"/>
      <c r="F3" s="59"/>
      <c r="G3" s="58" t="s">
        <v>2</v>
      </c>
      <c r="H3" s="55"/>
      <c r="I3" s="55"/>
      <c r="J3" s="59"/>
      <c r="K3" s="55" t="s">
        <v>19</v>
      </c>
      <c r="L3" s="91"/>
    </row>
    <row r="4" spans="1:15" ht="45.75" customHeight="1">
      <c r="A4" s="56" t="s">
        <v>37</v>
      </c>
      <c r="B4" s="57"/>
      <c r="C4" s="63" t="s">
        <v>38</v>
      </c>
      <c r="D4" s="64"/>
      <c r="E4" s="64"/>
      <c r="F4" s="65"/>
      <c r="G4" s="2" t="s">
        <v>21</v>
      </c>
      <c r="H4" s="49">
        <v>45443</v>
      </c>
      <c r="I4" s="50"/>
      <c r="J4" s="51"/>
      <c r="K4" s="52" t="s">
        <v>26</v>
      </c>
      <c r="L4" s="53"/>
      <c r="M4" s="7" t="s">
        <v>20</v>
      </c>
    </row>
    <row r="5" spans="1:15" ht="45.75" customHeight="1">
      <c r="A5" s="97" t="s">
        <v>3</v>
      </c>
      <c r="B5" s="68"/>
      <c r="C5" s="66" t="s">
        <v>4</v>
      </c>
      <c r="D5" s="67"/>
      <c r="E5" s="67"/>
      <c r="F5" s="68"/>
      <c r="G5" s="2" t="s">
        <v>27</v>
      </c>
      <c r="H5" s="49">
        <v>45447</v>
      </c>
      <c r="I5" s="50"/>
      <c r="J5" s="51"/>
      <c r="K5" s="98"/>
      <c r="L5" s="99"/>
      <c r="M5" s="7" t="s">
        <v>29</v>
      </c>
    </row>
    <row r="6" spans="1:15" ht="45.75" customHeight="1">
      <c r="A6" s="83" t="s">
        <v>39</v>
      </c>
      <c r="B6" s="84"/>
      <c r="C6" s="60" t="s">
        <v>5</v>
      </c>
      <c r="D6" s="61"/>
      <c r="E6" s="61"/>
      <c r="F6" s="62"/>
      <c r="G6" s="2" t="s">
        <v>28</v>
      </c>
      <c r="H6" s="49">
        <v>45450</v>
      </c>
      <c r="I6" s="50"/>
      <c r="J6" s="51"/>
      <c r="K6" s="100"/>
      <c r="L6" s="99"/>
      <c r="M6" s="8" t="s">
        <v>30</v>
      </c>
    </row>
    <row r="7" spans="1:15" ht="33.75" customHeight="1">
      <c r="A7" s="85" t="s">
        <v>6</v>
      </c>
      <c r="B7" s="86"/>
      <c r="C7" s="86"/>
      <c r="D7" s="86"/>
      <c r="E7" s="86"/>
      <c r="F7" s="87"/>
      <c r="G7" s="92" t="s">
        <v>25</v>
      </c>
      <c r="H7" s="93"/>
      <c r="I7" s="93"/>
      <c r="J7" s="93"/>
      <c r="K7" s="93"/>
      <c r="L7" s="94"/>
    </row>
    <row r="8" spans="1:15" ht="27.75" thickBot="1">
      <c r="A8" s="88"/>
      <c r="B8" s="89"/>
      <c r="C8" s="89"/>
      <c r="D8" s="89"/>
      <c r="E8" s="89"/>
      <c r="F8" s="90"/>
      <c r="G8" s="6" t="s">
        <v>7</v>
      </c>
      <c r="H8" s="95" t="s">
        <v>8</v>
      </c>
      <c r="I8" s="95"/>
      <c r="J8" s="95"/>
      <c r="K8" s="95"/>
      <c r="L8" s="96"/>
    </row>
    <row r="9" spans="1:15" ht="75.75" customHeight="1" thickBot="1">
      <c r="A9" s="74" t="s">
        <v>9</v>
      </c>
      <c r="B9" s="75"/>
      <c r="C9" s="75"/>
      <c r="D9" s="75"/>
      <c r="E9" s="75"/>
      <c r="F9" s="75"/>
      <c r="G9" s="3" t="str">
        <f>IF($G$16&gt;=90,"○","")</f>
        <v>○</v>
      </c>
      <c r="H9" s="75" t="s">
        <v>10</v>
      </c>
      <c r="I9" s="75"/>
      <c r="J9" s="75"/>
      <c r="K9" s="75"/>
      <c r="L9" s="79"/>
      <c r="N9" s="12">
        <v>10</v>
      </c>
      <c r="O9" s="13"/>
    </row>
    <row r="10" spans="1:15" ht="57.75" customHeight="1" thickBot="1">
      <c r="A10" s="74" t="s">
        <v>11</v>
      </c>
      <c r="B10" s="75"/>
      <c r="C10" s="75"/>
      <c r="D10" s="75"/>
      <c r="E10" s="75"/>
      <c r="F10" s="75"/>
      <c r="G10" s="3" t="str">
        <f>IF(AND($G$16&lt;90,$G$16&gt;=80),"○","")</f>
        <v/>
      </c>
      <c r="H10" s="75" t="s">
        <v>12</v>
      </c>
      <c r="I10" s="75"/>
      <c r="J10" s="75"/>
      <c r="K10" s="75"/>
      <c r="L10" s="79"/>
      <c r="N10" s="12">
        <v>8</v>
      </c>
      <c r="O10" s="13"/>
    </row>
    <row r="11" spans="1:15" ht="57.75" customHeight="1" thickBot="1">
      <c r="A11" s="74" t="s">
        <v>18</v>
      </c>
      <c r="B11" s="75"/>
      <c r="C11" s="75"/>
      <c r="D11" s="75"/>
      <c r="E11" s="75"/>
      <c r="F11" s="75"/>
      <c r="G11" s="3" t="str">
        <f t="shared" ref="G11" si="0">IF(AND($G$16&lt;80,$G$16&gt;=60),"○","")</f>
        <v/>
      </c>
      <c r="H11" s="75" t="s">
        <v>13</v>
      </c>
      <c r="I11" s="75"/>
      <c r="J11" s="75"/>
      <c r="K11" s="75"/>
      <c r="L11" s="79"/>
      <c r="N11" s="12">
        <v>10</v>
      </c>
      <c r="O11" s="13"/>
    </row>
    <row r="12" spans="1:15" ht="57.75" customHeight="1" thickBot="1">
      <c r="A12" s="72"/>
      <c r="B12" s="73"/>
      <c r="C12" s="70"/>
      <c r="D12" s="70"/>
      <c r="E12" s="70"/>
      <c r="F12" s="71"/>
      <c r="G12" s="3" t="str">
        <f>IF(AND($G$16&lt;60,$G$16&gt;=50),"○","")</f>
        <v/>
      </c>
      <c r="H12" s="75" t="s">
        <v>14</v>
      </c>
      <c r="I12" s="75"/>
      <c r="J12" s="75"/>
      <c r="K12" s="75"/>
      <c r="L12" s="79"/>
      <c r="N12" s="12">
        <v>8</v>
      </c>
      <c r="O12" s="13"/>
    </row>
    <row r="13" spans="1:15" ht="60" customHeight="1" thickBot="1">
      <c r="A13" s="76" t="s">
        <v>23</v>
      </c>
      <c r="B13" s="77" t="s">
        <v>22</v>
      </c>
      <c r="C13" s="77"/>
      <c r="D13" s="78" t="s">
        <v>33</v>
      </c>
      <c r="E13" s="101" t="s">
        <v>41</v>
      </c>
      <c r="F13" s="102"/>
      <c r="G13" s="3" t="str">
        <f>IF($G$16&lt;50,"○","")</f>
        <v/>
      </c>
      <c r="H13" s="75" t="s">
        <v>15</v>
      </c>
      <c r="I13" s="75"/>
      <c r="J13" s="75"/>
      <c r="K13" s="75"/>
      <c r="L13" s="79"/>
      <c r="N13" s="12">
        <v>4</v>
      </c>
      <c r="O13" s="13">
        <f>SUM(N9:N13)</f>
        <v>40</v>
      </c>
    </row>
    <row r="14" spans="1:15" ht="54" customHeight="1" thickBot="1">
      <c r="A14" s="76"/>
      <c r="B14" s="77"/>
      <c r="C14" s="77"/>
      <c r="D14" s="77"/>
      <c r="E14" s="103"/>
      <c r="F14" s="104"/>
      <c r="G14" s="80" t="s">
        <v>16</v>
      </c>
      <c r="H14" s="81"/>
      <c r="I14" s="81"/>
      <c r="J14" s="81"/>
      <c r="K14" s="81"/>
      <c r="L14" s="82"/>
      <c r="N14" s="14">
        <v>4</v>
      </c>
      <c r="O14" s="13"/>
    </row>
    <row r="15" spans="1:15" ht="46.5" customHeight="1" thickBot="1">
      <c r="A15" s="26" t="s">
        <v>34</v>
      </c>
      <c r="B15" s="29">
        <f>O13</f>
        <v>40</v>
      </c>
      <c r="C15" s="30"/>
      <c r="D15" s="33" t="s">
        <v>32</v>
      </c>
      <c r="E15" s="35">
        <f>B15</f>
        <v>40</v>
      </c>
      <c r="F15" s="36"/>
      <c r="G15" s="41" t="s">
        <v>24</v>
      </c>
      <c r="H15" s="41"/>
      <c r="I15" s="41" t="s">
        <v>17</v>
      </c>
      <c r="J15" s="41"/>
      <c r="K15" s="41"/>
      <c r="L15" s="42"/>
      <c r="N15" s="12">
        <v>5</v>
      </c>
      <c r="O15" s="13"/>
    </row>
    <row r="16" spans="1:15" ht="18.75" customHeight="1" thickBot="1">
      <c r="A16" s="27"/>
      <c r="B16" s="19"/>
      <c r="C16" s="20"/>
      <c r="D16" s="24"/>
      <c r="E16" s="15"/>
      <c r="F16" s="16"/>
      <c r="G16" s="69">
        <f>SUM(E15:F26)</f>
        <v>93</v>
      </c>
      <c r="H16" s="69"/>
      <c r="I16" s="43" t="s">
        <v>40</v>
      </c>
      <c r="J16" s="44"/>
      <c r="K16" s="44"/>
      <c r="L16" s="45"/>
      <c r="N16" s="12">
        <v>4</v>
      </c>
      <c r="O16" s="13"/>
    </row>
    <row r="17" spans="1:15" s="1" customFormat="1" ht="18.75" customHeight="1" thickBot="1">
      <c r="A17" s="27"/>
      <c r="B17" s="19"/>
      <c r="C17" s="20"/>
      <c r="D17" s="24"/>
      <c r="E17" s="15"/>
      <c r="F17" s="16"/>
      <c r="G17" s="69"/>
      <c r="H17" s="69"/>
      <c r="I17" s="46"/>
      <c r="J17" s="47"/>
      <c r="K17" s="47"/>
      <c r="L17" s="48"/>
      <c r="N17" s="14">
        <v>10</v>
      </c>
      <c r="O17" s="13">
        <f>SUM(N14:N17)</f>
        <v>23</v>
      </c>
    </row>
    <row r="18" spans="1:15" ht="18.75" customHeight="1" thickBot="1">
      <c r="A18" s="28"/>
      <c r="B18" s="31"/>
      <c r="C18" s="32"/>
      <c r="D18" s="34"/>
      <c r="E18" s="37"/>
      <c r="F18" s="38"/>
      <c r="G18" s="69"/>
      <c r="H18" s="69"/>
      <c r="I18" s="46"/>
      <c r="J18" s="47"/>
      <c r="K18" s="47"/>
      <c r="L18" s="48"/>
      <c r="N18" s="14">
        <v>10</v>
      </c>
      <c r="O18" s="13"/>
    </row>
    <row r="19" spans="1:15" s="1" customFormat="1" ht="18.75" customHeight="1" thickBot="1">
      <c r="A19" s="26" t="s">
        <v>35</v>
      </c>
      <c r="B19" s="29">
        <f>O17</f>
        <v>23</v>
      </c>
      <c r="C19" s="30"/>
      <c r="D19" s="33" t="s">
        <v>32</v>
      </c>
      <c r="E19" s="35">
        <f>B19</f>
        <v>23</v>
      </c>
      <c r="F19" s="36"/>
      <c r="G19" s="69"/>
      <c r="H19" s="69"/>
      <c r="I19" s="46"/>
      <c r="J19" s="47"/>
      <c r="K19" s="47"/>
      <c r="L19" s="48"/>
      <c r="N19" s="14">
        <v>5</v>
      </c>
      <c r="O19" s="13"/>
    </row>
    <row r="20" spans="1:15" s="1" customFormat="1" ht="18.75" customHeight="1" thickBot="1">
      <c r="A20" s="27"/>
      <c r="B20" s="19"/>
      <c r="C20" s="20"/>
      <c r="D20" s="24"/>
      <c r="E20" s="15"/>
      <c r="F20" s="16"/>
      <c r="G20" s="69"/>
      <c r="H20" s="69"/>
      <c r="I20" s="46"/>
      <c r="J20" s="47"/>
      <c r="K20" s="47"/>
      <c r="L20" s="48"/>
      <c r="N20" s="14">
        <v>10</v>
      </c>
      <c r="O20" s="13"/>
    </row>
    <row r="21" spans="1:15" s="1" customFormat="1" ht="18.75" customHeight="1">
      <c r="A21" s="27"/>
      <c r="B21" s="19"/>
      <c r="C21" s="20"/>
      <c r="D21" s="24"/>
      <c r="E21" s="15"/>
      <c r="F21" s="16"/>
      <c r="G21" s="69"/>
      <c r="H21" s="69"/>
      <c r="I21" s="46"/>
      <c r="J21" s="47"/>
      <c r="K21" s="47"/>
      <c r="L21" s="48"/>
      <c r="N21" s="14">
        <v>5</v>
      </c>
      <c r="O21" s="13">
        <f>SUM(N18:N21)</f>
        <v>30</v>
      </c>
    </row>
    <row r="22" spans="1:15" s="1" customFormat="1" ht="18.75" customHeight="1">
      <c r="A22" s="28"/>
      <c r="B22" s="31"/>
      <c r="C22" s="32"/>
      <c r="D22" s="34"/>
      <c r="E22" s="37"/>
      <c r="F22" s="38"/>
      <c r="G22" s="69"/>
      <c r="H22" s="69"/>
      <c r="I22" s="46"/>
      <c r="J22" s="47"/>
      <c r="K22" s="47"/>
      <c r="L22" s="48"/>
    </row>
    <row r="23" spans="1:15" ht="18.75" customHeight="1">
      <c r="A23" s="26" t="s">
        <v>36</v>
      </c>
      <c r="B23" s="19">
        <f>O21</f>
        <v>30</v>
      </c>
      <c r="C23" s="20"/>
      <c r="D23" s="23" t="s">
        <v>32</v>
      </c>
      <c r="E23" s="15">
        <f>B23</f>
        <v>30</v>
      </c>
      <c r="F23" s="16"/>
      <c r="G23" s="69"/>
      <c r="H23" s="69"/>
      <c r="I23" s="46"/>
      <c r="J23" s="47"/>
      <c r="K23" s="47"/>
      <c r="L23" s="48"/>
    </row>
    <row r="24" spans="1:15" s="1" customFormat="1" ht="18.75" customHeight="1">
      <c r="A24" s="27"/>
      <c r="B24" s="19"/>
      <c r="C24" s="20"/>
      <c r="D24" s="24"/>
      <c r="E24" s="15"/>
      <c r="F24" s="16"/>
      <c r="G24" s="69"/>
      <c r="H24" s="69"/>
      <c r="I24" s="46"/>
      <c r="J24" s="47"/>
      <c r="K24" s="47"/>
      <c r="L24" s="48"/>
    </row>
    <row r="25" spans="1:15" ht="18.75" customHeight="1">
      <c r="A25" s="27"/>
      <c r="B25" s="19"/>
      <c r="C25" s="20"/>
      <c r="D25" s="24"/>
      <c r="E25" s="15"/>
      <c r="F25" s="16"/>
      <c r="G25" s="69"/>
      <c r="H25" s="69"/>
      <c r="I25" s="46"/>
      <c r="J25" s="47"/>
      <c r="K25" s="47"/>
      <c r="L25" s="48"/>
    </row>
    <row r="26" spans="1:15" ht="18.75" customHeight="1" thickBot="1">
      <c r="A26" s="28"/>
      <c r="B26" s="21"/>
      <c r="C26" s="22"/>
      <c r="D26" s="25"/>
      <c r="E26" s="17"/>
      <c r="F26" s="18"/>
      <c r="G26" s="69"/>
      <c r="H26" s="69"/>
      <c r="I26" s="46"/>
      <c r="J26" s="47"/>
      <c r="K26" s="47"/>
      <c r="L26" s="48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A5:B5"/>
    <mergeCell ref="A15:A18"/>
    <mergeCell ref="B15:C18"/>
    <mergeCell ref="D15:D18"/>
    <mergeCell ref="H9:L9"/>
    <mergeCell ref="H5:J5"/>
    <mergeCell ref="K5:L5"/>
    <mergeCell ref="H6:J6"/>
    <mergeCell ref="K6:L6"/>
    <mergeCell ref="E13:F14"/>
    <mergeCell ref="E15:F18"/>
    <mergeCell ref="G3:J3"/>
    <mergeCell ref="A13:A14"/>
    <mergeCell ref="B13:C14"/>
    <mergeCell ref="D13:D14"/>
    <mergeCell ref="H13:L13"/>
    <mergeCell ref="G14:L14"/>
    <mergeCell ref="A6:B6"/>
    <mergeCell ref="A10:F10"/>
    <mergeCell ref="H10:L10"/>
    <mergeCell ref="H11:L11"/>
    <mergeCell ref="H12:L12"/>
    <mergeCell ref="A7:F8"/>
    <mergeCell ref="K3:L3"/>
    <mergeCell ref="G7:L7"/>
    <mergeCell ref="H8:L8"/>
    <mergeCell ref="A9:F9"/>
    <mergeCell ref="A1:L1"/>
    <mergeCell ref="I15:L15"/>
    <mergeCell ref="I16:L26"/>
    <mergeCell ref="H4:J4"/>
    <mergeCell ref="K4:L4"/>
    <mergeCell ref="A3:B3"/>
    <mergeCell ref="A4:B4"/>
    <mergeCell ref="C3:F3"/>
    <mergeCell ref="C6:F6"/>
    <mergeCell ref="C4:F4"/>
    <mergeCell ref="C5:F5"/>
    <mergeCell ref="G15:H15"/>
    <mergeCell ref="G16:H26"/>
    <mergeCell ref="C12:F12"/>
    <mergeCell ref="A12:B12"/>
    <mergeCell ref="A11:F11"/>
    <mergeCell ref="E23:F26"/>
    <mergeCell ref="B23:C26"/>
    <mergeCell ref="D23:D26"/>
    <mergeCell ref="A23:A26"/>
    <mergeCell ref="A19:A22"/>
    <mergeCell ref="B19:C22"/>
    <mergeCell ref="D19:D22"/>
    <mergeCell ref="E19:F22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view="pageLayout" topLeftCell="A13" zoomScaleNormal="100" zoomScaleSheetLayoutView="80" workbookViewId="0">
      <selection sqref="A1:L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72" customHeight="1">
      <c r="A1" s="39" t="s">
        <v>31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5" ht="17.25" thickBot="1"/>
    <row r="3" spans="1:15" ht="45.75" customHeight="1">
      <c r="A3" s="54" t="s">
        <v>0</v>
      </c>
      <c r="B3" s="55"/>
      <c r="C3" s="58" t="s">
        <v>1</v>
      </c>
      <c r="D3" s="55"/>
      <c r="E3" s="55"/>
      <c r="F3" s="59"/>
      <c r="G3" s="58" t="s">
        <v>2</v>
      </c>
      <c r="H3" s="55"/>
      <c r="I3" s="55"/>
      <c r="J3" s="59"/>
      <c r="K3" s="55" t="s">
        <v>19</v>
      </c>
      <c r="L3" s="91"/>
    </row>
    <row r="4" spans="1:15" ht="45.75" customHeight="1">
      <c r="A4" s="56" t="s">
        <v>50</v>
      </c>
      <c r="B4" s="57"/>
      <c r="C4" s="63" t="s">
        <v>38</v>
      </c>
      <c r="D4" s="64"/>
      <c r="E4" s="64"/>
      <c r="F4" s="65"/>
      <c r="G4" s="2" t="s">
        <v>21</v>
      </c>
      <c r="H4" s="49">
        <v>45443</v>
      </c>
      <c r="I4" s="50"/>
      <c r="J4" s="51"/>
      <c r="K4" s="52" t="s">
        <v>26</v>
      </c>
      <c r="L4" s="53"/>
      <c r="M4" s="7" t="s">
        <v>20</v>
      </c>
    </row>
    <row r="5" spans="1:15" ht="45.75" customHeight="1">
      <c r="A5" s="97" t="s">
        <v>3</v>
      </c>
      <c r="B5" s="68"/>
      <c r="C5" s="66" t="s">
        <v>4</v>
      </c>
      <c r="D5" s="67"/>
      <c r="E5" s="67"/>
      <c r="F5" s="68"/>
      <c r="G5" s="2" t="s">
        <v>27</v>
      </c>
      <c r="H5" s="49">
        <v>45447</v>
      </c>
      <c r="I5" s="50"/>
      <c r="J5" s="51"/>
      <c r="K5" s="98"/>
      <c r="L5" s="99"/>
      <c r="M5" s="7" t="s">
        <v>29</v>
      </c>
    </row>
    <row r="6" spans="1:15" ht="45.75" customHeight="1">
      <c r="A6" s="83" t="s">
        <v>39</v>
      </c>
      <c r="B6" s="84"/>
      <c r="C6" s="60" t="s">
        <v>5</v>
      </c>
      <c r="D6" s="61"/>
      <c r="E6" s="61"/>
      <c r="F6" s="62"/>
      <c r="G6" s="2" t="s">
        <v>28</v>
      </c>
      <c r="H6" s="49">
        <v>45450</v>
      </c>
      <c r="I6" s="50"/>
      <c r="J6" s="51"/>
      <c r="K6" s="100"/>
      <c r="L6" s="99"/>
      <c r="M6" s="8" t="s">
        <v>30</v>
      </c>
    </row>
    <row r="7" spans="1:15" ht="33.75" customHeight="1">
      <c r="A7" s="85" t="s">
        <v>6</v>
      </c>
      <c r="B7" s="86"/>
      <c r="C7" s="86"/>
      <c r="D7" s="86"/>
      <c r="E7" s="86"/>
      <c r="F7" s="87"/>
      <c r="G7" s="92" t="s">
        <v>25</v>
      </c>
      <c r="H7" s="93"/>
      <c r="I7" s="93"/>
      <c r="J7" s="93"/>
      <c r="K7" s="93"/>
      <c r="L7" s="94"/>
    </row>
    <row r="8" spans="1:15" ht="27.75" thickBot="1">
      <c r="A8" s="88"/>
      <c r="B8" s="89"/>
      <c r="C8" s="89"/>
      <c r="D8" s="89"/>
      <c r="E8" s="89"/>
      <c r="F8" s="90"/>
      <c r="G8" s="9" t="s">
        <v>7</v>
      </c>
      <c r="H8" s="95" t="s">
        <v>8</v>
      </c>
      <c r="I8" s="95"/>
      <c r="J8" s="95"/>
      <c r="K8" s="95"/>
      <c r="L8" s="96"/>
    </row>
    <row r="9" spans="1:15" ht="75.75" customHeight="1" thickBot="1">
      <c r="A9" s="74" t="s">
        <v>9</v>
      </c>
      <c r="B9" s="75"/>
      <c r="C9" s="75"/>
      <c r="D9" s="75"/>
      <c r="E9" s="75"/>
      <c r="F9" s="75"/>
      <c r="G9" s="3" t="str">
        <f>IF($G$16&gt;=90,"○","")</f>
        <v/>
      </c>
      <c r="H9" s="75" t="s">
        <v>10</v>
      </c>
      <c r="I9" s="75"/>
      <c r="J9" s="75"/>
      <c r="K9" s="75"/>
      <c r="L9" s="79"/>
      <c r="N9" s="10">
        <v>8</v>
      </c>
      <c r="O9" s="13"/>
    </row>
    <row r="10" spans="1:15" ht="57.75" customHeight="1" thickBot="1">
      <c r="A10" s="74" t="s">
        <v>11</v>
      </c>
      <c r="B10" s="75"/>
      <c r="C10" s="75"/>
      <c r="D10" s="75"/>
      <c r="E10" s="75"/>
      <c r="F10" s="75"/>
      <c r="G10" s="3" t="str">
        <f>IF(AND($G$16&lt;90,$G$16&gt;=80),"○","")</f>
        <v>○</v>
      </c>
      <c r="H10" s="75" t="s">
        <v>12</v>
      </c>
      <c r="I10" s="75"/>
      <c r="J10" s="75"/>
      <c r="K10" s="75"/>
      <c r="L10" s="79"/>
      <c r="N10" s="10">
        <v>8</v>
      </c>
      <c r="O10" s="13"/>
    </row>
    <row r="11" spans="1:15" ht="57.75" customHeight="1" thickBot="1">
      <c r="A11" s="74" t="s">
        <v>18</v>
      </c>
      <c r="B11" s="75"/>
      <c r="C11" s="75"/>
      <c r="D11" s="75"/>
      <c r="E11" s="75"/>
      <c r="F11" s="75"/>
      <c r="G11" s="3" t="str">
        <f t="shared" ref="G11" si="0">IF(AND($G$16&lt;80,$G$16&gt;=60),"○","")</f>
        <v/>
      </c>
      <c r="H11" s="75" t="s">
        <v>13</v>
      </c>
      <c r="I11" s="75"/>
      <c r="J11" s="75"/>
      <c r="K11" s="75"/>
      <c r="L11" s="79"/>
      <c r="N11" s="10">
        <v>10</v>
      </c>
      <c r="O11" s="13"/>
    </row>
    <row r="12" spans="1:15" ht="57.75" customHeight="1" thickBot="1">
      <c r="A12" s="72"/>
      <c r="B12" s="73"/>
      <c r="C12" s="70"/>
      <c r="D12" s="70"/>
      <c r="E12" s="70"/>
      <c r="F12" s="71"/>
      <c r="G12" s="3" t="str">
        <f>IF(AND($G$16&lt;60,$G$16&gt;=50),"○","")</f>
        <v/>
      </c>
      <c r="H12" s="75" t="s">
        <v>14</v>
      </c>
      <c r="I12" s="75"/>
      <c r="J12" s="75"/>
      <c r="K12" s="75"/>
      <c r="L12" s="79"/>
      <c r="N12" s="10">
        <v>10</v>
      </c>
      <c r="O12" s="13"/>
    </row>
    <row r="13" spans="1:15" ht="60" customHeight="1" thickBot="1">
      <c r="A13" s="76" t="s">
        <v>23</v>
      </c>
      <c r="B13" s="77" t="s">
        <v>22</v>
      </c>
      <c r="C13" s="77"/>
      <c r="D13" s="78" t="s">
        <v>32</v>
      </c>
      <c r="E13" s="101" t="s">
        <v>41</v>
      </c>
      <c r="F13" s="102"/>
      <c r="G13" s="3" t="str">
        <f>IF($G$16&lt;50,"○","")</f>
        <v/>
      </c>
      <c r="H13" s="75" t="s">
        <v>15</v>
      </c>
      <c r="I13" s="75"/>
      <c r="J13" s="75"/>
      <c r="K13" s="75"/>
      <c r="L13" s="79"/>
      <c r="N13" s="10">
        <v>3</v>
      </c>
      <c r="O13" s="13">
        <f>SUM(N9:N13)</f>
        <v>39</v>
      </c>
    </row>
    <row r="14" spans="1:15" ht="54" customHeight="1" thickBot="1">
      <c r="A14" s="76"/>
      <c r="B14" s="77"/>
      <c r="C14" s="77"/>
      <c r="D14" s="77"/>
      <c r="E14" s="103"/>
      <c r="F14" s="104"/>
      <c r="G14" s="80" t="s">
        <v>16</v>
      </c>
      <c r="H14" s="81"/>
      <c r="I14" s="81"/>
      <c r="J14" s="81"/>
      <c r="K14" s="81"/>
      <c r="L14" s="82"/>
      <c r="N14" s="11">
        <v>3</v>
      </c>
      <c r="O14" s="13"/>
    </row>
    <row r="15" spans="1:15" ht="46.5" customHeight="1" thickBot="1">
      <c r="A15" s="26" t="s">
        <v>34</v>
      </c>
      <c r="B15" s="29">
        <f>O13</f>
        <v>39</v>
      </c>
      <c r="C15" s="30"/>
      <c r="D15" s="33" t="s">
        <v>32</v>
      </c>
      <c r="E15" s="35">
        <f>B15</f>
        <v>39</v>
      </c>
      <c r="F15" s="36"/>
      <c r="G15" s="41" t="s">
        <v>24</v>
      </c>
      <c r="H15" s="41"/>
      <c r="I15" s="41" t="s">
        <v>17</v>
      </c>
      <c r="J15" s="41"/>
      <c r="K15" s="41"/>
      <c r="L15" s="42"/>
      <c r="N15" s="10">
        <v>4</v>
      </c>
      <c r="O15" s="13"/>
    </row>
    <row r="16" spans="1:15" ht="18.75" customHeight="1" thickBot="1">
      <c r="A16" s="27"/>
      <c r="B16" s="19"/>
      <c r="C16" s="20"/>
      <c r="D16" s="24"/>
      <c r="E16" s="15"/>
      <c r="F16" s="16"/>
      <c r="G16" s="69">
        <f>SUM(E15:F26)</f>
        <v>85</v>
      </c>
      <c r="H16" s="69"/>
      <c r="I16" s="43" t="s">
        <v>62</v>
      </c>
      <c r="J16" s="44"/>
      <c r="K16" s="44"/>
      <c r="L16" s="45"/>
      <c r="N16" s="10">
        <v>3</v>
      </c>
      <c r="O16" s="13"/>
    </row>
    <row r="17" spans="1:15" ht="18.75" customHeight="1" thickBot="1">
      <c r="A17" s="27"/>
      <c r="B17" s="19"/>
      <c r="C17" s="20"/>
      <c r="D17" s="24"/>
      <c r="E17" s="15"/>
      <c r="F17" s="16"/>
      <c r="G17" s="69"/>
      <c r="H17" s="69"/>
      <c r="I17" s="46"/>
      <c r="J17" s="47"/>
      <c r="K17" s="47"/>
      <c r="L17" s="48"/>
      <c r="N17" s="11">
        <v>10</v>
      </c>
      <c r="O17" s="13">
        <f>SUM(N14:N17)</f>
        <v>20</v>
      </c>
    </row>
    <row r="18" spans="1:15" ht="18.75" customHeight="1" thickBot="1">
      <c r="A18" s="28"/>
      <c r="B18" s="31"/>
      <c r="C18" s="32"/>
      <c r="D18" s="34"/>
      <c r="E18" s="37"/>
      <c r="F18" s="38"/>
      <c r="G18" s="69"/>
      <c r="H18" s="69"/>
      <c r="I18" s="46"/>
      <c r="J18" s="47"/>
      <c r="K18" s="47"/>
      <c r="L18" s="48"/>
      <c r="N18" s="11">
        <v>8</v>
      </c>
      <c r="O18" s="13"/>
    </row>
    <row r="19" spans="1:15" ht="18.75" customHeight="1" thickBot="1">
      <c r="A19" s="26" t="s">
        <v>35</v>
      </c>
      <c r="B19" s="29">
        <f>O17</f>
        <v>20</v>
      </c>
      <c r="C19" s="30"/>
      <c r="D19" s="33" t="s">
        <v>32</v>
      </c>
      <c r="E19" s="35">
        <f>B19</f>
        <v>20</v>
      </c>
      <c r="F19" s="36"/>
      <c r="G19" s="69"/>
      <c r="H19" s="69"/>
      <c r="I19" s="46"/>
      <c r="J19" s="47"/>
      <c r="K19" s="47"/>
      <c r="L19" s="48"/>
      <c r="N19" s="11">
        <v>5</v>
      </c>
      <c r="O19" s="13"/>
    </row>
    <row r="20" spans="1:15" ht="18.75" customHeight="1" thickBot="1">
      <c r="A20" s="27"/>
      <c r="B20" s="19"/>
      <c r="C20" s="20"/>
      <c r="D20" s="24"/>
      <c r="E20" s="15"/>
      <c r="F20" s="16"/>
      <c r="G20" s="69"/>
      <c r="H20" s="69"/>
      <c r="I20" s="46"/>
      <c r="J20" s="47"/>
      <c r="K20" s="47"/>
      <c r="L20" s="48"/>
      <c r="N20" s="11">
        <v>8</v>
      </c>
      <c r="O20" s="13"/>
    </row>
    <row r="21" spans="1:15" ht="18.75" customHeight="1">
      <c r="A21" s="27"/>
      <c r="B21" s="19"/>
      <c r="C21" s="20"/>
      <c r="D21" s="24"/>
      <c r="E21" s="15"/>
      <c r="F21" s="16"/>
      <c r="G21" s="69"/>
      <c r="H21" s="69"/>
      <c r="I21" s="46"/>
      <c r="J21" s="47"/>
      <c r="K21" s="47"/>
      <c r="L21" s="48"/>
      <c r="N21" s="11">
        <v>5</v>
      </c>
      <c r="O21" s="13">
        <f>SUM(N18:N21)</f>
        <v>26</v>
      </c>
    </row>
    <row r="22" spans="1:15" ht="18.75" customHeight="1">
      <c r="A22" s="28"/>
      <c r="B22" s="31"/>
      <c r="C22" s="32"/>
      <c r="D22" s="34"/>
      <c r="E22" s="37"/>
      <c r="F22" s="38"/>
      <c r="G22" s="69"/>
      <c r="H22" s="69"/>
      <c r="I22" s="46"/>
      <c r="J22" s="47"/>
      <c r="K22" s="47"/>
      <c r="L22" s="48"/>
    </row>
    <row r="23" spans="1:15" ht="18.75" customHeight="1">
      <c r="A23" s="26" t="s">
        <v>36</v>
      </c>
      <c r="B23" s="19">
        <f>O21</f>
        <v>26</v>
      </c>
      <c r="C23" s="20"/>
      <c r="D23" s="23" t="s">
        <v>32</v>
      </c>
      <c r="E23" s="15">
        <f>B23</f>
        <v>26</v>
      </c>
      <c r="F23" s="16"/>
      <c r="G23" s="69"/>
      <c r="H23" s="69"/>
      <c r="I23" s="46"/>
      <c r="J23" s="47"/>
      <c r="K23" s="47"/>
      <c r="L23" s="48"/>
    </row>
    <row r="24" spans="1:15" ht="18.75" customHeight="1">
      <c r="A24" s="27"/>
      <c r="B24" s="19"/>
      <c r="C24" s="20"/>
      <c r="D24" s="24"/>
      <c r="E24" s="15"/>
      <c r="F24" s="16"/>
      <c r="G24" s="69"/>
      <c r="H24" s="69"/>
      <c r="I24" s="46"/>
      <c r="J24" s="47"/>
      <c r="K24" s="47"/>
      <c r="L24" s="48"/>
    </row>
    <row r="25" spans="1:15" ht="18.75" customHeight="1">
      <c r="A25" s="27"/>
      <c r="B25" s="19"/>
      <c r="C25" s="20"/>
      <c r="D25" s="24"/>
      <c r="E25" s="15"/>
      <c r="F25" s="16"/>
      <c r="G25" s="69"/>
      <c r="H25" s="69"/>
      <c r="I25" s="46"/>
      <c r="J25" s="47"/>
      <c r="K25" s="47"/>
      <c r="L25" s="48"/>
    </row>
    <row r="26" spans="1:15" ht="18.75" customHeight="1" thickBot="1">
      <c r="A26" s="28"/>
      <c r="B26" s="21"/>
      <c r="C26" s="22"/>
      <c r="D26" s="25"/>
      <c r="E26" s="17"/>
      <c r="F26" s="18"/>
      <c r="G26" s="69"/>
      <c r="H26" s="69"/>
      <c r="I26" s="46"/>
      <c r="J26" s="47"/>
      <c r="K26" s="47"/>
      <c r="L26" s="48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view="pageLayout" topLeftCell="A10" zoomScaleNormal="100" zoomScaleSheetLayoutView="80" workbookViewId="0">
      <selection sqref="A1:L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72" customHeight="1">
      <c r="A1" s="39" t="s">
        <v>31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5" ht="17.25" thickBot="1"/>
    <row r="3" spans="1:15" ht="45.75" customHeight="1">
      <c r="A3" s="54" t="s">
        <v>0</v>
      </c>
      <c r="B3" s="55"/>
      <c r="C3" s="58" t="s">
        <v>1</v>
      </c>
      <c r="D3" s="55"/>
      <c r="E3" s="55"/>
      <c r="F3" s="59"/>
      <c r="G3" s="58" t="s">
        <v>2</v>
      </c>
      <c r="H3" s="55"/>
      <c r="I3" s="55"/>
      <c r="J3" s="59"/>
      <c r="K3" s="55" t="s">
        <v>19</v>
      </c>
      <c r="L3" s="91"/>
    </row>
    <row r="4" spans="1:15" ht="45.75" customHeight="1">
      <c r="A4" s="56" t="s">
        <v>51</v>
      </c>
      <c r="B4" s="57"/>
      <c r="C4" s="63" t="s">
        <v>38</v>
      </c>
      <c r="D4" s="64"/>
      <c r="E4" s="64"/>
      <c r="F4" s="65"/>
      <c r="G4" s="2" t="s">
        <v>21</v>
      </c>
      <c r="H4" s="49">
        <v>45443</v>
      </c>
      <c r="I4" s="50"/>
      <c r="J4" s="51"/>
      <c r="K4" s="52" t="s">
        <v>26</v>
      </c>
      <c r="L4" s="53"/>
      <c r="M4" s="7" t="s">
        <v>20</v>
      </c>
    </row>
    <row r="5" spans="1:15" ht="45.75" customHeight="1">
      <c r="A5" s="97" t="s">
        <v>3</v>
      </c>
      <c r="B5" s="68"/>
      <c r="C5" s="66" t="s">
        <v>4</v>
      </c>
      <c r="D5" s="67"/>
      <c r="E5" s="67"/>
      <c r="F5" s="68"/>
      <c r="G5" s="2" t="s">
        <v>27</v>
      </c>
      <c r="H5" s="49">
        <v>45447</v>
      </c>
      <c r="I5" s="50"/>
      <c r="J5" s="51"/>
      <c r="K5" s="98"/>
      <c r="L5" s="99"/>
      <c r="M5" s="7" t="s">
        <v>29</v>
      </c>
    </row>
    <row r="6" spans="1:15" ht="45.75" customHeight="1">
      <c r="A6" s="83" t="s">
        <v>39</v>
      </c>
      <c r="B6" s="84"/>
      <c r="C6" s="60" t="s">
        <v>5</v>
      </c>
      <c r="D6" s="61"/>
      <c r="E6" s="61"/>
      <c r="F6" s="62"/>
      <c r="G6" s="2" t="s">
        <v>28</v>
      </c>
      <c r="H6" s="49">
        <v>45450</v>
      </c>
      <c r="I6" s="50"/>
      <c r="J6" s="51"/>
      <c r="K6" s="100"/>
      <c r="L6" s="99"/>
      <c r="M6" s="8" t="s">
        <v>30</v>
      </c>
    </row>
    <row r="7" spans="1:15" ht="33.75" customHeight="1">
      <c r="A7" s="85" t="s">
        <v>6</v>
      </c>
      <c r="B7" s="86"/>
      <c r="C7" s="86"/>
      <c r="D7" s="86"/>
      <c r="E7" s="86"/>
      <c r="F7" s="87"/>
      <c r="G7" s="92" t="s">
        <v>25</v>
      </c>
      <c r="H7" s="93"/>
      <c r="I7" s="93"/>
      <c r="J7" s="93"/>
      <c r="K7" s="93"/>
      <c r="L7" s="94"/>
    </row>
    <row r="8" spans="1:15" ht="27.75" thickBot="1">
      <c r="A8" s="88"/>
      <c r="B8" s="89"/>
      <c r="C8" s="89"/>
      <c r="D8" s="89"/>
      <c r="E8" s="89"/>
      <c r="F8" s="90"/>
      <c r="G8" s="9" t="s">
        <v>7</v>
      </c>
      <c r="H8" s="95" t="s">
        <v>8</v>
      </c>
      <c r="I8" s="95"/>
      <c r="J8" s="95"/>
      <c r="K8" s="95"/>
      <c r="L8" s="96"/>
    </row>
    <row r="9" spans="1:15" ht="75.75" customHeight="1" thickBot="1">
      <c r="A9" s="74" t="s">
        <v>9</v>
      </c>
      <c r="B9" s="75"/>
      <c r="C9" s="75"/>
      <c r="D9" s="75"/>
      <c r="E9" s="75"/>
      <c r="F9" s="75"/>
      <c r="G9" s="3" t="str">
        <f>IF($G$16&gt;=90,"○","")</f>
        <v>○</v>
      </c>
      <c r="H9" s="75" t="s">
        <v>10</v>
      </c>
      <c r="I9" s="75"/>
      <c r="J9" s="75"/>
      <c r="K9" s="75"/>
      <c r="L9" s="79"/>
      <c r="N9" s="10">
        <v>10</v>
      </c>
      <c r="O9" s="13"/>
    </row>
    <row r="10" spans="1:15" ht="57.75" customHeight="1" thickBot="1">
      <c r="A10" s="74" t="s">
        <v>11</v>
      </c>
      <c r="B10" s="75"/>
      <c r="C10" s="75"/>
      <c r="D10" s="75"/>
      <c r="E10" s="75"/>
      <c r="F10" s="75"/>
      <c r="G10" s="3" t="str">
        <f>IF(AND($G$16&lt;90,$G$16&gt;=80),"○","")</f>
        <v/>
      </c>
      <c r="H10" s="75" t="s">
        <v>12</v>
      </c>
      <c r="I10" s="75"/>
      <c r="J10" s="75"/>
      <c r="K10" s="75"/>
      <c r="L10" s="79"/>
      <c r="N10" s="10">
        <v>8</v>
      </c>
      <c r="O10" s="13"/>
    </row>
    <row r="11" spans="1:15" ht="57.75" customHeight="1" thickBot="1">
      <c r="A11" s="74" t="s">
        <v>18</v>
      </c>
      <c r="B11" s="75"/>
      <c r="C11" s="75"/>
      <c r="D11" s="75"/>
      <c r="E11" s="75"/>
      <c r="F11" s="75"/>
      <c r="G11" s="3" t="str">
        <f t="shared" ref="G11" si="0">IF(AND($G$16&lt;80,$G$16&gt;=60),"○","")</f>
        <v/>
      </c>
      <c r="H11" s="75" t="s">
        <v>13</v>
      </c>
      <c r="I11" s="75"/>
      <c r="J11" s="75"/>
      <c r="K11" s="75"/>
      <c r="L11" s="79"/>
      <c r="N11" s="10">
        <v>10</v>
      </c>
      <c r="O11" s="13"/>
    </row>
    <row r="12" spans="1:15" ht="57.75" customHeight="1" thickBot="1">
      <c r="A12" s="72"/>
      <c r="B12" s="73"/>
      <c r="C12" s="70"/>
      <c r="D12" s="70"/>
      <c r="E12" s="70"/>
      <c r="F12" s="71"/>
      <c r="G12" s="3" t="str">
        <f>IF(AND($G$16&lt;60,$G$16&gt;=50),"○","")</f>
        <v/>
      </c>
      <c r="H12" s="75" t="s">
        <v>14</v>
      </c>
      <c r="I12" s="75"/>
      <c r="J12" s="75"/>
      <c r="K12" s="75"/>
      <c r="L12" s="79"/>
      <c r="N12" s="10">
        <v>10</v>
      </c>
      <c r="O12" s="13"/>
    </row>
    <row r="13" spans="1:15" ht="60" customHeight="1" thickBot="1">
      <c r="A13" s="76" t="s">
        <v>23</v>
      </c>
      <c r="B13" s="77" t="s">
        <v>22</v>
      </c>
      <c r="C13" s="77"/>
      <c r="D13" s="78" t="s">
        <v>32</v>
      </c>
      <c r="E13" s="101" t="s">
        <v>41</v>
      </c>
      <c r="F13" s="102"/>
      <c r="G13" s="3" t="str">
        <f>IF($G$16&lt;50,"○","")</f>
        <v/>
      </c>
      <c r="H13" s="75" t="s">
        <v>15</v>
      </c>
      <c r="I13" s="75"/>
      <c r="J13" s="75"/>
      <c r="K13" s="75"/>
      <c r="L13" s="79"/>
      <c r="N13" s="10">
        <v>3</v>
      </c>
      <c r="O13" s="13">
        <f>SUM(N9:N13)</f>
        <v>41</v>
      </c>
    </row>
    <row r="14" spans="1:15" ht="54" customHeight="1" thickBot="1">
      <c r="A14" s="76"/>
      <c r="B14" s="77"/>
      <c r="C14" s="77"/>
      <c r="D14" s="77"/>
      <c r="E14" s="103"/>
      <c r="F14" s="104"/>
      <c r="G14" s="80" t="s">
        <v>16</v>
      </c>
      <c r="H14" s="81"/>
      <c r="I14" s="81"/>
      <c r="J14" s="81"/>
      <c r="K14" s="81"/>
      <c r="L14" s="82"/>
      <c r="N14" s="11">
        <v>3</v>
      </c>
      <c r="O14" s="13"/>
    </row>
    <row r="15" spans="1:15" ht="46.5" customHeight="1" thickBot="1">
      <c r="A15" s="26" t="s">
        <v>34</v>
      </c>
      <c r="B15" s="29">
        <f>O13</f>
        <v>41</v>
      </c>
      <c r="C15" s="30"/>
      <c r="D15" s="33" t="s">
        <v>32</v>
      </c>
      <c r="E15" s="35">
        <f>B15</f>
        <v>41</v>
      </c>
      <c r="F15" s="36"/>
      <c r="G15" s="41" t="s">
        <v>24</v>
      </c>
      <c r="H15" s="41"/>
      <c r="I15" s="41" t="s">
        <v>17</v>
      </c>
      <c r="J15" s="41"/>
      <c r="K15" s="41"/>
      <c r="L15" s="42"/>
      <c r="N15" s="10">
        <v>5</v>
      </c>
      <c r="O15" s="13"/>
    </row>
    <row r="16" spans="1:15" ht="18.75" customHeight="1" thickBot="1">
      <c r="A16" s="27"/>
      <c r="B16" s="19"/>
      <c r="C16" s="20"/>
      <c r="D16" s="24"/>
      <c r="E16" s="15"/>
      <c r="F16" s="16"/>
      <c r="G16" s="69">
        <f>SUM(E15:F26)</f>
        <v>93</v>
      </c>
      <c r="H16" s="69"/>
      <c r="I16" s="43" t="s">
        <v>63</v>
      </c>
      <c r="J16" s="44"/>
      <c r="K16" s="44"/>
      <c r="L16" s="45"/>
      <c r="N16" s="10">
        <v>4</v>
      </c>
      <c r="O16" s="13"/>
    </row>
    <row r="17" spans="1:15" ht="18.75" customHeight="1" thickBot="1">
      <c r="A17" s="27"/>
      <c r="B17" s="19"/>
      <c r="C17" s="20"/>
      <c r="D17" s="24"/>
      <c r="E17" s="15"/>
      <c r="F17" s="16"/>
      <c r="G17" s="69"/>
      <c r="H17" s="69"/>
      <c r="I17" s="46"/>
      <c r="J17" s="47"/>
      <c r="K17" s="47"/>
      <c r="L17" s="48"/>
      <c r="N17" s="11">
        <v>10</v>
      </c>
      <c r="O17" s="13">
        <f>SUM(N14:N17)</f>
        <v>22</v>
      </c>
    </row>
    <row r="18" spans="1:15" ht="18.75" customHeight="1" thickBot="1">
      <c r="A18" s="28"/>
      <c r="B18" s="31"/>
      <c r="C18" s="32"/>
      <c r="D18" s="34"/>
      <c r="E18" s="37"/>
      <c r="F18" s="38"/>
      <c r="G18" s="69"/>
      <c r="H18" s="69"/>
      <c r="I18" s="46"/>
      <c r="J18" s="47"/>
      <c r="K18" s="47"/>
      <c r="L18" s="48"/>
      <c r="N18" s="11">
        <v>10</v>
      </c>
      <c r="O18" s="13"/>
    </row>
    <row r="19" spans="1:15" ht="18.75" customHeight="1" thickBot="1">
      <c r="A19" s="26" t="s">
        <v>35</v>
      </c>
      <c r="B19" s="29">
        <f>O17</f>
        <v>22</v>
      </c>
      <c r="C19" s="30"/>
      <c r="D19" s="33" t="s">
        <v>32</v>
      </c>
      <c r="E19" s="35">
        <f>B19</f>
        <v>22</v>
      </c>
      <c r="F19" s="36"/>
      <c r="G19" s="69"/>
      <c r="H19" s="69"/>
      <c r="I19" s="46"/>
      <c r="J19" s="47"/>
      <c r="K19" s="47"/>
      <c r="L19" s="48"/>
      <c r="N19" s="11">
        <v>5</v>
      </c>
      <c r="O19" s="13"/>
    </row>
    <row r="20" spans="1:15" ht="18.75" customHeight="1" thickBot="1">
      <c r="A20" s="27"/>
      <c r="B20" s="19"/>
      <c r="C20" s="20"/>
      <c r="D20" s="24"/>
      <c r="E20" s="15"/>
      <c r="F20" s="16"/>
      <c r="G20" s="69"/>
      <c r="H20" s="69"/>
      <c r="I20" s="46"/>
      <c r="J20" s="47"/>
      <c r="K20" s="47"/>
      <c r="L20" s="48"/>
      <c r="N20" s="11">
        <v>10</v>
      </c>
      <c r="O20" s="13"/>
    </row>
    <row r="21" spans="1:15" ht="18.75" customHeight="1">
      <c r="A21" s="27"/>
      <c r="B21" s="19"/>
      <c r="C21" s="20"/>
      <c r="D21" s="24"/>
      <c r="E21" s="15"/>
      <c r="F21" s="16"/>
      <c r="G21" s="69"/>
      <c r="H21" s="69"/>
      <c r="I21" s="46"/>
      <c r="J21" s="47"/>
      <c r="K21" s="47"/>
      <c r="L21" s="48"/>
      <c r="N21" s="11">
        <v>5</v>
      </c>
      <c r="O21" s="13">
        <f>SUM(N18:N21)</f>
        <v>30</v>
      </c>
    </row>
    <row r="22" spans="1:15" ht="18.75" customHeight="1">
      <c r="A22" s="28"/>
      <c r="B22" s="31"/>
      <c r="C22" s="32"/>
      <c r="D22" s="34"/>
      <c r="E22" s="37"/>
      <c r="F22" s="38"/>
      <c r="G22" s="69"/>
      <c r="H22" s="69"/>
      <c r="I22" s="46"/>
      <c r="J22" s="47"/>
      <c r="K22" s="47"/>
      <c r="L22" s="48"/>
    </row>
    <row r="23" spans="1:15" ht="18.75" customHeight="1">
      <c r="A23" s="26" t="s">
        <v>36</v>
      </c>
      <c r="B23" s="19">
        <f>O21</f>
        <v>30</v>
      </c>
      <c r="C23" s="20"/>
      <c r="D23" s="23" t="s">
        <v>32</v>
      </c>
      <c r="E23" s="15">
        <f>B23</f>
        <v>30</v>
      </c>
      <c r="F23" s="16"/>
      <c r="G23" s="69"/>
      <c r="H23" s="69"/>
      <c r="I23" s="46"/>
      <c r="J23" s="47"/>
      <c r="K23" s="47"/>
      <c r="L23" s="48"/>
    </row>
    <row r="24" spans="1:15" ht="18.75" customHeight="1">
      <c r="A24" s="27"/>
      <c r="B24" s="19"/>
      <c r="C24" s="20"/>
      <c r="D24" s="24"/>
      <c r="E24" s="15"/>
      <c r="F24" s="16"/>
      <c r="G24" s="69"/>
      <c r="H24" s="69"/>
      <c r="I24" s="46"/>
      <c r="J24" s="47"/>
      <c r="K24" s="47"/>
      <c r="L24" s="48"/>
    </row>
    <row r="25" spans="1:15" ht="18.75" customHeight="1">
      <c r="A25" s="27"/>
      <c r="B25" s="19"/>
      <c r="C25" s="20"/>
      <c r="D25" s="24"/>
      <c r="E25" s="15"/>
      <c r="F25" s="16"/>
      <c r="G25" s="69"/>
      <c r="H25" s="69"/>
      <c r="I25" s="46"/>
      <c r="J25" s="47"/>
      <c r="K25" s="47"/>
      <c r="L25" s="48"/>
    </row>
    <row r="26" spans="1:15" ht="18.75" customHeight="1" thickBot="1">
      <c r="A26" s="28"/>
      <c r="B26" s="21"/>
      <c r="C26" s="22"/>
      <c r="D26" s="25"/>
      <c r="E26" s="17"/>
      <c r="F26" s="18"/>
      <c r="G26" s="69"/>
      <c r="H26" s="69"/>
      <c r="I26" s="46"/>
      <c r="J26" s="47"/>
      <c r="K26" s="47"/>
      <c r="L26" s="48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view="pageLayout" topLeftCell="A13" zoomScaleNormal="100" zoomScaleSheetLayoutView="80" workbookViewId="0">
      <selection sqref="A1:L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72" customHeight="1">
      <c r="A1" s="39" t="s">
        <v>31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5" ht="17.25" thickBot="1"/>
    <row r="3" spans="1:15" ht="45.75" customHeight="1">
      <c r="A3" s="54" t="s">
        <v>0</v>
      </c>
      <c r="B3" s="55"/>
      <c r="C3" s="58" t="s">
        <v>1</v>
      </c>
      <c r="D3" s="55"/>
      <c r="E3" s="55"/>
      <c r="F3" s="59"/>
      <c r="G3" s="58" t="s">
        <v>2</v>
      </c>
      <c r="H3" s="55"/>
      <c r="I3" s="55"/>
      <c r="J3" s="59"/>
      <c r="K3" s="55" t="s">
        <v>19</v>
      </c>
      <c r="L3" s="91"/>
    </row>
    <row r="4" spans="1:15" ht="45.75" customHeight="1">
      <c r="A4" s="56" t="s">
        <v>52</v>
      </c>
      <c r="B4" s="57"/>
      <c r="C4" s="63" t="s">
        <v>38</v>
      </c>
      <c r="D4" s="64"/>
      <c r="E4" s="64"/>
      <c r="F4" s="65"/>
      <c r="G4" s="2" t="s">
        <v>21</v>
      </c>
      <c r="H4" s="49">
        <v>45443</v>
      </c>
      <c r="I4" s="50"/>
      <c r="J4" s="51"/>
      <c r="K4" s="52" t="s">
        <v>26</v>
      </c>
      <c r="L4" s="53"/>
      <c r="M4" s="7" t="s">
        <v>20</v>
      </c>
    </row>
    <row r="5" spans="1:15" ht="45.75" customHeight="1">
      <c r="A5" s="97" t="s">
        <v>3</v>
      </c>
      <c r="B5" s="68"/>
      <c r="C5" s="66" t="s">
        <v>4</v>
      </c>
      <c r="D5" s="67"/>
      <c r="E5" s="67"/>
      <c r="F5" s="68"/>
      <c r="G5" s="2" t="s">
        <v>27</v>
      </c>
      <c r="H5" s="49">
        <v>45447</v>
      </c>
      <c r="I5" s="50"/>
      <c r="J5" s="51"/>
      <c r="K5" s="98"/>
      <c r="L5" s="99"/>
      <c r="M5" s="7" t="s">
        <v>29</v>
      </c>
    </row>
    <row r="6" spans="1:15" ht="45.75" customHeight="1">
      <c r="A6" s="83" t="s">
        <v>39</v>
      </c>
      <c r="B6" s="84"/>
      <c r="C6" s="60" t="s">
        <v>5</v>
      </c>
      <c r="D6" s="61"/>
      <c r="E6" s="61"/>
      <c r="F6" s="62"/>
      <c r="G6" s="2" t="s">
        <v>28</v>
      </c>
      <c r="H6" s="49">
        <v>45450</v>
      </c>
      <c r="I6" s="50"/>
      <c r="J6" s="51"/>
      <c r="K6" s="100"/>
      <c r="L6" s="99"/>
      <c r="M6" s="8" t="s">
        <v>30</v>
      </c>
    </row>
    <row r="7" spans="1:15" ht="33.75" customHeight="1">
      <c r="A7" s="85" t="s">
        <v>6</v>
      </c>
      <c r="B7" s="86"/>
      <c r="C7" s="86"/>
      <c r="D7" s="86"/>
      <c r="E7" s="86"/>
      <c r="F7" s="87"/>
      <c r="G7" s="92" t="s">
        <v>25</v>
      </c>
      <c r="H7" s="93"/>
      <c r="I7" s="93"/>
      <c r="J7" s="93"/>
      <c r="K7" s="93"/>
      <c r="L7" s="94"/>
    </row>
    <row r="8" spans="1:15" ht="27.75" thickBot="1">
      <c r="A8" s="88"/>
      <c r="B8" s="89"/>
      <c r="C8" s="89"/>
      <c r="D8" s="89"/>
      <c r="E8" s="89"/>
      <c r="F8" s="90"/>
      <c r="G8" s="9" t="s">
        <v>7</v>
      </c>
      <c r="H8" s="95" t="s">
        <v>8</v>
      </c>
      <c r="I8" s="95"/>
      <c r="J8" s="95"/>
      <c r="K8" s="95"/>
      <c r="L8" s="96"/>
    </row>
    <row r="9" spans="1:15" ht="75.75" customHeight="1" thickBot="1">
      <c r="A9" s="74" t="s">
        <v>9</v>
      </c>
      <c r="B9" s="75"/>
      <c r="C9" s="75"/>
      <c r="D9" s="75"/>
      <c r="E9" s="75"/>
      <c r="F9" s="75"/>
      <c r="G9" s="3" t="str">
        <f>IF($G$16&gt;=90,"○","")</f>
        <v/>
      </c>
      <c r="H9" s="75" t="s">
        <v>10</v>
      </c>
      <c r="I9" s="75"/>
      <c r="J9" s="75"/>
      <c r="K9" s="75"/>
      <c r="L9" s="79"/>
      <c r="N9" s="10">
        <v>6</v>
      </c>
      <c r="O9" s="13"/>
    </row>
    <row r="10" spans="1:15" ht="57.75" customHeight="1" thickBot="1">
      <c r="A10" s="74" t="s">
        <v>11</v>
      </c>
      <c r="B10" s="75"/>
      <c r="C10" s="75"/>
      <c r="D10" s="75"/>
      <c r="E10" s="75"/>
      <c r="F10" s="75"/>
      <c r="G10" s="3" t="str">
        <f>IF(AND($G$16&lt;90,$G$16&gt;=80),"○","")</f>
        <v>○</v>
      </c>
      <c r="H10" s="75" t="s">
        <v>12</v>
      </c>
      <c r="I10" s="75"/>
      <c r="J10" s="75"/>
      <c r="K10" s="75"/>
      <c r="L10" s="79"/>
      <c r="N10" s="10">
        <v>8</v>
      </c>
      <c r="O10" s="13"/>
    </row>
    <row r="11" spans="1:15" ht="57.75" customHeight="1" thickBot="1">
      <c r="A11" s="74" t="s">
        <v>18</v>
      </c>
      <c r="B11" s="75"/>
      <c r="C11" s="75"/>
      <c r="D11" s="75"/>
      <c r="E11" s="75"/>
      <c r="F11" s="75"/>
      <c r="G11" s="3" t="str">
        <f t="shared" ref="G11" si="0">IF(AND($G$16&lt;80,$G$16&gt;=60),"○","")</f>
        <v/>
      </c>
      <c r="H11" s="75" t="s">
        <v>13</v>
      </c>
      <c r="I11" s="75"/>
      <c r="J11" s="75"/>
      <c r="K11" s="75"/>
      <c r="L11" s="79"/>
      <c r="N11" s="10">
        <v>10</v>
      </c>
      <c r="O11" s="13"/>
    </row>
    <row r="12" spans="1:15" ht="57.75" customHeight="1" thickBot="1">
      <c r="A12" s="72"/>
      <c r="B12" s="73"/>
      <c r="C12" s="70"/>
      <c r="D12" s="70"/>
      <c r="E12" s="70"/>
      <c r="F12" s="71"/>
      <c r="G12" s="3" t="str">
        <f>IF(AND($G$16&lt;60,$G$16&gt;=50),"○","")</f>
        <v/>
      </c>
      <c r="H12" s="75" t="s">
        <v>14</v>
      </c>
      <c r="I12" s="75"/>
      <c r="J12" s="75"/>
      <c r="K12" s="75"/>
      <c r="L12" s="79"/>
      <c r="N12" s="10">
        <v>10</v>
      </c>
      <c r="O12" s="13"/>
    </row>
    <row r="13" spans="1:15" ht="60" customHeight="1" thickBot="1">
      <c r="A13" s="76" t="s">
        <v>23</v>
      </c>
      <c r="B13" s="77" t="s">
        <v>22</v>
      </c>
      <c r="C13" s="77"/>
      <c r="D13" s="78" t="s">
        <v>32</v>
      </c>
      <c r="E13" s="101" t="s">
        <v>41</v>
      </c>
      <c r="F13" s="102"/>
      <c r="G13" s="3" t="str">
        <f>IF($G$16&lt;50,"○","")</f>
        <v/>
      </c>
      <c r="H13" s="75" t="s">
        <v>15</v>
      </c>
      <c r="I13" s="75"/>
      <c r="J13" s="75"/>
      <c r="K13" s="75"/>
      <c r="L13" s="79"/>
      <c r="N13" s="10">
        <v>3</v>
      </c>
      <c r="O13" s="13">
        <f>SUM(N9:N13)</f>
        <v>37</v>
      </c>
    </row>
    <row r="14" spans="1:15" ht="54" customHeight="1" thickBot="1">
      <c r="A14" s="76"/>
      <c r="B14" s="77"/>
      <c r="C14" s="77"/>
      <c r="D14" s="77"/>
      <c r="E14" s="103"/>
      <c r="F14" s="104"/>
      <c r="G14" s="80" t="s">
        <v>16</v>
      </c>
      <c r="H14" s="81"/>
      <c r="I14" s="81"/>
      <c r="J14" s="81"/>
      <c r="K14" s="81"/>
      <c r="L14" s="82"/>
      <c r="N14" s="11">
        <v>3</v>
      </c>
      <c r="O14" s="13"/>
    </row>
    <row r="15" spans="1:15" ht="46.5" customHeight="1" thickBot="1">
      <c r="A15" s="26" t="s">
        <v>34</v>
      </c>
      <c r="B15" s="29">
        <f>O13</f>
        <v>37</v>
      </c>
      <c r="C15" s="30"/>
      <c r="D15" s="33" t="s">
        <v>32</v>
      </c>
      <c r="E15" s="35">
        <f>B15</f>
        <v>37</v>
      </c>
      <c r="F15" s="36"/>
      <c r="G15" s="41" t="s">
        <v>24</v>
      </c>
      <c r="H15" s="41"/>
      <c r="I15" s="41" t="s">
        <v>17</v>
      </c>
      <c r="J15" s="41"/>
      <c r="K15" s="41"/>
      <c r="L15" s="42"/>
      <c r="N15" s="10">
        <v>3</v>
      </c>
      <c r="O15" s="13"/>
    </row>
    <row r="16" spans="1:15" ht="18.75" customHeight="1" thickBot="1">
      <c r="A16" s="27"/>
      <c r="B16" s="19"/>
      <c r="C16" s="20"/>
      <c r="D16" s="24"/>
      <c r="E16" s="15"/>
      <c r="F16" s="16"/>
      <c r="G16" s="69">
        <f>SUM(E15:F26)</f>
        <v>81</v>
      </c>
      <c r="H16" s="69"/>
      <c r="I16" s="43" t="s">
        <v>64</v>
      </c>
      <c r="J16" s="44"/>
      <c r="K16" s="44"/>
      <c r="L16" s="45"/>
      <c r="N16" s="10">
        <v>4</v>
      </c>
      <c r="O16" s="13"/>
    </row>
    <row r="17" spans="1:15" ht="18.75" customHeight="1" thickBot="1">
      <c r="A17" s="27"/>
      <c r="B17" s="19"/>
      <c r="C17" s="20"/>
      <c r="D17" s="24"/>
      <c r="E17" s="15"/>
      <c r="F17" s="16"/>
      <c r="G17" s="69"/>
      <c r="H17" s="69"/>
      <c r="I17" s="46"/>
      <c r="J17" s="47"/>
      <c r="K17" s="47"/>
      <c r="L17" s="48"/>
      <c r="N17" s="11">
        <v>10</v>
      </c>
      <c r="O17" s="13">
        <f>SUM(N14:N17)</f>
        <v>20</v>
      </c>
    </row>
    <row r="18" spans="1:15" ht="18.75" customHeight="1" thickBot="1">
      <c r="A18" s="28"/>
      <c r="B18" s="31"/>
      <c r="C18" s="32"/>
      <c r="D18" s="34"/>
      <c r="E18" s="37"/>
      <c r="F18" s="38"/>
      <c r="G18" s="69"/>
      <c r="H18" s="69"/>
      <c r="I18" s="46"/>
      <c r="J18" s="47"/>
      <c r="K18" s="47"/>
      <c r="L18" s="48"/>
      <c r="N18" s="11">
        <v>8</v>
      </c>
      <c r="O18" s="13"/>
    </row>
    <row r="19" spans="1:15" ht="18.75" customHeight="1" thickBot="1">
      <c r="A19" s="26" t="s">
        <v>35</v>
      </c>
      <c r="B19" s="29">
        <f>O17</f>
        <v>20</v>
      </c>
      <c r="C19" s="30"/>
      <c r="D19" s="33" t="s">
        <v>32</v>
      </c>
      <c r="E19" s="35">
        <f>B19</f>
        <v>20</v>
      </c>
      <c r="F19" s="36"/>
      <c r="G19" s="69"/>
      <c r="H19" s="69"/>
      <c r="I19" s="46"/>
      <c r="J19" s="47"/>
      <c r="K19" s="47"/>
      <c r="L19" s="48"/>
      <c r="N19" s="11">
        <v>5</v>
      </c>
      <c r="O19" s="13"/>
    </row>
    <row r="20" spans="1:15" ht="18.75" customHeight="1" thickBot="1">
      <c r="A20" s="27"/>
      <c r="B20" s="19"/>
      <c r="C20" s="20"/>
      <c r="D20" s="24"/>
      <c r="E20" s="15"/>
      <c r="F20" s="16"/>
      <c r="G20" s="69"/>
      <c r="H20" s="69"/>
      <c r="I20" s="46"/>
      <c r="J20" s="47"/>
      <c r="K20" s="47"/>
      <c r="L20" s="48"/>
      <c r="N20" s="11">
        <v>6</v>
      </c>
      <c r="O20" s="13"/>
    </row>
    <row r="21" spans="1:15" ht="18.75" customHeight="1">
      <c r="A21" s="27"/>
      <c r="B21" s="19"/>
      <c r="C21" s="20"/>
      <c r="D21" s="24"/>
      <c r="E21" s="15"/>
      <c r="F21" s="16"/>
      <c r="G21" s="69"/>
      <c r="H21" s="69"/>
      <c r="I21" s="46"/>
      <c r="J21" s="47"/>
      <c r="K21" s="47"/>
      <c r="L21" s="48"/>
      <c r="N21" s="11">
        <v>5</v>
      </c>
      <c r="O21" s="13">
        <f>SUM(N18:N21)</f>
        <v>24</v>
      </c>
    </row>
    <row r="22" spans="1:15" ht="18.75" customHeight="1">
      <c r="A22" s="28"/>
      <c r="B22" s="31"/>
      <c r="C22" s="32"/>
      <c r="D22" s="34"/>
      <c r="E22" s="37"/>
      <c r="F22" s="38"/>
      <c r="G22" s="69"/>
      <c r="H22" s="69"/>
      <c r="I22" s="46"/>
      <c r="J22" s="47"/>
      <c r="K22" s="47"/>
      <c r="L22" s="48"/>
    </row>
    <row r="23" spans="1:15" ht="18.75" customHeight="1">
      <c r="A23" s="26" t="s">
        <v>36</v>
      </c>
      <c r="B23" s="19">
        <f>O21</f>
        <v>24</v>
      </c>
      <c r="C23" s="20"/>
      <c r="D23" s="23" t="s">
        <v>32</v>
      </c>
      <c r="E23" s="15">
        <f>B23</f>
        <v>24</v>
      </c>
      <c r="F23" s="16"/>
      <c r="G23" s="69"/>
      <c r="H23" s="69"/>
      <c r="I23" s="46"/>
      <c r="J23" s="47"/>
      <c r="K23" s="47"/>
      <c r="L23" s="48"/>
    </row>
    <row r="24" spans="1:15" ht="18.75" customHeight="1">
      <c r="A24" s="27"/>
      <c r="B24" s="19"/>
      <c r="C24" s="20"/>
      <c r="D24" s="24"/>
      <c r="E24" s="15"/>
      <c r="F24" s="16"/>
      <c r="G24" s="69"/>
      <c r="H24" s="69"/>
      <c r="I24" s="46"/>
      <c r="J24" s="47"/>
      <c r="K24" s="47"/>
      <c r="L24" s="48"/>
    </row>
    <row r="25" spans="1:15" ht="18.75" customHeight="1">
      <c r="A25" s="27"/>
      <c r="B25" s="19"/>
      <c r="C25" s="20"/>
      <c r="D25" s="24"/>
      <c r="E25" s="15"/>
      <c r="F25" s="16"/>
      <c r="G25" s="69"/>
      <c r="H25" s="69"/>
      <c r="I25" s="46"/>
      <c r="J25" s="47"/>
      <c r="K25" s="47"/>
      <c r="L25" s="48"/>
    </row>
    <row r="26" spans="1:15" ht="18.75" customHeight="1" thickBot="1">
      <c r="A26" s="28"/>
      <c r="B26" s="21"/>
      <c r="C26" s="22"/>
      <c r="D26" s="25"/>
      <c r="E26" s="17"/>
      <c r="F26" s="18"/>
      <c r="G26" s="69"/>
      <c r="H26" s="69"/>
      <c r="I26" s="46"/>
      <c r="J26" s="47"/>
      <c r="K26" s="47"/>
      <c r="L26" s="48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view="pageLayout" topLeftCell="A13" zoomScaleNormal="100" zoomScaleSheetLayoutView="80" workbookViewId="0">
      <selection sqref="A1:L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72" customHeight="1">
      <c r="A1" s="39" t="s">
        <v>31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5" ht="17.25" thickBot="1"/>
    <row r="3" spans="1:15" ht="45.75" customHeight="1">
      <c r="A3" s="54" t="s">
        <v>0</v>
      </c>
      <c r="B3" s="55"/>
      <c r="C3" s="58" t="s">
        <v>1</v>
      </c>
      <c r="D3" s="55"/>
      <c r="E3" s="55"/>
      <c r="F3" s="59"/>
      <c r="G3" s="58" t="s">
        <v>2</v>
      </c>
      <c r="H3" s="55"/>
      <c r="I3" s="55"/>
      <c r="J3" s="59"/>
      <c r="K3" s="55" t="s">
        <v>19</v>
      </c>
      <c r="L3" s="91"/>
    </row>
    <row r="4" spans="1:15" ht="45.75" customHeight="1">
      <c r="A4" s="56" t="s">
        <v>53</v>
      </c>
      <c r="B4" s="57"/>
      <c r="C4" s="63" t="s">
        <v>38</v>
      </c>
      <c r="D4" s="64"/>
      <c r="E4" s="64"/>
      <c r="F4" s="65"/>
      <c r="G4" s="2" t="s">
        <v>21</v>
      </c>
      <c r="H4" s="49">
        <v>45443</v>
      </c>
      <c r="I4" s="50"/>
      <c r="J4" s="51"/>
      <c r="K4" s="52" t="s">
        <v>26</v>
      </c>
      <c r="L4" s="53"/>
      <c r="M4" s="7" t="s">
        <v>20</v>
      </c>
    </row>
    <row r="5" spans="1:15" ht="45.75" customHeight="1">
      <c r="A5" s="97" t="s">
        <v>3</v>
      </c>
      <c r="B5" s="68"/>
      <c r="C5" s="66" t="s">
        <v>4</v>
      </c>
      <c r="D5" s="67"/>
      <c r="E5" s="67"/>
      <c r="F5" s="68"/>
      <c r="G5" s="2" t="s">
        <v>27</v>
      </c>
      <c r="H5" s="49">
        <v>45447</v>
      </c>
      <c r="I5" s="50"/>
      <c r="J5" s="51"/>
      <c r="K5" s="98"/>
      <c r="L5" s="99"/>
      <c r="M5" s="7" t="s">
        <v>29</v>
      </c>
    </row>
    <row r="6" spans="1:15" ht="45.75" customHeight="1">
      <c r="A6" s="83" t="s">
        <v>39</v>
      </c>
      <c r="B6" s="84"/>
      <c r="C6" s="60" t="s">
        <v>5</v>
      </c>
      <c r="D6" s="61"/>
      <c r="E6" s="61"/>
      <c r="F6" s="62"/>
      <c r="G6" s="2" t="s">
        <v>28</v>
      </c>
      <c r="H6" s="49">
        <v>45450</v>
      </c>
      <c r="I6" s="50"/>
      <c r="J6" s="51"/>
      <c r="K6" s="100"/>
      <c r="L6" s="99"/>
      <c r="M6" s="8" t="s">
        <v>30</v>
      </c>
    </row>
    <row r="7" spans="1:15" ht="33.75" customHeight="1">
      <c r="A7" s="85" t="s">
        <v>6</v>
      </c>
      <c r="B7" s="86"/>
      <c r="C7" s="86"/>
      <c r="D7" s="86"/>
      <c r="E7" s="86"/>
      <c r="F7" s="87"/>
      <c r="G7" s="92" t="s">
        <v>25</v>
      </c>
      <c r="H7" s="93"/>
      <c r="I7" s="93"/>
      <c r="J7" s="93"/>
      <c r="K7" s="93"/>
      <c r="L7" s="94"/>
    </row>
    <row r="8" spans="1:15" ht="27.75" thickBot="1">
      <c r="A8" s="88"/>
      <c r="B8" s="89"/>
      <c r="C8" s="89"/>
      <c r="D8" s="89"/>
      <c r="E8" s="89"/>
      <c r="F8" s="90"/>
      <c r="G8" s="9" t="s">
        <v>7</v>
      </c>
      <c r="H8" s="95" t="s">
        <v>8</v>
      </c>
      <c r="I8" s="95"/>
      <c r="J8" s="95"/>
      <c r="K8" s="95"/>
      <c r="L8" s="96"/>
    </row>
    <row r="9" spans="1:15" ht="75.75" customHeight="1" thickBot="1">
      <c r="A9" s="74" t="s">
        <v>9</v>
      </c>
      <c r="B9" s="75"/>
      <c r="C9" s="75"/>
      <c r="D9" s="75"/>
      <c r="E9" s="75"/>
      <c r="F9" s="75"/>
      <c r="G9" s="3" t="str">
        <f>IF($G$16&gt;=90,"○","")</f>
        <v>○</v>
      </c>
      <c r="H9" s="75" t="s">
        <v>10</v>
      </c>
      <c r="I9" s="75"/>
      <c r="J9" s="75"/>
      <c r="K9" s="75"/>
      <c r="L9" s="79"/>
      <c r="N9" s="10">
        <v>8</v>
      </c>
      <c r="O9" s="13"/>
    </row>
    <row r="10" spans="1:15" ht="57.75" customHeight="1" thickBot="1">
      <c r="A10" s="74" t="s">
        <v>11</v>
      </c>
      <c r="B10" s="75"/>
      <c r="C10" s="75"/>
      <c r="D10" s="75"/>
      <c r="E10" s="75"/>
      <c r="F10" s="75"/>
      <c r="G10" s="3" t="str">
        <f>IF(AND($G$16&lt;90,$G$16&gt;=80),"○","")</f>
        <v/>
      </c>
      <c r="H10" s="75" t="s">
        <v>12</v>
      </c>
      <c r="I10" s="75"/>
      <c r="J10" s="75"/>
      <c r="K10" s="75"/>
      <c r="L10" s="79"/>
      <c r="N10" s="10">
        <v>10</v>
      </c>
      <c r="O10" s="13"/>
    </row>
    <row r="11" spans="1:15" ht="57.75" customHeight="1" thickBot="1">
      <c r="A11" s="74" t="s">
        <v>18</v>
      </c>
      <c r="B11" s="75"/>
      <c r="C11" s="75"/>
      <c r="D11" s="75"/>
      <c r="E11" s="75"/>
      <c r="F11" s="75"/>
      <c r="G11" s="3" t="str">
        <f t="shared" ref="G11" si="0">IF(AND($G$16&lt;80,$G$16&gt;=60),"○","")</f>
        <v/>
      </c>
      <c r="H11" s="75" t="s">
        <v>13</v>
      </c>
      <c r="I11" s="75"/>
      <c r="J11" s="75"/>
      <c r="K11" s="75"/>
      <c r="L11" s="79"/>
      <c r="N11" s="10">
        <v>10</v>
      </c>
      <c r="O11" s="13"/>
    </row>
    <row r="12" spans="1:15" ht="57.75" customHeight="1" thickBot="1">
      <c r="A12" s="72"/>
      <c r="B12" s="73"/>
      <c r="C12" s="70"/>
      <c r="D12" s="70"/>
      <c r="E12" s="70"/>
      <c r="F12" s="71"/>
      <c r="G12" s="3" t="str">
        <f>IF(AND($G$16&lt;60,$G$16&gt;=50),"○","")</f>
        <v/>
      </c>
      <c r="H12" s="75" t="s">
        <v>14</v>
      </c>
      <c r="I12" s="75"/>
      <c r="J12" s="75"/>
      <c r="K12" s="75"/>
      <c r="L12" s="79"/>
      <c r="N12" s="10">
        <v>10</v>
      </c>
      <c r="O12" s="13"/>
    </row>
    <row r="13" spans="1:15" ht="60" customHeight="1" thickBot="1">
      <c r="A13" s="76" t="s">
        <v>23</v>
      </c>
      <c r="B13" s="77" t="s">
        <v>22</v>
      </c>
      <c r="C13" s="77"/>
      <c r="D13" s="78" t="s">
        <v>32</v>
      </c>
      <c r="E13" s="101" t="s">
        <v>41</v>
      </c>
      <c r="F13" s="102"/>
      <c r="G13" s="3" t="str">
        <f>IF($G$16&lt;50,"○","")</f>
        <v/>
      </c>
      <c r="H13" s="75" t="s">
        <v>15</v>
      </c>
      <c r="I13" s="75"/>
      <c r="J13" s="75"/>
      <c r="K13" s="75"/>
      <c r="L13" s="79"/>
      <c r="N13" s="10">
        <v>4</v>
      </c>
      <c r="O13" s="13">
        <f>SUM(N9:N13)</f>
        <v>42</v>
      </c>
    </row>
    <row r="14" spans="1:15" ht="54" customHeight="1" thickBot="1">
      <c r="A14" s="76"/>
      <c r="B14" s="77"/>
      <c r="C14" s="77"/>
      <c r="D14" s="77"/>
      <c r="E14" s="103"/>
      <c r="F14" s="104"/>
      <c r="G14" s="80" t="s">
        <v>16</v>
      </c>
      <c r="H14" s="81"/>
      <c r="I14" s="81"/>
      <c r="J14" s="81"/>
      <c r="K14" s="81"/>
      <c r="L14" s="82"/>
      <c r="N14" s="11">
        <v>3</v>
      </c>
      <c r="O14" s="13"/>
    </row>
    <row r="15" spans="1:15" ht="46.5" customHeight="1" thickBot="1">
      <c r="A15" s="26" t="s">
        <v>34</v>
      </c>
      <c r="B15" s="29">
        <f>O13</f>
        <v>42</v>
      </c>
      <c r="C15" s="30"/>
      <c r="D15" s="33" t="s">
        <v>32</v>
      </c>
      <c r="E15" s="35">
        <f>B15</f>
        <v>42</v>
      </c>
      <c r="F15" s="36"/>
      <c r="G15" s="41" t="s">
        <v>24</v>
      </c>
      <c r="H15" s="41"/>
      <c r="I15" s="41" t="s">
        <v>17</v>
      </c>
      <c r="J15" s="41"/>
      <c r="K15" s="41"/>
      <c r="L15" s="42"/>
      <c r="N15" s="10">
        <v>4</v>
      </c>
      <c r="O15" s="13"/>
    </row>
    <row r="16" spans="1:15" ht="18.75" customHeight="1" thickBot="1">
      <c r="A16" s="27"/>
      <c r="B16" s="19"/>
      <c r="C16" s="20"/>
      <c r="D16" s="24"/>
      <c r="E16" s="15"/>
      <c r="F16" s="16"/>
      <c r="G16" s="69">
        <f>SUM(E15:F26)</f>
        <v>92</v>
      </c>
      <c r="H16" s="69"/>
      <c r="I16" s="43" t="s">
        <v>65</v>
      </c>
      <c r="J16" s="44"/>
      <c r="K16" s="44"/>
      <c r="L16" s="45"/>
      <c r="N16" s="10">
        <v>3</v>
      </c>
      <c r="O16" s="13"/>
    </row>
    <row r="17" spans="1:15" ht="18.75" customHeight="1" thickBot="1">
      <c r="A17" s="27"/>
      <c r="B17" s="19"/>
      <c r="C17" s="20"/>
      <c r="D17" s="24"/>
      <c r="E17" s="15"/>
      <c r="F17" s="16"/>
      <c r="G17" s="69"/>
      <c r="H17" s="69"/>
      <c r="I17" s="46"/>
      <c r="J17" s="47"/>
      <c r="K17" s="47"/>
      <c r="L17" s="48"/>
      <c r="N17" s="11">
        <v>10</v>
      </c>
      <c r="O17" s="13">
        <f>SUM(N14:N17)</f>
        <v>20</v>
      </c>
    </row>
    <row r="18" spans="1:15" ht="18.75" customHeight="1" thickBot="1">
      <c r="A18" s="28"/>
      <c r="B18" s="31"/>
      <c r="C18" s="32"/>
      <c r="D18" s="34"/>
      <c r="E18" s="37"/>
      <c r="F18" s="38"/>
      <c r="G18" s="69"/>
      <c r="H18" s="69"/>
      <c r="I18" s="46"/>
      <c r="J18" s="47"/>
      <c r="K18" s="47"/>
      <c r="L18" s="48"/>
      <c r="N18" s="11">
        <v>10</v>
      </c>
      <c r="O18" s="13"/>
    </row>
    <row r="19" spans="1:15" ht="18.75" customHeight="1" thickBot="1">
      <c r="A19" s="26" t="s">
        <v>35</v>
      </c>
      <c r="B19" s="29">
        <f>O17</f>
        <v>20</v>
      </c>
      <c r="C19" s="30"/>
      <c r="D19" s="33" t="s">
        <v>32</v>
      </c>
      <c r="E19" s="35">
        <f>B19</f>
        <v>20</v>
      </c>
      <c r="F19" s="36"/>
      <c r="G19" s="69"/>
      <c r="H19" s="69"/>
      <c r="I19" s="46"/>
      <c r="J19" s="47"/>
      <c r="K19" s="47"/>
      <c r="L19" s="48"/>
      <c r="N19" s="11">
        <v>5</v>
      </c>
      <c r="O19" s="13"/>
    </row>
    <row r="20" spans="1:15" ht="18.75" customHeight="1" thickBot="1">
      <c r="A20" s="27"/>
      <c r="B20" s="19"/>
      <c r="C20" s="20"/>
      <c r="D20" s="24"/>
      <c r="E20" s="15"/>
      <c r="F20" s="16"/>
      <c r="G20" s="69"/>
      <c r="H20" s="69"/>
      <c r="I20" s="46"/>
      <c r="J20" s="47"/>
      <c r="K20" s="47"/>
      <c r="L20" s="48"/>
      <c r="N20" s="11">
        <v>10</v>
      </c>
      <c r="O20" s="13"/>
    </row>
    <row r="21" spans="1:15" ht="18.75" customHeight="1">
      <c r="A21" s="27"/>
      <c r="B21" s="19"/>
      <c r="C21" s="20"/>
      <c r="D21" s="24"/>
      <c r="E21" s="15"/>
      <c r="F21" s="16"/>
      <c r="G21" s="69"/>
      <c r="H21" s="69"/>
      <c r="I21" s="46"/>
      <c r="J21" s="47"/>
      <c r="K21" s="47"/>
      <c r="L21" s="48"/>
      <c r="N21" s="11">
        <v>5</v>
      </c>
      <c r="O21" s="13">
        <f>SUM(N18:N21)</f>
        <v>30</v>
      </c>
    </row>
    <row r="22" spans="1:15" ht="18.75" customHeight="1">
      <c r="A22" s="28"/>
      <c r="B22" s="31"/>
      <c r="C22" s="32"/>
      <c r="D22" s="34"/>
      <c r="E22" s="37"/>
      <c r="F22" s="38"/>
      <c r="G22" s="69"/>
      <c r="H22" s="69"/>
      <c r="I22" s="46"/>
      <c r="J22" s="47"/>
      <c r="K22" s="47"/>
      <c r="L22" s="48"/>
    </row>
    <row r="23" spans="1:15" ht="18.75" customHeight="1">
      <c r="A23" s="26" t="s">
        <v>36</v>
      </c>
      <c r="B23" s="19">
        <f>O21</f>
        <v>30</v>
      </c>
      <c r="C23" s="20"/>
      <c r="D23" s="23" t="s">
        <v>32</v>
      </c>
      <c r="E23" s="15">
        <f>B23</f>
        <v>30</v>
      </c>
      <c r="F23" s="16"/>
      <c r="G23" s="69"/>
      <c r="H23" s="69"/>
      <c r="I23" s="46"/>
      <c r="J23" s="47"/>
      <c r="K23" s="47"/>
      <c r="L23" s="48"/>
    </row>
    <row r="24" spans="1:15" ht="18.75" customHeight="1">
      <c r="A24" s="27"/>
      <c r="B24" s="19"/>
      <c r="C24" s="20"/>
      <c r="D24" s="24"/>
      <c r="E24" s="15"/>
      <c r="F24" s="16"/>
      <c r="G24" s="69"/>
      <c r="H24" s="69"/>
      <c r="I24" s="46"/>
      <c r="J24" s="47"/>
      <c r="K24" s="47"/>
      <c r="L24" s="48"/>
    </row>
    <row r="25" spans="1:15" ht="18.75" customHeight="1">
      <c r="A25" s="27"/>
      <c r="B25" s="19"/>
      <c r="C25" s="20"/>
      <c r="D25" s="24"/>
      <c r="E25" s="15"/>
      <c r="F25" s="16"/>
      <c r="G25" s="69"/>
      <c r="H25" s="69"/>
      <c r="I25" s="46"/>
      <c r="J25" s="47"/>
      <c r="K25" s="47"/>
      <c r="L25" s="48"/>
    </row>
    <row r="26" spans="1:15" ht="18.75" customHeight="1" thickBot="1">
      <c r="A26" s="28"/>
      <c r="B26" s="21"/>
      <c r="C26" s="22"/>
      <c r="D26" s="25"/>
      <c r="E26" s="17"/>
      <c r="F26" s="18"/>
      <c r="G26" s="69"/>
      <c r="H26" s="69"/>
      <c r="I26" s="46"/>
      <c r="J26" s="47"/>
      <c r="K26" s="47"/>
      <c r="L26" s="48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view="pageLayout" zoomScaleNormal="100" zoomScaleSheetLayoutView="80" workbookViewId="0">
      <selection sqref="A1:L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72" customHeight="1">
      <c r="A1" s="39" t="s">
        <v>31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5" ht="17.25" thickBot="1"/>
    <row r="3" spans="1:15" ht="45.75" customHeight="1">
      <c r="A3" s="54" t="s">
        <v>0</v>
      </c>
      <c r="B3" s="55"/>
      <c r="C3" s="58" t="s">
        <v>1</v>
      </c>
      <c r="D3" s="55"/>
      <c r="E3" s="55"/>
      <c r="F3" s="59"/>
      <c r="G3" s="58" t="s">
        <v>2</v>
      </c>
      <c r="H3" s="55"/>
      <c r="I3" s="55"/>
      <c r="J3" s="59"/>
      <c r="K3" s="55" t="s">
        <v>19</v>
      </c>
      <c r="L3" s="91"/>
    </row>
    <row r="4" spans="1:15" ht="45.75" customHeight="1">
      <c r="A4" s="56" t="s">
        <v>54</v>
      </c>
      <c r="B4" s="57"/>
      <c r="C4" s="63" t="s">
        <v>38</v>
      </c>
      <c r="D4" s="64"/>
      <c r="E4" s="64"/>
      <c r="F4" s="65"/>
      <c r="G4" s="2" t="s">
        <v>21</v>
      </c>
      <c r="H4" s="49">
        <v>45443</v>
      </c>
      <c r="I4" s="50"/>
      <c r="J4" s="51"/>
      <c r="K4" s="52" t="s">
        <v>26</v>
      </c>
      <c r="L4" s="53"/>
      <c r="M4" s="7" t="s">
        <v>20</v>
      </c>
    </row>
    <row r="5" spans="1:15" ht="45.75" customHeight="1">
      <c r="A5" s="97" t="s">
        <v>3</v>
      </c>
      <c r="B5" s="68"/>
      <c r="C5" s="66" t="s">
        <v>4</v>
      </c>
      <c r="D5" s="67"/>
      <c r="E5" s="67"/>
      <c r="F5" s="68"/>
      <c r="G5" s="2" t="s">
        <v>27</v>
      </c>
      <c r="H5" s="49">
        <v>45447</v>
      </c>
      <c r="I5" s="50"/>
      <c r="J5" s="51"/>
      <c r="K5" s="98"/>
      <c r="L5" s="99"/>
      <c r="M5" s="7" t="s">
        <v>29</v>
      </c>
    </row>
    <row r="6" spans="1:15" ht="45.75" customHeight="1">
      <c r="A6" s="83" t="s">
        <v>39</v>
      </c>
      <c r="B6" s="84"/>
      <c r="C6" s="60" t="s">
        <v>5</v>
      </c>
      <c r="D6" s="61"/>
      <c r="E6" s="61"/>
      <c r="F6" s="62"/>
      <c r="G6" s="2" t="s">
        <v>28</v>
      </c>
      <c r="H6" s="49">
        <v>45450</v>
      </c>
      <c r="I6" s="50"/>
      <c r="J6" s="51"/>
      <c r="K6" s="100"/>
      <c r="L6" s="99"/>
      <c r="M6" s="8" t="s">
        <v>30</v>
      </c>
    </row>
    <row r="7" spans="1:15" ht="33.75" customHeight="1">
      <c r="A7" s="85" t="s">
        <v>6</v>
      </c>
      <c r="B7" s="86"/>
      <c r="C7" s="86"/>
      <c r="D7" s="86"/>
      <c r="E7" s="86"/>
      <c r="F7" s="87"/>
      <c r="G7" s="92" t="s">
        <v>25</v>
      </c>
      <c r="H7" s="93"/>
      <c r="I7" s="93"/>
      <c r="J7" s="93"/>
      <c r="K7" s="93"/>
      <c r="L7" s="94"/>
    </row>
    <row r="8" spans="1:15" ht="27.75" thickBot="1">
      <c r="A8" s="88"/>
      <c r="B8" s="89"/>
      <c r="C8" s="89"/>
      <c r="D8" s="89"/>
      <c r="E8" s="89"/>
      <c r="F8" s="90"/>
      <c r="G8" s="9" t="s">
        <v>7</v>
      </c>
      <c r="H8" s="95" t="s">
        <v>8</v>
      </c>
      <c r="I8" s="95"/>
      <c r="J8" s="95"/>
      <c r="K8" s="95"/>
      <c r="L8" s="96"/>
    </row>
    <row r="9" spans="1:15" ht="75.75" customHeight="1" thickBot="1">
      <c r="A9" s="74" t="s">
        <v>9</v>
      </c>
      <c r="B9" s="75"/>
      <c r="C9" s="75"/>
      <c r="D9" s="75"/>
      <c r="E9" s="75"/>
      <c r="F9" s="75"/>
      <c r="G9" s="3" t="str">
        <f>IF($G$16&gt;=90,"○","")</f>
        <v>○</v>
      </c>
      <c r="H9" s="75" t="s">
        <v>10</v>
      </c>
      <c r="I9" s="75"/>
      <c r="J9" s="75"/>
      <c r="K9" s="75"/>
      <c r="L9" s="79"/>
      <c r="N9" s="10">
        <v>10</v>
      </c>
      <c r="O9" s="13"/>
    </row>
    <row r="10" spans="1:15" ht="57.75" customHeight="1" thickBot="1">
      <c r="A10" s="74" t="s">
        <v>11</v>
      </c>
      <c r="B10" s="75"/>
      <c r="C10" s="75"/>
      <c r="D10" s="75"/>
      <c r="E10" s="75"/>
      <c r="F10" s="75"/>
      <c r="G10" s="3" t="str">
        <f>IF(AND($G$16&lt;90,$G$16&gt;=80),"○","")</f>
        <v/>
      </c>
      <c r="H10" s="75" t="s">
        <v>12</v>
      </c>
      <c r="I10" s="75"/>
      <c r="J10" s="75"/>
      <c r="K10" s="75"/>
      <c r="L10" s="79"/>
      <c r="N10" s="10">
        <v>8</v>
      </c>
      <c r="O10" s="13"/>
    </row>
    <row r="11" spans="1:15" ht="57.75" customHeight="1" thickBot="1">
      <c r="A11" s="74" t="s">
        <v>18</v>
      </c>
      <c r="B11" s="75"/>
      <c r="C11" s="75"/>
      <c r="D11" s="75"/>
      <c r="E11" s="75"/>
      <c r="F11" s="75"/>
      <c r="G11" s="3" t="str">
        <f t="shared" ref="G11" si="0">IF(AND($G$16&lt;80,$G$16&gt;=60),"○","")</f>
        <v/>
      </c>
      <c r="H11" s="75" t="s">
        <v>13</v>
      </c>
      <c r="I11" s="75"/>
      <c r="J11" s="75"/>
      <c r="K11" s="75"/>
      <c r="L11" s="79"/>
      <c r="N11" s="10">
        <v>10</v>
      </c>
      <c r="O11" s="13"/>
    </row>
    <row r="12" spans="1:15" ht="57.75" customHeight="1" thickBot="1">
      <c r="A12" s="72"/>
      <c r="B12" s="73"/>
      <c r="C12" s="70"/>
      <c r="D12" s="70"/>
      <c r="E12" s="70"/>
      <c r="F12" s="71"/>
      <c r="G12" s="3" t="str">
        <f>IF(AND($G$16&lt;60,$G$16&gt;=50),"○","")</f>
        <v/>
      </c>
      <c r="H12" s="75" t="s">
        <v>14</v>
      </c>
      <c r="I12" s="75"/>
      <c r="J12" s="75"/>
      <c r="K12" s="75"/>
      <c r="L12" s="79"/>
      <c r="N12" s="10">
        <v>10</v>
      </c>
      <c r="O12" s="13"/>
    </row>
    <row r="13" spans="1:15" ht="60" customHeight="1" thickBot="1">
      <c r="A13" s="76" t="s">
        <v>23</v>
      </c>
      <c r="B13" s="77" t="s">
        <v>22</v>
      </c>
      <c r="C13" s="77"/>
      <c r="D13" s="78" t="s">
        <v>32</v>
      </c>
      <c r="E13" s="101" t="s">
        <v>41</v>
      </c>
      <c r="F13" s="102"/>
      <c r="G13" s="3" t="str">
        <f>IF($G$16&lt;50,"○","")</f>
        <v/>
      </c>
      <c r="H13" s="75" t="s">
        <v>15</v>
      </c>
      <c r="I13" s="75"/>
      <c r="J13" s="75"/>
      <c r="K13" s="75"/>
      <c r="L13" s="79"/>
      <c r="N13" s="10">
        <v>5</v>
      </c>
      <c r="O13" s="13">
        <f>SUM(N9:N13)</f>
        <v>43</v>
      </c>
    </row>
    <row r="14" spans="1:15" ht="54" customHeight="1" thickBot="1">
      <c r="A14" s="76"/>
      <c r="B14" s="77"/>
      <c r="C14" s="77"/>
      <c r="D14" s="77"/>
      <c r="E14" s="103"/>
      <c r="F14" s="104"/>
      <c r="G14" s="80" t="s">
        <v>16</v>
      </c>
      <c r="H14" s="81"/>
      <c r="I14" s="81"/>
      <c r="J14" s="81"/>
      <c r="K14" s="81"/>
      <c r="L14" s="82"/>
      <c r="N14" s="11">
        <v>5</v>
      </c>
      <c r="O14" s="13"/>
    </row>
    <row r="15" spans="1:15" ht="46.5" customHeight="1" thickBot="1">
      <c r="A15" s="26" t="s">
        <v>34</v>
      </c>
      <c r="B15" s="29">
        <f>O13</f>
        <v>43</v>
      </c>
      <c r="C15" s="30"/>
      <c r="D15" s="33" t="s">
        <v>32</v>
      </c>
      <c r="E15" s="35">
        <f>B15</f>
        <v>43</v>
      </c>
      <c r="F15" s="36"/>
      <c r="G15" s="41" t="s">
        <v>24</v>
      </c>
      <c r="H15" s="41"/>
      <c r="I15" s="41" t="s">
        <v>17</v>
      </c>
      <c r="J15" s="41"/>
      <c r="K15" s="41"/>
      <c r="L15" s="42"/>
      <c r="N15" s="10">
        <v>5</v>
      </c>
      <c r="O15" s="13"/>
    </row>
    <row r="16" spans="1:15" ht="18.75" customHeight="1" thickBot="1">
      <c r="A16" s="27"/>
      <c r="B16" s="19"/>
      <c r="C16" s="20"/>
      <c r="D16" s="24"/>
      <c r="E16" s="15"/>
      <c r="F16" s="16"/>
      <c r="G16" s="69">
        <f>SUM(E15:F26)</f>
        <v>97</v>
      </c>
      <c r="H16" s="69"/>
      <c r="I16" s="43" t="s">
        <v>66</v>
      </c>
      <c r="J16" s="44"/>
      <c r="K16" s="44"/>
      <c r="L16" s="45"/>
      <c r="N16" s="10">
        <v>4</v>
      </c>
      <c r="O16" s="13"/>
    </row>
    <row r="17" spans="1:15" ht="18.75" customHeight="1" thickBot="1">
      <c r="A17" s="27"/>
      <c r="B17" s="19"/>
      <c r="C17" s="20"/>
      <c r="D17" s="24"/>
      <c r="E17" s="15"/>
      <c r="F17" s="16"/>
      <c r="G17" s="69"/>
      <c r="H17" s="69"/>
      <c r="I17" s="46"/>
      <c r="J17" s="47"/>
      <c r="K17" s="47"/>
      <c r="L17" s="48"/>
      <c r="N17" s="11">
        <v>10</v>
      </c>
      <c r="O17" s="13">
        <f>SUM(N14:N17)</f>
        <v>24</v>
      </c>
    </row>
    <row r="18" spans="1:15" ht="18.75" customHeight="1" thickBot="1">
      <c r="A18" s="28"/>
      <c r="B18" s="31"/>
      <c r="C18" s="32"/>
      <c r="D18" s="34"/>
      <c r="E18" s="37"/>
      <c r="F18" s="38"/>
      <c r="G18" s="69"/>
      <c r="H18" s="69"/>
      <c r="I18" s="46"/>
      <c r="J18" s="47"/>
      <c r="K18" s="47"/>
      <c r="L18" s="48"/>
      <c r="N18" s="11">
        <v>10</v>
      </c>
      <c r="O18" s="13"/>
    </row>
    <row r="19" spans="1:15" ht="18.75" customHeight="1" thickBot="1">
      <c r="A19" s="26" t="s">
        <v>35</v>
      </c>
      <c r="B19" s="29">
        <f>O17</f>
        <v>24</v>
      </c>
      <c r="C19" s="30"/>
      <c r="D19" s="33" t="s">
        <v>32</v>
      </c>
      <c r="E19" s="35">
        <f>B19</f>
        <v>24</v>
      </c>
      <c r="F19" s="36"/>
      <c r="G19" s="69"/>
      <c r="H19" s="69"/>
      <c r="I19" s="46"/>
      <c r="J19" s="47"/>
      <c r="K19" s="47"/>
      <c r="L19" s="48"/>
      <c r="N19" s="11">
        <v>5</v>
      </c>
      <c r="O19" s="13"/>
    </row>
    <row r="20" spans="1:15" ht="18.75" customHeight="1" thickBot="1">
      <c r="A20" s="27"/>
      <c r="B20" s="19"/>
      <c r="C20" s="20"/>
      <c r="D20" s="24"/>
      <c r="E20" s="15"/>
      <c r="F20" s="16"/>
      <c r="G20" s="69"/>
      <c r="H20" s="69"/>
      <c r="I20" s="46"/>
      <c r="J20" s="47"/>
      <c r="K20" s="47"/>
      <c r="L20" s="48"/>
      <c r="N20" s="11">
        <v>10</v>
      </c>
      <c r="O20" s="13"/>
    </row>
    <row r="21" spans="1:15" ht="18.75" customHeight="1">
      <c r="A21" s="27"/>
      <c r="B21" s="19"/>
      <c r="C21" s="20"/>
      <c r="D21" s="24"/>
      <c r="E21" s="15"/>
      <c r="F21" s="16"/>
      <c r="G21" s="69"/>
      <c r="H21" s="69"/>
      <c r="I21" s="46"/>
      <c r="J21" s="47"/>
      <c r="K21" s="47"/>
      <c r="L21" s="48"/>
      <c r="N21" s="11">
        <v>5</v>
      </c>
      <c r="O21" s="13">
        <f>SUM(N18:N21)</f>
        <v>30</v>
      </c>
    </row>
    <row r="22" spans="1:15" ht="18.75" customHeight="1">
      <c r="A22" s="28"/>
      <c r="B22" s="31"/>
      <c r="C22" s="32"/>
      <c r="D22" s="34"/>
      <c r="E22" s="37"/>
      <c r="F22" s="38"/>
      <c r="G22" s="69"/>
      <c r="H22" s="69"/>
      <c r="I22" s="46"/>
      <c r="J22" s="47"/>
      <c r="K22" s="47"/>
      <c r="L22" s="48"/>
    </row>
    <row r="23" spans="1:15" ht="18.75" customHeight="1">
      <c r="A23" s="26" t="s">
        <v>36</v>
      </c>
      <c r="B23" s="19">
        <f>O21</f>
        <v>30</v>
      </c>
      <c r="C23" s="20"/>
      <c r="D23" s="23" t="s">
        <v>32</v>
      </c>
      <c r="E23" s="15">
        <f>B23</f>
        <v>30</v>
      </c>
      <c r="F23" s="16"/>
      <c r="G23" s="69"/>
      <c r="H23" s="69"/>
      <c r="I23" s="46"/>
      <c r="J23" s="47"/>
      <c r="K23" s="47"/>
      <c r="L23" s="48"/>
    </row>
    <row r="24" spans="1:15" ht="18.75" customHeight="1">
      <c r="A24" s="27"/>
      <c r="B24" s="19"/>
      <c r="C24" s="20"/>
      <c r="D24" s="24"/>
      <c r="E24" s="15"/>
      <c r="F24" s="16"/>
      <c r="G24" s="69"/>
      <c r="H24" s="69"/>
      <c r="I24" s="46"/>
      <c r="J24" s="47"/>
      <c r="K24" s="47"/>
      <c r="L24" s="48"/>
    </row>
    <row r="25" spans="1:15" ht="18.75" customHeight="1">
      <c r="A25" s="27"/>
      <c r="B25" s="19"/>
      <c r="C25" s="20"/>
      <c r="D25" s="24"/>
      <c r="E25" s="15"/>
      <c r="F25" s="16"/>
      <c r="G25" s="69"/>
      <c r="H25" s="69"/>
      <c r="I25" s="46"/>
      <c r="J25" s="47"/>
      <c r="K25" s="47"/>
      <c r="L25" s="48"/>
    </row>
    <row r="26" spans="1:15" ht="18.75" customHeight="1" thickBot="1">
      <c r="A26" s="28"/>
      <c r="B26" s="21"/>
      <c r="C26" s="22"/>
      <c r="D26" s="25"/>
      <c r="E26" s="17"/>
      <c r="F26" s="18"/>
      <c r="G26" s="69"/>
      <c r="H26" s="69"/>
      <c r="I26" s="46"/>
      <c r="J26" s="47"/>
      <c r="K26" s="47"/>
      <c r="L26" s="48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view="pageLayout" topLeftCell="A7" zoomScaleNormal="100" zoomScaleSheetLayoutView="80" workbookViewId="0">
      <selection sqref="A1:L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72" customHeight="1">
      <c r="A1" s="39" t="s">
        <v>31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5" ht="17.25" thickBot="1"/>
    <row r="3" spans="1:15" ht="45.75" customHeight="1">
      <c r="A3" s="54" t="s">
        <v>0</v>
      </c>
      <c r="B3" s="55"/>
      <c r="C3" s="58" t="s">
        <v>1</v>
      </c>
      <c r="D3" s="55"/>
      <c r="E3" s="55"/>
      <c r="F3" s="59"/>
      <c r="G3" s="58" t="s">
        <v>2</v>
      </c>
      <c r="H3" s="55"/>
      <c r="I3" s="55"/>
      <c r="J3" s="59"/>
      <c r="K3" s="55" t="s">
        <v>19</v>
      </c>
      <c r="L3" s="91"/>
    </row>
    <row r="4" spans="1:15" ht="45.75" customHeight="1">
      <c r="A4" s="56" t="s">
        <v>42</v>
      </c>
      <c r="B4" s="57"/>
      <c r="C4" s="63" t="s">
        <v>38</v>
      </c>
      <c r="D4" s="64"/>
      <c r="E4" s="64"/>
      <c r="F4" s="65"/>
      <c r="G4" s="2" t="s">
        <v>21</v>
      </c>
      <c r="H4" s="49">
        <v>45443</v>
      </c>
      <c r="I4" s="50"/>
      <c r="J4" s="51"/>
      <c r="K4" s="52" t="s">
        <v>26</v>
      </c>
      <c r="L4" s="53"/>
      <c r="M4" s="7" t="s">
        <v>20</v>
      </c>
    </row>
    <row r="5" spans="1:15" ht="45.75" customHeight="1">
      <c r="A5" s="97" t="s">
        <v>3</v>
      </c>
      <c r="B5" s="68"/>
      <c r="C5" s="66" t="s">
        <v>4</v>
      </c>
      <c r="D5" s="67"/>
      <c r="E5" s="67"/>
      <c r="F5" s="68"/>
      <c r="G5" s="2" t="s">
        <v>27</v>
      </c>
      <c r="H5" s="49">
        <v>45447</v>
      </c>
      <c r="I5" s="50"/>
      <c r="J5" s="51"/>
      <c r="K5" s="98"/>
      <c r="L5" s="99"/>
      <c r="M5" s="7" t="s">
        <v>29</v>
      </c>
    </row>
    <row r="6" spans="1:15" ht="45.75" customHeight="1">
      <c r="A6" s="83" t="s">
        <v>39</v>
      </c>
      <c r="B6" s="84"/>
      <c r="C6" s="60" t="s">
        <v>5</v>
      </c>
      <c r="D6" s="61"/>
      <c r="E6" s="61"/>
      <c r="F6" s="62"/>
      <c r="G6" s="2" t="s">
        <v>28</v>
      </c>
      <c r="H6" s="49">
        <v>45450</v>
      </c>
      <c r="I6" s="50"/>
      <c r="J6" s="51"/>
      <c r="K6" s="100"/>
      <c r="L6" s="99"/>
      <c r="M6" s="8" t="s">
        <v>30</v>
      </c>
    </row>
    <row r="7" spans="1:15" ht="33.75" customHeight="1">
      <c r="A7" s="85" t="s">
        <v>6</v>
      </c>
      <c r="B7" s="86"/>
      <c r="C7" s="86"/>
      <c r="D7" s="86"/>
      <c r="E7" s="86"/>
      <c r="F7" s="87"/>
      <c r="G7" s="92" t="s">
        <v>25</v>
      </c>
      <c r="H7" s="93"/>
      <c r="I7" s="93"/>
      <c r="J7" s="93"/>
      <c r="K7" s="93"/>
      <c r="L7" s="94"/>
    </row>
    <row r="8" spans="1:15" ht="27.75" thickBot="1">
      <c r="A8" s="88"/>
      <c r="B8" s="89"/>
      <c r="C8" s="89"/>
      <c r="D8" s="89"/>
      <c r="E8" s="89"/>
      <c r="F8" s="90"/>
      <c r="G8" s="9" t="s">
        <v>7</v>
      </c>
      <c r="H8" s="95" t="s">
        <v>8</v>
      </c>
      <c r="I8" s="95"/>
      <c r="J8" s="95"/>
      <c r="K8" s="95"/>
      <c r="L8" s="96"/>
    </row>
    <row r="9" spans="1:15" ht="75.75" customHeight="1" thickBot="1">
      <c r="A9" s="74" t="s">
        <v>9</v>
      </c>
      <c r="B9" s="75"/>
      <c r="C9" s="75"/>
      <c r="D9" s="75"/>
      <c r="E9" s="75"/>
      <c r="F9" s="75"/>
      <c r="G9" s="3" t="str">
        <f>IF($G$16&gt;=90,"○","")</f>
        <v>○</v>
      </c>
      <c r="H9" s="75" t="s">
        <v>10</v>
      </c>
      <c r="I9" s="75"/>
      <c r="J9" s="75"/>
      <c r="K9" s="75"/>
      <c r="L9" s="79"/>
      <c r="N9" s="12">
        <v>10</v>
      </c>
      <c r="O9" s="13"/>
    </row>
    <row r="10" spans="1:15" ht="57.75" customHeight="1" thickBot="1">
      <c r="A10" s="74" t="s">
        <v>11</v>
      </c>
      <c r="B10" s="75"/>
      <c r="C10" s="75"/>
      <c r="D10" s="75"/>
      <c r="E10" s="75"/>
      <c r="F10" s="75"/>
      <c r="G10" s="3" t="str">
        <f>IF(AND($G$16&lt;90,$G$16&gt;=80),"○","")</f>
        <v/>
      </c>
      <c r="H10" s="75" t="s">
        <v>12</v>
      </c>
      <c r="I10" s="75"/>
      <c r="J10" s="75"/>
      <c r="K10" s="75"/>
      <c r="L10" s="79"/>
      <c r="N10" s="12">
        <v>8</v>
      </c>
      <c r="O10" s="13"/>
    </row>
    <row r="11" spans="1:15" ht="57.75" customHeight="1" thickBot="1">
      <c r="A11" s="74" t="s">
        <v>18</v>
      </c>
      <c r="B11" s="75"/>
      <c r="C11" s="75"/>
      <c r="D11" s="75"/>
      <c r="E11" s="75"/>
      <c r="F11" s="75"/>
      <c r="G11" s="3" t="str">
        <f t="shared" ref="G11" si="0">IF(AND($G$16&lt;80,$G$16&gt;=60),"○","")</f>
        <v/>
      </c>
      <c r="H11" s="75" t="s">
        <v>13</v>
      </c>
      <c r="I11" s="75"/>
      <c r="J11" s="75"/>
      <c r="K11" s="75"/>
      <c r="L11" s="79"/>
      <c r="N11" s="12">
        <v>10</v>
      </c>
      <c r="O11" s="13"/>
    </row>
    <row r="12" spans="1:15" ht="57.75" customHeight="1" thickBot="1">
      <c r="A12" s="72"/>
      <c r="B12" s="73"/>
      <c r="C12" s="70"/>
      <c r="D12" s="70"/>
      <c r="E12" s="70"/>
      <c r="F12" s="71"/>
      <c r="G12" s="3" t="str">
        <f>IF(AND($G$16&lt;60,$G$16&gt;=50),"○","")</f>
        <v/>
      </c>
      <c r="H12" s="75" t="s">
        <v>14</v>
      </c>
      <c r="I12" s="75"/>
      <c r="J12" s="75"/>
      <c r="K12" s="75"/>
      <c r="L12" s="79"/>
      <c r="N12" s="12">
        <v>8</v>
      </c>
      <c r="O12" s="13"/>
    </row>
    <row r="13" spans="1:15" ht="60" customHeight="1" thickBot="1">
      <c r="A13" s="76" t="s">
        <v>23</v>
      </c>
      <c r="B13" s="77" t="s">
        <v>22</v>
      </c>
      <c r="C13" s="77"/>
      <c r="D13" s="78" t="s">
        <v>32</v>
      </c>
      <c r="E13" s="101" t="s">
        <v>41</v>
      </c>
      <c r="F13" s="102"/>
      <c r="G13" s="3" t="str">
        <f>IF($G$16&lt;50,"○","")</f>
        <v/>
      </c>
      <c r="H13" s="75" t="s">
        <v>15</v>
      </c>
      <c r="I13" s="75"/>
      <c r="J13" s="75"/>
      <c r="K13" s="75"/>
      <c r="L13" s="79"/>
      <c r="N13" s="12">
        <v>4</v>
      </c>
      <c r="O13" s="13">
        <f>SUM(N9:N13)</f>
        <v>40</v>
      </c>
    </row>
    <row r="14" spans="1:15" ht="54" customHeight="1" thickBot="1">
      <c r="A14" s="76"/>
      <c r="B14" s="77"/>
      <c r="C14" s="77"/>
      <c r="D14" s="77"/>
      <c r="E14" s="103"/>
      <c r="F14" s="104"/>
      <c r="G14" s="80" t="s">
        <v>16</v>
      </c>
      <c r="H14" s="81"/>
      <c r="I14" s="81"/>
      <c r="J14" s="81"/>
      <c r="K14" s="81"/>
      <c r="L14" s="82"/>
      <c r="N14" s="14">
        <v>4</v>
      </c>
      <c r="O14" s="13"/>
    </row>
    <row r="15" spans="1:15" ht="46.5" customHeight="1" thickBot="1">
      <c r="A15" s="26" t="s">
        <v>34</v>
      </c>
      <c r="B15" s="29">
        <f>O13</f>
        <v>40</v>
      </c>
      <c r="C15" s="30"/>
      <c r="D15" s="33" t="s">
        <v>32</v>
      </c>
      <c r="E15" s="35">
        <f>B15</f>
        <v>40</v>
      </c>
      <c r="F15" s="36"/>
      <c r="G15" s="41" t="s">
        <v>24</v>
      </c>
      <c r="H15" s="41"/>
      <c r="I15" s="41" t="s">
        <v>17</v>
      </c>
      <c r="J15" s="41"/>
      <c r="K15" s="41"/>
      <c r="L15" s="42"/>
      <c r="N15" s="12">
        <v>5</v>
      </c>
      <c r="O15" s="13"/>
    </row>
    <row r="16" spans="1:15" ht="18.75" customHeight="1" thickBot="1">
      <c r="A16" s="27"/>
      <c r="B16" s="19"/>
      <c r="C16" s="20"/>
      <c r="D16" s="24"/>
      <c r="E16" s="15"/>
      <c r="F16" s="16"/>
      <c r="G16" s="69">
        <f>SUM(E15:F26)</f>
        <v>93</v>
      </c>
      <c r="H16" s="69"/>
      <c r="I16" s="43" t="s">
        <v>67</v>
      </c>
      <c r="J16" s="44"/>
      <c r="K16" s="44"/>
      <c r="L16" s="45"/>
      <c r="N16" s="12">
        <v>4</v>
      </c>
      <c r="O16" s="13"/>
    </row>
    <row r="17" spans="1:15" ht="18.75" customHeight="1" thickBot="1">
      <c r="A17" s="27"/>
      <c r="B17" s="19"/>
      <c r="C17" s="20"/>
      <c r="D17" s="24"/>
      <c r="E17" s="15"/>
      <c r="F17" s="16"/>
      <c r="G17" s="69"/>
      <c r="H17" s="69"/>
      <c r="I17" s="46"/>
      <c r="J17" s="47"/>
      <c r="K17" s="47"/>
      <c r="L17" s="48"/>
      <c r="N17" s="14">
        <v>10</v>
      </c>
      <c r="O17" s="13">
        <f>SUM(N14:N17)</f>
        <v>23</v>
      </c>
    </row>
    <row r="18" spans="1:15" ht="18.75" customHeight="1" thickBot="1">
      <c r="A18" s="28"/>
      <c r="B18" s="31"/>
      <c r="C18" s="32"/>
      <c r="D18" s="34"/>
      <c r="E18" s="37"/>
      <c r="F18" s="38"/>
      <c r="G18" s="69"/>
      <c r="H18" s="69"/>
      <c r="I18" s="46"/>
      <c r="J18" s="47"/>
      <c r="K18" s="47"/>
      <c r="L18" s="48"/>
      <c r="N18" s="14">
        <v>10</v>
      </c>
      <c r="O18" s="13"/>
    </row>
    <row r="19" spans="1:15" ht="18.75" customHeight="1" thickBot="1">
      <c r="A19" s="26" t="s">
        <v>35</v>
      </c>
      <c r="B19" s="29">
        <f>O17</f>
        <v>23</v>
      </c>
      <c r="C19" s="30"/>
      <c r="D19" s="33" t="s">
        <v>32</v>
      </c>
      <c r="E19" s="35">
        <f>B19</f>
        <v>23</v>
      </c>
      <c r="F19" s="36"/>
      <c r="G19" s="69"/>
      <c r="H19" s="69"/>
      <c r="I19" s="46"/>
      <c r="J19" s="47"/>
      <c r="K19" s="47"/>
      <c r="L19" s="48"/>
      <c r="N19" s="14">
        <v>5</v>
      </c>
      <c r="O19" s="13"/>
    </row>
    <row r="20" spans="1:15" ht="18.75" customHeight="1" thickBot="1">
      <c r="A20" s="27"/>
      <c r="B20" s="19"/>
      <c r="C20" s="20"/>
      <c r="D20" s="24"/>
      <c r="E20" s="15"/>
      <c r="F20" s="16"/>
      <c r="G20" s="69"/>
      <c r="H20" s="69"/>
      <c r="I20" s="46"/>
      <c r="J20" s="47"/>
      <c r="K20" s="47"/>
      <c r="L20" s="48"/>
      <c r="N20" s="14">
        <v>10</v>
      </c>
      <c r="O20" s="13"/>
    </row>
    <row r="21" spans="1:15" ht="18.75" customHeight="1">
      <c r="A21" s="27"/>
      <c r="B21" s="19"/>
      <c r="C21" s="20"/>
      <c r="D21" s="24"/>
      <c r="E21" s="15"/>
      <c r="F21" s="16"/>
      <c r="G21" s="69"/>
      <c r="H21" s="69"/>
      <c r="I21" s="46"/>
      <c r="J21" s="47"/>
      <c r="K21" s="47"/>
      <c r="L21" s="48"/>
      <c r="N21" s="14">
        <v>5</v>
      </c>
      <c r="O21" s="13">
        <f>SUM(N18:N21)</f>
        <v>30</v>
      </c>
    </row>
    <row r="22" spans="1:15" ht="18.75" customHeight="1">
      <c r="A22" s="28"/>
      <c r="B22" s="31"/>
      <c r="C22" s="32"/>
      <c r="D22" s="34"/>
      <c r="E22" s="37"/>
      <c r="F22" s="38"/>
      <c r="G22" s="69"/>
      <c r="H22" s="69"/>
      <c r="I22" s="46"/>
      <c r="J22" s="47"/>
      <c r="K22" s="47"/>
      <c r="L22" s="48"/>
    </row>
    <row r="23" spans="1:15" ht="18.75" customHeight="1">
      <c r="A23" s="26" t="s">
        <v>36</v>
      </c>
      <c r="B23" s="19">
        <f>O21</f>
        <v>30</v>
      </c>
      <c r="C23" s="20"/>
      <c r="D23" s="23" t="s">
        <v>32</v>
      </c>
      <c r="E23" s="15">
        <f>B23</f>
        <v>30</v>
      </c>
      <c r="F23" s="16"/>
      <c r="G23" s="69"/>
      <c r="H23" s="69"/>
      <c r="I23" s="46"/>
      <c r="J23" s="47"/>
      <c r="K23" s="47"/>
      <c r="L23" s="48"/>
    </row>
    <row r="24" spans="1:15" ht="18.75" customHeight="1">
      <c r="A24" s="27"/>
      <c r="B24" s="19"/>
      <c r="C24" s="20"/>
      <c r="D24" s="24"/>
      <c r="E24" s="15"/>
      <c r="F24" s="16"/>
      <c r="G24" s="69"/>
      <c r="H24" s="69"/>
      <c r="I24" s="46"/>
      <c r="J24" s="47"/>
      <c r="K24" s="47"/>
      <c r="L24" s="48"/>
    </row>
    <row r="25" spans="1:15" ht="18.75" customHeight="1">
      <c r="A25" s="27"/>
      <c r="B25" s="19"/>
      <c r="C25" s="20"/>
      <c r="D25" s="24"/>
      <c r="E25" s="15"/>
      <c r="F25" s="16"/>
      <c r="G25" s="69"/>
      <c r="H25" s="69"/>
      <c r="I25" s="46"/>
      <c r="J25" s="47"/>
      <c r="K25" s="47"/>
      <c r="L25" s="48"/>
    </row>
    <row r="26" spans="1:15" ht="18.75" customHeight="1" thickBot="1">
      <c r="A26" s="28"/>
      <c r="B26" s="21"/>
      <c r="C26" s="22"/>
      <c r="D26" s="25"/>
      <c r="E26" s="17"/>
      <c r="F26" s="18"/>
      <c r="G26" s="69"/>
      <c r="H26" s="69"/>
      <c r="I26" s="46"/>
      <c r="J26" s="47"/>
      <c r="K26" s="47"/>
      <c r="L26" s="48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view="pageLayout" topLeftCell="A10" zoomScaleNormal="100" zoomScaleSheetLayoutView="80" workbookViewId="0">
      <selection sqref="A1:L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72" customHeight="1">
      <c r="A1" s="39" t="s">
        <v>31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5" ht="17.25" thickBot="1"/>
    <row r="3" spans="1:15" ht="45.75" customHeight="1">
      <c r="A3" s="54" t="s">
        <v>0</v>
      </c>
      <c r="B3" s="55"/>
      <c r="C3" s="58" t="s">
        <v>1</v>
      </c>
      <c r="D3" s="55"/>
      <c r="E3" s="55"/>
      <c r="F3" s="59"/>
      <c r="G3" s="58" t="s">
        <v>2</v>
      </c>
      <c r="H3" s="55"/>
      <c r="I3" s="55"/>
      <c r="J3" s="59"/>
      <c r="K3" s="55" t="s">
        <v>19</v>
      </c>
      <c r="L3" s="91"/>
    </row>
    <row r="4" spans="1:15" ht="45.75" customHeight="1">
      <c r="A4" s="56" t="s">
        <v>43</v>
      </c>
      <c r="B4" s="57"/>
      <c r="C4" s="63" t="s">
        <v>38</v>
      </c>
      <c r="D4" s="64"/>
      <c r="E4" s="64"/>
      <c r="F4" s="65"/>
      <c r="G4" s="2" t="s">
        <v>21</v>
      </c>
      <c r="H4" s="49">
        <v>45443</v>
      </c>
      <c r="I4" s="50"/>
      <c r="J4" s="51"/>
      <c r="K4" s="52" t="s">
        <v>26</v>
      </c>
      <c r="L4" s="53"/>
      <c r="M4" s="7" t="s">
        <v>20</v>
      </c>
    </row>
    <row r="5" spans="1:15" ht="45.75" customHeight="1">
      <c r="A5" s="97" t="s">
        <v>3</v>
      </c>
      <c r="B5" s="68"/>
      <c r="C5" s="66" t="s">
        <v>4</v>
      </c>
      <c r="D5" s="67"/>
      <c r="E5" s="67"/>
      <c r="F5" s="68"/>
      <c r="G5" s="2" t="s">
        <v>27</v>
      </c>
      <c r="H5" s="49">
        <v>45447</v>
      </c>
      <c r="I5" s="50"/>
      <c r="J5" s="51"/>
      <c r="K5" s="98"/>
      <c r="L5" s="99"/>
      <c r="M5" s="7" t="s">
        <v>29</v>
      </c>
    </row>
    <row r="6" spans="1:15" ht="45.75" customHeight="1">
      <c r="A6" s="83" t="s">
        <v>39</v>
      </c>
      <c r="B6" s="84"/>
      <c r="C6" s="60" t="s">
        <v>5</v>
      </c>
      <c r="D6" s="61"/>
      <c r="E6" s="61"/>
      <c r="F6" s="62"/>
      <c r="G6" s="2" t="s">
        <v>28</v>
      </c>
      <c r="H6" s="49">
        <v>45450</v>
      </c>
      <c r="I6" s="50"/>
      <c r="J6" s="51"/>
      <c r="K6" s="100"/>
      <c r="L6" s="99"/>
      <c r="M6" s="8" t="s">
        <v>30</v>
      </c>
    </row>
    <row r="7" spans="1:15" ht="33.75" customHeight="1">
      <c r="A7" s="85" t="s">
        <v>6</v>
      </c>
      <c r="B7" s="86"/>
      <c r="C7" s="86"/>
      <c r="D7" s="86"/>
      <c r="E7" s="86"/>
      <c r="F7" s="87"/>
      <c r="G7" s="92" t="s">
        <v>25</v>
      </c>
      <c r="H7" s="93"/>
      <c r="I7" s="93"/>
      <c r="J7" s="93"/>
      <c r="K7" s="93"/>
      <c r="L7" s="94"/>
    </row>
    <row r="8" spans="1:15" ht="27.75" thickBot="1">
      <c r="A8" s="88"/>
      <c r="B8" s="89"/>
      <c r="C8" s="89"/>
      <c r="D8" s="89"/>
      <c r="E8" s="89"/>
      <c r="F8" s="90"/>
      <c r="G8" s="9" t="s">
        <v>7</v>
      </c>
      <c r="H8" s="95" t="s">
        <v>8</v>
      </c>
      <c r="I8" s="95"/>
      <c r="J8" s="95"/>
      <c r="K8" s="95"/>
      <c r="L8" s="96"/>
    </row>
    <row r="9" spans="1:15" ht="75.75" customHeight="1" thickBot="1">
      <c r="A9" s="74" t="s">
        <v>9</v>
      </c>
      <c r="B9" s="75"/>
      <c r="C9" s="75"/>
      <c r="D9" s="75"/>
      <c r="E9" s="75"/>
      <c r="F9" s="75"/>
      <c r="G9" s="3" t="str">
        <f>IF($G$16&gt;=90,"○","")</f>
        <v>○</v>
      </c>
      <c r="H9" s="75" t="s">
        <v>10</v>
      </c>
      <c r="I9" s="75"/>
      <c r="J9" s="75"/>
      <c r="K9" s="75"/>
      <c r="L9" s="79"/>
      <c r="N9" s="10">
        <v>8</v>
      </c>
      <c r="O9" s="13"/>
    </row>
    <row r="10" spans="1:15" ht="57.75" customHeight="1" thickBot="1">
      <c r="A10" s="74" t="s">
        <v>11</v>
      </c>
      <c r="B10" s="75"/>
      <c r="C10" s="75"/>
      <c r="D10" s="75"/>
      <c r="E10" s="75"/>
      <c r="F10" s="75"/>
      <c r="G10" s="3" t="str">
        <f>IF(AND($G$16&lt;90,$G$16&gt;=80),"○","")</f>
        <v/>
      </c>
      <c r="H10" s="75" t="s">
        <v>12</v>
      </c>
      <c r="I10" s="75"/>
      <c r="J10" s="75"/>
      <c r="K10" s="75"/>
      <c r="L10" s="79"/>
      <c r="N10" s="10">
        <v>10</v>
      </c>
      <c r="O10" s="13"/>
    </row>
    <row r="11" spans="1:15" ht="57.75" customHeight="1" thickBot="1">
      <c r="A11" s="74" t="s">
        <v>18</v>
      </c>
      <c r="B11" s="75"/>
      <c r="C11" s="75"/>
      <c r="D11" s="75"/>
      <c r="E11" s="75"/>
      <c r="F11" s="75"/>
      <c r="G11" s="3" t="str">
        <f t="shared" ref="G11" si="0">IF(AND($G$16&lt;80,$G$16&gt;=60),"○","")</f>
        <v/>
      </c>
      <c r="H11" s="75" t="s">
        <v>13</v>
      </c>
      <c r="I11" s="75"/>
      <c r="J11" s="75"/>
      <c r="K11" s="75"/>
      <c r="L11" s="79"/>
      <c r="N11" s="10">
        <v>10</v>
      </c>
      <c r="O11" s="13"/>
    </row>
    <row r="12" spans="1:15" ht="57.75" customHeight="1" thickBot="1">
      <c r="A12" s="72"/>
      <c r="B12" s="73"/>
      <c r="C12" s="70"/>
      <c r="D12" s="70"/>
      <c r="E12" s="70"/>
      <c r="F12" s="71"/>
      <c r="G12" s="3" t="str">
        <f>IF(AND($G$16&lt;60,$G$16&gt;=50),"○","")</f>
        <v/>
      </c>
      <c r="H12" s="75" t="s">
        <v>14</v>
      </c>
      <c r="I12" s="75"/>
      <c r="J12" s="75"/>
      <c r="K12" s="75"/>
      <c r="L12" s="79"/>
      <c r="N12" s="10">
        <v>8</v>
      </c>
      <c r="O12" s="13"/>
    </row>
    <row r="13" spans="1:15" ht="60" customHeight="1" thickBot="1">
      <c r="A13" s="76" t="s">
        <v>23</v>
      </c>
      <c r="B13" s="77" t="s">
        <v>22</v>
      </c>
      <c r="C13" s="77"/>
      <c r="D13" s="78" t="s">
        <v>32</v>
      </c>
      <c r="E13" s="101" t="s">
        <v>41</v>
      </c>
      <c r="F13" s="102"/>
      <c r="G13" s="3" t="str">
        <f>IF($G$16&lt;50,"○","")</f>
        <v/>
      </c>
      <c r="H13" s="75" t="s">
        <v>15</v>
      </c>
      <c r="I13" s="75"/>
      <c r="J13" s="75"/>
      <c r="K13" s="75"/>
      <c r="L13" s="79"/>
      <c r="N13" s="10">
        <v>3</v>
      </c>
      <c r="O13" s="13">
        <f>SUM(N9:N13)</f>
        <v>39</v>
      </c>
    </row>
    <row r="14" spans="1:15" ht="54" customHeight="1" thickBot="1">
      <c r="A14" s="76"/>
      <c r="B14" s="77"/>
      <c r="C14" s="77"/>
      <c r="D14" s="77"/>
      <c r="E14" s="103"/>
      <c r="F14" s="104"/>
      <c r="G14" s="80" t="s">
        <v>16</v>
      </c>
      <c r="H14" s="81"/>
      <c r="I14" s="81"/>
      <c r="J14" s="81"/>
      <c r="K14" s="81"/>
      <c r="L14" s="82"/>
      <c r="N14" s="11">
        <v>3</v>
      </c>
      <c r="O14" s="13"/>
    </row>
    <row r="15" spans="1:15" ht="46.5" customHeight="1" thickBot="1">
      <c r="A15" s="26" t="s">
        <v>34</v>
      </c>
      <c r="B15" s="29">
        <f>O13</f>
        <v>39</v>
      </c>
      <c r="C15" s="30"/>
      <c r="D15" s="33" t="s">
        <v>32</v>
      </c>
      <c r="E15" s="35">
        <f>B15</f>
        <v>39</v>
      </c>
      <c r="F15" s="36"/>
      <c r="G15" s="41" t="s">
        <v>24</v>
      </c>
      <c r="H15" s="41"/>
      <c r="I15" s="41" t="s">
        <v>17</v>
      </c>
      <c r="J15" s="41"/>
      <c r="K15" s="41"/>
      <c r="L15" s="42"/>
      <c r="N15" s="10">
        <v>5</v>
      </c>
      <c r="O15" s="13"/>
    </row>
    <row r="16" spans="1:15" ht="18.75" customHeight="1" thickBot="1">
      <c r="A16" s="27"/>
      <c r="B16" s="19"/>
      <c r="C16" s="20"/>
      <c r="D16" s="24"/>
      <c r="E16" s="15"/>
      <c r="F16" s="16"/>
      <c r="G16" s="69">
        <f>SUM(E15:F26)</f>
        <v>90</v>
      </c>
      <c r="H16" s="69"/>
      <c r="I16" s="43" t="s">
        <v>57</v>
      </c>
      <c r="J16" s="44"/>
      <c r="K16" s="44"/>
      <c r="L16" s="45"/>
      <c r="N16" s="10">
        <v>3</v>
      </c>
      <c r="O16" s="13"/>
    </row>
    <row r="17" spans="1:15" ht="18.75" customHeight="1" thickBot="1">
      <c r="A17" s="27"/>
      <c r="B17" s="19"/>
      <c r="C17" s="20"/>
      <c r="D17" s="24"/>
      <c r="E17" s="15"/>
      <c r="F17" s="16"/>
      <c r="G17" s="69"/>
      <c r="H17" s="69"/>
      <c r="I17" s="46"/>
      <c r="J17" s="47"/>
      <c r="K17" s="47"/>
      <c r="L17" s="48"/>
      <c r="N17" s="11">
        <v>10</v>
      </c>
      <c r="O17" s="13">
        <f>SUM(N14:N17)</f>
        <v>21</v>
      </c>
    </row>
    <row r="18" spans="1:15" ht="18.75" customHeight="1" thickBot="1">
      <c r="A18" s="28"/>
      <c r="B18" s="31"/>
      <c r="C18" s="32"/>
      <c r="D18" s="34"/>
      <c r="E18" s="37"/>
      <c r="F18" s="38"/>
      <c r="G18" s="69"/>
      <c r="H18" s="69"/>
      <c r="I18" s="46"/>
      <c r="J18" s="47"/>
      <c r="K18" s="47"/>
      <c r="L18" s="48"/>
      <c r="N18" s="11">
        <v>10</v>
      </c>
      <c r="O18" s="13"/>
    </row>
    <row r="19" spans="1:15" ht="18.75" customHeight="1" thickBot="1">
      <c r="A19" s="26" t="s">
        <v>35</v>
      </c>
      <c r="B19" s="29">
        <f>O17</f>
        <v>21</v>
      </c>
      <c r="C19" s="30"/>
      <c r="D19" s="33" t="s">
        <v>32</v>
      </c>
      <c r="E19" s="35">
        <f>B19</f>
        <v>21</v>
      </c>
      <c r="F19" s="36"/>
      <c r="G19" s="69"/>
      <c r="H19" s="69"/>
      <c r="I19" s="46"/>
      <c r="J19" s="47"/>
      <c r="K19" s="47"/>
      <c r="L19" s="48"/>
      <c r="N19" s="11">
        <v>5</v>
      </c>
      <c r="O19" s="13"/>
    </row>
    <row r="20" spans="1:15" ht="18.75" customHeight="1" thickBot="1">
      <c r="A20" s="27"/>
      <c r="B20" s="19"/>
      <c r="C20" s="20"/>
      <c r="D20" s="24"/>
      <c r="E20" s="15"/>
      <c r="F20" s="16"/>
      <c r="G20" s="69"/>
      <c r="H20" s="69"/>
      <c r="I20" s="46"/>
      <c r="J20" s="47"/>
      <c r="K20" s="47"/>
      <c r="L20" s="48"/>
      <c r="N20" s="11">
        <v>10</v>
      </c>
      <c r="O20" s="13"/>
    </row>
    <row r="21" spans="1:15" ht="18.75" customHeight="1">
      <c r="A21" s="27"/>
      <c r="B21" s="19"/>
      <c r="C21" s="20"/>
      <c r="D21" s="24"/>
      <c r="E21" s="15"/>
      <c r="F21" s="16"/>
      <c r="G21" s="69"/>
      <c r="H21" s="69"/>
      <c r="I21" s="46"/>
      <c r="J21" s="47"/>
      <c r="K21" s="47"/>
      <c r="L21" s="48"/>
      <c r="N21" s="11">
        <v>5</v>
      </c>
      <c r="O21" s="13">
        <f>SUM(N18:N21)</f>
        <v>30</v>
      </c>
    </row>
    <row r="22" spans="1:15" ht="18.75" customHeight="1">
      <c r="A22" s="28"/>
      <c r="B22" s="31"/>
      <c r="C22" s="32"/>
      <c r="D22" s="34"/>
      <c r="E22" s="37"/>
      <c r="F22" s="38"/>
      <c r="G22" s="69"/>
      <c r="H22" s="69"/>
      <c r="I22" s="46"/>
      <c r="J22" s="47"/>
      <c r="K22" s="47"/>
      <c r="L22" s="48"/>
    </row>
    <row r="23" spans="1:15" ht="18.75" customHeight="1">
      <c r="A23" s="26" t="s">
        <v>36</v>
      </c>
      <c r="B23" s="19">
        <f>O21</f>
        <v>30</v>
      </c>
      <c r="C23" s="20"/>
      <c r="D23" s="23" t="s">
        <v>32</v>
      </c>
      <c r="E23" s="15">
        <f>B23</f>
        <v>30</v>
      </c>
      <c r="F23" s="16"/>
      <c r="G23" s="69"/>
      <c r="H23" s="69"/>
      <c r="I23" s="46"/>
      <c r="J23" s="47"/>
      <c r="K23" s="47"/>
      <c r="L23" s="48"/>
    </row>
    <row r="24" spans="1:15" ht="18.75" customHeight="1">
      <c r="A24" s="27"/>
      <c r="B24" s="19"/>
      <c r="C24" s="20"/>
      <c r="D24" s="24"/>
      <c r="E24" s="15"/>
      <c r="F24" s="16"/>
      <c r="G24" s="69"/>
      <c r="H24" s="69"/>
      <c r="I24" s="46"/>
      <c r="J24" s="47"/>
      <c r="K24" s="47"/>
      <c r="L24" s="48"/>
    </row>
    <row r="25" spans="1:15" ht="18.75" customHeight="1">
      <c r="A25" s="27"/>
      <c r="B25" s="19"/>
      <c r="C25" s="20"/>
      <c r="D25" s="24"/>
      <c r="E25" s="15"/>
      <c r="F25" s="16"/>
      <c r="G25" s="69"/>
      <c r="H25" s="69"/>
      <c r="I25" s="46"/>
      <c r="J25" s="47"/>
      <c r="K25" s="47"/>
      <c r="L25" s="48"/>
    </row>
    <row r="26" spans="1:15" ht="18.75" customHeight="1" thickBot="1">
      <c r="A26" s="28"/>
      <c r="B26" s="21"/>
      <c r="C26" s="22"/>
      <c r="D26" s="25"/>
      <c r="E26" s="17"/>
      <c r="F26" s="18"/>
      <c r="G26" s="69"/>
      <c r="H26" s="69"/>
      <c r="I26" s="46"/>
      <c r="J26" s="47"/>
      <c r="K26" s="47"/>
      <c r="L26" s="48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view="pageLayout" topLeftCell="A13" zoomScaleNormal="100" zoomScaleSheetLayoutView="80" workbookViewId="0">
      <selection sqref="A1:L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72" customHeight="1">
      <c r="A1" s="39" t="s">
        <v>31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5" ht="17.25" thickBot="1"/>
    <row r="3" spans="1:15" ht="45.75" customHeight="1">
      <c r="A3" s="54" t="s">
        <v>0</v>
      </c>
      <c r="B3" s="55"/>
      <c r="C3" s="58" t="s">
        <v>1</v>
      </c>
      <c r="D3" s="55"/>
      <c r="E3" s="55"/>
      <c r="F3" s="59"/>
      <c r="G3" s="58" t="s">
        <v>2</v>
      </c>
      <c r="H3" s="55"/>
      <c r="I3" s="55"/>
      <c r="J3" s="59"/>
      <c r="K3" s="55" t="s">
        <v>19</v>
      </c>
      <c r="L3" s="91"/>
    </row>
    <row r="4" spans="1:15" ht="45.75" customHeight="1">
      <c r="A4" s="56" t="s">
        <v>44</v>
      </c>
      <c r="B4" s="57"/>
      <c r="C4" s="63" t="s">
        <v>38</v>
      </c>
      <c r="D4" s="64"/>
      <c r="E4" s="64"/>
      <c r="F4" s="65"/>
      <c r="G4" s="2" t="s">
        <v>21</v>
      </c>
      <c r="H4" s="49">
        <v>45443</v>
      </c>
      <c r="I4" s="50"/>
      <c r="J4" s="51"/>
      <c r="K4" s="52" t="s">
        <v>26</v>
      </c>
      <c r="L4" s="53"/>
      <c r="M4" s="7" t="s">
        <v>20</v>
      </c>
    </row>
    <row r="5" spans="1:15" ht="45.75" customHeight="1">
      <c r="A5" s="97" t="s">
        <v>3</v>
      </c>
      <c r="B5" s="68"/>
      <c r="C5" s="66" t="s">
        <v>4</v>
      </c>
      <c r="D5" s="67"/>
      <c r="E5" s="67"/>
      <c r="F5" s="68"/>
      <c r="G5" s="2" t="s">
        <v>27</v>
      </c>
      <c r="H5" s="49">
        <v>45447</v>
      </c>
      <c r="I5" s="50"/>
      <c r="J5" s="51"/>
      <c r="K5" s="98"/>
      <c r="L5" s="99"/>
      <c r="M5" s="7" t="s">
        <v>29</v>
      </c>
    </row>
    <row r="6" spans="1:15" ht="45.75" customHeight="1">
      <c r="A6" s="83" t="s">
        <v>39</v>
      </c>
      <c r="B6" s="84"/>
      <c r="C6" s="60" t="s">
        <v>5</v>
      </c>
      <c r="D6" s="61"/>
      <c r="E6" s="61"/>
      <c r="F6" s="62"/>
      <c r="G6" s="2" t="s">
        <v>28</v>
      </c>
      <c r="H6" s="49">
        <v>45450</v>
      </c>
      <c r="I6" s="50"/>
      <c r="J6" s="51"/>
      <c r="K6" s="100"/>
      <c r="L6" s="99"/>
      <c r="M6" s="8" t="s">
        <v>30</v>
      </c>
    </row>
    <row r="7" spans="1:15" ht="33.75" customHeight="1">
      <c r="A7" s="85" t="s">
        <v>6</v>
      </c>
      <c r="B7" s="86"/>
      <c r="C7" s="86"/>
      <c r="D7" s="86"/>
      <c r="E7" s="86"/>
      <c r="F7" s="87"/>
      <c r="G7" s="92" t="s">
        <v>25</v>
      </c>
      <c r="H7" s="93"/>
      <c r="I7" s="93"/>
      <c r="J7" s="93"/>
      <c r="K7" s="93"/>
      <c r="L7" s="94"/>
    </row>
    <row r="8" spans="1:15" ht="27.75" thickBot="1">
      <c r="A8" s="88"/>
      <c r="B8" s="89"/>
      <c r="C8" s="89"/>
      <c r="D8" s="89"/>
      <c r="E8" s="89"/>
      <c r="F8" s="90"/>
      <c r="G8" s="9" t="s">
        <v>7</v>
      </c>
      <c r="H8" s="95" t="s">
        <v>8</v>
      </c>
      <c r="I8" s="95"/>
      <c r="J8" s="95"/>
      <c r="K8" s="95"/>
      <c r="L8" s="96"/>
    </row>
    <row r="9" spans="1:15" ht="75.75" customHeight="1" thickBot="1">
      <c r="A9" s="74" t="s">
        <v>9</v>
      </c>
      <c r="B9" s="75"/>
      <c r="C9" s="75"/>
      <c r="D9" s="75"/>
      <c r="E9" s="75"/>
      <c r="F9" s="75"/>
      <c r="G9" s="3" t="str">
        <f>IF($G$16&gt;=90,"○","")</f>
        <v/>
      </c>
      <c r="H9" s="75" t="s">
        <v>10</v>
      </c>
      <c r="I9" s="75"/>
      <c r="J9" s="75"/>
      <c r="K9" s="75"/>
      <c r="L9" s="79"/>
      <c r="N9" s="10">
        <v>6</v>
      </c>
      <c r="O9" s="13"/>
    </row>
    <row r="10" spans="1:15" ht="57.75" customHeight="1" thickBot="1">
      <c r="A10" s="74" t="s">
        <v>11</v>
      </c>
      <c r="B10" s="75"/>
      <c r="C10" s="75"/>
      <c r="D10" s="75"/>
      <c r="E10" s="75"/>
      <c r="F10" s="75"/>
      <c r="G10" s="3" t="str">
        <f>IF(AND($G$16&lt;90,$G$16&gt;=80),"○","")</f>
        <v>○</v>
      </c>
      <c r="H10" s="75" t="s">
        <v>12</v>
      </c>
      <c r="I10" s="75"/>
      <c r="J10" s="75"/>
      <c r="K10" s="75"/>
      <c r="L10" s="79"/>
      <c r="N10" s="10">
        <v>6</v>
      </c>
      <c r="O10" s="13"/>
    </row>
    <row r="11" spans="1:15" ht="57.75" customHeight="1" thickBot="1">
      <c r="A11" s="74" t="s">
        <v>18</v>
      </c>
      <c r="B11" s="75"/>
      <c r="C11" s="75"/>
      <c r="D11" s="75"/>
      <c r="E11" s="75"/>
      <c r="F11" s="75"/>
      <c r="G11" s="3" t="str">
        <f t="shared" ref="G11" si="0">IF(AND($G$16&lt;80,$G$16&gt;=60),"○","")</f>
        <v/>
      </c>
      <c r="H11" s="75" t="s">
        <v>13</v>
      </c>
      <c r="I11" s="75"/>
      <c r="J11" s="75"/>
      <c r="K11" s="75"/>
      <c r="L11" s="79"/>
      <c r="N11" s="10">
        <v>10</v>
      </c>
      <c r="O11" s="13"/>
    </row>
    <row r="12" spans="1:15" ht="57.75" customHeight="1" thickBot="1">
      <c r="A12" s="72"/>
      <c r="B12" s="73"/>
      <c r="C12" s="70"/>
      <c r="D12" s="70"/>
      <c r="E12" s="70"/>
      <c r="F12" s="71"/>
      <c r="G12" s="3" t="str">
        <f>IF(AND($G$16&lt;60,$G$16&gt;=50),"○","")</f>
        <v/>
      </c>
      <c r="H12" s="75" t="s">
        <v>14</v>
      </c>
      <c r="I12" s="75"/>
      <c r="J12" s="75"/>
      <c r="K12" s="75"/>
      <c r="L12" s="79"/>
      <c r="N12" s="10">
        <v>6</v>
      </c>
      <c r="O12" s="13"/>
    </row>
    <row r="13" spans="1:15" ht="60" customHeight="1" thickBot="1">
      <c r="A13" s="76" t="s">
        <v>23</v>
      </c>
      <c r="B13" s="77" t="s">
        <v>22</v>
      </c>
      <c r="C13" s="77"/>
      <c r="D13" s="78" t="s">
        <v>32</v>
      </c>
      <c r="E13" s="101" t="s">
        <v>41</v>
      </c>
      <c r="F13" s="102"/>
      <c r="G13" s="3" t="str">
        <f>IF($G$16&lt;50,"○","")</f>
        <v/>
      </c>
      <c r="H13" s="75" t="s">
        <v>15</v>
      </c>
      <c r="I13" s="75"/>
      <c r="J13" s="75"/>
      <c r="K13" s="75"/>
      <c r="L13" s="79"/>
      <c r="N13" s="10">
        <v>3</v>
      </c>
      <c r="O13" s="13">
        <f>SUM(N9:N13)</f>
        <v>31</v>
      </c>
    </row>
    <row r="14" spans="1:15" ht="54" customHeight="1" thickBot="1">
      <c r="A14" s="76"/>
      <c r="B14" s="77"/>
      <c r="C14" s="77"/>
      <c r="D14" s="77"/>
      <c r="E14" s="103"/>
      <c r="F14" s="104"/>
      <c r="G14" s="80" t="s">
        <v>16</v>
      </c>
      <c r="H14" s="81"/>
      <c r="I14" s="81"/>
      <c r="J14" s="81"/>
      <c r="K14" s="81"/>
      <c r="L14" s="82"/>
      <c r="N14" s="11">
        <v>3</v>
      </c>
      <c r="O14" s="13"/>
    </row>
    <row r="15" spans="1:15" ht="46.5" customHeight="1" thickBot="1">
      <c r="A15" s="26" t="s">
        <v>34</v>
      </c>
      <c r="B15" s="29">
        <f>O13</f>
        <v>31</v>
      </c>
      <c r="C15" s="30"/>
      <c r="D15" s="33" t="s">
        <v>32</v>
      </c>
      <c r="E15" s="35">
        <f>B15</f>
        <v>31</v>
      </c>
      <c r="F15" s="36"/>
      <c r="G15" s="41" t="s">
        <v>24</v>
      </c>
      <c r="H15" s="41"/>
      <c r="I15" s="41" t="s">
        <v>17</v>
      </c>
      <c r="J15" s="41"/>
      <c r="K15" s="41"/>
      <c r="L15" s="42"/>
      <c r="N15" s="10">
        <v>4</v>
      </c>
      <c r="O15" s="13"/>
    </row>
    <row r="16" spans="1:15" ht="18.75" customHeight="1" thickBot="1">
      <c r="A16" s="27"/>
      <c r="B16" s="19"/>
      <c r="C16" s="20"/>
      <c r="D16" s="24"/>
      <c r="E16" s="15"/>
      <c r="F16" s="16"/>
      <c r="G16" s="69">
        <f>SUM(E15:F26)</f>
        <v>80</v>
      </c>
      <c r="H16" s="69"/>
      <c r="I16" s="43" t="s">
        <v>58</v>
      </c>
      <c r="J16" s="44"/>
      <c r="K16" s="44"/>
      <c r="L16" s="45"/>
      <c r="N16" s="10">
        <v>4</v>
      </c>
      <c r="O16" s="13"/>
    </row>
    <row r="17" spans="1:15" ht="18.75" customHeight="1" thickBot="1">
      <c r="A17" s="27"/>
      <c r="B17" s="19"/>
      <c r="C17" s="20"/>
      <c r="D17" s="24"/>
      <c r="E17" s="15"/>
      <c r="F17" s="16"/>
      <c r="G17" s="69"/>
      <c r="H17" s="69"/>
      <c r="I17" s="46"/>
      <c r="J17" s="47"/>
      <c r="K17" s="47"/>
      <c r="L17" s="48"/>
      <c r="N17" s="11">
        <v>10</v>
      </c>
      <c r="O17" s="13">
        <f>SUM(N14:N17)</f>
        <v>21</v>
      </c>
    </row>
    <row r="18" spans="1:15" ht="18.75" customHeight="1" thickBot="1">
      <c r="A18" s="28"/>
      <c r="B18" s="31"/>
      <c r="C18" s="32"/>
      <c r="D18" s="34"/>
      <c r="E18" s="37"/>
      <c r="F18" s="38"/>
      <c r="G18" s="69"/>
      <c r="H18" s="69"/>
      <c r="I18" s="46"/>
      <c r="J18" s="47"/>
      <c r="K18" s="47"/>
      <c r="L18" s="48"/>
      <c r="N18" s="11">
        <v>8</v>
      </c>
      <c r="O18" s="13"/>
    </row>
    <row r="19" spans="1:15" ht="18.75" customHeight="1" thickBot="1">
      <c r="A19" s="26" t="s">
        <v>35</v>
      </c>
      <c r="B19" s="29">
        <f>O17</f>
        <v>21</v>
      </c>
      <c r="C19" s="30"/>
      <c r="D19" s="33" t="s">
        <v>32</v>
      </c>
      <c r="E19" s="35">
        <f>B19</f>
        <v>21</v>
      </c>
      <c r="F19" s="36"/>
      <c r="G19" s="69"/>
      <c r="H19" s="69"/>
      <c r="I19" s="46"/>
      <c r="J19" s="47"/>
      <c r="K19" s="47"/>
      <c r="L19" s="48"/>
      <c r="N19" s="11">
        <v>5</v>
      </c>
      <c r="O19" s="13"/>
    </row>
    <row r="20" spans="1:15" ht="18.75" customHeight="1" thickBot="1">
      <c r="A20" s="27"/>
      <c r="B20" s="19"/>
      <c r="C20" s="20"/>
      <c r="D20" s="24"/>
      <c r="E20" s="15"/>
      <c r="F20" s="16"/>
      <c r="G20" s="69"/>
      <c r="H20" s="69"/>
      <c r="I20" s="46"/>
      <c r="J20" s="47"/>
      <c r="K20" s="47"/>
      <c r="L20" s="48"/>
      <c r="N20" s="11">
        <v>10</v>
      </c>
      <c r="O20" s="13"/>
    </row>
    <row r="21" spans="1:15" ht="18.75" customHeight="1">
      <c r="A21" s="27"/>
      <c r="B21" s="19"/>
      <c r="C21" s="20"/>
      <c r="D21" s="24"/>
      <c r="E21" s="15"/>
      <c r="F21" s="16"/>
      <c r="G21" s="69"/>
      <c r="H21" s="69"/>
      <c r="I21" s="46"/>
      <c r="J21" s="47"/>
      <c r="K21" s="47"/>
      <c r="L21" s="48"/>
      <c r="N21" s="11">
        <v>5</v>
      </c>
      <c r="O21" s="13">
        <f>SUM(N18:N21)</f>
        <v>28</v>
      </c>
    </row>
    <row r="22" spans="1:15" ht="18.75" customHeight="1">
      <c r="A22" s="28"/>
      <c r="B22" s="31"/>
      <c r="C22" s="32"/>
      <c r="D22" s="34"/>
      <c r="E22" s="37"/>
      <c r="F22" s="38"/>
      <c r="G22" s="69"/>
      <c r="H22" s="69"/>
      <c r="I22" s="46"/>
      <c r="J22" s="47"/>
      <c r="K22" s="47"/>
      <c r="L22" s="48"/>
    </row>
    <row r="23" spans="1:15" ht="18.75" customHeight="1">
      <c r="A23" s="26" t="s">
        <v>36</v>
      </c>
      <c r="B23" s="19">
        <f>O21</f>
        <v>28</v>
      </c>
      <c r="C23" s="20"/>
      <c r="D23" s="23" t="s">
        <v>32</v>
      </c>
      <c r="E23" s="15">
        <f>B23</f>
        <v>28</v>
      </c>
      <c r="F23" s="16"/>
      <c r="G23" s="69"/>
      <c r="H23" s="69"/>
      <c r="I23" s="46"/>
      <c r="J23" s="47"/>
      <c r="K23" s="47"/>
      <c r="L23" s="48"/>
    </row>
    <row r="24" spans="1:15" ht="18.75" customHeight="1">
      <c r="A24" s="27"/>
      <c r="B24" s="19"/>
      <c r="C24" s="20"/>
      <c r="D24" s="24"/>
      <c r="E24" s="15"/>
      <c r="F24" s="16"/>
      <c r="G24" s="69"/>
      <c r="H24" s="69"/>
      <c r="I24" s="46"/>
      <c r="J24" s="47"/>
      <c r="K24" s="47"/>
      <c r="L24" s="48"/>
    </row>
    <row r="25" spans="1:15" ht="18.75" customHeight="1">
      <c r="A25" s="27"/>
      <c r="B25" s="19"/>
      <c r="C25" s="20"/>
      <c r="D25" s="24"/>
      <c r="E25" s="15"/>
      <c r="F25" s="16"/>
      <c r="G25" s="69"/>
      <c r="H25" s="69"/>
      <c r="I25" s="46"/>
      <c r="J25" s="47"/>
      <c r="K25" s="47"/>
      <c r="L25" s="48"/>
    </row>
    <row r="26" spans="1:15" ht="18.75" customHeight="1" thickBot="1">
      <c r="A26" s="28"/>
      <c r="B26" s="21"/>
      <c r="C26" s="22"/>
      <c r="D26" s="25"/>
      <c r="E26" s="17"/>
      <c r="F26" s="18"/>
      <c r="G26" s="69"/>
      <c r="H26" s="69"/>
      <c r="I26" s="46"/>
      <c r="J26" s="47"/>
      <c r="K26" s="47"/>
      <c r="L26" s="48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view="pageLayout" topLeftCell="A9" zoomScaleNormal="100" zoomScaleSheetLayoutView="80" workbookViewId="0">
      <selection sqref="A1:L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72" customHeight="1">
      <c r="A1" s="39" t="s">
        <v>31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5" ht="17.25" thickBot="1"/>
    <row r="3" spans="1:15" ht="45.75" customHeight="1">
      <c r="A3" s="54" t="s">
        <v>0</v>
      </c>
      <c r="B3" s="55"/>
      <c r="C3" s="58" t="s">
        <v>1</v>
      </c>
      <c r="D3" s="55"/>
      <c r="E3" s="55"/>
      <c r="F3" s="59"/>
      <c r="G3" s="58" t="s">
        <v>2</v>
      </c>
      <c r="H3" s="55"/>
      <c r="I3" s="55"/>
      <c r="J3" s="59"/>
      <c r="K3" s="55" t="s">
        <v>19</v>
      </c>
      <c r="L3" s="91"/>
    </row>
    <row r="4" spans="1:15" ht="45.75" customHeight="1">
      <c r="A4" s="56" t="s">
        <v>45</v>
      </c>
      <c r="B4" s="57"/>
      <c r="C4" s="63" t="s">
        <v>38</v>
      </c>
      <c r="D4" s="64"/>
      <c r="E4" s="64"/>
      <c r="F4" s="65"/>
      <c r="G4" s="2" t="s">
        <v>21</v>
      </c>
      <c r="H4" s="49">
        <v>45443</v>
      </c>
      <c r="I4" s="50"/>
      <c r="J4" s="51"/>
      <c r="K4" s="52" t="s">
        <v>26</v>
      </c>
      <c r="L4" s="53"/>
      <c r="M4" s="7" t="s">
        <v>20</v>
      </c>
    </row>
    <row r="5" spans="1:15" ht="45.75" customHeight="1">
      <c r="A5" s="97" t="s">
        <v>3</v>
      </c>
      <c r="B5" s="68"/>
      <c r="C5" s="66" t="s">
        <v>4</v>
      </c>
      <c r="D5" s="67"/>
      <c r="E5" s="67"/>
      <c r="F5" s="68"/>
      <c r="G5" s="2" t="s">
        <v>27</v>
      </c>
      <c r="H5" s="49">
        <v>45447</v>
      </c>
      <c r="I5" s="50"/>
      <c r="J5" s="51"/>
      <c r="K5" s="98"/>
      <c r="L5" s="99"/>
      <c r="M5" s="7" t="s">
        <v>29</v>
      </c>
    </row>
    <row r="6" spans="1:15" ht="45.75" customHeight="1">
      <c r="A6" s="83" t="s">
        <v>39</v>
      </c>
      <c r="B6" s="84"/>
      <c r="C6" s="60" t="s">
        <v>5</v>
      </c>
      <c r="D6" s="61"/>
      <c r="E6" s="61"/>
      <c r="F6" s="62"/>
      <c r="G6" s="2" t="s">
        <v>28</v>
      </c>
      <c r="H6" s="49">
        <v>45450</v>
      </c>
      <c r="I6" s="50"/>
      <c r="J6" s="51"/>
      <c r="K6" s="100"/>
      <c r="L6" s="99"/>
      <c r="M6" s="8" t="s">
        <v>30</v>
      </c>
    </row>
    <row r="7" spans="1:15" ht="33.75" customHeight="1">
      <c r="A7" s="85" t="s">
        <v>6</v>
      </c>
      <c r="B7" s="86"/>
      <c r="C7" s="86"/>
      <c r="D7" s="86"/>
      <c r="E7" s="86"/>
      <c r="F7" s="87"/>
      <c r="G7" s="92" t="s">
        <v>25</v>
      </c>
      <c r="H7" s="93"/>
      <c r="I7" s="93"/>
      <c r="J7" s="93"/>
      <c r="K7" s="93"/>
      <c r="L7" s="94"/>
    </row>
    <row r="8" spans="1:15" ht="27.75" thickBot="1">
      <c r="A8" s="88"/>
      <c r="B8" s="89"/>
      <c r="C8" s="89"/>
      <c r="D8" s="89"/>
      <c r="E8" s="89"/>
      <c r="F8" s="90"/>
      <c r="G8" s="9" t="s">
        <v>7</v>
      </c>
      <c r="H8" s="95" t="s">
        <v>8</v>
      </c>
      <c r="I8" s="95"/>
      <c r="J8" s="95"/>
      <c r="K8" s="95"/>
      <c r="L8" s="96"/>
    </row>
    <row r="9" spans="1:15" ht="75.75" customHeight="1" thickBot="1">
      <c r="A9" s="74" t="s">
        <v>9</v>
      </c>
      <c r="B9" s="75"/>
      <c r="C9" s="75"/>
      <c r="D9" s="75"/>
      <c r="E9" s="75"/>
      <c r="F9" s="75"/>
      <c r="G9" s="3" t="str">
        <f>IF($G$16&gt;=90,"○","")</f>
        <v/>
      </c>
      <c r="H9" s="75" t="s">
        <v>10</v>
      </c>
      <c r="I9" s="75"/>
      <c r="J9" s="75"/>
      <c r="K9" s="75"/>
      <c r="L9" s="79"/>
      <c r="N9" s="10">
        <v>8</v>
      </c>
      <c r="O9" s="13"/>
    </row>
    <row r="10" spans="1:15" ht="57.75" customHeight="1" thickBot="1">
      <c r="A10" s="74" t="s">
        <v>11</v>
      </c>
      <c r="B10" s="75"/>
      <c r="C10" s="75"/>
      <c r="D10" s="75"/>
      <c r="E10" s="75"/>
      <c r="F10" s="75"/>
      <c r="G10" s="3" t="str">
        <f>IF(AND($G$16&lt;90,$G$16&gt;=80),"○","")</f>
        <v>○</v>
      </c>
      <c r="H10" s="75" t="s">
        <v>12</v>
      </c>
      <c r="I10" s="75"/>
      <c r="J10" s="75"/>
      <c r="K10" s="75"/>
      <c r="L10" s="79"/>
      <c r="N10" s="10">
        <v>8</v>
      </c>
      <c r="O10" s="13"/>
    </row>
    <row r="11" spans="1:15" ht="57.75" customHeight="1" thickBot="1">
      <c r="A11" s="74" t="s">
        <v>18</v>
      </c>
      <c r="B11" s="75"/>
      <c r="C11" s="75"/>
      <c r="D11" s="75"/>
      <c r="E11" s="75"/>
      <c r="F11" s="75"/>
      <c r="G11" s="3" t="str">
        <f t="shared" ref="G11" si="0">IF(AND($G$16&lt;80,$G$16&gt;=60),"○","")</f>
        <v/>
      </c>
      <c r="H11" s="75" t="s">
        <v>13</v>
      </c>
      <c r="I11" s="75"/>
      <c r="J11" s="75"/>
      <c r="K11" s="75"/>
      <c r="L11" s="79"/>
      <c r="N11" s="10">
        <v>10</v>
      </c>
      <c r="O11" s="13"/>
    </row>
    <row r="12" spans="1:15" ht="57.75" customHeight="1" thickBot="1">
      <c r="A12" s="72"/>
      <c r="B12" s="73"/>
      <c r="C12" s="70"/>
      <c r="D12" s="70"/>
      <c r="E12" s="70"/>
      <c r="F12" s="71"/>
      <c r="G12" s="3" t="str">
        <f>IF(AND($G$16&lt;60,$G$16&gt;=50),"○","")</f>
        <v/>
      </c>
      <c r="H12" s="75" t="s">
        <v>14</v>
      </c>
      <c r="I12" s="75"/>
      <c r="J12" s="75"/>
      <c r="K12" s="75"/>
      <c r="L12" s="79"/>
      <c r="N12" s="10">
        <v>6</v>
      </c>
      <c r="O12" s="13"/>
    </row>
    <row r="13" spans="1:15" ht="60" customHeight="1" thickBot="1">
      <c r="A13" s="76" t="s">
        <v>23</v>
      </c>
      <c r="B13" s="77" t="s">
        <v>22</v>
      </c>
      <c r="C13" s="77"/>
      <c r="D13" s="78" t="s">
        <v>32</v>
      </c>
      <c r="E13" s="101" t="s">
        <v>41</v>
      </c>
      <c r="F13" s="102"/>
      <c r="G13" s="3" t="str">
        <f>IF($G$16&lt;50,"○","")</f>
        <v/>
      </c>
      <c r="H13" s="75" t="s">
        <v>15</v>
      </c>
      <c r="I13" s="75"/>
      <c r="J13" s="75"/>
      <c r="K13" s="75"/>
      <c r="L13" s="79"/>
      <c r="N13" s="10">
        <v>3</v>
      </c>
      <c r="O13" s="13">
        <f>SUM(N9:N13)</f>
        <v>35</v>
      </c>
    </row>
    <row r="14" spans="1:15" ht="54" customHeight="1" thickBot="1">
      <c r="A14" s="76"/>
      <c r="B14" s="77"/>
      <c r="C14" s="77"/>
      <c r="D14" s="77"/>
      <c r="E14" s="103"/>
      <c r="F14" s="104"/>
      <c r="G14" s="80" t="s">
        <v>16</v>
      </c>
      <c r="H14" s="81"/>
      <c r="I14" s="81"/>
      <c r="J14" s="81"/>
      <c r="K14" s="81"/>
      <c r="L14" s="82"/>
      <c r="N14" s="11">
        <v>3</v>
      </c>
      <c r="O14" s="13"/>
    </row>
    <row r="15" spans="1:15" ht="46.5" customHeight="1" thickBot="1">
      <c r="A15" s="26" t="s">
        <v>34</v>
      </c>
      <c r="B15" s="29">
        <f>O13</f>
        <v>35</v>
      </c>
      <c r="C15" s="30"/>
      <c r="D15" s="33" t="s">
        <v>32</v>
      </c>
      <c r="E15" s="35">
        <f>B15</f>
        <v>35</v>
      </c>
      <c r="F15" s="36"/>
      <c r="G15" s="41" t="s">
        <v>24</v>
      </c>
      <c r="H15" s="41"/>
      <c r="I15" s="41" t="s">
        <v>17</v>
      </c>
      <c r="J15" s="41"/>
      <c r="K15" s="41"/>
      <c r="L15" s="42"/>
      <c r="N15" s="10">
        <v>5</v>
      </c>
      <c r="O15" s="13"/>
    </row>
    <row r="16" spans="1:15" ht="18.75" customHeight="1" thickBot="1">
      <c r="A16" s="27"/>
      <c r="B16" s="19"/>
      <c r="C16" s="20"/>
      <c r="D16" s="24"/>
      <c r="E16" s="15"/>
      <c r="F16" s="16"/>
      <c r="G16" s="69">
        <f>SUM(E15:F26)</f>
        <v>87</v>
      </c>
      <c r="H16" s="69"/>
      <c r="I16" s="43" t="s">
        <v>55</v>
      </c>
      <c r="J16" s="44"/>
      <c r="K16" s="44"/>
      <c r="L16" s="45"/>
      <c r="N16" s="10">
        <v>4</v>
      </c>
      <c r="O16" s="13"/>
    </row>
    <row r="17" spans="1:15" ht="18.75" customHeight="1" thickBot="1">
      <c r="A17" s="27"/>
      <c r="B17" s="19"/>
      <c r="C17" s="20"/>
      <c r="D17" s="24"/>
      <c r="E17" s="15"/>
      <c r="F17" s="16"/>
      <c r="G17" s="69"/>
      <c r="H17" s="69"/>
      <c r="I17" s="46"/>
      <c r="J17" s="47"/>
      <c r="K17" s="47"/>
      <c r="L17" s="48"/>
      <c r="N17" s="11">
        <v>10</v>
      </c>
      <c r="O17" s="13">
        <f>SUM(N14:N17)</f>
        <v>22</v>
      </c>
    </row>
    <row r="18" spans="1:15" ht="18.75" customHeight="1" thickBot="1">
      <c r="A18" s="28"/>
      <c r="B18" s="31"/>
      <c r="C18" s="32"/>
      <c r="D18" s="34"/>
      <c r="E18" s="37"/>
      <c r="F18" s="38"/>
      <c r="G18" s="69"/>
      <c r="H18" s="69"/>
      <c r="I18" s="46"/>
      <c r="J18" s="47"/>
      <c r="K18" s="47"/>
      <c r="L18" s="48"/>
      <c r="N18" s="11">
        <v>10</v>
      </c>
      <c r="O18" s="13"/>
    </row>
    <row r="19" spans="1:15" ht="18.75" customHeight="1" thickBot="1">
      <c r="A19" s="26" t="s">
        <v>35</v>
      </c>
      <c r="B19" s="29">
        <f>O17</f>
        <v>22</v>
      </c>
      <c r="C19" s="30"/>
      <c r="D19" s="33" t="s">
        <v>32</v>
      </c>
      <c r="E19" s="35">
        <f>B19</f>
        <v>22</v>
      </c>
      <c r="F19" s="36"/>
      <c r="G19" s="69"/>
      <c r="H19" s="69"/>
      <c r="I19" s="46"/>
      <c r="J19" s="47"/>
      <c r="K19" s="47"/>
      <c r="L19" s="48"/>
      <c r="N19" s="11">
        <v>5</v>
      </c>
      <c r="O19" s="13"/>
    </row>
    <row r="20" spans="1:15" ht="18.75" customHeight="1" thickBot="1">
      <c r="A20" s="27"/>
      <c r="B20" s="19"/>
      <c r="C20" s="20"/>
      <c r="D20" s="24"/>
      <c r="E20" s="15"/>
      <c r="F20" s="16"/>
      <c r="G20" s="69"/>
      <c r="H20" s="69"/>
      <c r="I20" s="46"/>
      <c r="J20" s="47"/>
      <c r="K20" s="47"/>
      <c r="L20" s="48"/>
      <c r="N20" s="11">
        <v>10</v>
      </c>
      <c r="O20" s="13"/>
    </row>
    <row r="21" spans="1:15" ht="18.75" customHeight="1">
      <c r="A21" s="27"/>
      <c r="B21" s="19"/>
      <c r="C21" s="20"/>
      <c r="D21" s="24"/>
      <c r="E21" s="15"/>
      <c r="F21" s="16"/>
      <c r="G21" s="69"/>
      <c r="H21" s="69"/>
      <c r="I21" s="46"/>
      <c r="J21" s="47"/>
      <c r="K21" s="47"/>
      <c r="L21" s="48"/>
      <c r="N21" s="11">
        <v>5</v>
      </c>
      <c r="O21" s="13">
        <f>SUM(N18:N21)</f>
        <v>30</v>
      </c>
    </row>
    <row r="22" spans="1:15" ht="18.75" customHeight="1">
      <c r="A22" s="28"/>
      <c r="B22" s="31"/>
      <c r="C22" s="32"/>
      <c r="D22" s="34"/>
      <c r="E22" s="37"/>
      <c r="F22" s="38"/>
      <c r="G22" s="69"/>
      <c r="H22" s="69"/>
      <c r="I22" s="46"/>
      <c r="J22" s="47"/>
      <c r="K22" s="47"/>
      <c r="L22" s="48"/>
    </row>
    <row r="23" spans="1:15" ht="18.75" customHeight="1">
      <c r="A23" s="26" t="s">
        <v>36</v>
      </c>
      <c r="B23" s="19">
        <f>O21</f>
        <v>30</v>
      </c>
      <c r="C23" s="20"/>
      <c r="D23" s="23" t="s">
        <v>32</v>
      </c>
      <c r="E23" s="15">
        <f>B23</f>
        <v>30</v>
      </c>
      <c r="F23" s="16"/>
      <c r="G23" s="69"/>
      <c r="H23" s="69"/>
      <c r="I23" s="46"/>
      <c r="J23" s="47"/>
      <c r="K23" s="47"/>
      <c r="L23" s="48"/>
    </row>
    <row r="24" spans="1:15" ht="18.75" customHeight="1">
      <c r="A24" s="27"/>
      <c r="B24" s="19"/>
      <c r="C24" s="20"/>
      <c r="D24" s="24"/>
      <c r="E24" s="15"/>
      <c r="F24" s="16"/>
      <c r="G24" s="69"/>
      <c r="H24" s="69"/>
      <c r="I24" s="46"/>
      <c r="J24" s="47"/>
      <c r="K24" s="47"/>
      <c r="L24" s="48"/>
    </row>
    <row r="25" spans="1:15" ht="18.75" customHeight="1">
      <c r="A25" s="27"/>
      <c r="B25" s="19"/>
      <c r="C25" s="20"/>
      <c r="D25" s="24"/>
      <c r="E25" s="15"/>
      <c r="F25" s="16"/>
      <c r="G25" s="69"/>
      <c r="H25" s="69"/>
      <c r="I25" s="46"/>
      <c r="J25" s="47"/>
      <c r="K25" s="47"/>
      <c r="L25" s="48"/>
    </row>
    <row r="26" spans="1:15" ht="18.75" customHeight="1" thickBot="1">
      <c r="A26" s="28"/>
      <c r="B26" s="21"/>
      <c r="C26" s="22"/>
      <c r="D26" s="25"/>
      <c r="E26" s="17"/>
      <c r="F26" s="18"/>
      <c r="G26" s="69"/>
      <c r="H26" s="69"/>
      <c r="I26" s="46"/>
      <c r="J26" s="47"/>
      <c r="K26" s="47"/>
      <c r="L26" s="48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view="pageLayout" topLeftCell="A10" zoomScaleNormal="100" zoomScaleSheetLayoutView="80" workbookViewId="0">
      <selection sqref="A1:L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72" customHeight="1">
      <c r="A1" s="39" t="s">
        <v>31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5" ht="17.25" thickBot="1"/>
    <row r="3" spans="1:15" ht="45.75" customHeight="1">
      <c r="A3" s="54" t="s">
        <v>0</v>
      </c>
      <c r="B3" s="55"/>
      <c r="C3" s="58" t="s">
        <v>1</v>
      </c>
      <c r="D3" s="55"/>
      <c r="E3" s="55"/>
      <c r="F3" s="59"/>
      <c r="G3" s="58" t="s">
        <v>2</v>
      </c>
      <c r="H3" s="55"/>
      <c r="I3" s="55"/>
      <c r="J3" s="59"/>
      <c r="K3" s="55" t="s">
        <v>19</v>
      </c>
      <c r="L3" s="91"/>
    </row>
    <row r="4" spans="1:15" ht="45.75" customHeight="1">
      <c r="A4" s="56" t="s">
        <v>46</v>
      </c>
      <c r="B4" s="57"/>
      <c r="C4" s="63" t="s">
        <v>38</v>
      </c>
      <c r="D4" s="64"/>
      <c r="E4" s="64"/>
      <c r="F4" s="65"/>
      <c r="G4" s="2" t="s">
        <v>21</v>
      </c>
      <c r="H4" s="49">
        <v>45443</v>
      </c>
      <c r="I4" s="50"/>
      <c r="J4" s="51"/>
      <c r="K4" s="52" t="s">
        <v>26</v>
      </c>
      <c r="L4" s="53"/>
      <c r="M4" s="7" t="s">
        <v>20</v>
      </c>
    </row>
    <row r="5" spans="1:15" ht="45.75" customHeight="1">
      <c r="A5" s="97" t="s">
        <v>3</v>
      </c>
      <c r="B5" s="68"/>
      <c r="C5" s="66" t="s">
        <v>4</v>
      </c>
      <c r="D5" s="67"/>
      <c r="E5" s="67"/>
      <c r="F5" s="68"/>
      <c r="G5" s="2" t="s">
        <v>27</v>
      </c>
      <c r="H5" s="49">
        <v>45447</v>
      </c>
      <c r="I5" s="50"/>
      <c r="J5" s="51"/>
      <c r="K5" s="98"/>
      <c r="L5" s="99"/>
      <c r="M5" s="7" t="s">
        <v>29</v>
      </c>
    </row>
    <row r="6" spans="1:15" ht="45.75" customHeight="1">
      <c r="A6" s="83" t="s">
        <v>39</v>
      </c>
      <c r="B6" s="84"/>
      <c r="C6" s="60" t="s">
        <v>5</v>
      </c>
      <c r="D6" s="61"/>
      <c r="E6" s="61"/>
      <c r="F6" s="62"/>
      <c r="G6" s="2" t="s">
        <v>28</v>
      </c>
      <c r="H6" s="49">
        <v>45450</v>
      </c>
      <c r="I6" s="50"/>
      <c r="J6" s="51"/>
      <c r="K6" s="100"/>
      <c r="L6" s="99"/>
      <c r="M6" s="8" t="s">
        <v>30</v>
      </c>
    </row>
    <row r="7" spans="1:15" ht="33.75" customHeight="1">
      <c r="A7" s="85" t="s">
        <v>6</v>
      </c>
      <c r="B7" s="86"/>
      <c r="C7" s="86"/>
      <c r="D7" s="86"/>
      <c r="E7" s="86"/>
      <c r="F7" s="87"/>
      <c r="G7" s="92" t="s">
        <v>25</v>
      </c>
      <c r="H7" s="93"/>
      <c r="I7" s="93"/>
      <c r="J7" s="93"/>
      <c r="K7" s="93"/>
      <c r="L7" s="94"/>
    </row>
    <row r="8" spans="1:15" ht="27.75" thickBot="1">
      <c r="A8" s="88"/>
      <c r="B8" s="89"/>
      <c r="C8" s="89"/>
      <c r="D8" s="89"/>
      <c r="E8" s="89"/>
      <c r="F8" s="90"/>
      <c r="G8" s="9" t="s">
        <v>7</v>
      </c>
      <c r="H8" s="95" t="s">
        <v>8</v>
      </c>
      <c r="I8" s="95"/>
      <c r="J8" s="95"/>
      <c r="K8" s="95"/>
      <c r="L8" s="96"/>
    </row>
    <row r="9" spans="1:15" ht="75.75" customHeight="1" thickBot="1">
      <c r="A9" s="74" t="s">
        <v>9</v>
      </c>
      <c r="B9" s="75"/>
      <c r="C9" s="75"/>
      <c r="D9" s="75"/>
      <c r="E9" s="75"/>
      <c r="F9" s="75"/>
      <c r="G9" s="3" t="str">
        <f>IF($G$16&gt;=90,"○","")</f>
        <v>○</v>
      </c>
      <c r="H9" s="75" t="s">
        <v>10</v>
      </c>
      <c r="I9" s="75"/>
      <c r="J9" s="75"/>
      <c r="K9" s="75"/>
      <c r="L9" s="79"/>
      <c r="N9" s="10">
        <v>8</v>
      </c>
      <c r="O9" s="13"/>
    </row>
    <row r="10" spans="1:15" ht="57.75" customHeight="1" thickBot="1">
      <c r="A10" s="74" t="s">
        <v>11</v>
      </c>
      <c r="B10" s="75"/>
      <c r="C10" s="75"/>
      <c r="D10" s="75"/>
      <c r="E10" s="75"/>
      <c r="F10" s="75"/>
      <c r="G10" s="3" t="str">
        <f>IF(AND($G$16&lt;90,$G$16&gt;=80),"○","")</f>
        <v/>
      </c>
      <c r="H10" s="75" t="s">
        <v>12</v>
      </c>
      <c r="I10" s="75"/>
      <c r="J10" s="75"/>
      <c r="K10" s="75"/>
      <c r="L10" s="79"/>
      <c r="N10" s="10">
        <v>10</v>
      </c>
      <c r="O10" s="13"/>
    </row>
    <row r="11" spans="1:15" ht="57.75" customHeight="1" thickBot="1">
      <c r="A11" s="74" t="s">
        <v>18</v>
      </c>
      <c r="B11" s="75"/>
      <c r="C11" s="75"/>
      <c r="D11" s="75"/>
      <c r="E11" s="75"/>
      <c r="F11" s="75"/>
      <c r="G11" s="3" t="str">
        <f t="shared" ref="G11" si="0">IF(AND($G$16&lt;80,$G$16&gt;=60),"○","")</f>
        <v/>
      </c>
      <c r="H11" s="75" t="s">
        <v>13</v>
      </c>
      <c r="I11" s="75"/>
      <c r="J11" s="75"/>
      <c r="K11" s="75"/>
      <c r="L11" s="79"/>
      <c r="N11" s="10">
        <v>10</v>
      </c>
      <c r="O11" s="13"/>
    </row>
    <row r="12" spans="1:15" ht="57.75" customHeight="1" thickBot="1">
      <c r="A12" s="72"/>
      <c r="B12" s="73"/>
      <c r="C12" s="70"/>
      <c r="D12" s="70"/>
      <c r="E12" s="70"/>
      <c r="F12" s="71"/>
      <c r="G12" s="3" t="str">
        <f>IF(AND($G$16&lt;60,$G$16&gt;=50),"○","")</f>
        <v/>
      </c>
      <c r="H12" s="75" t="s">
        <v>14</v>
      </c>
      <c r="I12" s="75"/>
      <c r="J12" s="75"/>
      <c r="K12" s="75"/>
      <c r="L12" s="79"/>
      <c r="N12" s="10">
        <v>6</v>
      </c>
      <c r="O12" s="13"/>
    </row>
    <row r="13" spans="1:15" ht="60" customHeight="1" thickBot="1">
      <c r="A13" s="76" t="s">
        <v>23</v>
      </c>
      <c r="B13" s="77" t="s">
        <v>22</v>
      </c>
      <c r="C13" s="77"/>
      <c r="D13" s="78" t="s">
        <v>32</v>
      </c>
      <c r="E13" s="101" t="s">
        <v>41</v>
      </c>
      <c r="F13" s="102"/>
      <c r="G13" s="3" t="str">
        <f>IF($G$16&lt;50,"○","")</f>
        <v/>
      </c>
      <c r="H13" s="75" t="s">
        <v>15</v>
      </c>
      <c r="I13" s="75"/>
      <c r="J13" s="75"/>
      <c r="K13" s="75"/>
      <c r="L13" s="79"/>
      <c r="N13" s="10">
        <v>4</v>
      </c>
      <c r="O13" s="13">
        <f>SUM(N9:N13)</f>
        <v>38</v>
      </c>
    </row>
    <row r="14" spans="1:15" ht="54" customHeight="1" thickBot="1">
      <c r="A14" s="76"/>
      <c r="B14" s="77"/>
      <c r="C14" s="77"/>
      <c r="D14" s="77"/>
      <c r="E14" s="103"/>
      <c r="F14" s="104"/>
      <c r="G14" s="80" t="s">
        <v>16</v>
      </c>
      <c r="H14" s="81"/>
      <c r="I14" s="81"/>
      <c r="J14" s="81"/>
      <c r="K14" s="81"/>
      <c r="L14" s="82"/>
      <c r="N14" s="11">
        <v>3</v>
      </c>
      <c r="O14" s="13"/>
    </row>
    <row r="15" spans="1:15" ht="46.5" customHeight="1" thickBot="1">
      <c r="A15" s="26" t="s">
        <v>34</v>
      </c>
      <c r="B15" s="29">
        <f>O13</f>
        <v>38</v>
      </c>
      <c r="C15" s="30"/>
      <c r="D15" s="33" t="s">
        <v>32</v>
      </c>
      <c r="E15" s="35">
        <f>B15</f>
        <v>38</v>
      </c>
      <c r="F15" s="36"/>
      <c r="G15" s="41" t="s">
        <v>24</v>
      </c>
      <c r="H15" s="41"/>
      <c r="I15" s="41" t="s">
        <v>17</v>
      </c>
      <c r="J15" s="41"/>
      <c r="K15" s="41"/>
      <c r="L15" s="42"/>
      <c r="N15" s="10">
        <v>5</v>
      </c>
      <c r="O15" s="13"/>
    </row>
    <row r="16" spans="1:15" ht="18.75" customHeight="1" thickBot="1">
      <c r="A16" s="27"/>
      <c r="B16" s="19"/>
      <c r="C16" s="20"/>
      <c r="D16" s="24"/>
      <c r="E16" s="15"/>
      <c r="F16" s="16"/>
      <c r="G16" s="69">
        <f>SUM(E15:F26)</f>
        <v>90</v>
      </c>
      <c r="H16" s="69"/>
      <c r="I16" s="43" t="s">
        <v>59</v>
      </c>
      <c r="J16" s="44"/>
      <c r="K16" s="44"/>
      <c r="L16" s="45"/>
      <c r="N16" s="10">
        <v>4</v>
      </c>
      <c r="O16" s="13"/>
    </row>
    <row r="17" spans="1:15" ht="18.75" customHeight="1" thickBot="1">
      <c r="A17" s="27"/>
      <c r="B17" s="19"/>
      <c r="C17" s="20"/>
      <c r="D17" s="24"/>
      <c r="E17" s="15"/>
      <c r="F17" s="16"/>
      <c r="G17" s="69"/>
      <c r="H17" s="69"/>
      <c r="I17" s="46"/>
      <c r="J17" s="47"/>
      <c r="K17" s="47"/>
      <c r="L17" s="48"/>
      <c r="N17" s="11">
        <v>10</v>
      </c>
      <c r="O17" s="13">
        <f>SUM(N14:N17)</f>
        <v>22</v>
      </c>
    </row>
    <row r="18" spans="1:15" ht="18.75" customHeight="1" thickBot="1">
      <c r="A18" s="28"/>
      <c r="B18" s="31"/>
      <c r="C18" s="32"/>
      <c r="D18" s="34"/>
      <c r="E18" s="37"/>
      <c r="F18" s="38"/>
      <c r="G18" s="69"/>
      <c r="H18" s="69"/>
      <c r="I18" s="46"/>
      <c r="J18" s="47"/>
      <c r="K18" s="47"/>
      <c r="L18" s="48"/>
      <c r="N18" s="11">
        <v>10</v>
      </c>
      <c r="O18" s="13"/>
    </row>
    <row r="19" spans="1:15" ht="18.75" customHeight="1" thickBot="1">
      <c r="A19" s="26" t="s">
        <v>35</v>
      </c>
      <c r="B19" s="29">
        <f>O17</f>
        <v>22</v>
      </c>
      <c r="C19" s="30"/>
      <c r="D19" s="33" t="s">
        <v>32</v>
      </c>
      <c r="E19" s="35">
        <f>B19</f>
        <v>22</v>
      </c>
      <c r="F19" s="36"/>
      <c r="G19" s="69"/>
      <c r="H19" s="69"/>
      <c r="I19" s="46"/>
      <c r="J19" s="47"/>
      <c r="K19" s="47"/>
      <c r="L19" s="48"/>
      <c r="N19" s="11">
        <v>5</v>
      </c>
      <c r="O19" s="13"/>
    </row>
    <row r="20" spans="1:15" ht="18.75" customHeight="1" thickBot="1">
      <c r="A20" s="27"/>
      <c r="B20" s="19"/>
      <c r="C20" s="20"/>
      <c r="D20" s="24"/>
      <c r="E20" s="15"/>
      <c r="F20" s="16"/>
      <c r="G20" s="69"/>
      <c r="H20" s="69"/>
      <c r="I20" s="46"/>
      <c r="J20" s="47"/>
      <c r="K20" s="47"/>
      <c r="L20" s="48"/>
      <c r="N20" s="11">
        <v>10</v>
      </c>
      <c r="O20" s="13"/>
    </row>
    <row r="21" spans="1:15" ht="18.75" customHeight="1">
      <c r="A21" s="27"/>
      <c r="B21" s="19"/>
      <c r="C21" s="20"/>
      <c r="D21" s="24"/>
      <c r="E21" s="15"/>
      <c r="F21" s="16"/>
      <c r="G21" s="69"/>
      <c r="H21" s="69"/>
      <c r="I21" s="46"/>
      <c r="J21" s="47"/>
      <c r="K21" s="47"/>
      <c r="L21" s="48"/>
      <c r="N21" s="11">
        <v>5</v>
      </c>
      <c r="O21" s="13">
        <f>SUM(N18:N21)</f>
        <v>30</v>
      </c>
    </row>
    <row r="22" spans="1:15" ht="18.75" customHeight="1">
      <c r="A22" s="28"/>
      <c r="B22" s="31"/>
      <c r="C22" s="32"/>
      <c r="D22" s="34"/>
      <c r="E22" s="37"/>
      <c r="F22" s="38"/>
      <c r="G22" s="69"/>
      <c r="H22" s="69"/>
      <c r="I22" s="46"/>
      <c r="J22" s="47"/>
      <c r="K22" s="47"/>
      <c r="L22" s="48"/>
    </row>
    <row r="23" spans="1:15" ht="18.75" customHeight="1">
      <c r="A23" s="26" t="s">
        <v>36</v>
      </c>
      <c r="B23" s="19">
        <f>O21</f>
        <v>30</v>
      </c>
      <c r="C23" s="20"/>
      <c r="D23" s="23" t="s">
        <v>32</v>
      </c>
      <c r="E23" s="15">
        <f>B23</f>
        <v>30</v>
      </c>
      <c r="F23" s="16"/>
      <c r="G23" s="69"/>
      <c r="H23" s="69"/>
      <c r="I23" s="46"/>
      <c r="J23" s="47"/>
      <c r="K23" s="47"/>
      <c r="L23" s="48"/>
    </row>
    <row r="24" spans="1:15" ht="18.75" customHeight="1">
      <c r="A24" s="27"/>
      <c r="B24" s="19"/>
      <c r="C24" s="20"/>
      <c r="D24" s="24"/>
      <c r="E24" s="15"/>
      <c r="F24" s="16"/>
      <c r="G24" s="69"/>
      <c r="H24" s="69"/>
      <c r="I24" s="46"/>
      <c r="J24" s="47"/>
      <c r="K24" s="47"/>
      <c r="L24" s="48"/>
    </row>
    <row r="25" spans="1:15" ht="18.75" customHeight="1">
      <c r="A25" s="27"/>
      <c r="B25" s="19"/>
      <c r="C25" s="20"/>
      <c r="D25" s="24"/>
      <c r="E25" s="15"/>
      <c r="F25" s="16"/>
      <c r="G25" s="69"/>
      <c r="H25" s="69"/>
      <c r="I25" s="46"/>
      <c r="J25" s="47"/>
      <c r="K25" s="47"/>
      <c r="L25" s="48"/>
    </row>
    <row r="26" spans="1:15" ht="18.75" customHeight="1" thickBot="1">
      <c r="A26" s="28"/>
      <c r="B26" s="21"/>
      <c r="C26" s="22"/>
      <c r="D26" s="25"/>
      <c r="E26" s="17"/>
      <c r="F26" s="18"/>
      <c r="G26" s="69"/>
      <c r="H26" s="69"/>
      <c r="I26" s="46"/>
      <c r="J26" s="47"/>
      <c r="K26" s="47"/>
      <c r="L26" s="48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view="pageLayout" topLeftCell="A10" zoomScaleNormal="100" zoomScaleSheetLayoutView="80" workbookViewId="0">
      <selection sqref="A1:L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72" customHeight="1">
      <c r="A1" s="39" t="s">
        <v>31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5" ht="17.25" thickBot="1"/>
    <row r="3" spans="1:15" ht="45.75" customHeight="1">
      <c r="A3" s="54" t="s">
        <v>0</v>
      </c>
      <c r="B3" s="55"/>
      <c r="C3" s="58" t="s">
        <v>1</v>
      </c>
      <c r="D3" s="55"/>
      <c r="E3" s="55"/>
      <c r="F3" s="59"/>
      <c r="G3" s="58" t="s">
        <v>2</v>
      </c>
      <c r="H3" s="55"/>
      <c r="I3" s="55"/>
      <c r="J3" s="59"/>
      <c r="K3" s="55" t="s">
        <v>19</v>
      </c>
      <c r="L3" s="91"/>
    </row>
    <row r="4" spans="1:15" ht="45.75" customHeight="1">
      <c r="A4" s="56" t="s">
        <v>47</v>
      </c>
      <c r="B4" s="57"/>
      <c r="C4" s="63" t="s">
        <v>38</v>
      </c>
      <c r="D4" s="64"/>
      <c r="E4" s="64"/>
      <c r="F4" s="65"/>
      <c r="G4" s="2" t="s">
        <v>21</v>
      </c>
      <c r="H4" s="49">
        <v>45443</v>
      </c>
      <c r="I4" s="50"/>
      <c r="J4" s="51"/>
      <c r="K4" s="52" t="s">
        <v>26</v>
      </c>
      <c r="L4" s="53"/>
      <c r="M4" s="7" t="s">
        <v>20</v>
      </c>
    </row>
    <row r="5" spans="1:15" ht="45.75" customHeight="1">
      <c r="A5" s="97" t="s">
        <v>3</v>
      </c>
      <c r="B5" s="68"/>
      <c r="C5" s="66" t="s">
        <v>4</v>
      </c>
      <c r="D5" s="67"/>
      <c r="E5" s="67"/>
      <c r="F5" s="68"/>
      <c r="G5" s="2" t="s">
        <v>27</v>
      </c>
      <c r="H5" s="49">
        <v>45447</v>
      </c>
      <c r="I5" s="50"/>
      <c r="J5" s="51"/>
      <c r="K5" s="98"/>
      <c r="L5" s="99"/>
      <c r="M5" s="7" t="s">
        <v>29</v>
      </c>
    </row>
    <row r="6" spans="1:15" ht="45.75" customHeight="1">
      <c r="A6" s="83" t="s">
        <v>39</v>
      </c>
      <c r="B6" s="84"/>
      <c r="C6" s="60" t="s">
        <v>5</v>
      </c>
      <c r="D6" s="61"/>
      <c r="E6" s="61"/>
      <c r="F6" s="62"/>
      <c r="G6" s="2" t="s">
        <v>28</v>
      </c>
      <c r="H6" s="49">
        <v>45450</v>
      </c>
      <c r="I6" s="50"/>
      <c r="J6" s="51"/>
      <c r="K6" s="100"/>
      <c r="L6" s="99"/>
      <c r="M6" s="8" t="s">
        <v>30</v>
      </c>
    </row>
    <row r="7" spans="1:15" ht="33.75" customHeight="1">
      <c r="A7" s="85" t="s">
        <v>6</v>
      </c>
      <c r="B7" s="86"/>
      <c r="C7" s="86"/>
      <c r="D7" s="86"/>
      <c r="E7" s="86"/>
      <c r="F7" s="87"/>
      <c r="G7" s="92" t="s">
        <v>25</v>
      </c>
      <c r="H7" s="93"/>
      <c r="I7" s="93"/>
      <c r="J7" s="93"/>
      <c r="K7" s="93"/>
      <c r="L7" s="94"/>
    </row>
    <row r="8" spans="1:15" ht="27.75" thickBot="1">
      <c r="A8" s="88"/>
      <c r="B8" s="89"/>
      <c r="C8" s="89"/>
      <c r="D8" s="89"/>
      <c r="E8" s="89"/>
      <c r="F8" s="90"/>
      <c r="G8" s="9" t="s">
        <v>7</v>
      </c>
      <c r="H8" s="95" t="s">
        <v>8</v>
      </c>
      <c r="I8" s="95"/>
      <c r="J8" s="95"/>
      <c r="K8" s="95"/>
      <c r="L8" s="96"/>
    </row>
    <row r="9" spans="1:15" ht="75.75" customHeight="1" thickBot="1">
      <c r="A9" s="74" t="s">
        <v>9</v>
      </c>
      <c r="B9" s="75"/>
      <c r="C9" s="75"/>
      <c r="D9" s="75"/>
      <c r="E9" s="75"/>
      <c r="F9" s="75"/>
      <c r="G9" s="3" t="str">
        <f>IF($G$16&gt;=90,"○","")</f>
        <v>○</v>
      </c>
      <c r="H9" s="75" t="s">
        <v>10</v>
      </c>
      <c r="I9" s="75"/>
      <c r="J9" s="75"/>
      <c r="K9" s="75"/>
      <c r="L9" s="79"/>
      <c r="N9" s="10">
        <v>10</v>
      </c>
      <c r="O9" s="13"/>
    </row>
    <row r="10" spans="1:15" ht="57.75" customHeight="1" thickBot="1">
      <c r="A10" s="74" t="s">
        <v>11</v>
      </c>
      <c r="B10" s="75"/>
      <c r="C10" s="75"/>
      <c r="D10" s="75"/>
      <c r="E10" s="75"/>
      <c r="F10" s="75"/>
      <c r="G10" s="3" t="str">
        <f>IF(AND($G$16&lt;90,$G$16&gt;=80),"○","")</f>
        <v/>
      </c>
      <c r="H10" s="75" t="s">
        <v>12</v>
      </c>
      <c r="I10" s="75"/>
      <c r="J10" s="75"/>
      <c r="K10" s="75"/>
      <c r="L10" s="79"/>
      <c r="N10" s="10">
        <v>8</v>
      </c>
      <c r="O10" s="13"/>
    </row>
    <row r="11" spans="1:15" ht="57.75" customHeight="1" thickBot="1">
      <c r="A11" s="74" t="s">
        <v>18</v>
      </c>
      <c r="B11" s="75"/>
      <c r="C11" s="75"/>
      <c r="D11" s="75"/>
      <c r="E11" s="75"/>
      <c r="F11" s="75"/>
      <c r="G11" s="3" t="str">
        <f t="shared" ref="G11" si="0">IF(AND($G$16&lt;80,$G$16&gt;=60),"○","")</f>
        <v/>
      </c>
      <c r="H11" s="75" t="s">
        <v>13</v>
      </c>
      <c r="I11" s="75"/>
      <c r="J11" s="75"/>
      <c r="K11" s="75"/>
      <c r="L11" s="79"/>
      <c r="N11" s="10">
        <v>10</v>
      </c>
      <c r="O11" s="13"/>
    </row>
    <row r="12" spans="1:15" ht="57.75" customHeight="1" thickBot="1">
      <c r="A12" s="72"/>
      <c r="B12" s="73"/>
      <c r="C12" s="70"/>
      <c r="D12" s="70"/>
      <c r="E12" s="70"/>
      <c r="F12" s="71"/>
      <c r="G12" s="3" t="str">
        <f>IF(AND($G$16&lt;60,$G$16&gt;=50),"○","")</f>
        <v/>
      </c>
      <c r="H12" s="75" t="s">
        <v>14</v>
      </c>
      <c r="I12" s="75"/>
      <c r="J12" s="75"/>
      <c r="K12" s="75"/>
      <c r="L12" s="79"/>
      <c r="N12" s="10">
        <v>8</v>
      </c>
      <c r="O12" s="13"/>
    </row>
    <row r="13" spans="1:15" ht="60" customHeight="1" thickBot="1">
      <c r="A13" s="76" t="s">
        <v>23</v>
      </c>
      <c r="B13" s="77" t="s">
        <v>22</v>
      </c>
      <c r="C13" s="77"/>
      <c r="D13" s="78" t="s">
        <v>32</v>
      </c>
      <c r="E13" s="101" t="s">
        <v>41</v>
      </c>
      <c r="F13" s="102"/>
      <c r="G13" s="3" t="str">
        <f>IF($G$16&lt;50,"○","")</f>
        <v/>
      </c>
      <c r="H13" s="75" t="s">
        <v>15</v>
      </c>
      <c r="I13" s="75"/>
      <c r="J13" s="75"/>
      <c r="K13" s="75"/>
      <c r="L13" s="79"/>
      <c r="N13" s="10">
        <v>5</v>
      </c>
      <c r="O13" s="13">
        <f>SUM(N9:N13)</f>
        <v>41</v>
      </c>
    </row>
    <row r="14" spans="1:15" ht="54" customHeight="1" thickBot="1">
      <c r="A14" s="76"/>
      <c r="B14" s="77"/>
      <c r="C14" s="77"/>
      <c r="D14" s="77"/>
      <c r="E14" s="103"/>
      <c r="F14" s="104"/>
      <c r="G14" s="80" t="s">
        <v>16</v>
      </c>
      <c r="H14" s="81"/>
      <c r="I14" s="81"/>
      <c r="J14" s="81"/>
      <c r="K14" s="81"/>
      <c r="L14" s="82"/>
      <c r="N14" s="11">
        <v>3</v>
      </c>
      <c r="O14" s="13"/>
    </row>
    <row r="15" spans="1:15" ht="46.5" customHeight="1" thickBot="1">
      <c r="A15" s="26" t="s">
        <v>34</v>
      </c>
      <c r="B15" s="29">
        <f>O13</f>
        <v>41</v>
      </c>
      <c r="C15" s="30"/>
      <c r="D15" s="33" t="s">
        <v>32</v>
      </c>
      <c r="E15" s="35">
        <f>B15</f>
        <v>41</v>
      </c>
      <c r="F15" s="36"/>
      <c r="G15" s="41" t="s">
        <v>24</v>
      </c>
      <c r="H15" s="41"/>
      <c r="I15" s="41" t="s">
        <v>17</v>
      </c>
      <c r="J15" s="41"/>
      <c r="K15" s="41"/>
      <c r="L15" s="42"/>
      <c r="N15" s="10">
        <v>5</v>
      </c>
      <c r="O15" s="13"/>
    </row>
    <row r="16" spans="1:15" ht="18.75" customHeight="1" thickBot="1">
      <c r="A16" s="27"/>
      <c r="B16" s="19"/>
      <c r="C16" s="20"/>
      <c r="D16" s="24"/>
      <c r="E16" s="15"/>
      <c r="F16" s="16"/>
      <c r="G16" s="69">
        <f>SUM(E15:F26)</f>
        <v>92</v>
      </c>
      <c r="H16" s="69"/>
      <c r="I16" s="43" t="s">
        <v>56</v>
      </c>
      <c r="J16" s="44"/>
      <c r="K16" s="44"/>
      <c r="L16" s="45"/>
      <c r="N16" s="10">
        <v>3</v>
      </c>
      <c r="O16" s="13"/>
    </row>
    <row r="17" spans="1:15" ht="18.75" customHeight="1" thickBot="1">
      <c r="A17" s="27"/>
      <c r="B17" s="19"/>
      <c r="C17" s="20"/>
      <c r="D17" s="24"/>
      <c r="E17" s="15"/>
      <c r="F17" s="16"/>
      <c r="G17" s="69"/>
      <c r="H17" s="69"/>
      <c r="I17" s="46"/>
      <c r="J17" s="47"/>
      <c r="K17" s="47"/>
      <c r="L17" s="48"/>
      <c r="N17" s="11">
        <v>10</v>
      </c>
      <c r="O17" s="13">
        <f>SUM(N14:N17)</f>
        <v>21</v>
      </c>
    </row>
    <row r="18" spans="1:15" ht="18.75" customHeight="1" thickBot="1">
      <c r="A18" s="28"/>
      <c r="B18" s="31"/>
      <c r="C18" s="32"/>
      <c r="D18" s="34"/>
      <c r="E18" s="37"/>
      <c r="F18" s="38"/>
      <c r="G18" s="69"/>
      <c r="H18" s="69"/>
      <c r="I18" s="46"/>
      <c r="J18" s="47"/>
      <c r="K18" s="47"/>
      <c r="L18" s="48"/>
      <c r="N18" s="11">
        <v>10</v>
      </c>
      <c r="O18" s="13"/>
    </row>
    <row r="19" spans="1:15" ht="18.75" customHeight="1" thickBot="1">
      <c r="A19" s="26" t="s">
        <v>35</v>
      </c>
      <c r="B19" s="29">
        <f>O17</f>
        <v>21</v>
      </c>
      <c r="C19" s="30"/>
      <c r="D19" s="33" t="s">
        <v>32</v>
      </c>
      <c r="E19" s="35">
        <f>B19</f>
        <v>21</v>
      </c>
      <c r="F19" s="36"/>
      <c r="G19" s="69"/>
      <c r="H19" s="69"/>
      <c r="I19" s="46"/>
      <c r="J19" s="47"/>
      <c r="K19" s="47"/>
      <c r="L19" s="48"/>
      <c r="N19" s="11">
        <v>5</v>
      </c>
      <c r="O19" s="13"/>
    </row>
    <row r="20" spans="1:15" ht="18.75" customHeight="1" thickBot="1">
      <c r="A20" s="27"/>
      <c r="B20" s="19"/>
      <c r="C20" s="20"/>
      <c r="D20" s="24"/>
      <c r="E20" s="15"/>
      <c r="F20" s="16"/>
      <c r="G20" s="69"/>
      <c r="H20" s="69"/>
      <c r="I20" s="46"/>
      <c r="J20" s="47"/>
      <c r="K20" s="47"/>
      <c r="L20" s="48"/>
      <c r="N20" s="11">
        <v>10</v>
      </c>
      <c r="O20" s="13"/>
    </row>
    <row r="21" spans="1:15" ht="18.75" customHeight="1">
      <c r="A21" s="27"/>
      <c r="B21" s="19"/>
      <c r="C21" s="20"/>
      <c r="D21" s="24"/>
      <c r="E21" s="15"/>
      <c r="F21" s="16"/>
      <c r="G21" s="69"/>
      <c r="H21" s="69"/>
      <c r="I21" s="46"/>
      <c r="J21" s="47"/>
      <c r="K21" s="47"/>
      <c r="L21" s="48"/>
      <c r="N21" s="11">
        <v>5</v>
      </c>
      <c r="O21" s="13">
        <f>SUM(N18:N21)</f>
        <v>30</v>
      </c>
    </row>
    <row r="22" spans="1:15" ht="18.75" customHeight="1">
      <c r="A22" s="28"/>
      <c r="B22" s="31"/>
      <c r="C22" s="32"/>
      <c r="D22" s="34"/>
      <c r="E22" s="37"/>
      <c r="F22" s="38"/>
      <c r="G22" s="69"/>
      <c r="H22" s="69"/>
      <c r="I22" s="46"/>
      <c r="J22" s="47"/>
      <c r="K22" s="47"/>
      <c r="L22" s="48"/>
    </row>
    <row r="23" spans="1:15" ht="18.75" customHeight="1">
      <c r="A23" s="26" t="s">
        <v>36</v>
      </c>
      <c r="B23" s="19">
        <f>O21</f>
        <v>30</v>
      </c>
      <c r="C23" s="20"/>
      <c r="D23" s="23" t="s">
        <v>32</v>
      </c>
      <c r="E23" s="15">
        <f>B23</f>
        <v>30</v>
      </c>
      <c r="F23" s="16"/>
      <c r="G23" s="69"/>
      <c r="H23" s="69"/>
      <c r="I23" s="46"/>
      <c r="J23" s="47"/>
      <c r="K23" s="47"/>
      <c r="L23" s="48"/>
    </row>
    <row r="24" spans="1:15" ht="18.75" customHeight="1">
      <c r="A24" s="27"/>
      <c r="B24" s="19"/>
      <c r="C24" s="20"/>
      <c r="D24" s="24"/>
      <c r="E24" s="15"/>
      <c r="F24" s="16"/>
      <c r="G24" s="69"/>
      <c r="H24" s="69"/>
      <c r="I24" s="46"/>
      <c r="J24" s="47"/>
      <c r="K24" s="47"/>
      <c r="L24" s="48"/>
    </row>
    <row r="25" spans="1:15" ht="18.75" customHeight="1">
      <c r="A25" s="27"/>
      <c r="B25" s="19"/>
      <c r="C25" s="20"/>
      <c r="D25" s="24"/>
      <c r="E25" s="15"/>
      <c r="F25" s="16"/>
      <c r="G25" s="69"/>
      <c r="H25" s="69"/>
      <c r="I25" s="46"/>
      <c r="J25" s="47"/>
      <c r="K25" s="47"/>
      <c r="L25" s="48"/>
    </row>
    <row r="26" spans="1:15" ht="18.75" customHeight="1" thickBot="1">
      <c r="A26" s="28"/>
      <c r="B26" s="21"/>
      <c r="C26" s="22"/>
      <c r="D26" s="25"/>
      <c r="E26" s="17"/>
      <c r="F26" s="18"/>
      <c r="G26" s="69"/>
      <c r="H26" s="69"/>
      <c r="I26" s="46"/>
      <c r="J26" s="47"/>
      <c r="K26" s="47"/>
      <c r="L26" s="48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view="pageLayout" topLeftCell="A13" zoomScaleNormal="100" zoomScaleSheetLayoutView="80" workbookViewId="0">
      <selection sqref="A1:L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72" customHeight="1">
      <c r="A1" s="39" t="s">
        <v>31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5" ht="17.25" thickBot="1"/>
    <row r="3" spans="1:15" ht="45.75" customHeight="1">
      <c r="A3" s="54" t="s">
        <v>0</v>
      </c>
      <c r="B3" s="55"/>
      <c r="C3" s="58" t="s">
        <v>1</v>
      </c>
      <c r="D3" s="55"/>
      <c r="E3" s="55"/>
      <c r="F3" s="59"/>
      <c r="G3" s="58" t="s">
        <v>2</v>
      </c>
      <c r="H3" s="55"/>
      <c r="I3" s="55"/>
      <c r="J3" s="59"/>
      <c r="K3" s="55" t="s">
        <v>19</v>
      </c>
      <c r="L3" s="91"/>
    </row>
    <row r="4" spans="1:15" ht="45.75" customHeight="1">
      <c r="A4" s="56" t="s">
        <v>48</v>
      </c>
      <c r="B4" s="57"/>
      <c r="C4" s="63" t="s">
        <v>38</v>
      </c>
      <c r="D4" s="64"/>
      <c r="E4" s="64"/>
      <c r="F4" s="65"/>
      <c r="G4" s="2" t="s">
        <v>21</v>
      </c>
      <c r="H4" s="49">
        <v>45443</v>
      </c>
      <c r="I4" s="50"/>
      <c r="J4" s="51"/>
      <c r="K4" s="52" t="s">
        <v>26</v>
      </c>
      <c r="L4" s="53"/>
      <c r="M4" s="7" t="s">
        <v>20</v>
      </c>
    </row>
    <row r="5" spans="1:15" ht="45.75" customHeight="1">
      <c r="A5" s="97" t="s">
        <v>3</v>
      </c>
      <c r="B5" s="68"/>
      <c r="C5" s="66" t="s">
        <v>4</v>
      </c>
      <c r="D5" s="67"/>
      <c r="E5" s="67"/>
      <c r="F5" s="68"/>
      <c r="G5" s="2" t="s">
        <v>27</v>
      </c>
      <c r="H5" s="49">
        <v>45447</v>
      </c>
      <c r="I5" s="50"/>
      <c r="J5" s="51"/>
      <c r="K5" s="98"/>
      <c r="L5" s="99"/>
      <c r="M5" s="7" t="s">
        <v>29</v>
      </c>
    </row>
    <row r="6" spans="1:15" ht="45.75" customHeight="1">
      <c r="A6" s="83" t="s">
        <v>39</v>
      </c>
      <c r="B6" s="84"/>
      <c r="C6" s="60" t="s">
        <v>5</v>
      </c>
      <c r="D6" s="61"/>
      <c r="E6" s="61"/>
      <c r="F6" s="62"/>
      <c r="G6" s="2" t="s">
        <v>28</v>
      </c>
      <c r="H6" s="49">
        <v>45450</v>
      </c>
      <c r="I6" s="50"/>
      <c r="J6" s="51"/>
      <c r="K6" s="100"/>
      <c r="L6" s="99"/>
      <c r="M6" s="8" t="s">
        <v>30</v>
      </c>
    </row>
    <row r="7" spans="1:15" ht="33.75" customHeight="1">
      <c r="A7" s="85" t="s">
        <v>6</v>
      </c>
      <c r="B7" s="86"/>
      <c r="C7" s="86"/>
      <c r="D7" s="86"/>
      <c r="E7" s="86"/>
      <c r="F7" s="87"/>
      <c r="G7" s="92" t="s">
        <v>25</v>
      </c>
      <c r="H7" s="93"/>
      <c r="I7" s="93"/>
      <c r="J7" s="93"/>
      <c r="K7" s="93"/>
      <c r="L7" s="94"/>
    </row>
    <row r="8" spans="1:15" ht="27.75" thickBot="1">
      <c r="A8" s="88"/>
      <c r="B8" s="89"/>
      <c r="C8" s="89"/>
      <c r="D8" s="89"/>
      <c r="E8" s="89"/>
      <c r="F8" s="90"/>
      <c r="G8" s="9" t="s">
        <v>7</v>
      </c>
      <c r="H8" s="95" t="s">
        <v>8</v>
      </c>
      <c r="I8" s="95"/>
      <c r="J8" s="95"/>
      <c r="K8" s="95"/>
      <c r="L8" s="96"/>
    </row>
    <row r="9" spans="1:15" ht="75.75" customHeight="1" thickBot="1">
      <c r="A9" s="74" t="s">
        <v>9</v>
      </c>
      <c r="B9" s="75"/>
      <c r="C9" s="75"/>
      <c r="D9" s="75"/>
      <c r="E9" s="75"/>
      <c r="F9" s="75"/>
      <c r="G9" s="3" t="str">
        <f>IF($G$16&gt;=90,"○","")</f>
        <v>○</v>
      </c>
      <c r="H9" s="75" t="s">
        <v>10</v>
      </c>
      <c r="I9" s="75"/>
      <c r="J9" s="75"/>
      <c r="K9" s="75"/>
      <c r="L9" s="79"/>
      <c r="N9" s="10">
        <v>10</v>
      </c>
      <c r="O9" s="13"/>
    </row>
    <row r="10" spans="1:15" ht="57.75" customHeight="1" thickBot="1">
      <c r="A10" s="74" t="s">
        <v>11</v>
      </c>
      <c r="B10" s="75"/>
      <c r="C10" s="75"/>
      <c r="D10" s="75"/>
      <c r="E10" s="75"/>
      <c r="F10" s="75"/>
      <c r="G10" s="3" t="str">
        <f>IF(AND($G$16&lt;90,$G$16&gt;=80),"○","")</f>
        <v/>
      </c>
      <c r="H10" s="75" t="s">
        <v>12</v>
      </c>
      <c r="I10" s="75"/>
      <c r="J10" s="75"/>
      <c r="K10" s="75"/>
      <c r="L10" s="79"/>
      <c r="N10" s="10">
        <v>8</v>
      </c>
      <c r="O10" s="13"/>
    </row>
    <row r="11" spans="1:15" ht="57.75" customHeight="1" thickBot="1">
      <c r="A11" s="74" t="s">
        <v>18</v>
      </c>
      <c r="B11" s="75"/>
      <c r="C11" s="75"/>
      <c r="D11" s="75"/>
      <c r="E11" s="75"/>
      <c r="F11" s="75"/>
      <c r="G11" s="3" t="str">
        <f t="shared" ref="G11" si="0">IF(AND($G$16&lt;80,$G$16&gt;=60),"○","")</f>
        <v/>
      </c>
      <c r="H11" s="75" t="s">
        <v>13</v>
      </c>
      <c r="I11" s="75"/>
      <c r="J11" s="75"/>
      <c r="K11" s="75"/>
      <c r="L11" s="79"/>
      <c r="N11" s="10">
        <v>10</v>
      </c>
      <c r="O11" s="13"/>
    </row>
    <row r="12" spans="1:15" ht="57.75" customHeight="1" thickBot="1">
      <c r="A12" s="72"/>
      <c r="B12" s="73"/>
      <c r="C12" s="70"/>
      <c r="D12" s="70"/>
      <c r="E12" s="70"/>
      <c r="F12" s="71"/>
      <c r="G12" s="3" t="str">
        <f>IF(AND($G$16&lt;60,$G$16&gt;=50),"○","")</f>
        <v/>
      </c>
      <c r="H12" s="75" t="s">
        <v>14</v>
      </c>
      <c r="I12" s="75"/>
      <c r="J12" s="75"/>
      <c r="K12" s="75"/>
      <c r="L12" s="79"/>
      <c r="N12" s="10">
        <v>8</v>
      </c>
      <c r="O12" s="13"/>
    </row>
    <row r="13" spans="1:15" ht="60" customHeight="1" thickBot="1">
      <c r="A13" s="76" t="s">
        <v>23</v>
      </c>
      <c r="B13" s="77" t="s">
        <v>22</v>
      </c>
      <c r="C13" s="77"/>
      <c r="D13" s="78" t="s">
        <v>32</v>
      </c>
      <c r="E13" s="101" t="s">
        <v>41</v>
      </c>
      <c r="F13" s="102"/>
      <c r="G13" s="3" t="str">
        <f>IF($G$16&lt;50,"○","")</f>
        <v/>
      </c>
      <c r="H13" s="75" t="s">
        <v>15</v>
      </c>
      <c r="I13" s="75"/>
      <c r="J13" s="75"/>
      <c r="K13" s="75"/>
      <c r="L13" s="79"/>
      <c r="N13" s="10">
        <v>4</v>
      </c>
      <c r="O13" s="13">
        <f>SUM(N9:N13)</f>
        <v>40</v>
      </c>
    </row>
    <row r="14" spans="1:15" ht="54" customHeight="1" thickBot="1">
      <c r="A14" s="76"/>
      <c r="B14" s="77"/>
      <c r="C14" s="77"/>
      <c r="D14" s="77"/>
      <c r="E14" s="103"/>
      <c r="F14" s="104"/>
      <c r="G14" s="80" t="s">
        <v>16</v>
      </c>
      <c r="H14" s="81"/>
      <c r="I14" s="81"/>
      <c r="J14" s="81"/>
      <c r="K14" s="81"/>
      <c r="L14" s="82"/>
      <c r="N14" s="11">
        <v>5</v>
      </c>
      <c r="O14" s="13"/>
    </row>
    <row r="15" spans="1:15" ht="46.5" customHeight="1" thickBot="1">
      <c r="A15" s="26" t="s">
        <v>34</v>
      </c>
      <c r="B15" s="29">
        <f>O13</f>
        <v>40</v>
      </c>
      <c r="C15" s="30"/>
      <c r="D15" s="33" t="s">
        <v>32</v>
      </c>
      <c r="E15" s="35">
        <f>B15</f>
        <v>40</v>
      </c>
      <c r="F15" s="36"/>
      <c r="G15" s="41" t="s">
        <v>24</v>
      </c>
      <c r="H15" s="41"/>
      <c r="I15" s="41" t="s">
        <v>17</v>
      </c>
      <c r="J15" s="41"/>
      <c r="K15" s="41"/>
      <c r="L15" s="42"/>
      <c r="N15" s="10">
        <v>5</v>
      </c>
      <c r="O15" s="13"/>
    </row>
    <row r="16" spans="1:15" ht="18.75" customHeight="1" thickBot="1">
      <c r="A16" s="27"/>
      <c r="B16" s="19"/>
      <c r="C16" s="20"/>
      <c r="D16" s="24"/>
      <c r="E16" s="15"/>
      <c r="F16" s="16"/>
      <c r="G16" s="69">
        <f>SUM(E15:F26)</f>
        <v>91</v>
      </c>
      <c r="H16" s="69"/>
      <c r="I16" s="43" t="s">
        <v>60</v>
      </c>
      <c r="J16" s="44"/>
      <c r="K16" s="44"/>
      <c r="L16" s="45"/>
      <c r="N16" s="10">
        <v>5</v>
      </c>
      <c r="O16" s="13"/>
    </row>
    <row r="17" spans="1:15" ht="18.75" customHeight="1" thickBot="1">
      <c r="A17" s="27"/>
      <c r="B17" s="19"/>
      <c r="C17" s="20"/>
      <c r="D17" s="24"/>
      <c r="E17" s="15"/>
      <c r="F17" s="16"/>
      <c r="G17" s="69"/>
      <c r="H17" s="69"/>
      <c r="I17" s="46"/>
      <c r="J17" s="47"/>
      <c r="K17" s="47"/>
      <c r="L17" s="48"/>
      <c r="N17" s="11">
        <v>10</v>
      </c>
      <c r="O17" s="13">
        <f>SUM(N14:N17)</f>
        <v>25</v>
      </c>
    </row>
    <row r="18" spans="1:15" ht="18.75" customHeight="1" thickBot="1">
      <c r="A18" s="28"/>
      <c r="B18" s="31"/>
      <c r="C18" s="32"/>
      <c r="D18" s="34"/>
      <c r="E18" s="37"/>
      <c r="F18" s="38"/>
      <c r="G18" s="69"/>
      <c r="H18" s="69"/>
      <c r="I18" s="46"/>
      <c r="J18" s="47"/>
      <c r="K18" s="47"/>
      <c r="L18" s="48"/>
      <c r="N18" s="11">
        <v>8</v>
      </c>
      <c r="O18" s="13"/>
    </row>
    <row r="19" spans="1:15" ht="18.75" customHeight="1" thickBot="1">
      <c r="A19" s="26" t="s">
        <v>35</v>
      </c>
      <c r="B19" s="29">
        <f>O17</f>
        <v>25</v>
      </c>
      <c r="C19" s="30"/>
      <c r="D19" s="33" t="s">
        <v>32</v>
      </c>
      <c r="E19" s="35">
        <f>B19</f>
        <v>25</v>
      </c>
      <c r="F19" s="36"/>
      <c r="G19" s="69"/>
      <c r="H19" s="69"/>
      <c r="I19" s="46"/>
      <c r="J19" s="47"/>
      <c r="K19" s="47"/>
      <c r="L19" s="48"/>
      <c r="N19" s="11">
        <v>5</v>
      </c>
      <c r="O19" s="13"/>
    </row>
    <row r="20" spans="1:15" ht="18.75" customHeight="1" thickBot="1">
      <c r="A20" s="27"/>
      <c r="B20" s="19"/>
      <c r="C20" s="20"/>
      <c r="D20" s="24"/>
      <c r="E20" s="15"/>
      <c r="F20" s="16"/>
      <c r="G20" s="69"/>
      <c r="H20" s="69"/>
      <c r="I20" s="46"/>
      <c r="J20" s="47"/>
      <c r="K20" s="47"/>
      <c r="L20" s="48"/>
      <c r="N20" s="11">
        <v>8</v>
      </c>
      <c r="O20" s="13"/>
    </row>
    <row r="21" spans="1:15" ht="18.75" customHeight="1">
      <c r="A21" s="27"/>
      <c r="B21" s="19"/>
      <c r="C21" s="20"/>
      <c r="D21" s="24"/>
      <c r="E21" s="15"/>
      <c r="F21" s="16"/>
      <c r="G21" s="69"/>
      <c r="H21" s="69"/>
      <c r="I21" s="46"/>
      <c r="J21" s="47"/>
      <c r="K21" s="47"/>
      <c r="L21" s="48"/>
      <c r="N21" s="11">
        <v>5</v>
      </c>
      <c r="O21" s="13">
        <f>SUM(N18:N21)</f>
        <v>26</v>
      </c>
    </row>
    <row r="22" spans="1:15" ht="18.75" customHeight="1">
      <c r="A22" s="28"/>
      <c r="B22" s="31"/>
      <c r="C22" s="32"/>
      <c r="D22" s="34"/>
      <c r="E22" s="37"/>
      <c r="F22" s="38"/>
      <c r="G22" s="69"/>
      <c r="H22" s="69"/>
      <c r="I22" s="46"/>
      <c r="J22" s="47"/>
      <c r="K22" s="47"/>
      <c r="L22" s="48"/>
    </row>
    <row r="23" spans="1:15" ht="18.75" customHeight="1">
      <c r="A23" s="26" t="s">
        <v>36</v>
      </c>
      <c r="B23" s="19">
        <f>O21</f>
        <v>26</v>
      </c>
      <c r="C23" s="20"/>
      <c r="D23" s="23" t="s">
        <v>32</v>
      </c>
      <c r="E23" s="15">
        <f>B23</f>
        <v>26</v>
      </c>
      <c r="F23" s="16"/>
      <c r="G23" s="69"/>
      <c r="H23" s="69"/>
      <c r="I23" s="46"/>
      <c r="J23" s="47"/>
      <c r="K23" s="47"/>
      <c r="L23" s="48"/>
    </row>
    <row r="24" spans="1:15" ht="18.75" customHeight="1">
      <c r="A24" s="27"/>
      <c r="B24" s="19"/>
      <c r="C24" s="20"/>
      <c r="D24" s="24"/>
      <c r="E24" s="15"/>
      <c r="F24" s="16"/>
      <c r="G24" s="69"/>
      <c r="H24" s="69"/>
      <c r="I24" s="46"/>
      <c r="J24" s="47"/>
      <c r="K24" s="47"/>
      <c r="L24" s="48"/>
    </row>
    <row r="25" spans="1:15" ht="18.75" customHeight="1">
      <c r="A25" s="27"/>
      <c r="B25" s="19"/>
      <c r="C25" s="20"/>
      <c r="D25" s="24"/>
      <c r="E25" s="15"/>
      <c r="F25" s="16"/>
      <c r="G25" s="69"/>
      <c r="H25" s="69"/>
      <c r="I25" s="46"/>
      <c r="J25" s="47"/>
      <c r="K25" s="47"/>
      <c r="L25" s="48"/>
    </row>
    <row r="26" spans="1:15" ht="18.75" customHeight="1" thickBot="1">
      <c r="A26" s="28"/>
      <c r="B26" s="21"/>
      <c r="C26" s="22"/>
      <c r="D26" s="25"/>
      <c r="E26" s="17"/>
      <c r="F26" s="18"/>
      <c r="G26" s="69"/>
      <c r="H26" s="69"/>
      <c r="I26" s="46"/>
      <c r="J26" s="47"/>
      <c r="K26" s="47"/>
      <c r="L26" s="48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view="pageLayout" zoomScaleNormal="100" zoomScaleSheetLayoutView="80" workbookViewId="0">
      <selection sqref="A1:L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72" customHeight="1">
      <c r="A1" s="39" t="s">
        <v>31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5" ht="17.25" thickBot="1"/>
    <row r="3" spans="1:15" ht="45.75" customHeight="1">
      <c r="A3" s="54" t="s">
        <v>0</v>
      </c>
      <c r="B3" s="55"/>
      <c r="C3" s="58" t="s">
        <v>1</v>
      </c>
      <c r="D3" s="55"/>
      <c r="E3" s="55"/>
      <c r="F3" s="59"/>
      <c r="G3" s="58" t="s">
        <v>2</v>
      </c>
      <c r="H3" s="55"/>
      <c r="I3" s="55"/>
      <c r="J3" s="59"/>
      <c r="K3" s="55" t="s">
        <v>19</v>
      </c>
      <c r="L3" s="91"/>
    </row>
    <row r="4" spans="1:15" ht="45.75" customHeight="1">
      <c r="A4" s="56" t="s">
        <v>49</v>
      </c>
      <c r="B4" s="57"/>
      <c r="C4" s="63" t="s">
        <v>38</v>
      </c>
      <c r="D4" s="64"/>
      <c r="E4" s="64"/>
      <c r="F4" s="65"/>
      <c r="G4" s="2" t="s">
        <v>21</v>
      </c>
      <c r="H4" s="49">
        <v>45443</v>
      </c>
      <c r="I4" s="50"/>
      <c r="J4" s="51"/>
      <c r="K4" s="52" t="s">
        <v>26</v>
      </c>
      <c r="L4" s="53"/>
      <c r="M4" s="7" t="s">
        <v>20</v>
      </c>
    </row>
    <row r="5" spans="1:15" ht="45.75" customHeight="1">
      <c r="A5" s="97" t="s">
        <v>3</v>
      </c>
      <c r="B5" s="68"/>
      <c r="C5" s="66" t="s">
        <v>4</v>
      </c>
      <c r="D5" s="67"/>
      <c r="E5" s="67"/>
      <c r="F5" s="68"/>
      <c r="G5" s="2" t="s">
        <v>27</v>
      </c>
      <c r="H5" s="49">
        <v>45447</v>
      </c>
      <c r="I5" s="50"/>
      <c r="J5" s="51"/>
      <c r="K5" s="98"/>
      <c r="L5" s="99"/>
      <c r="M5" s="7" t="s">
        <v>29</v>
      </c>
    </row>
    <row r="6" spans="1:15" ht="45.75" customHeight="1">
      <c r="A6" s="83" t="s">
        <v>39</v>
      </c>
      <c r="B6" s="84"/>
      <c r="C6" s="60" t="s">
        <v>5</v>
      </c>
      <c r="D6" s="61"/>
      <c r="E6" s="61"/>
      <c r="F6" s="62"/>
      <c r="G6" s="2" t="s">
        <v>28</v>
      </c>
      <c r="H6" s="49">
        <v>45450</v>
      </c>
      <c r="I6" s="50"/>
      <c r="J6" s="51"/>
      <c r="K6" s="100"/>
      <c r="L6" s="99"/>
      <c r="M6" s="8" t="s">
        <v>30</v>
      </c>
    </row>
    <row r="7" spans="1:15" ht="33.75" customHeight="1">
      <c r="A7" s="85" t="s">
        <v>6</v>
      </c>
      <c r="B7" s="86"/>
      <c r="C7" s="86"/>
      <c r="D7" s="86"/>
      <c r="E7" s="86"/>
      <c r="F7" s="87"/>
      <c r="G7" s="92" t="s">
        <v>25</v>
      </c>
      <c r="H7" s="93"/>
      <c r="I7" s="93"/>
      <c r="J7" s="93"/>
      <c r="K7" s="93"/>
      <c r="L7" s="94"/>
    </row>
    <row r="8" spans="1:15" ht="27.75" thickBot="1">
      <c r="A8" s="88"/>
      <c r="B8" s="89"/>
      <c r="C8" s="89"/>
      <c r="D8" s="89"/>
      <c r="E8" s="89"/>
      <c r="F8" s="90"/>
      <c r="G8" s="9" t="s">
        <v>7</v>
      </c>
      <c r="H8" s="95" t="s">
        <v>8</v>
      </c>
      <c r="I8" s="95"/>
      <c r="J8" s="95"/>
      <c r="K8" s="95"/>
      <c r="L8" s="96"/>
    </row>
    <row r="9" spans="1:15" ht="75.75" customHeight="1" thickBot="1">
      <c r="A9" s="74" t="s">
        <v>9</v>
      </c>
      <c r="B9" s="75"/>
      <c r="C9" s="75"/>
      <c r="D9" s="75"/>
      <c r="E9" s="75"/>
      <c r="F9" s="75"/>
      <c r="G9" s="3" t="str">
        <f>IF($G$16&gt;=90,"○","")</f>
        <v>○</v>
      </c>
      <c r="H9" s="75" t="s">
        <v>10</v>
      </c>
      <c r="I9" s="75"/>
      <c r="J9" s="75"/>
      <c r="K9" s="75"/>
      <c r="L9" s="79"/>
      <c r="N9" s="10">
        <v>10</v>
      </c>
      <c r="O9" s="13"/>
    </row>
    <row r="10" spans="1:15" ht="57.75" customHeight="1" thickBot="1">
      <c r="A10" s="74" t="s">
        <v>11</v>
      </c>
      <c r="B10" s="75"/>
      <c r="C10" s="75"/>
      <c r="D10" s="75"/>
      <c r="E10" s="75"/>
      <c r="F10" s="75"/>
      <c r="G10" s="3" t="str">
        <f>IF(AND($G$16&lt;90,$G$16&gt;=80),"○","")</f>
        <v/>
      </c>
      <c r="H10" s="75" t="s">
        <v>12</v>
      </c>
      <c r="I10" s="75"/>
      <c r="J10" s="75"/>
      <c r="K10" s="75"/>
      <c r="L10" s="79"/>
      <c r="N10" s="10">
        <v>10</v>
      </c>
      <c r="O10" s="13"/>
    </row>
    <row r="11" spans="1:15" ht="57.75" customHeight="1" thickBot="1">
      <c r="A11" s="74" t="s">
        <v>18</v>
      </c>
      <c r="B11" s="75"/>
      <c r="C11" s="75"/>
      <c r="D11" s="75"/>
      <c r="E11" s="75"/>
      <c r="F11" s="75"/>
      <c r="G11" s="3" t="str">
        <f t="shared" ref="G11" si="0">IF(AND($G$16&lt;80,$G$16&gt;=60),"○","")</f>
        <v/>
      </c>
      <c r="H11" s="75" t="s">
        <v>13</v>
      </c>
      <c r="I11" s="75"/>
      <c r="J11" s="75"/>
      <c r="K11" s="75"/>
      <c r="L11" s="79"/>
      <c r="N11" s="10">
        <v>10</v>
      </c>
      <c r="O11" s="13"/>
    </row>
    <row r="12" spans="1:15" ht="57.75" customHeight="1" thickBot="1">
      <c r="A12" s="72"/>
      <c r="B12" s="73"/>
      <c r="C12" s="70"/>
      <c r="D12" s="70"/>
      <c r="E12" s="70"/>
      <c r="F12" s="71"/>
      <c r="G12" s="3" t="str">
        <f>IF(AND($G$16&lt;60,$G$16&gt;=50),"○","")</f>
        <v/>
      </c>
      <c r="H12" s="75" t="s">
        <v>14</v>
      </c>
      <c r="I12" s="75"/>
      <c r="J12" s="75"/>
      <c r="K12" s="75"/>
      <c r="L12" s="79"/>
      <c r="N12" s="10">
        <v>10</v>
      </c>
      <c r="O12" s="13"/>
    </row>
    <row r="13" spans="1:15" ht="60" customHeight="1" thickBot="1">
      <c r="A13" s="76" t="s">
        <v>23</v>
      </c>
      <c r="B13" s="77" t="s">
        <v>22</v>
      </c>
      <c r="C13" s="77"/>
      <c r="D13" s="78" t="s">
        <v>32</v>
      </c>
      <c r="E13" s="101" t="s">
        <v>41</v>
      </c>
      <c r="F13" s="102"/>
      <c r="G13" s="3" t="str">
        <f>IF($G$16&lt;50,"○","")</f>
        <v/>
      </c>
      <c r="H13" s="75" t="s">
        <v>15</v>
      </c>
      <c r="I13" s="75"/>
      <c r="J13" s="75"/>
      <c r="K13" s="75"/>
      <c r="L13" s="79"/>
      <c r="N13" s="10">
        <v>4</v>
      </c>
      <c r="O13" s="13">
        <f>SUM(N9:N13)</f>
        <v>44</v>
      </c>
    </row>
    <row r="14" spans="1:15" ht="54" customHeight="1" thickBot="1">
      <c r="A14" s="76"/>
      <c r="B14" s="77"/>
      <c r="C14" s="77"/>
      <c r="D14" s="77"/>
      <c r="E14" s="103"/>
      <c r="F14" s="104"/>
      <c r="G14" s="80" t="s">
        <v>16</v>
      </c>
      <c r="H14" s="81"/>
      <c r="I14" s="81"/>
      <c r="J14" s="81"/>
      <c r="K14" s="81"/>
      <c r="L14" s="82"/>
      <c r="N14" s="11">
        <v>3</v>
      </c>
      <c r="O14" s="13"/>
    </row>
    <row r="15" spans="1:15" ht="46.5" customHeight="1" thickBot="1">
      <c r="A15" s="26" t="s">
        <v>34</v>
      </c>
      <c r="B15" s="29">
        <f>O13</f>
        <v>44</v>
      </c>
      <c r="C15" s="30"/>
      <c r="D15" s="33" t="s">
        <v>32</v>
      </c>
      <c r="E15" s="35">
        <f>B15</f>
        <v>44</v>
      </c>
      <c r="F15" s="36"/>
      <c r="G15" s="41" t="s">
        <v>24</v>
      </c>
      <c r="H15" s="41"/>
      <c r="I15" s="41" t="s">
        <v>17</v>
      </c>
      <c r="J15" s="41"/>
      <c r="K15" s="41"/>
      <c r="L15" s="42"/>
      <c r="N15" s="10">
        <v>5</v>
      </c>
      <c r="O15" s="13"/>
    </row>
    <row r="16" spans="1:15" ht="18.75" customHeight="1" thickBot="1">
      <c r="A16" s="27"/>
      <c r="B16" s="19"/>
      <c r="C16" s="20"/>
      <c r="D16" s="24"/>
      <c r="E16" s="15"/>
      <c r="F16" s="16"/>
      <c r="G16" s="69">
        <f>SUM(E15:F26)</f>
        <v>96</v>
      </c>
      <c r="H16" s="69"/>
      <c r="I16" s="43" t="s">
        <v>61</v>
      </c>
      <c r="J16" s="44"/>
      <c r="K16" s="44"/>
      <c r="L16" s="45"/>
      <c r="N16" s="10">
        <v>4</v>
      </c>
      <c r="O16" s="13"/>
    </row>
    <row r="17" spans="1:15" ht="18.75" customHeight="1" thickBot="1">
      <c r="A17" s="27"/>
      <c r="B17" s="19"/>
      <c r="C17" s="20"/>
      <c r="D17" s="24"/>
      <c r="E17" s="15"/>
      <c r="F17" s="16"/>
      <c r="G17" s="69"/>
      <c r="H17" s="69"/>
      <c r="I17" s="46"/>
      <c r="J17" s="47"/>
      <c r="K17" s="47"/>
      <c r="L17" s="48"/>
      <c r="N17" s="11">
        <v>10</v>
      </c>
      <c r="O17" s="13">
        <f>SUM(N14:N17)</f>
        <v>22</v>
      </c>
    </row>
    <row r="18" spans="1:15" ht="18.75" customHeight="1" thickBot="1">
      <c r="A18" s="28"/>
      <c r="B18" s="31"/>
      <c r="C18" s="32"/>
      <c r="D18" s="34"/>
      <c r="E18" s="37"/>
      <c r="F18" s="38"/>
      <c r="G18" s="69"/>
      <c r="H18" s="69"/>
      <c r="I18" s="46"/>
      <c r="J18" s="47"/>
      <c r="K18" s="47"/>
      <c r="L18" s="48"/>
      <c r="N18" s="11">
        <v>10</v>
      </c>
      <c r="O18" s="13"/>
    </row>
    <row r="19" spans="1:15" ht="18.75" customHeight="1" thickBot="1">
      <c r="A19" s="26" t="s">
        <v>35</v>
      </c>
      <c r="B19" s="29">
        <f>O17</f>
        <v>22</v>
      </c>
      <c r="C19" s="30"/>
      <c r="D19" s="33" t="s">
        <v>32</v>
      </c>
      <c r="E19" s="35">
        <f>B19</f>
        <v>22</v>
      </c>
      <c r="F19" s="36"/>
      <c r="G19" s="69"/>
      <c r="H19" s="69"/>
      <c r="I19" s="46"/>
      <c r="J19" s="47"/>
      <c r="K19" s="47"/>
      <c r="L19" s="48"/>
      <c r="N19" s="11">
        <v>5</v>
      </c>
      <c r="O19" s="13"/>
    </row>
    <row r="20" spans="1:15" ht="18.75" customHeight="1" thickBot="1">
      <c r="A20" s="27"/>
      <c r="B20" s="19"/>
      <c r="C20" s="20"/>
      <c r="D20" s="24"/>
      <c r="E20" s="15"/>
      <c r="F20" s="16"/>
      <c r="G20" s="69"/>
      <c r="H20" s="69"/>
      <c r="I20" s="46"/>
      <c r="J20" s="47"/>
      <c r="K20" s="47"/>
      <c r="L20" s="48"/>
      <c r="N20" s="11">
        <v>10</v>
      </c>
      <c r="O20" s="13"/>
    </row>
    <row r="21" spans="1:15" ht="18.75" customHeight="1">
      <c r="A21" s="27"/>
      <c r="B21" s="19"/>
      <c r="C21" s="20"/>
      <c r="D21" s="24"/>
      <c r="E21" s="15"/>
      <c r="F21" s="16"/>
      <c r="G21" s="69"/>
      <c r="H21" s="69"/>
      <c r="I21" s="46"/>
      <c r="J21" s="47"/>
      <c r="K21" s="47"/>
      <c r="L21" s="48"/>
      <c r="N21" s="11">
        <v>5</v>
      </c>
      <c r="O21" s="13">
        <f>SUM(N18:N21)</f>
        <v>30</v>
      </c>
    </row>
    <row r="22" spans="1:15" ht="18.75" customHeight="1">
      <c r="A22" s="28"/>
      <c r="B22" s="31"/>
      <c r="C22" s="32"/>
      <c r="D22" s="34"/>
      <c r="E22" s="37"/>
      <c r="F22" s="38"/>
      <c r="G22" s="69"/>
      <c r="H22" s="69"/>
      <c r="I22" s="46"/>
      <c r="J22" s="47"/>
      <c r="K22" s="47"/>
      <c r="L22" s="48"/>
    </row>
    <row r="23" spans="1:15" ht="18.75" customHeight="1">
      <c r="A23" s="26" t="s">
        <v>36</v>
      </c>
      <c r="B23" s="19">
        <f>O21</f>
        <v>30</v>
      </c>
      <c r="C23" s="20"/>
      <c r="D23" s="23" t="s">
        <v>32</v>
      </c>
      <c r="E23" s="15">
        <f>B23</f>
        <v>30</v>
      </c>
      <c r="F23" s="16"/>
      <c r="G23" s="69"/>
      <c r="H23" s="69"/>
      <c r="I23" s="46"/>
      <c r="J23" s="47"/>
      <c r="K23" s="47"/>
      <c r="L23" s="48"/>
    </row>
    <row r="24" spans="1:15" ht="18.75" customHeight="1">
      <c r="A24" s="27"/>
      <c r="B24" s="19"/>
      <c r="C24" s="20"/>
      <c r="D24" s="24"/>
      <c r="E24" s="15"/>
      <c r="F24" s="16"/>
      <c r="G24" s="69"/>
      <c r="H24" s="69"/>
      <c r="I24" s="46"/>
      <c r="J24" s="47"/>
      <c r="K24" s="47"/>
      <c r="L24" s="48"/>
    </row>
    <row r="25" spans="1:15" ht="18.75" customHeight="1">
      <c r="A25" s="27"/>
      <c r="B25" s="19"/>
      <c r="C25" s="20"/>
      <c r="D25" s="24"/>
      <c r="E25" s="15"/>
      <c r="F25" s="16"/>
      <c r="G25" s="69"/>
      <c r="H25" s="69"/>
      <c r="I25" s="46"/>
      <c r="J25" s="47"/>
      <c r="K25" s="47"/>
      <c r="L25" s="48"/>
    </row>
    <row r="26" spans="1:15" ht="18.75" customHeight="1" thickBot="1">
      <c r="A26" s="28"/>
      <c r="B26" s="21"/>
      <c r="C26" s="22"/>
      <c r="D26" s="25"/>
      <c r="E26" s="17"/>
      <c r="F26" s="18"/>
      <c r="G26" s="69"/>
      <c r="H26" s="69"/>
      <c r="I26" s="46"/>
      <c r="J26" s="47"/>
      <c r="K26" s="47"/>
      <c r="L26" s="48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이름이 지정된 범위</vt:lpstr>
      </vt:variant>
      <vt:variant>
        <vt:i4>14</vt:i4>
      </vt:variant>
    </vt:vector>
  </HeadingPairs>
  <TitlesOfParts>
    <vt:vector size="28" baseType="lpstr">
      <vt:lpstr>김예은</vt:lpstr>
      <vt:lpstr>류희주</vt:lpstr>
      <vt:lpstr>박민</vt:lpstr>
      <vt:lpstr>박상준</vt:lpstr>
      <vt:lpstr>배근준</vt:lpstr>
      <vt:lpstr>신우철</vt:lpstr>
      <vt:lpstr>안예리</vt:lpstr>
      <vt:lpstr>윤보림</vt:lpstr>
      <vt:lpstr>이민정</vt:lpstr>
      <vt:lpstr>이소영</vt:lpstr>
      <vt:lpstr>이하늘</vt:lpstr>
      <vt:lpstr>이현아</vt:lpstr>
      <vt:lpstr>임장군</vt:lpstr>
      <vt:lpstr>황주원</vt:lpstr>
      <vt:lpstr>김예은!Print_Area</vt:lpstr>
      <vt:lpstr>류희주!Print_Area</vt:lpstr>
      <vt:lpstr>박민!Print_Area</vt:lpstr>
      <vt:lpstr>박상준!Print_Area</vt:lpstr>
      <vt:lpstr>배근준!Print_Area</vt:lpstr>
      <vt:lpstr>신우철!Print_Area</vt:lpstr>
      <vt:lpstr>안예리!Print_Area</vt:lpstr>
      <vt:lpstr>윤보림!Print_Area</vt:lpstr>
      <vt:lpstr>이민정!Print_Area</vt:lpstr>
      <vt:lpstr>이소영!Print_Area</vt:lpstr>
      <vt:lpstr>이하늘!Print_Area</vt:lpstr>
      <vt:lpstr>이현아!Print_Area</vt:lpstr>
      <vt:lpstr>임장군!Print_Area</vt:lpstr>
      <vt:lpstr>황주원!Print_Area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교육운영팀</dc:creator>
  <cp:lastModifiedBy>user</cp:lastModifiedBy>
  <cp:lastPrinted>2024-06-13T05:53:59Z</cp:lastPrinted>
  <dcterms:created xsi:type="dcterms:W3CDTF">2020-02-20T07:52:58Z</dcterms:created>
  <dcterms:modified xsi:type="dcterms:W3CDTF">2024-06-13T05:56:11Z</dcterms:modified>
</cp:coreProperties>
</file>