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3200" windowHeight="22680" tabRatio="500" activeTab="3"/>
  </bookViews>
  <sheets>
    <sheet name="Sheet1" sheetId="1" r:id="rId1"/>
    <sheet name="Ledger1" sheetId="2" r:id="rId2"/>
    <sheet name="Ledger1 (2)" sheetId="3" r:id="rId3"/>
    <sheet name="Sheet4" sheetId="4" r:id="rId4"/>
  </sheets>
  <definedNames>
    <definedName name="_xlnm.Print_Titles" localSheetId="1">Ledger1!$1:$1</definedName>
    <definedName name="_xlnm.Print_Titles" localSheetId="2">'Ledger1 (2)'!$1:$1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<sst xmlns="http://schemas.openxmlformats.org/spreadsheetml/2006/main" count="20" uniqueCount="16">
  <si>
    <t>columnshuffled</t>
    <phoneticPr fontId="1" type="noConversion"/>
  </si>
  <si>
    <t>row shuffled</t>
    <phoneticPr fontId="1" type="noConversion"/>
  </si>
  <si>
    <t>rich</t>
    <phoneticPr fontId="1" type="noConversion"/>
  </si>
  <si>
    <t>random rgb</t>
    <phoneticPr fontId="1" type="noConversion"/>
  </si>
  <si>
    <t>uniform</t>
    <phoneticPr fontId="1" type="noConversion"/>
  </si>
  <si>
    <t>number of synesthetes with n or more matches</t>
  </si>
  <si>
    <t>number of matches</t>
    <phoneticPr fontId="1" type="noConversion"/>
  </si>
  <si>
    <t>proportion of population with n or more</t>
    <phoneticPr fontId="1" type="noConversion"/>
  </si>
  <si>
    <t>Balance</t>
  </si>
  <si>
    <t>Credit</t>
  </si>
  <si>
    <t>Debit</t>
  </si>
  <si>
    <t>Payee</t>
  </si>
  <si>
    <t>Date</t>
  </si>
  <si>
    <t>Category</t>
  </si>
  <si>
    <t>Description</t>
  </si>
  <si>
    <t>Posted Date</t>
  </si>
</sst>
</file>

<file path=xl/styles.xml><?xml version="1.0" encoding="utf-8"?>
<styleSheet xmlns="http://schemas.openxmlformats.org/spreadsheetml/2006/main">
  <numFmts count="16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yy"/>
    <numFmt numFmtId="165" formatCode="&quot;$&quot;#,##0.00"/>
    <numFmt numFmtId="168" formatCode="0.00000"/>
    <numFmt numFmtId="169" formatCode="0.0000"/>
    <numFmt numFmtId="170" formatCode="0.0E+00"/>
    <numFmt numFmtId="171" formatCode="0E+00"/>
    <numFmt numFmtId="176" formatCode="0.000"/>
    <numFmt numFmtId="184" formatCode="0.0000"/>
    <numFmt numFmtId="185" formatCode="0.000"/>
    <numFmt numFmtId="186" formatCode="0.0"/>
    <numFmt numFmtId="188" formatCode="0.0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8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>
      <alignment wrapText="1"/>
    </xf>
    <xf numFmtId="164" fontId="0" fillId="0" borderId="0" xfId="0" applyNumberFormat="1" applyFont="1" applyFill="1" applyBorder="1" applyAlignment="1" applyProtection="1"/>
    <xf numFmtId="0" fontId="0" fillId="0" borderId="0" xfId="0" applyAlignment="1">
      <alignment horizontal="center" vertical="center"/>
    </xf>
    <xf numFmtId="168" fontId="0" fillId="0" borderId="0" xfId="0" applyNumberFormat="1"/>
    <xf numFmtId="169" fontId="0" fillId="0" borderId="0" xfId="0" applyNumberFormat="1"/>
    <xf numFmtId="171" fontId="0" fillId="0" borderId="0" xfId="0" applyNumberFormat="1"/>
    <xf numFmtId="176" fontId="0" fillId="0" borderId="0" xfId="0" applyNumberFormat="1"/>
    <xf numFmtId="184" fontId="0" fillId="0" borderId="0" xfId="0" applyNumberFormat="1"/>
    <xf numFmtId="185" fontId="0" fillId="0" borderId="0" xfId="0" applyNumberFormat="1"/>
    <xf numFmtId="188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2"/>
  <sheetViews>
    <sheetView showRowColHeaders="0" view="pageLayout" zoomScale="142" workbookViewId="0">
      <selection activeCell="A2" sqref="A2:E2"/>
    </sheetView>
  </sheetViews>
  <sheetFormatPr baseColWidth="10" defaultRowHeight="13"/>
  <cols>
    <col min="1" max="1" width="10.42578125" customWidth="1"/>
    <col min="2" max="2" width="37.140625" bestFit="1"/>
    <col min="3" max="5" width="16.7109375" bestFit="1"/>
  </cols>
  <sheetData>
    <row r="1" spans="1:5" ht="39" customHeight="1">
      <c r="A1" s="5" t="s">
        <v>12</v>
      </c>
      <c r="B1" s="5" t="s">
        <v>11</v>
      </c>
      <c r="C1" s="5" t="s">
        <v>10</v>
      </c>
      <c r="D1" s="5" t="s">
        <v>9</v>
      </c>
      <c r="E1" s="5" t="s">
        <v>8</v>
      </c>
    </row>
    <row r="2" spans="1:5">
      <c r="A2" s="4"/>
      <c r="B2" s="3"/>
      <c r="C2" s="2"/>
      <c r="D2" s="2"/>
      <c r="E2" s="1"/>
    </row>
  </sheetData>
  <phoneticPr fontId="1" type="noConversion"/>
  <dataValidations count="4">
    <dataValidation type="decimal" operator="greaterThanOrEqual" allowBlank="1" showInputMessage="1" showErrorMessage="1" sqref="C2:D2">
      <formula1>-9.9999999999999E+307</formula1>
    </dataValidation>
    <dataValidation allowBlank="1" showInputMessage="1" showErrorMessage="1" sqref="E2"/>
    <dataValidation type="date" operator="greaterThanOrEqual" allowBlank="1" showInputMessage="1" showErrorMessage="1" sqref="A2">
      <formula1>1</formula1>
    </dataValidation>
    <dataValidation type="textLength" allowBlank="1" showInputMessage="1" showErrorMessage="1" sqref="B2">
      <formula1>0</formula1>
      <formula2>255</formula2>
    </dataValidation>
  </dataValidations>
  <pageMargins left="0.75" right="0.75" top="1" bottom="1" header="0.5" footer="0.5"/>
  <pageSetup orientation="landscape" horizontalDpi="4294967292" verticalDpi="4294967292"/>
  <headerFooter>
    <oddHeader>&amp;L&amp;18Enter account name here&amp;C&amp;9Enter account number here&amp;R&amp;F&amp;N</oddHeader>
  </headerFooter>
  <extLst>
    <ext xmlns:mx="http://schemas.microsoft.com/office/mac/excel/2008/main" uri="http://schemas.microsoft.com/office/mac/excel/2008/main">
      <mx:PLV Mode="1" OnePage="1" WScale="0"/>
      <mx:List Name="Ledger1" NumFields="5" NumRecs="0" Flags="9" Flags2="4096" GridStyle="4">
        <f>1:1048576</f>
        <mx:ListSort Flags="0"/>
        <mx:ListSort Flags="0"/>
        <mx:ListSort Flags="0"/>
        <mx:LField Name="Date" Flags="36" InfoFlags="6" Uuid="00000000-0000-0000-0000-00000000000E" Min="68" Pref="117" Soft="0" NumDeps="0">
          <f>A1:A2</f>
          <mx:LFDval Flags="7078148" InfoFlags="1">
            <f>1</f>
          </mx:LFDval>
          <mx:Xfmtr Fill="1" NewBorder="0" InfoFlags="63" Align="32" Indent="0" Ninch="2113929216" Border1="0" Border2="0" Pattern1="0" Pattern2="8384" Protection="1" FmtPic="m/d/yyyy" FontName="Verdana" Height="200" Ts="0" Bls="400" Sss="0" Uls="0" Family="0" CharSet="0" Foreground="32767" FontGrp="0" TsNinch="0" SssNinch="0" UlsNinch="0" BlsNinch="0" AutoNinch="0" Pos="-1" Count="-1" FontIndex="0"/>
        </mx:LField>
        <mx:LField Name="Payee" Flags="38" InfoFlags="6" Uuid="00000000-0000-0000-0000-000000000012" Min="75" Pref="236" Soft="1" NumDeps="0">
          <f>B1:B2</f>
          <mx:LFDval Flags="786694" InfoFlags="3">
            <f>0</f>
            <f>255</f>
          </mx:LFDval>
          <mx:Xfmtr Fill="1" NewBorder="0" InfoFlags="63" Align="40" Indent="0" Ninch="2113929216" Border1="0" Border2="0" Pattern1="0" Pattern2="8384" Protection="1" FmtIndex="30" FontName="Verdana" Height="200" Ts="0" Bls="400" Sss="0" Uls="0" Family="0" CharSet="0" Foreground="32767" FontGrp="0" TsNinch="0" SssNinch="0" UlsNinch="0" BlsNinch="0" AutoNinch="0" Pos="-1" Count="-1" FontIndex="0"/>
        </mx:LField>
        <mx:LField Name="Debit" Flags="40" InfoFlags="6" Uuid="00000000-0000-0000-0000-00000000000F" Min="68" Pref="117" Soft="0" NumDeps="0">
          <f>C1:C2</f>
          <mx:LFDval Flags="7078146" InfoFlags="1">
            <f>-9.9999999999999E+307</f>
          </mx:LFDval>
          <mx:Xfmtr Fill="1" NewBorder="0" InfoFlags="63" Align="32" Indent="0" Ninch="2113929216" Border1="0" Border2="0" Pattern1="0" Pattern2="8384" Protection="1" FmtPic="&quot;$&quot;#,##0.00" FontName="Verdana" Height="200" Ts="0" Bls="400" Sss="0" Uls="0" Family="0" CharSet="0" Foreground="32767" FontGrp="0" TsNinch="0" SssNinch="0" UlsNinch="0" BlsNinch="0" AutoNinch="0" Pos="-1" Count="-1" FontIndex="0"/>
        </mx:LField>
        <mx:LField Name="Credit" Flags="40" InfoFlags="6" Uuid="00000000-0000-0000-0000-00000000000D" Min="68" Pref="117" Soft="0" NumDeps="0">
          <f>D1:D2</f>
          <mx:LFDval Flags="7078146" InfoFlags="1">
            <f>-9.9999999999999E+307</f>
          </mx:LFDval>
          <mx:Xfmtr Fill="1" NewBorder="0" InfoFlags="63" Align="32" Indent="0" Ninch="2113929216" Border1="0" Border2="0" Pattern1="0" Pattern2="8384" Protection="1" FmtPic="&quot;$&quot;#,##0.00" FontName="Verdana" Height="200" Ts="0" Bls="400" Sss="0" Uls="0" Family="0" CharSet="0" Foreground="32767" FontGrp="0" TsNinch="0" SssNinch="0" UlsNinch="0" BlsNinch="0" AutoNinch="0" Pos="-1" Count="-1" FontIndex="0"/>
        </mx:LField>
        <mx:LField Name="Balance" Flags="41" RowRel="0" InfoFlags="7" Uuid="00000000-0000-0000-0000-00000000000B" Min="68" Pref="117" Soft="0" NumDeps="2">
          <mx:LFieldDep Uuid="00000000-0000-0000-0000-00000000000F"/>
          <mx:LFieldDep Uuid="00000000-0000-0000-0000-00000000000D"/>
          <f>(IF(ISNUMBER(E1), E1, 0) + D2) - (C2 + 0)</f>
          <f>E1:E2</f>
          <mx:LFDval Flags="786688" InfoFlags="0"/>
          <mx:Xfmtr Fill="1" NewBorder="0" InfoFlags="63" Align="32" Indent="0" Ninch="2113929216" Border1="0" Border2="0" Pattern1="0" Pattern2="8384" Protection="1" FmtPic="&quot;$&quot;#,##0.00_);[Red]\(&quot;$&quot;#,##0.00\)" FontName="Verdana" Height="200" Ts="0" Bls="400" Sss="0" Uls="0" Family="0" CharSet="0" Foreground="32767" FontGrp="0" TsNinch="0" SssNinch="0" UlsNinch="0" BlsNinch="0" AutoNinch="0" Pos="-1" Count="-1" FontIndex="0"/>
        </mx:LField>
      </mx: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2"/>
  <sheetViews>
    <sheetView showRowColHeaders="0" view="pageLayout" zoomScale="142" zoomScaleNormal="126" zoomScalePageLayoutView="126" workbookViewId="0">
      <selection activeCell="A2" sqref="A2:G2"/>
    </sheetView>
  </sheetViews>
  <sheetFormatPr baseColWidth="10" defaultRowHeight="13"/>
  <cols>
    <col min="1" max="1" width="10.42578125" customWidth="1"/>
    <col min="2" max="2" width="12.42578125" customWidth="1"/>
    <col min="4" max="4" width="17.42578125" bestFit="1"/>
    <col min="5" max="7" width="15.42578125" bestFit="1"/>
  </cols>
  <sheetData>
    <row r="1" spans="1:7" ht="39" customHeight="1">
      <c r="A1" s="5" t="s">
        <v>12</v>
      </c>
      <c r="B1" s="5" t="s">
        <v>15</v>
      </c>
      <c r="C1" s="5" t="s">
        <v>14</v>
      </c>
      <c r="D1" s="5" t="s">
        <v>13</v>
      </c>
      <c r="E1" s="5" t="s">
        <v>10</v>
      </c>
      <c r="F1" s="5" t="s">
        <v>9</v>
      </c>
      <c r="G1" s="5" t="s">
        <v>8</v>
      </c>
    </row>
    <row r="2" spans="1:7">
      <c r="A2" s="4"/>
      <c r="B2" s="4"/>
      <c r="C2" s="3"/>
      <c r="D2" s="3"/>
      <c r="E2" s="2"/>
      <c r="F2" s="2"/>
      <c r="G2" s="1"/>
    </row>
  </sheetData>
  <phoneticPr fontId="1" type="noConversion"/>
  <dataValidations count="4">
    <dataValidation type="decimal" operator="greaterThanOrEqual" allowBlank="1" showInputMessage="1" showErrorMessage="1" sqref="E2:F2">
      <formula1>-9.9999999999999E+307</formula1>
    </dataValidation>
    <dataValidation allowBlank="1" showInputMessage="1" showErrorMessage="1" sqref="G2"/>
    <dataValidation type="date" operator="greaterThanOrEqual" allowBlank="1" showInputMessage="1" showErrorMessage="1" sqref="A2:B2">
      <formula1>1</formula1>
    </dataValidation>
    <dataValidation type="textLength" allowBlank="1" showInputMessage="1" showErrorMessage="1" sqref="C2:D2">
      <formula1>0</formula1>
      <formula2>255</formula2>
    </dataValidation>
  </dataValidations>
  <pageMargins left="0.75" right="0.75" top="1" bottom="1" header="0.5" footer="0.5"/>
  <pageSetup orientation="landscape" horizontalDpi="4294967292" verticalDpi="4294967292"/>
  <headerFooter>
    <oddHeader>&amp;L&amp;18Enter account name here&amp;C&amp;9Enter account number here&amp;R&amp;F&amp;N</oddHeader>
  </headerFooter>
  <extLst>
    <ext xmlns:mx="http://schemas.microsoft.com/office/mac/excel/2008/main" uri="http://schemas.microsoft.com/office/mac/excel/2008/main">
      <mx:PLV Mode="1" OnePage="1" WScale="0"/>
      <mx:List Name="List1" NumFields="7" NumRecs="0" Flags="9" Flags2="4096" GridStyle="3">
        <f>1:1048576</f>
        <mx:ListSort Flags="0"/>
        <mx:ListSort Flags="0"/>
        <mx:ListSort Flags="0"/>
        <mx:LField Name="Date" Flags="36" InfoFlags="6" Uuid="00000000-0000-0000-0000-00000000000E" Min="68" Pref="117" Soft="0" NumDeps="0">
          <f>A1:A2</f>
          <mx:LFDval Flags="7078148" InfoFlags="1">
            <f>1</f>
          </mx:LFDval>
          <mx:Xfmtr Fill="1" NewBorder="0" InfoFlags="63" Align="32" Indent="0" Ninch="2113929216" Border1="541065216" Border2="1056832" Pattern1="0" Pattern2="8384" Protection="1" FmtPic="m/d/yyyy" FontName="Verdana" Height="200" Ts="0" Bls="400" Sss="0" Uls="0" Family="0" CharSet="0" Foreground="32767" FontGrp="0" TsNinch="0" SssNinch="0" UlsNinch="0" BlsNinch="0" AutoNinch="0" Pos="-1" Count="-1" FontIndex="0"/>
        </mx:LField>
        <mx:LField Name="Posted Date" Flags="36" InfoFlags="6" Uuid="00000000-0000-0000-0000-00000000004C" Min="68" Pref="117" Soft="0" NumDeps="0">
          <f>B1:B2</f>
          <mx:LFDval Flags="7078148" InfoFlags="1">
            <f>1</f>
          </mx:LFDval>
          <mx:Xfmtr Fill="1" NewBorder="0" InfoFlags="63" Align="32" Indent="0" Ninch="2113929216" Border1="541065216" Border2="1056832" Pattern1="0" Pattern2="8384" Protection="1" FmtPic="m/d/yyyy" FontName="Verdana" Height="200" Ts="0" Bls="400" Sss="0" Uls="0" Family="0" CharSet="0" Foreground="32767" FontGrp="0" TsNinch="0" SssNinch="0" UlsNinch="0" BlsNinch="0" AutoNinch="0" Pos="-1" Count="-1" FontIndex="0"/>
        </mx:LField>
        <mx:LField Name="Description" Flags="38" InfoFlags="6" Uuid="00000000-0000-0000-0000-00000000004A" Min="75" Pref="236" Soft="1" NumDeps="0">
          <f>C1:C2</f>
          <mx:LFDval Flags="786694" InfoFlags="3">
            <f>0</f>
            <f>255</f>
          </mx:LFDval>
          <mx:Xfmtr Fill="1" NewBorder="0" InfoFlags="63" Align="40" Indent="0" Ninch="2113929216" Border1="541065216" Border2="1056832" Pattern1="0" Pattern2="8384" Protection="1" FmtIndex="30" FontName="Verdana" Height="200" Ts="0" Bls="400" Sss="0" Uls="0" Family="0" CharSet="0" Foreground="32767" FontGrp="0" TsNinch="0" SssNinch="0" UlsNinch="0" BlsNinch="0" AutoNinch="0" Pos="-1" Count="-1" FontIndex="0"/>
        </mx:LField>
        <mx:LField Name="Category" Flags="38" InfoFlags="6" Uuid="00000000-0000-0000-0000-000000000001" Min="82" Pref="187" Soft="0" NumDeps="0">
          <f>D1:D2</f>
          <mx:LFDval Flags="786694" InfoFlags="3">
            <f>0</f>
            <f>255</f>
          </mx:LFDval>
          <mx:Xfmtr Fill="1" NewBorder="0" InfoFlags="63" Align="40" Indent="0" Ninch="2113929216" Border1="541065216" Border2="1056832" Pattern1="0" Pattern2="8384" Protection="1" FmtIndex="30" FontName="Verdana" Height="200" Ts="0" Bls="400" Sss="0" Uls="0" Family="0" CharSet="0" Foreground="32767" FontGrp="0" TsNinch="0" SssNinch="0" UlsNinch="0" BlsNinch="0" AutoNinch="0" Pos="-1" Count="-1" FontIndex="0"/>
        </mx:LField>
        <mx:LField Name="Debit" Flags="40" InfoFlags="6" Uuid="00000000-0000-0000-0000-00000000000F" Min="68" Pref="117" Soft="0" NumDeps="0">
          <f>E1:E2</f>
          <mx:LFDval Flags="7078146" InfoFlags="1">
            <f>-9.9999999999999E+307</f>
          </mx:LFDval>
          <mx:Xfmtr Fill="1" NewBorder="0" InfoFlags="63" Align="32" Indent="0" Ninch="2113929216" Border1="0" Border2="0" Pattern1="0" Pattern2="8384" Protection="1" FmtPic="&quot;$&quot;#,##0.00" FontName="Verdana" Height="200" Ts="0" Bls="400" Sss="0" Uls="0" Family="0" CharSet="0" Foreground="32767" FontGrp="0" TsNinch="0" SssNinch="0" UlsNinch="0" BlsNinch="0" AutoNinch="0" Pos="-1" Count="-1" FontIndex="0"/>
        </mx:LField>
        <mx:LField Name="Credit" Flags="40" InfoFlags="6" Uuid="00000000-0000-0000-0000-00000000000D" Min="68" Pref="117" Soft="0" NumDeps="0">
          <f>F1:F2</f>
          <mx:LFDval Flags="7078146" InfoFlags="1">
            <f>-9.9999999999999E+307</f>
          </mx:LFDval>
          <mx:Xfmtr Fill="1" NewBorder="0" InfoFlags="63" Align="32" Indent="0" Ninch="2113929216" Border1="0" Border2="0" Pattern1="0" Pattern2="8384" Protection="1" FmtPic="&quot;$&quot;#,##0.00" FontName="Verdana" Height="200" Ts="0" Bls="400" Sss="0" Uls="0" Family="0" CharSet="0" Foreground="32767" FontGrp="0" TsNinch="0" SssNinch="0" UlsNinch="0" BlsNinch="0" AutoNinch="0" Pos="-1" Count="-1" FontIndex="0"/>
        </mx:LField>
        <mx:LField Name="Balance" Flags="41" RowRel="0" InfoFlags="7" Uuid="00000000-0000-0000-0000-00000000000B" Min="68" Pref="117" Soft="0" NumDeps="2">
          <mx:LFieldDep Uuid="00000000-0000-0000-0000-00000000000F"/>
          <mx:LFieldDep Uuid="00000000-0000-0000-0000-00000000000D"/>
          <f>(IF(ISNUMBER(G1), G1, 0) + F2) - (E2 + 0)</f>
          <f>G1:G2</f>
          <mx:LFDval Flags="786688" InfoFlags="0"/>
          <mx:Xfmtr Fill="1" NewBorder="0" InfoFlags="63" Align="32" Indent="0" Ninch="2113929216" Border1="0" Border2="0" Pattern1="0" Pattern2="8384" Protection="1" FmtPic="&quot;$&quot;#,##0.00_);[Red]\(&quot;$&quot;#,##0.00\)" FontName="Verdana" Height="200" Ts="0" Bls="400" Sss="0" Uls="0" Family="0" CharSet="0" Foreground="32767" FontGrp="0" TsNinch="0" SssNinch="0" UlsNinch="0" BlsNinch="0" AutoNinch="0" Pos="-1" Count="-1" FontIndex="0"/>
        </mx:LField>
      </mx: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I28"/>
  <sheetViews>
    <sheetView tabSelected="1" workbookViewId="0">
      <selection activeCell="B1" sqref="B1:I28"/>
    </sheetView>
  </sheetViews>
  <sheetFormatPr baseColWidth="10" defaultRowHeight="13"/>
  <cols>
    <col min="2" max="2" width="23" customWidth="1"/>
    <col min="3" max="4" width="29.42578125" customWidth="1"/>
    <col min="5" max="5" width="15.28515625" customWidth="1"/>
    <col min="6" max="6" width="14.42578125" customWidth="1"/>
    <col min="7" max="7" width="19.85546875" customWidth="1"/>
    <col min="10" max="10" width="44" customWidth="1"/>
  </cols>
  <sheetData>
    <row r="1" spans="2:9">
      <c r="B1" t="s">
        <v>6</v>
      </c>
      <c r="C1" t="s">
        <v>5</v>
      </c>
      <c r="D1" t="s">
        <v>7</v>
      </c>
      <c r="E1" t="s">
        <v>4</v>
      </c>
      <c r="F1" t="s">
        <v>2</v>
      </c>
      <c r="G1" t="s">
        <v>3</v>
      </c>
      <c r="H1" t="s">
        <v>0</v>
      </c>
      <c r="I1" t="s">
        <v>1</v>
      </c>
    </row>
    <row r="2" spans="2:9">
      <c r="B2">
        <v>0</v>
      </c>
      <c r="C2">
        <v>6588</v>
      </c>
      <c r="D2" s="12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2:9">
      <c r="B3">
        <v>1</v>
      </c>
      <c r="C3">
        <v>6488</v>
      </c>
      <c r="D3" s="12">
        <v>0.98482000000000003</v>
      </c>
      <c r="E3" s="9">
        <v>0.95172000000000001</v>
      </c>
      <c r="F3" s="9">
        <v>0.95489999999999997</v>
      </c>
      <c r="G3" s="9">
        <v>0.95669999999999999</v>
      </c>
      <c r="H3" s="11">
        <v>0.99536999999999998</v>
      </c>
      <c r="I3" s="11">
        <v>0.95694000000000001</v>
      </c>
    </row>
    <row r="4" spans="2:9">
      <c r="B4">
        <v>2</v>
      </c>
      <c r="C4">
        <v>6075</v>
      </c>
      <c r="D4" s="12">
        <v>0.92213000000000001</v>
      </c>
      <c r="E4" s="9">
        <v>0.78781999999999996</v>
      </c>
      <c r="F4" s="9">
        <v>0.79683999999999999</v>
      </c>
      <c r="G4" s="9">
        <v>0.80310999999999999</v>
      </c>
      <c r="H4" s="11">
        <v>0.96582000000000001</v>
      </c>
      <c r="I4" s="11">
        <v>0.82226999999999995</v>
      </c>
    </row>
    <row r="5" spans="2:9">
      <c r="B5">
        <v>3</v>
      </c>
      <c r="C5">
        <v>5197</v>
      </c>
      <c r="D5" s="12">
        <v>0.78886000000000001</v>
      </c>
      <c r="E5" s="9">
        <v>0.53508</v>
      </c>
      <c r="F5" s="9">
        <v>0.54566000000000003</v>
      </c>
      <c r="G5" s="9">
        <v>0.55681000000000003</v>
      </c>
      <c r="H5" s="11">
        <v>0.87656000000000001</v>
      </c>
      <c r="I5" s="11">
        <v>0.60202999999999995</v>
      </c>
    </row>
    <row r="6" spans="2:9">
      <c r="B6">
        <v>4</v>
      </c>
      <c r="C6">
        <v>3884</v>
      </c>
      <c r="D6" s="12">
        <v>0.58955999999999997</v>
      </c>
      <c r="E6" s="9">
        <v>0.29064000000000001</v>
      </c>
      <c r="F6" s="9">
        <v>0.29879</v>
      </c>
      <c r="G6" s="9">
        <v>0.30972</v>
      </c>
      <c r="H6" s="11">
        <v>0.71496999999999999</v>
      </c>
      <c r="I6" s="11">
        <v>0.37086000000000002</v>
      </c>
    </row>
    <row r="7" spans="2:9">
      <c r="B7">
        <v>5</v>
      </c>
      <c r="C7">
        <v>2723</v>
      </c>
      <c r="D7" s="12">
        <v>0.41332999999999998</v>
      </c>
      <c r="E7" s="9">
        <v>0.12623999999999999</v>
      </c>
      <c r="F7" s="9">
        <v>0.13016</v>
      </c>
      <c r="G7" s="9">
        <v>0.13865</v>
      </c>
      <c r="H7" s="11">
        <v>0.50714999999999999</v>
      </c>
      <c r="I7" s="11">
        <v>0.19228999999999999</v>
      </c>
    </row>
    <row r="8" spans="2:9">
      <c r="B8">
        <v>6</v>
      </c>
      <c r="C8">
        <v>1680</v>
      </c>
      <c r="D8" s="12">
        <v>0.25501000000000001</v>
      </c>
      <c r="E8" s="9">
        <v>4.3922999999999997E-2</v>
      </c>
      <c r="F8" s="9">
        <v>4.5537000000000001E-2</v>
      </c>
      <c r="G8" s="9">
        <v>5.0560000000000001E-2</v>
      </c>
      <c r="H8" s="11">
        <v>0.30707000000000001</v>
      </c>
      <c r="I8" s="11">
        <v>8.6050000000000001E-2</v>
      </c>
    </row>
    <row r="9" spans="2:9">
      <c r="B9">
        <v>7</v>
      </c>
      <c r="C9">
        <v>1010</v>
      </c>
      <c r="D9" s="12">
        <v>0.15331</v>
      </c>
      <c r="E9" s="9">
        <v>1.2474000000000001E-2</v>
      </c>
      <c r="F9" s="9">
        <v>1.3009E-2</v>
      </c>
      <c r="G9" s="9">
        <v>1.5233999999999999E-2</v>
      </c>
      <c r="H9" s="11">
        <v>0.15662000000000001</v>
      </c>
      <c r="I9" s="11">
        <v>3.2239999999999998E-2</v>
      </c>
    </row>
    <row r="10" spans="2:9">
      <c r="B10">
        <v>8</v>
      </c>
      <c r="C10">
        <v>677</v>
      </c>
      <c r="D10" s="12">
        <v>0.10276</v>
      </c>
      <c r="E10" s="9">
        <v>2.7598000000000002E-3</v>
      </c>
      <c r="F10" s="9">
        <v>2.8081E-3</v>
      </c>
      <c r="G10" s="9">
        <v>3.5877999999999999E-3</v>
      </c>
      <c r="H10" s="11">
        <v>6.7972000000000005E-2</v>
      </c>
      <c r="I10" s="11">
        <v>1.1126E-2</v>
      </c>
    </row>
    <row r="11" spans="2:9">
      <c r="B11">
        <v>9</v>
      </c>
      <c r="C11">
        <v>505</v>
      </c>
      <c r="D11" s="12">
        <v>7.6655000000000001E-2</v>
      </c>
      <c r="E11" s="9">
        <v>5.9336999999999997E-4</v>
      </c>
      <c r="F11" s="7">
        <v>5.7680999999999997E-4</v>
      </c>
      <c r="G11" s="9">
        <v>7.7275E-4</v>
      </c>
      <c r="H11" s="11">
        <v>2.5668E-2</v>
      </c>
      <c r="I11" s="11">
        <v>3.2634999999999999E-3</v>
      </c>
    </row>
    <row r="12" spans="2:9">
      <c r="B12">
        <v>10</v>
      </c>
      <c r="C12">
        <v>400</v>
      </c>
      <c r="D12" s="12">
        <v>6.0715999999999999E-2</v>
      </c>
      <c r="E12" s="7">
        <v>6.8996000000000001E-5</v>
      </c>
      <c r="F12" s="8">
        <v>0</v>
      </c>
      <c r="G12" s="7">
        <v>1.1039000000000001E-4</v>
      </c>
      <c r="H12" s="11">
        <v>7.8475999999999997E-3</v>
      </c>
      <c r="I12" s="10">
        <v>8.6521000000000005E-4</v>
      </c>
    </row>
    <row r="13" spans="2:9">
      <c r="B13">
        <v>11</v>
      </c>
      <c r="C13">
        <v>327</v>
      </c>
      <c r="D13" s="12">
        <v>4.9636E-2</v>
      </c>
      <c r="E13">
        <v>0</v>
      </c>
      <c r="F13">
        <v>0</v>
      </c>
      <c r="G13">
        <v>0</v>
      </c>
      <c r="H13" s="11">
        <v>2.3224000000000001E-3</v>
      </c>
      <c r="I13" s="10">
        <v>2.5804000000000002E-4</v>
      </c>
    </row>
    <row r="14" spans="2:9">
      <c r="B14">
        <v>12</v>
      </c>
      <c r="C14">
        <v>280</v>
      </c>
      <c r="D14" s="12">
        <v>4.2501999999999998E-2</v>
      </c>
      <c r="E14">
        <v>0</v>
      </c>
      <c r="F14">
        <v>0</v>
      </c>
      <c r="G14">
        <v>0</v>
      </c>
      <c r="H14" s="10">
        <v>6.8305999999999998E-4</v>
      </c>
      <c r="I14" s="6">
        <v>6.0715999999999999E-5</v>
      </c>
    </row>
    <row r="15" spans="2:9">
      <c r="B15">
        <v>13</v>
      </c>
      <c r="C15">
        <v>237</v>
      </c>
      <c r="D15" s="12">
        <v>3.5973999999999999E-2</v>
      </c>
      <c r="E15">
        <v>0</v>
      </c>
      <c r="F15">
        <v>0</v>
      </c>
      <c r="G15">
        <v>0</v>
      </c>
      <c r="H15" s="10">
        <v>1.8215000000000001E-4</v>
      </c>
      <c r="I15" s="6">
        <v>1.5179E-5</v>
      </c>
    </row>
    <row r="16" spans="2:9">
      <c r="B16">
        <v>14</v>
      </c>
      <c r="C16">
        <v>207</v>
      </c>
      <c r="D16" s="12">
        <v>3.1420999999999998E-2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2:9">
      <c r="B17">
        <v>15</v>
      </c>
      <c r="C17">
        <v>172</v>
      </c>
      <c r="D17" s="12">
        <v>2.6107999999999999E-2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2:9">
      <c r="B18">
        <v>16</v>
      </c>
      <c r="C18">
        <v>146</v>
      </c>
      <c r="D18" s="12">
        <v>2.2162000000000001E-2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2:9">
      <c r="B19">
        <v>17</v>
      </c>
      <c r="C19">
        <v>115</v>
      </c>
      <c r="D19" s="12">
        <v>1.7455999999999999E-2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2:9">
      <c r="B20">
        <v>18</v>
      </c>
      <c r="C20">
        <v>85</v>
      </c>
      <c r="D20" s="12">
        <v>1.2902E-2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2:9">
      <c r="B21">
        <v>19</v>
      </c>
      <c r="C21">
        <v>70</v>
      </c>
      <c r="D21" s="12">
        <v>1.0625000000000001E-2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2:9">
      <c r="B22">
        <v>20</v>
      </c>
      <c r="C22">
        <v>61</v>
      </c>
      <c r="D22" s="12">
        <v>9.2592999999999998E-3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2:9">
      <c r="B23">
        <v>21</v>
      </c>
      <c r="C23">
        <v>49</v>
      </c>
      <c r="D23" s="12">
        <v>7.4377999999999996E-3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2:9">
      <c r="B24">
        <v>22</v>
      </c>
      <c r="C24">
        <v>37</v>
      </c>
      <c r="D24" s="12">
        <v>5.6163000000000003E-3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2:9">
      <c r="B25">
        <v>23</v>
      </c>
      <c r="C25">
        <v>27</v>
      </c>
      <c r="D25" s="12">
        <v>4.0984000000000003E-3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2:9">
      <c r="B26">
        <v>24</v>
      </c>
      <c r="C26">
        <v>18</v>
      </c>
      <c r="D26" s="12">
        <v>2.7322000000000002E-3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2:9">
      <c r="B27">
        <v>25</v>
      </c>
      <c r="C27">
        <v>13</v>
      </c>
      <c r="D27" s="12">
        <v>1.9732999999999999E-3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2:9">
      <c r="B28">
        <v>26</v>
      </c>
      <c r="C28">
        <v>8</v>
      </c>
      <c r="D28" s="12">
        <v>1.2143E-3</v>
      </c>
      <c r="E28">
        <v>0</v>
      </c>
      <c r="F28">
        <v>0</v>
      </c>
      <c r="G28">
        <v>0</v>
      </c>
      <c r="H28">
        <v>0</v>
      </c>
      <c r="I28"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Ledger1</vt:lpstr>
      <vt:lpstr>Ledger1 (2)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Kalanit Grill-Spector</dc:creator>
  <cp:lastModifiedBy>Kalanit Grill-Spector</cp:lastModifiedBy>
  <dcterms:created xsi:type="dcterms:W3CDTF">2014-02-26T20:41:53Z</dcterms:created>
  <dcterms:modified xsi:type="dcterms:W3CDTF">2014-02-27T21:55:08Z</dcterms:modified>
</cp:coreProperties>
</file>