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50" windowWidth="8595" windowHeight="6720" activeTab="3"/>
  </bookViews>
  <sheets>
    <sheet name="Liq begroting" sheetId="1" r:id="rId1"/>
    <sheet name="Liq begroting (2)" sheetId="4" r:id="rId2"/>
    <sheet name="Liq begroting (3)" sheetId="5" r:id="rId3"/>
    <sheet name="Sheet2" sheetId="2" r:id="rId4"/>
    <sheet name="Sheet3" sheetId="3" r:id="rId5"/>
  </sheets>
  <calcPr calcId="125725"/>
</workbook>
</file>

<file path=xl/calcChain.xml><?xml version="1.0" encoding="utf-8"?>
<calcChain xmlns="http://schemas.openxmlformats.org/spreadsheetml/2006/main">
  <c r="E15" i="2"/>
  <c r="D15"/>
  <c r="C15"/>
  <c r="B15"/>
  <c r="H13"/>
  <c r="A15" s="1"/>
  <c r="E8"/>
  <c r="E7"/>
  <c r="G3"/>
  <c r="G5" s="1"/>
  <c r="E5"/>
  <c r="E3"/>
  <c r="G4" s="1"/>
  <c r="H13" i="5"/>
  <c r="A15" s="1"/>
  <c r="H13" i="4"/>
  <c r="A15" s="1"/>
  <c r="H13" i="1"/>
  <c r="A15" s="1"/>
  <c r="G7" i="5"/>
  <c r="E7"/>
  <c r="G6"/>
  <c r="E6"/>
  <c r="G5"/>
  <c r="E5"/>
  <c r="G3"/>
  <c r="E3"/>
  <c r="G7" i="4"/>
  <c r="E7"/>
  <c r="G6"/>
  <c r="E6"/>
  <c r="G5"/>
  <c r="E5"/>
  <c r="G3"/>
  <c r="G8" s="1"/>
  <c r="E3"/>
  <c r="E15" i="1"/>
  <c r="D15"/>
  <c r="C15"/>
  <c r="B15"/>
  <c r="G7"/>
  <c r="G8" s="1"/>
  <c r="G6"/>
  <c r="G5"/>
  <c r="G3"/>
  <c r="E7"/>
  <c r="E6"/>
  <c r="E5"/>
  <c r="E3"/>
  <c r="E8" s="1"/>
  <c r="E8" i="5" l="1"/>
  <c r="C15" s="1"/>
  <c r="E8" i="4"/>
  <c r="C15" s="1"/>
  <c r="G8" i="5"/>
  <c r="D15" s="1"/>
  <c r="D15" i="4"/>
  <c r="E15"/>
  <c r="B15"/>
  <c r="E15" i="5" l="1"/>
  <c r="B15"/>
</calcChain>
</file>

<file path=xl/sharedStrings.xml><?xml version="1.0" encoding="utf-8"?>
<sst xmlns="http://schemas.openxmlformats.org/spreadsheetml/2006/main" count="141" uniqueCount="43">
  <si>
    <t>Aanschafprijs</t>
  </si>
  <si>
    <t>Levensduur</t>
  </si>
  <si>
    <t>Restwaarde</t>
  </si>
  <si>
    <t>EUR</t>
  </si>
  <si>
    <t>jaar</t>
  </si>
  <si>
    <t>Productie</t>
  </si>
  <si>
    <t>eenheden</t>
  </si>
  <si>
    <t>Lening</t>
  </si>
  <si>
    <t>Looptijd</t>
  </si>
  <si>
    <t>Grondstoffen</t>
  </si>
  <si>
    <t>Salarissen</t>
  </si>
  <si>
    <t>Verkoopprijs</t>
  </si>
  <si>
    <t>Kosten per eenheid:</t>
  </si>
  <si>
    <t>Omzet</t>
  </si>
  <si>
    <t>Ontvangsten</t>
  </si>
  <si>
    <t>Resultaat</t>
  </si>
  <si>
    <t>Afschrijvingen</t>
  </si>
  <si>
    <t>Resulaat</t>
  </si>
  <si>
    <t>Uitgaven:</t>
  </si>
  <si>
    <t>Kosten:</t>
  </si>
  <si>
    <t>Aflossing</t>
  </si>
  <si>
    <t>Mutatie l.m.</t>
  </si>
  <si>
    <t xml:space="preserve"> EUR</t>
  </si>
  <si>
    <t xml:space="preserve"> jaar</t>
  </si>
  <si>
    <t>Vraag</t>
  </si>
  <si>
    <t>Antwoord</t>
  </si>
  <si>
    <t>Alternatief 1</t>
  </si>
  <si>
    <t>Alternatief 2</t>
  </si>
  <si>
    <t>Alternatief 3</t>
  </si>
  <si>
    <t>Basisgegevens</t>
  </si>
  <si>
    <t>Liq. middelen</t>
  </si>
  <si>
    <t>Mutatiet res.</t>
  </si>
  <si>
    <t>Marktwaarde activa B</t>
  </si>
  <si>
    <t>Boekwaarde activa B</t>
  </si>
  <si>
    <t>Debt ratio</t>
  </si>
  <si>
    <t>Overname bedrag</t>
  </si>
  <si>
    <t>Balans</t>
  </si>
  <si>
    <t>Activa</t>
  </si>
  <si>
    <t>EV</t>
  </si>
  <si>
    <t>VV</t>
  </si>
  <si>
    <t>Totaal</t>
  </si>
  <si>
    <t>Goodwill</t>
  </si>
  <si>
    <t>Intr. waarde EV</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</si>
</sst>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applyAlignment="1">
      <alignment vertical="top"/>
    </xf>
    <xf numFmtId="0" fontId="0" fillId="0" borderId="0" xfId="0"/>
    <xf numFmtId="0" fontId="16" fillId="0" borderId="10" xfId="0" applyFont="1" applyBorder="1"/>
    <xf numFmtId="0" fontId="0" fillId="0" borderId="10" xfId="0" applyBorder="1"/>
    <xf numFmtId="0" fontId="16" fillId="0" borderId="10" xfId="0" applyFont="1" applyBorder="1" applyAlignment="1">
      <alignment horizontal="left" indent="1"/>
    </xf>
    <xf numFmtId="0" fontId="18" fillId="0" borderId="10" xfId="0" applyFont="1" applyBorder="1"/>
    <xf numFmtId="0" fontId="16" fillId="0" borderId="10" xfId="0" applyFont="1" applyBorder="1" applyAlignment="1">
      <alignment horizontal="right"/>
    </xf>
    <xf numFmtId="0" fontId="16" fillId="0" borderId="10" xfId="0" applyFont="1" applyBorder="1" applyAlignment="1">
      <alignment vertical="top"/>
    </xf>
    <xf numFmtId="0" fontId="0" fillId="0" borderId="10" xfId="0" applyBorder="1" applyAlignment="1">
      <alignment vertical="top" wrapText="1"/>
    </xf>
    <xf numFmtId="9" fontId="0" fillId="0" borderId="10" xfId="0" applyNumberFormat="1" applyBorder="1"/>
    <xf numFmtId="0" fontId="16" fillId="0" borderId="10" xfId="0" applyFont="1" applyBorder="1" applyAlignment="1">
      <alignment horizontal="left"/>
    </xf>
    <xf numFmtId="0" fontId="0" fillId="0" borderId="10" xfId="0" applyNumberFormat="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15"/>
  <sheetViews>
    <sheetView workbookViewId="0">
      <selection sqref="A1:XFD1048576"/>
    </sheetView>
  </sheetViews>
  <sheetFormatPr defaultRowHeight="15"/>
  <cols>
    <col min="1" max="1" width="18.7109375" bestFit="1" customWidth="1"/>
    <col min="2" max="7" width="15.140625" customWidth="1"/>
    <col min="8" max="8" width="77.7109375" customWidth="1"/>
    <col min="9" max="9" width="12.140625" customWidth="1"/>
  </cols>
  <sheetData>
    <row r="1" spans="1:8" s="2" customFormat="1" ht="18.75">
      <c r="A1" s="6" t="s">
        <v>29</v>
      </c>
    </row>
    <row r="2" spans="1:8">
      <c r="A2" s="3" t="s">
        <v>0</v>
      </c>
      <c r="B2" s="4">
        <v>100000</v>
      </c>
      <c r="C2" s="4" t="s">
        <v>22</v>
      </c>
      <c r="D2" s="3"/>
      <c r="E2" s="7" t="s">
        <v>15</v>
      </c>
      <c r="F2" s="3"/>
      <c r="G2" s="7" t="s">
        <v>30</v>
      </c>
    </row>
    <row r="3" spans="1:8">
      <c r="A3" s="3" t="s">
        <v>1</v>
      </c>
      <c r="B3" s="4">
        <v>5</v>
      </c>
      <c r="C3" s="4" t="s">
        <v>23</v>
      </c>
      <c r="D3" s="3" t="s">
        <v>13</v>
      </c>
      <c r="E3" s="4">
        <f>B5*B11</f>
        <v>100000</v>
      </c>
      <c r="F3" s="3" t="s">
        <v>14</v>
      </c>
      <c r="G3" s="4">
        <f>B5*B11</f>
        <v>100000</v>
      </c>
    </row>
    <row r="4" spans="1:8">
      <c r="A4" s="3" t="s">
        <v>2</v>
      </c>
      <c r="B4" s="4">
        <v>0</v>
      </c>
      <c r="C4" s="4" t="s">
        <v>22</v>
      </c>
      <c r="D4" s="3" t="s">
        <v>19</v>
      </c>
      <c r="E4" s="4"/>
      <c r="F4" s="3" t="s">
        <v>18</v>
      </c>
      <c r="G4" s="4"/>
    </row>
    <row r="5" spans="1:8">
      <c r="A5" s="3" t="s">
        <v>5</v>
      </c>
      <c r="B5" s="4">
        <v>2000</v>
      </c>
      <c r="C5" s="4" t="s">
        <v>6</v>
      </c>
      <c r="D5" s="5" t="s">
        <v>9</v>
      </c>
      <c r="E5" s="4">
        <f>B5*B9</f>
        <v>16000</v>
      </c>
      <c r="F5" s="5" t="s">
        <v>9</v>
      </c>
      <c r="G5" s="4">
        <f>B5*B9</f>
        <v>16000</v>
      </c>
    </row>
    <row r="6" spans="1:8">
      <c r="A6" s="3" t="s">
        <v>7</v>
      </c>
      <c r="B6" s="4">
        <v>50000</v>
      </c>
      <c r="C6" s="4" t="s">
        <v>3</v>
      </c>
      <c r="D6" s="5" t="s">
        <v>10</v>
      </c>
      <c r="E6" s="4">
        <f>B5*B10</f>
        <v>24000</v>
      </c>
      <c r="F6" s="5" t="s">
        <v>10</v>
      </c>
      <c r="G6" s="4">
        <f>B5*B10</f>
        <v>24000</v>
      </c>
    </row>
    <row r="7" spans="1:8">
      <c r="A7" s="3" t="s">
        <v>8</v>
      </c>
      <c r="B7" s="4">
        <v>5</v>
      </c>
      <c r="C7" s="4" t="s">
        <v>4</v>
      </c>
      <c r="D7" s="5" t="s">
        <v>16</v>
      </c>
      <c r="E7" s="4">
        <f>(B2-B4)/B3</f>
        <v>20000</v>
      </c>
      <c r="F7" s="5" t="s">
        <v>20</v>
      </c>
      <c r="G7" s="4">
        <f>B6/B7</f>
        <v>10000</v>
      </c>
    </row>
    <row r="8" spans="1:8">
      <c r="A8" s="3" t="s">
        <v>12</v>
      </c>
      <c r="B8" s="4"/>
      <c r="C8" s="4"/>
      <c r="D8" s="3" t="s">
        <v>31</v>
      </c>
      <c r="E8" s="4">
        <f>E3-(SUM(E5:E7))</f>
        <v>40000</v>
      </c>
      <c r="F8" s="3" t="s">
        <v>21</v>
      </c>
      <c r="G8" s="4">
        <f>G3-(SUM(G5:G7))</f>
        <v>50000</v>
      </c>
    </row>
    <row r="9" spans="1:8">
      <c r="A9" s="5" t="s">
        <v>9</v>
      </c>
      <c r="B9" s="4">
        <v>8</v>
      </c>
      <c r="C9" s="4" t="s">
        <v>22</v>
      </c>
    </row>
    <row r="10" spans="1:8">
      <c r="A10" s="5" t="s">
        <v>10</v>
      </c>
      <c r="B10" s="4">
        <v>12</v>
      </c>
      <c r="C10" s="4" t="s">
        <v>22</v>
      </c>
    </row>
    <row r="11" spans="1:8">
      <c r="A11" s="5" t="s">
        <v>11</v>
      </c>
      <c r="B11" s="4">
        <v>50</v>
      </c>
      <c r="C11" s="4" t="s">
        <v>22</v>
      </c>
    </row>
    <row r="12" spans="1:8">
      <c r="H12" s="8" t="s">
        <v>24</v>
      </c>
    </row>
    <row r="13" spans="1:8" s="1" customFormat="1" ht="136.5" customHeight="1">
      <c r="H13" s="9" t="str">
        <f>"Een onderneming schaft een machine aan met een levensduur van "&amp;B3&amp;C3&amp;" voor "&amp;B2&amp;C2&amp;". De restwaarde is "&amp;B4&amp;C4&amp;". De machine is voor "&amp;100*B6/B2&amp;" procent gefinancierd met vreemdvermogen "&amp;"en voor via middelen uit de verkoop van oude machines. De lening wordt in gelijke bedragen per jaar afgelost. Met interestkosten wordt in deze casus geen rekening gehouden. In de kostprijs van het product zijn volgende kosten opgenomen:
- Grondstoffen: "&amp;B9&amp;C9&amp;"
- Salarissen: "&amp;B10&amp;C10&amp;"
De producten worden voor "&amp;B11&amp;C11&amp;" per stuk verkocht (contant). Men gaat er van uit dat de machine jaarlijks "&amp;B5&amp;C5&amp;" zal produceren. Alle productie zal direct worden verkocht.
Bereken de jaarlijkse mutatie van de liquide middelen ten gevolge van de aanschaf van de machine."</f>
        <v>Een onderneming schaft een machine aan met een levensduur van 5 jaar voor 100000 EUR. De restwaarde is 0 EUR. De machine is voor 50 procent gefinancierd met vreemdvermogen en voor via middelen uit de verkoop van oude machines. De lening wordt in gelijke bedragen per jaar afgelost. Met interestkosten wordt in deze casus geen rekening gehouden. In de kostprijs van het product zijn volgende kosten opgenomen:
- Grondstoffen: 8 EUR
- Salarissen: 12 EUR
De producten worden voor 50 EUR per stuk verkocht (contant). Men gaat er van uit dat de machine jaarlijks 2000eenheden zal produceren. Alle productie zal direct worden verkocht.
Bereken de jaarlijkse mutatie van de liquide middelen ten gevolge van de aanschaf van de machine.</v>
      </c>
    </row>
    <row r="14" spans="1:8">
      <c r="A14" s="3" t="s">
        <v>24</v>
      </c>
      <c r="B14" s="7" t="s">
        <v>25</v>
      </c>
      <c r="C14" s="7" t="s">
        <v>26</v>
      </c>
      <c r="D14" s="7" t="s">
        <v>27</v>
      </c>
      <c r="E14" s="7" t="s">
        <v>28</v>
      </c>
    </row>
    <row r="15" spans="1:8">
      <c r="A15" s="4" t="str">
        <f>H13</f>
        <v>Een onderneming schaft een machine aan met een levensduur van 5 jaar voor 100000 EUR. De restwaarde is 0 EUR. De machine is voor 50 procent gefinancierd met vreemdvermogen en voor via middelen uit de verkoop van oude machines. De lening wordt in gelijke bedragen per jaar afgelost. Met interestkosten wordt in deze casus geen rekening gehouden. In de kostprijs van het product zijn volgende kosten opgenomen:
- Grondstoffen: 8 EUR
- Salarissen: 12 EUR
De producten worden voor 50 EUR per stuk verkocht (contant). Men gaat er van uit dat de machine jaarlijks 2000eenheden zal produceren. Alle productie zal direct worden verkocht.
Bereken de jaarlijkse mutatie van de liquide middelen ten gevolge van de aanschaf van de machine.</v>
      </c>
      <c r="B15" s="4">
        <f>G8</f>
        <v>50000</v>
      </c>
      <c r="C15" s="4">
        <f>E8</f>
        <v>40000</v>
      </c>
      <c r="D15" s="4">
        <f>G8-E7</f>
        <v>30000</v>
      </c>
      <c r="E15" s="4">
        <f>G8+G7</f>
        <v>60000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15"/>
  <sheetViews>
    <sheetView workbookViewId="0">
      <selection sqref="A1:XFD1048576"/>
    </sheetView>
  </sheetViews>
  <sheetFormatPr defaultRowHeight="15"/>
  <cols>
    <col min="1" max="1" width="18.7109375" style="2" bestFit="1" customWidth="1"/>
    <col min="2" max="7" width="15.140625" style="2" customWidth="1"/>
    <col min="8" max="8" width="77.7109375" style="2" customWidth="1"/>
    <col min="9" max="9" width="12.140625" style="2" customWidth="1"/>
    <col min="10" max="16384" width="9.140625" style="2"/>
  </cols>
  <sheetData>
    <row r="1" spans="1:8" ht="18.75">
      <c r="A1" s="6" t="s">
        <v>29</v>
      </c>
    </row>
    <row r="2" spans="1:8">
      <c r="A2" s="3" t="s">
        <v>0</v>
      </c>
      <c r="B2" s="4">
        <v>150000</v>
      </c>
      <c r="C2" s="4" t="s">
        <v>22</v>
      </c>
      <c r="D2" s="3"/>
      <c r="E2" s="7" t="s">
        <v>15</v>
      </c>
      <c r="F2" s="3"/>
      <c r="G2" s="7"/>
    </row>
    <row r="3" spans="1:8">
      <c r="A3" s="3" t="s">
        <v>1</v>
      </c>
      <c r="B3" s="4">
        <v>5</v>
      </c>
      <c r="C3" s="4" t="s">
        <v>23</v>
      </c>
      <c r="D3" s="3" t="s">
        <v>13</v>
      </c>
      <c r="E3" s="4">
        <f>B5*B11</f>
        <v>100000</v>
      </c>
      <c r="F3" s="3" t="s">
        <v>14</v>
      </c>
      <c r="G3" s="4">
        <f>B5*B11</f>
        <v>100000</v>
      </c>
    </row>
    <row r="4" spans="1:8">
      <c r="A4" s="3" t="s">
        <v>2</v>
      </c>
      <c r="B4" s="4">
        <v>0</v>
      </c>
      <c r="C4" s="4" t="s">
        <v>22</v>
      </c>
      <c r="D4" s="3" t="s">
        <v>19</v>
      </c>
      <c r="E4" s="4"/>
      <c r="F4" s="3" t="s">
        <v>18</v>
      </c>
      <c r="G4" s="4"/>
    </row>
    <row r="5" spans="1:8">
      <c r="A5" s="3" t="s">
        <v>5</v>
      </c>
      <c r="B5" s="4">
        <v>2000</v>
      </c>
      <c r="C5" s="4" t="s">
        <v>6</v>
      </c>
      <c r="D5" s="5" t="s">
        <v>9</v>
      </c>
      <c r="E5" s="4">
        <f>B5*B9</f>
        <v>16000</v>
      </c>
      <c r="F5" s="5" t="s">
        <v>9</v>
      </c>
      <c r="G5" s="4">
        <f>B5*B9</f>
        <v>16000</v>
      </c>
    </row>
    <row r="6" spans="1:8">
      <c r="A6" s="3" t="s">
        <v>7</v>
      </c>
      <c r="B6" s="4">
        <v>75000</v>
      </c>
      <c r="C6" s="4" t="s">
        <v>3</v>
      </c>
      <c r="D6" s="5" t="s">
        <v>10</v>
      </c>
      <c r="E6" s="4">
        <f>B5*B10</f>
        <v>24000</v>
      </c>
      <c r="F6" s="5" t="s">
        <v>10</v>
      </c>
      <c r="G6" s="4">
        <f>B5*B10</f>
        <v>24000</v>
      </c>
    </row>
    <row r="7" spans="1:8">
      <c r="A7" s="3" t="s">
        <v>8</v>
      </c>
      <c r="B7" s="4">
        <v>5</v>
      </c>
      <c r="C7" s="4" t="s">
        <v>4</v>
      </c>
      <c r="D7" s="5" t="s">
        <v>16</v>
      </c>
      <c r="E7" s="4">
        <f>(B2-B4)/B3</f>
        <v>30000</v>
      </c>
      <c r="F7" s="5" t="s">
        <v>20</v>
      </c>
      <c r="G7" s="4">
        <f>B6/B7</f>
        <v>15000</v>
      </c>
    </row>
    <row r="8" spans="1:8">
      <c r="A8" s="3" t="s">
        <v>12</v>
      </c>
      <c r="B8" s="4"/>
      <c r="C8" s="4"/>
      <c r="D8" s="3" t="s">
        <v>17</v>
      </c>
      <c r="E8" s="4">
        <f>E3-(SUM(E5:E7))</f>
        <v>30000</v>
      </c>
      <c r="F8" s="3" t="s">
        <v>21</v>
      </c>
      <c r="G8" s="4">
        <f>G3-(SUM(G5:G7))</f>
        <v>45000</v>
      </c>
    </row>
    <row r="9" spans="1:8">
      <c r="A9" s="5" t="s">
        <v>9</v>
      </c>
      <c r="B9" s="4">
        <v>8</v>
      </c>
      <c r="C9" s="4" t="s">
        <v>22</v>
      </c>
    </row>
    <row r="10" spans="1:8">
      <c r="A10" s="5" t="s">
        <v>10</v>
      </c>
      <c r="B10" s="4">
        <v>12</v>
      </c>
      <c r="C10" s="4" t="s">
        <v>22</v>
      </c>
    </row>
    <row r="11" spans="1:8">
      <c r="A11" s="5" t="s">
        <v>11</v>
      </c>
      <c r="B11" s="4">
        <v>50</v>
      </c>
      <c r="C11" s="4" t="s">
        <v>22</v>
      </c>
    </row>
    <row r="12" spans="1:8">
      <c r="H12" s="8" t="s">
        <v>24</v>
      </c>
    </row>
    <row r="13" spans="1:8" s="1" customFormat="1" ht="136.5" customHeight="1">
      <c r="H13" s="9" t="str">
        <f>"Een onderneming schaft een machine aan met een levensduur van "&amp;B3&amp;C3&amp;" voor "&amp;B2&amp;C2&amp;". De restwaarde is "&amp;B4&amp;C4&amp;". De machine is voor "&amp;100*B6/B2&amp;" procent gefinancierd met vreemdvermogen "&amp;"en voor via middelen uit de verkoop van oude machines. De lening wordt in gelijke bedragen per jaar afgelost. Met interestkosten wordt in deze casus geen rekening gehouden. In de kostprijs van het product zijn volgende kosten opgenomen:
- Grondstoffen: "&amp;B9&amp;C9&amp;"
- Salarissen: "&amp;B10&amp;C10&amp;"
De producten worden voor "&amp;B11&amp;C11&amp;" per stuk verkocht (contant). Men gaat er van uit dat de machine jaarlijks "&amp;B5&amp;C5&amp;" zal produceren. Alle productie zal direct worden verkocht.
Bereken de jaarlijkse mutatie van de liquide middelen ten gevolge van de aanschaf van de machine."</f>
        <v>Een onderneming schaft een machine aan met een levensduur van 5 jaar voor 150000 EUR. De restwaarde is 0 EUR. De machine is voor 50 procent gefinancierd met vreemdvermogen en voor via middelen uit de verkoop van oude machines. De lening wordt in gelijke bedragen per jaar afgelost. Met interestkosten wordt in deze casus geen rekening gehouden. In de kostprijs van het product zijn volgende kosten opgenomen:
- Grondstoffen: 8 EUR
- Salarissen: 12 EUR
De producten worden voor 50 EUR per stuk verkocht (contant). Men gaat er van uit dat de machine jaarlijks 2000eenheden zal produceren. Alle productie zal direct worden verkocht.
Bereken de jaarlijkse mutatie van de liquide middelen ten gevolge van de aanschaf van de machine.</v>
      </c>
    </row>
    <row r="14" spans="1:8">
      <c r="A14" s="3" t="s">
        <v>24</v>
      </c>
      <c r="B14" s="7" t="s">
        <v>25</v>
      </c>
      <c r="C14" s="7" t="s">
        <v>26</v>
      </c>
      <c r="D14" s="7" t="s">
        <v>27</v>
      </c>
      <c r="E14" s="7" t="s">
        <v>28</v>
      </c>
    </row>
    <row r="15" spans="1:8">
      <c r="A15" s="4" t="str">
        <f>H13</f>
        <v>Een onderneming schaft een machine aan met een levensduur van 5 jaar voor 150000 EUR. De restwaarde is 0 EUR. De machine is voor 50 procent gefinancierd met vreemdvermogen en voor via middelen uit de verkoop van oude machines. De lening wordt in gelijke bedragen per jaar afgelost. Met interestkosten wordt in deze casus geen rekening gehouden. In de kostprijs van het product zijn volgende kosten opgenomen:
- Grondstoffen: 8 EUR
- Salarissen: 12 EUR
De producten worden voor 50 EUR per stuk verkocht (contant). Men gaat er van uit dat de machine jaarlijks 2000eenheden zal produceren. Alle productie zal direct worden verkocht.
Bereken de jaarlijkse mutatie van de liquide middelen ten gevolge van de aanschaf van de machine.</v>
      </c>
      <c r="B15" s="4">
        <f>G8</f>
        <v>45000</v>
      </c>
      <c r="C15" s="4">
        <f>E8</f>
        <v>30000</v>
      </c>
      <c r="D15" s="4">
        <f>G8-E7</f>
        <v>15000</v>
      </c>
      <c r="E15" s="4">
        <f>G8+G7</f>
        <v>60000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5"/>
  <sheetViews>
    <sheetView workbookViewId="0">
      <selection sqref="A1:XFD1048576"/>
    </sheetView>
  </sheetViews>
  <sheetFormatPr defaultRowHeight="15"/>
  <cols>
    <col min="1" max="1" width="18.7109375" style="2" bestFit="1" customWidth="1"/>
    <col min="2" max="7" width="15.140625" style="2" customWidth="1"/>
    <col min="8" max="8" width="77.7109375" style="2" customWidth="1"/>
    <col min="9" max="9" width="12.140625" style="2" customWidth="1"/>
    <col min="10" max="16384" width="9.140625" style="2"/>
  </cols>
  <sheetData>
    <row r="1" spans="1:8" ht="18.75">
      <c r="A1" s="6" t="s">
        <v>29</v>
      </c>
    </row>
    <row r="2" spans="1:8">
      <c r="A2" s="3" t="s">
        <v>0</v>
      </c>
      <c r="B2" s="4">
        <v>120000</v>
      </c>
      <c r="C2" s="4" t="s">
        <v>22</v>
      </c>
      <c r="D2" s="3"/>
      <c r="E2" s="7" t="s">
        <v>15</v>
      </c>
      <c r="F2" s="3"/>
      <c r="G2" s="7"/>
    </row>
    <row r="3" spans="1:8">
      <c r="A3" s="3" t="s">
        <v>1</v>
      </c>
      <c r="B3" s="4">
        <v>6</v>
      </c>
      <c r="C3" s="4" t="s">
        <v>23</v>
      </c>
      <c r="D3" s="3" t="s">
        <v>13</v>
      </c>
      <c r="E3" s="4">
        <f>B5*B11</f>
        <v>100000</v>
      </c>
      <c r="F3" s="3" t="s">
        <v>14</v>
      </c>
      <c r="G3" s="4">
        <f>B5*B11</f>
        <v>100000</v>
      </c>
    </row>
    <row r="4" spans="1:8">
      <c r="A4" s="3" t="s">
        <v>2</v>
      </c>
      <c r="B4" s="4">
        <v>0</v>
      </c>
      <c r="C4" s="4" t="s">
        <v>22</v>
      </c>
      <c r="D4" s="3" t="s">
        <v>19</v>
      </c>
      <c r="E4" s="4"/>
      <c r="F4" s="3" t="s">
        <v>18</v>
      </c>
      <c r="G4" s="4"/>
    </row>
    <row r="5" spans="1:8">
      <c r="A5" s="3" t="s">
        <v>5</v>
      </c>
      <c r="B5" s="4">
        <v>2000</v>
      </c>
      <c r="C5" s="4" t="s">
        <v>6</v>
      </c>
      <c r="D5" s="5" t="s">
        <v>9</v>
      </c>
      <c r="E5" s="4">
        <f>B5*B9</f>
        <v>22000</v>
      </c>
      <c r="F5" s="5" t="s">
        <v>9</v>
      </c>
      <c r="G5" s="4">
        <f>B5*B9</f>
        <v>22000</v>
      </c>
    </row>
    <row r="6" spans="1:8">
      <c r="A6" s="3" t="s">
        <v>7</v>
      </c>
      <c r="B6" s="4">
        <v>30000</v>
      </c>
      <c r="C6" s="4" t="s">
        <v>3</v>
      </c>
      <c r="D6" s="5" t="s">
        <v>10</v>
      </c>
      <c r="E6" s="4">
        <f>B5*B10</f>
        <v>28000</v>
      </c>
      <c r="F6" s="5" t="s">
        <v>10</v>
      </c>
      <c r="G6" s="4">
        <f>B5*B10</f>
        <v>28000</v>
      </c>
    </row>
    <row r="7" spans="1:8">
      <c r="A7" s="3" t="s">
        <v>8</v>
      </c>
      <c r="B7" s="4">
        <v>6</v>
      </c>
      <c r="C7" s="4" t="s">
        <v>4</v>
      </c>
      <c r="D7" s="5" t="s">
        <v>16</v>
      </c>
      <c r="E7" s="4">
        <f>(B2-B4)/B3</f>
        <v>20000</v>
      </c>
      <c r="F7" s="5" t="s">
        <v>20</v>
      </c>
      <c r="G7" s="4">
        <f>B6/B7</f>
        <v>5000</v>
      </c>
    </row>
    <row r="8" spans="1:8">
      <c r="A8" s="3" t="s">
        <v>12</v>
      </c>
      <c r="B8" s="4"/>
      <c r="C8" s="4"/>
      <c r="D8" s="3" t="s">
        <v>17</v>
      </c>
      <c r="E8" s="4">
        <f>E3-(SUM(E5:E7))</f>
        <v>30000</v>
      </c>
      <c r="F8" s="3" t="s">
        <v>21</v>
      </c>
      <c r="G8" s="4">
        <f>G3-(SUM(G5:G7))</f>
        <v>45000</v>
      </c>
    </row>
    <row r="9" spans="1:8">
      <c r="A9" s="5" t="s">
        <v>9</v>
      </c>
      <c r="B9" s="4">
        <v>11</v>
      </c>
      <c r="C9" s="4" t="s">
        <v>22</v>
      </c>
    </row>
    <row r="10" spans="1:8">
      <c r="A10" s="5" t="s">
        <v>10</v>
      </c>
      <c r="B10" s="4">
        <v>14</v>
      </c>
      <c r="C10" s="4" t="s">
        <v>22</v>
      </c>
    </row>
    <row r="11" spans="1:8">
      <c r="A11" s="5" t="s">
        <v>11</v>
      </c>
      <c r="B11" s="4">
        <v>50</v>
      </c>
      <c r="C11" s="4" t="s">
        <v>22</v>
      </c>
    </row>
    <row r="12" spans="1:8">
      <c r="H12" s="8" t="s">
        <v>24</v>
      </c>
    </row>
    <row r="13" spans="1:8" s="1" customFormat="1" ht="136.5" customHeight="1">
      <c r="H13" s="9" t="str">
        <f>"Een onderneming schaft een machine aan met een levensduur van "&amp;B3&amp;C3&amp;" voor "&amp;B2&amp;C2&amp;". De restwaarde is "&amp;B4&amp;C4&amp;". De machine is voor "&amp;100*B6/B2&amp;" procent gefinancierd met vreemdvermogen "&amp;"en voor via middelen uit de verkoop van oude machines. De lening wordt in gelijke bedragen per jaar afgelost. Met interestkosten wordt in deze casus geen rekening gehouden. In de kostprijs van het product zijn volgende kosten opgenomen:
- Grondstoffen: "&amp;B9&amp;C9&amp;"
- Salarissen: "&amp;B10&amp;C10&amp;"
De producten worden voor "&amp;B11&amp;C11&amp;" per stuk verkocht (contant). Men gaat er van uit dat de machine jaarlijks "&amp;B5&amp;C5&amp;" zal produceren. Alle productie zal direct worden verkocht.
Bereken de jaarlijkse mutatie van de liquide middelen ten gevolge van de aanschaf van de machine."</f>
        <v>Een onderneming schaft een machine aan met een levensduur van 6 jaar voor 120000 EUR. De restwaarde is 0 EUR. De machine is voor 25 procent gefinancierd met vreemdvermogen en voor via middelen uit de verkoop van oude machines. De lening wordt in gelijke bedragen per jaar afgelost. Met interestkosten wordt in deze casus geen rekening gehouden. In de kostprijs van het product zijn volgende kosten opgenomen:
- Grondstoffen: 11 EUR
- Salarissen: 14 EUR
De producten worden voor 50 EUR per stuk verkocht (contant). Men gaat er van uit dat de machine jaarlijks 2000eenheden zal produceren. Alle productie zal direct worden verkocht.
Bereken de jaarlijkse mutatie van de liquide middelen ten gevolge van de aanschaf van de machine.</v>
      </c>
    </row>
    <row r="14" spans="1:8">
      <c r="A14" s="3" t="s">
        <v>24</v>
      </c>
      <c r="B14" s="7" t="s">
        <v>25</v>
      </c>
      <c r="C14" s="7" t="s">
        <v>26</v>
      </c>
      <c r="D14" s="7" t="s">
        <v>27</v>
      </c>
      <c r="E14" s="7" t="s">
        <v>28</v>
      </c>
    </row>
    <row r="15" spans="1:8">
      <c r="A15" s="4" t="str">
        <f>H13</f>
        <v>Een onderneming schaft een machine aan met een levensduur van 6 jaar voor 120000 EUR. De restwaarde is 0 EUR. De machine is voor 25 procent gefinancierd met vreemdvermogen en voor via middelen uit de verkoop van oude machines. De lening wordt in gelijke bedragen per jaar afgelost. Met interestkosten wordt in deze casus geen rekening gehouden. In de kostprijs van het product zijn volgende kosten opgenomen:
- Grondstoffen: 11 EUR
- Salarissen: 14 EUR
De producten worden voor 50 EUR per stuk verkocht (contant). Men gaat er van uit dat de machine jaarlijks 2000eenheden zal produceren. Alle productie zal direct worden verkocht.
Bereken de jaarlijkse mutatie van de liquide middelen ten gevolge van de aanschaf van de machine.</v>
      </c>
      <c r="B15" s="4">
        <f>G8</f>
        <v>45000</v>
      </c>
      <c r="C15" s="4">
        <f>E8</f>
        <v>30000</v>
      </c>
      <c r="D15" s="4">
        <f>G8-E7</f>
        <v>25000</v>
      </c>
      <c r="E15" s="4">
        <f>G8+G7</f>
        <v>50000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5"/>
  <sheetViews>
    <sheetView tabSelected="1" workbookViewId="0">
      <selection activeCell="E15" sqref="E15"/>
    </sheetView>
  </sheetViews>
  <sheetFormatPr defaultRowHeight="15"/>
  <cols>
    <col min="1" max="1" width="22.7109375" style="2" customWidth="1"/>
    <col min="2" max="3" width="15.140625" style="2" customWidth="1"/>
    <col min="4" max="4" width="17.140625" style="2" customWidth="1"/>
    <col min="5" max="7" width="15.140625" style="2" customWidth="1"/>
    <col min="8" max="8" width="59.7109375" style="2" customWidth="1"/>
    <col min="9" max="9" width="12.140625" style="2" customWidth="1"/>
    <col min="10" max="16384" width="9.140625" style="2"/>
  </cols>
  <sheetData>
    <row r="1" spans="1:8" ht="18.75">
      <c r="A1" s="6" t="s">
        <v>29</v>
      </c>
    </row>
    <row r="2" spans="1:8">
      <c r="A2" s="3" t="s">
        <v>32</v>
      </c>
      <c r="B2" s="4">
        <v>400000</v>
      </c>
      <c r="C2" s="4" t="s">
        <v>22</v>
      </c>
      <c r="D2" s="3" t="s">
        <v>36</v>
      </c>
      <c r="E2" s="7"/>
      <c r="F2" s="3"/>
      <c r="G2" s="7"/>
    </row>
    <row r="3" spans="1:8">
      <c r="A3" s="3" t="s">
        <v>33</v>
      </c>
      <c r="B3" s="4">
        <v>300000</v>
      </c>
      <c r="C3" s="4" t="s">
        <v>22</v>
      </c>
      <c r="D3" s="3" t="s">
        <v>37</v>
      </c>
      <c r="E3" s="4">
        <f>B3</f>
        <v>300000</v>
      </c>
      <c r="F3" s="3" t="s">
        <v>38</v>
      </c>
      <c r="G3" s="4">
        <f>E5-G4</f>
        <v>150000</v>
      </c>
    </row>
    <row r="4" spans="1:8">
      <c r="A4" s="3" t="s">
        <v>34</v>
      </c>
      <c r="B4" s="10">
        <v>0.5</v>
      </c>
      <c r="C4" s="4" t="s">
        <v>22</v>
      </c>
      <c r="D4" s="3"/>
      <c r="E4" s="4"/>
      <c r="F4" s="3" t="s">
        <v>39</v>
      </c>
      <c r="G4" s="4">
        <f>B4*E3</f>
        <v>150000</v>
      </c>
    </row>
    <row r="5" spans="1:8">
      <c r="A5" s="3" t="s">
        <v>35</v>
      </c>
      <c r="B5" s="4">
        <v>600000</v>
      </c>
      <c r="C5" s="4" t="s">
        <v>22</v>
      </c>
      <c r="D5" s="11" t="s">
        <v>40</v>
      </c>
      <c r="E5" s="4">
        <f>SUM(E3:E4)</f>
        <v>300000</v>
      </c>
      <c r="F5" s="11" t="s">
        <v>40</v>
      </c>
      <c r="G5" s="4">
        <f>SUM(G3:G4)</f>
        <v>300000</v>
      </c>
    </row>
    <row r="6" spans="1:8">
      <c r="A6" s="3"/>
      <c r="B6" s="4"/>
      <c r="C6" s="4"/>
      <c r="D6" s="5"/>
      <c r="E6" s="4"/>
      <c r="F6" s="5"/>
      <c r="G6" s="4"/>
    </row>
    <row r="7" spans="1:8">
      <c r="A7" s="3"/>
      <c r="B7" s="4"/>
      <c r="C7" s="4"/>
      <c r="D7" s="3" t="s">
        <v>42</v>
      </c>
      <c r="E7" s="4">
        <f>B2-G4</f>
        <v>250000</v>
      </c>
      <c r="F7" s="5"/>
      <c r="G7" s="4"/>
    </row>
    <row r="8" spans="1:8">
      <c r="A8" s="3"/>
      <c r="B8" s="4"/>
      <c r="C8" s="4"/>
      <c r="D8" s="3" t="s">
        <v>41</v>
      </c>
      <c r="E8" s="4">
        <f>B5-E7</f>
        <v>350000</v>
      </c>
      <c r="F8" s="3"/>
      <c r="G8" s="4"/>
    </row>
    <row r="9" spans="1:8">
      <c r="A9" s="5"/>
      <c r="B9" s="4"/>
      <c r="C9" s="4"/>
    </row>
    <row r="10" spans="1:8">
      <c r="A10" s="5"/>
      <c r="B10" s="4"/>
      <c r="C10" s="4"/>
    </row>
    <row r="11" spans="1:8">
      <c r="A11" s="5"/>
      <c r="B11" s="4"/>
      <c r="C11" s="4"/>
    </row>
    <row r="12" spans="1:8">
      <c r="H12" s="8" t="s">
        <v>24</v>
      </c>
    </row>
    <row r="13" spans="1:8" s="1" customFormat="1" ht="90">
      <c r="H13" s="12" t="str">
        <f>"Onderneming A neemt onderneming B over. De activa van B zijn getaxeerd op een marktwaarde van "&amp;B2&amp;C2&amp;" en een boekwaarde van "&amp;B3&amp;C3&amp;". Het vermogen van B op de balans bestaat voor "&amp;B4*100&amp;"% uit vreemd vermogen. Alle aandelen van B zullen door A worden overgenomen voor een bedrag van "&amp;B5&amp;C5&amp;". Bereken hoeveel Goodwill A betaalt bij de overname."</f>
        <v>Onderneming A neemt onderneming B over. De activa van B zijn getaxeerd op een marktwaarde van 400000 EUR en een boekwaarde van 300000 EUR. Het vermogen van B op de balans bestaat voor 50% uit vreemd vermogen. Alle aandelen van B zullen door A worden overgenomen voor een bedrag van 600000 EUR. Bereken hoeveel Goodwill A betaalt bij de overname.</v>
      </c>
    </row>
    <row r="14" spans="1:8">
      <c r="A14" s="3" t="s">
        <v>24</v>
      </c>
      <c r="B14" s="7" t="s">
        <v>25</v>
      </c>
      <c r="C14" s="7" t="s">
        <v>26</v>
      </c>
      <c r="D14" s="7" t="s">
        <v>27</v>
      </c>
      <c r="E14" s="7" t="s">
        <v>28</v>
      </c>
    </row>
    <row r="15" spans="1:8">
      <c r="A15" s="4" t="str">
        <f>H13</f>
        <v>Onderneming A neemt onderneming B over. De activa van B zijn getaxeerd op een marktwaarde van 400000 EUR en een boekwaarde van 300000 EUR. Het vermogen van B op de balans bestaat voor 50% uit vreemd vermogen. Alle aandelen van B zullen door A worden overgenomen voor een bedrag van 600000 EUR. Bereken hoeveel Goodwill A betaalt bij de overname.</v>
      </c>
      <c r="B15" s="4">
        <f>E8</f>
        <v>350000</v>
      </c>
      <c r="C15" s="4">
        <f>B5-G4</f>
        <v>450000</v>
      </c>
      <c r="D15" s="4">
        <f>B4*B5</f>
        <v>300000</v>
      </c>
      <c r="E15" s="4">
        <f>B5-B2</f>
        <v>200000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Liq begroting</vt:lpstr>
      <vt:lpstr>Liq begroting (2)</vt:lpstr>
      <vt:lpstr>Liq begroting (3)</vt:lpstr>
      <vt:lpstr>Sheet2</vt:lpstr>
      <vt:lpstr>Sheet3</vt:lpstr>
    </vt:vector>
  </TitlesOfParts>
  <Company>Hogeschool van Arnhem en Nijmegen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NB</dc:creator>
  <cp:lastModifiedBy>NB</cp:lastModifiedBy>
  <dcterms:created xsi:type="dcterms:W3CDTF">2014-07-24T09:38:05Z</dcterms:created>
  <dcterms:modified xsi:type="dcterms:W3CDTF">2014-07-28T10:55:04Z</dcterms:modified>
</cp:coreProperties>
</file>