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IV_Semestr\Metody\zajecia13\Sprawozdanie\"/>
    </mc:Choice>
  </mc:AlternateContent>
  <xr:revisionPtr revIDLastSave="0" documentId="13_ncr:1_{16E5C307-8048-47BD-B8A8-73CCD274CDBA}" xr6:coauthVersionLast="45" xr6:coauthVersionMax="45" xr10:uidLastSave="{00000000-0000-0000-0000-000000000000}"/>
  <bookViews>
    <workbookView xWindow="-120" yWindow="-120" windowWidth="29040" windowHeight="15840" xr2:uid="{CF6EE9C4-86C2-4DC8-ABDF-E32F8985B8FF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12" i="1" l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17" i="1"/>
  <c r="BK16" i="1"/>
  <c r="BK15" i="1"/>
  <c r="BK14" i="1"/>
  <c r="BK13" i="1"/>
  <c r="BK12" i="1"/>
  <c r="BK11" i="1"/>
  <c r="BH11" i="1"/>
  <c r="AZ15" i="1"/>
  <c r="AZ16" i="1"/>
  <c r="AZ17" i="1"/>
  <c r="AW13" i="1"/>
  <c r="AW14" i="1" s="1"/>
  <c r="AW15" i="1" s="1"/>
  <c r="AW16" i="1" s="1"/>
  <c r="AW17" i="1" s="1"/>
  <c r="AW12" i="1"/>
  <c r="AZ14" i="1"/>
  <c r="AZ13" i="1"/>
  <c r="AZ12" i="1"/>
  <c r="AZ11" i="1"/>
  <c r="AW11" i="1"/>
  <c r="AL13" i="1"/>
  <c r="AL14" i="1" s="1"/>
  <c r="AL12" i="1"/>
  <c r="AO12" i="1"/>
  <c r="AO13" i="1"/>
  <c r="AO14" i="1"/>
  <c r="AO11" i="1"/>
  <c r="AL11" i="1"/>
  <c r="AD39" i="1"/>
  <c r="AD32" i="1"/>
  <c r="AD25" i="1"/>
  <c r="AD18" i="1"/>
  <c r="AD19" i="1"/>
  <c r="AD20" i="1"/>
  <c r="AD21" i="1"/>
  <c r="AD22" i="1"/>
  <c r="AD23" i="1"/>
  <c r="AD24" i="1"/>
  <c r="AD26" i="1"/>
  <c r="AD27" i="1"/>
  <c r="AD28" i="1"/>
  <c r="AD29" i="1"/>
  <c r="AD30" i="1"/>
  <c r="AD31" i="1"/>
  <c r="AD33" i="1"/>
  <c r="AD34" i="1"/>
  <c r="AD35" i="1"/>
  <c r="AD36" i="1"/>
  <c r="AD37" i="1"/>
  <c r="AD38" i="1"/>
  <c r="AD40" i="1"/>
  <c r="AD41" i="1"/>
  <c r="AD15" i="1"/>
  <c r="AA18" i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13" i="1"/>
  <c r="AA14" i="1" s="1"/>
  <c r="AA15" i="1" s="1"/>
  <c r="AA16" i="1" s="1"/>
  <c r="AA17" i="1" s="1"/>
  <c r="AA12" i="1"/>
  <c r="AA11" i="1"/>
  <c r="S15" i="1"/>
  <c r="AD17" i="1"/>
  <c r="AD16" i="1"/>
  <c r="AD14" i="1"/>
  <c r="AD13" i="1"/>
  <c r="AD12" i="1"/>
  <c r="AD11" i="1"/>
  <c r="S16" i="1"/>
  <c r="S17" i="1"/>
  <c r="S11" i="1"/>
  <c r="P15" i="1"/>
  <c r="P16" i="1" s="1"/>
  <c r="P17" i="1" s="1"/>
  <c r="P13" i="1"/>
  <c r="P14" i="1" s="1"/>
  <c r="P12" i="1"/>
  <c r="S14" i="1"/>
  <c r="S13" i="1"/>
  <c r="S12" i="1"/>
  <c r="P11" i="1"/>
  <c r="H13" i="1"/>
  <c r="H14" i="1"/>
  <c r="H12" i="1"/>
  <c r="H11" i="1"/>
  <c r="E13" i="1"/>
  <c r="E14" i="1" s="1"/>
  <c r="E12" i="1"/>
  <c r="E11" i="1"/>
</calcChain>
</file>

<file path=xl/sharedStrings.xml><?xml version="1.0" encoding="utf-8"?>
<sst xmlns="http://schemas.openxmlformats.org/spreadsheetml/2006/main" count="318" uniqueCount="73">
  <si>
    <t xml:space="preserve">Dane przypadku </t>
  </si>
  <si>
    <t>x0</t>
  </si>
  <si>
    <t>y0</t>
  </si>
  <si>
    <t>b</t>
  </si>
  <si>
    <t>h</t>
  </si>
  <si>
    <t>dy/dx</t>
  </si>
  <si>
    <t>N</t>
  </si>
  <si>
    <t>cos(x) - sin(x) - y</t>
  </si>
  <si>
    <t>x1</t>
  </si>
  <si>
    <t>x2</t>
  </si>
  <si>
    <t>x3</t>
  </si>
  <si>
    <t>y1</t>
  </si>
  <si>
    <t>y2</t>
  </si>
  <si>
    <t>y3</t>
  </si>
  <si>
    <t>Punkty</t>
  </si>
  <si>
    <t>Program</t>
  </si>
  <si>
    <t>EXP(-X) + COS(X)</t>
  </si>
  <si>
    <t>x4</t>
  </si>
  <si>
    <t>x5</t>
  </si>
  <si>
    <t>x6</t>
  </si>
  <si>
    <t>x7</t>
  </si>
  <si>
    <t>y4</t>
  </si>
  <si>
    <t>y5</t>
  </si>
  <si>
    <t>y6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</si>
  <si>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</si>
  <si>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</si>
  <si>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</si>
  <si>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</si>
  <si>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</si>
  <si>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</si>
  <si>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</si>
  <si>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</si>
  <si>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</si>
  <si>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</si>
  <si>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</si>
  <si>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</si>
  <si>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</si>
  <si>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</si>
  <si>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</si>
  <si>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</si>
  <si>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</si>
  <si>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</si>
  <si>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</si>
  <si>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</si>
  <si>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</si>
  <si>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</si>
  <si>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</si>
  <si>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</si>
  <si>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</si>
  <si>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</si>
  <si>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</si>
  <si>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</si>
  <si>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</si>
  <si>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</si>
  <si>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</si>
  <si>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</si>
  <si>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</si>
  <si>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</si>
  <si>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</si>
  <si>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</si>
  <si>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</si>
  <si>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</si>
  <si>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</si>
  <si>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</si>
  <si>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</si>
  <si>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</si>
  <si>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</si>
  <si>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</si>
  <si>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</si>
  <si>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</si>
  <si>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</si>
  <si>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2,1*EXP(X) - x^2 -2x -2</t>
  </si>
  <si>
    <t>x^2 +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</si>
</sst>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4" xfId="0" applyFill="1" applyBorder="1" applyAlignment="1">
      <alignment horizontal="center"/>
    </xf>
    <xf numFmtId="0" fontId="0" fillId="5" borderId="5" xfId="0" applyFill="1" applyBorder="1"/>
    <xf numFmtId="0" fontId="0" fillId="5" borderId="1" xfId="0" applyFill="1" applyBorder="1"/>
    <xf numFmtId="0" fontId="0" fillId="5" borderId="2" xfId="0" applyFill="1" applyBorder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2" borderId="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Program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Arkusz1!$B$11:$B$14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Arkusz1!$E$11:$E$14</c:f>
              <c:numCache>
                <c:formatCode>General</c:formatCode>
                <c:ptCount val="4"/>
                <c:pt idx="0">
                  <c:v>2</c:v>
                </c:pt>
                <c:pt idx="1">
                  <c:v>1.89975853743156</c:v>
                </c:pt>
                <c:pt idx="2">
                  <c:v>1.7986340224162747</c:v>
                </c:pt>
                <c:pt idx="3">
                  <c:v>1.6959174805270201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0B-4BB8-969E-6B7E6F894D7E}"/>
            </c:ext>
          </c:extLst>
        </c:ser>
        <c:ser>
          <c:idx val="0"/>
          <c:order val="1"/>
          <c:tx>
            <c:v>Wartość dokładna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Arkusz1!$B$11:$B$14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Arkusz1!$H$11:$H$14</c:f>
              <c:numCache>
                <c:formatCode>General</c:formatCode>
                <c:ptCount val="4"/>
                <c:pt idx="0">
                  <c:v>2</c:v>
                </c:pt>
                <c:pt idx="1">
                  <c:v>1.8998415833139854</c:v>
                </c:pt>
                <c:pt idx="2">
                  <c:v>1.7987973309192236</c:v>
                </c:pt>
                <c:pt idx="3">
                  <c:v>1.696154709807324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0B-4BB8-969E-6B7E6F894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55600"/>
        <c:axId val="306441168"/>
      </c:scatterChart>
      <c:valAx>
        <c:axId val="4051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441168"/>
        <c:crosses val="autoZero"/>
        <c:crossBetween val="midCat"/>
      </c:valAx>
      <c:valAx>
        <c:axId val="3064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1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Program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Arkusz1!$M$11:$M$17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Arkusz1!$P$11:$P$17</c:f>
              <c:numCache>
                <c:formatCode>General</c:formatCode>
                <c:ptCount val="7"/>
                <c:pt idx="0">
                  <c:v>2</c:v>
                </c:pt>
                <c:pt idx="1">
                  <c:v>1.9499692772781072</c:v>
                </c:pt>
                <c:pt idx="2">
                  <c:v>1.8998208571407813</c:v>
                </c:pt>
                <c:pt idx="3">
                  <c:v>1.8494482192717203</c:v>
                </c:pt>
                <c:pt idx="4">
                  <c:v>1.7987567072131114</c:v>
                </c:pt>
                <c:pt idx="5">
                  <c:v>1.7476632139152222</c:v>
                </c:pt>
                <c:pt idx="6">
                  <c:v>1.6960958652817946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B-4EF3-8D51-9EAD78F3BB42}"/>
            </c:ext>
          </c:extLst>
        </c:ser>
        <c:ser>
          <c:idx val="0"/>
          <c:order val="1"/>
          <c:tx>
            <c:v>Wartość dokładna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Arkusz1!$M$11:$M$17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Arkusz1!$S$11:$S$17</c:f>
              <c:numCache>
                <c:formatCode>General</c:formatCode>
                <c:ptCount val="7"/>
                <c:pt idx="0">
                  <c:v>2</c:v>
                </c:pt>
                <c:pt idx="1">
                  <c:v>1.9499796848956803</c:v>
                </c:pt>
                <c:pt idx="2">
                  <c:v>1.8998415833139854</c:v>
                </c:pt>
                <c:pt idx="3">
                  <c:v>1.8494790543611002</c:v>
                </c:pt>
                <c:pt idx="4">
                  <c:v>1.7987973309192236</c:v>
                </c:pt>
                <c:pt idx="5">
                  <c:v>1.7477132047820496</c:v>
                </c:pt>
                <c:pt idx="6">
                  <c:v>1.696154709807324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CB-4EF3-8D51-9EAD78F3B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55600"/>
        <c:axId val="306441168"/>
      </c:scatterChart>
      <c:valAx>
        <c:axId val="4051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441168"/>
        <c:crosses val="autoZero"/>
        <c:crossBetween val="midCat"/>
      </c:valAx>
      <c:valAx>
        <c:axId val="3064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1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Program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Arkusz1!$X$11:$X$41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Arkusz1!$AA$11:$AA$41</c:f>
              <c:numCache>
                <c:formatCode>General</c:formatCode>
                <c:ptCount val="31"/>
                <c:pt idx="0">
                  <c:v>2</c:v>
                </c:pt>
                <c:pt idx="1">
                  <c:v>1.9899997508354126</c:v>
                </c:pt>
                <c:pt idx="2">
                  <c:v>1.9799985133415248</c:v>
                </c:pt>
                <c:pt idx="3">
                  <c:v>1.9699953174343767</c:v>
                </c:pt>
                <c:pt idx="4">
                  <c:v>1.9599892128293315</c:v>
                </c:pt>
                <c:pt idx="5">
                  <c:v>1.9499792689410491</c:v>
                </c:pt>
                <c:pt idx="6">
                  <c:v>1.9399645747834298</c:v>
                </c:pt>
                <c:pt idx="7">
                  <c:v>1.9299442388695194</c:v>
                </c:pt>
                <c:pt idx="8">
                  <c:v>1.9199173891113679</c:v>
                </c:pt>
                <c:pt idx="9">
                  <c:v>1.9098831727198302</c:v>
                </c:pt>
                <c:pt idx="10">
                  <c:v>1.8998407561043031</c:v>
                </c:pt>
                <c:pt idx="11">
                  <c:v>1.8897893247723874</c:v>
                </c:pt>
                <c:pt idx="12">
                  <c:v>1.8797280832294685</c:v>
                </c:pt>
                <c:pt idx="13">
                  <c:v>1.8696562548782072</c:v>
                </c:pt>
                <c:pt idx="14">
                  <c:v>1.8595730819179317</c:v>
                </c:pt>
                <c:pt idx="15">
                  <c:v>1.8494778252439241</c:v>
                </c:pt>
                <c:pt idx="16">
                  <c:v>1.8393697643465932</c:v>
                </c:pt>
                <c:pt idx="17">
                  <c:v>1.8292481972105261</c:v>
                </c:pt>
                <c:pt idx="18">
                  <c:v>1.8191124402134136</c:v>
                </c:pt>
                <c:pt idx="19">
                  <c:v>1.8089618280248374</c:v>
                </c:pt>
                <c:pt idx="20">
                  <c:v>1.798795713504918</c:v>
                </c:pt>
                <c:pt idx="21">
                  <c:v>1.7886134676028129</c:v>
                </c:pt>
                <c:pt idx="22">
                  <c:v>1.77841447925506</c:v>
                </c:pt>
                <c:pt idx="23">
                  <c:v>1.7681981552837593</c:v>
                </c:pt>
                <c:pt idx="24">
                  <c:v>1.7579639202945878</c:v>
                </c:pt>
                <c:pt idx="25">
                  <c:v>1.7477112165746405</c:v>
                </c:pt>
                <c:pt idx="26">
                  <c:v>1.7374395039900923</c:v>
                </c:pt>
                <c:pt idx="27">
                  <c:v>1.7271482598836758</c:v>
                </c:pt>
                <c:pt idx="28">
                  <c:v>1.716836978971968</c:v>
                </c:pt>
                <c:pt idx="29">
                  <c:v>1.7065051732424821</c:v>
                </c:pt>
                <c:pt idx="30">
                  <c:v>1.6961523718505596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9D-4FE3-A213-D6D30F354B2F}"/>
            </c:ext>
          </c:extLst>
        </c:ser>
        <c:ser>
          <c:idx val="0"/>
          <c:order val="1"/>
          <c:tx>
            <c:v>Wartość dokładna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Arkusz1!$X$11:$X$41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Arkusz1!$AD$11:$AD$41</c:f>
              <c:numCache>
                <c:formatCode>General</c:formatCode>
                <c:ptCount val="31"/>
                <c:pt idx="0">
                  <c:v>2</c:v>
                </c:pt>
                <c:pt idx="1">
                  <c:v>1.9899998341658334</c:v>
                </c:pt>
                <c:pt idx="2">
                  <c:v>1.9799986799733329</c:v>
                </c:pt>
                <c:pt idx="3">
                  <c:v>1.9699955672974956</c:v>
                </c:pt>
                <c:pt idx="4">
                  <c:v>1.959989545813301</c:v>
                </c:pt>
                <c:pt idx="5">
                  <c:v>1.9499796848956803</c:v>
                </c:pt>
                <c:pt idx="6">
                  <c:v>1.9399650735194529</c:v>
                </c:pt>
                <c:pt idx="7">
                  <c:v>1.929944820159228</c:v>
                </c:pt>
                <c:pt idx="8">
                  <c:v>1.9199180526892552</c:v>
                </c:pt>
                <c:pt idx="9">
                  <c:v>1.9098839182832226</c:v>
                </c:pt>
                <c:pt idx="10">
                  <c:v>1.8998415833139854</c:v>
                </c:pt>
                <c:pt idx="11">
                  <c:v>1.889790233253225</c:v>
                </c:pt>
                <c:pt idx="12">
                  <c:v>1.8797290725710236</c:v>
                </c:pt>
                <c:pt idx="13">
                  <c:v>1.8696573246353494</c:v>
                </c:pt>
                <c:pt idx="14">
                  <c:v>1.859574231611443</c:v>
                </c:pt>
                <c:pt idx="15">
                  <c:v>1.8494790543611002</c:v>
                </c:pt>
                <c:pt idx="16">
                  <c:v>1.8393710723418382</c:v>
                </c:pt>
                <c:pt idx="17">
                  <c:v>1.8292495835059444</c:v>
                </c:pt>
                <c:pt idx="18">
                  <c:v>1.8191139041993933</c:v>
                </c:pt>
                <c:pt idx="19">
                  <c:v>1.8089633690606326</c:v>
                </c:pt>
                <c:pt idx="20">
                  <c:v>1.7987973309192236</c:v>
                </c:pt>
                <c:pt idx="21">
                  <c:v>1.7886151606943352</c:v>
                </c:pt>
                <c:pt idx="22">
                  <c:v>1.778416247293084</c:v>
                </c:pt>
                <c:pt idx="23">
                  <c:v>1.768199997508709</c:v>
                </c:pt>
                <c:pt idx="24">
                  <c:v>1.7579658359185832</c:v>
                </c:pt>
                <c:pt idx="25">
                  <c:v>1.7477132047820496</c:v>
                </c:pt>
                <c:pt idx="26">
                  <c:v>1.7374415639380794</c:v>
                </c:pt>
                <c:pt idx="27">
                  <c:v>1.7271503907027437</c:v>
                </c:pt>
                <c:pt idx="28">
                  <c:v>1.7168391797664964</c:v>
                </c:pt>
                <c:pt idx="29">
                  <c:v>1.7065074430912626</c:v>
                </c:pt>
                <c:pt idx="30">
                  <c:v>1.696154709807324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9D-4FE3-A213-D6D30F35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55600"/>
        <c:axId val="306441168"/>
      </c:scatterChart>
      <c:valAx>
        <c:axId val="4051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441168"/>
        <c:crosses val="autoZero"/>
        <c:crossBetween val="midCat"/>
      </c:valAx>
      <c:valAx>
        <c:axId val="3064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1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Program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Arkusz1!$AI$11:$AI$14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Arkusz1!$AL$11:$AL$14</c:f>
              <c:numCache>
                <c:formatCode>General</c:formatCode>
                <c:ptCount val="4"/>
                <c:pt idx="0">
                  <c:v>0.1</c:v>
                </c:pt>
                <c:pt idx="1">
                  <c:v>0.11100000000000002</c:v>
                </c:pt>
                <c:pt idx="2">
                  <c:v>0.12520500000000001</c:v>
                </c:pt>
                <c:pt idx="3">
                  <c:v>0.14505152500000001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7-4144-A26B-638E7612E1B5}"/>
            </c:ext>
          </c:extLst>
        </c:ser>
        <c:ser>
          <c:idx val="0"/>
          <c:order val="1"/>
          <c:tx>
            <c:v>Wartość dokładna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Arkusz1!$AI$11:$AI$14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Arkusz1!$AO$11:$AO$14</c:f>
              <c:numCache>
                <c:formatCode>General</c:formatCode>
                <c:ptCount val="4"/>
                <c:pt idx="0">
                  <c:v>0.10000000000000009</c:v>
                </c:pt>
                <c:pt idx="1">
                  <c:v>0.11085892795886032</c:v>
                </c:pt>
                <c:pt idx="2">
                  <c:v>0.12494579213635681</c:v>
                </c:pt>
                <c:pt idx="3">
                  <c:v>0.14470349590960696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D7-4144-A26B-638E7612E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55600"/>
        <c:axId val="306441168"/>
      </c:scatterChart>
      <c:valAx>
        <c:axId val="4051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441168"/>
        <c:crosses val="autoZero"/>
        <c:crossBetween val="midCat"/>
      </c:valAx>
      <c:valAx>
        <c:axId val="3064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1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Program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Arkusz1!$AT$11:$AT$17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Arkusz1!$AW$11:$AW$17</c:f>
              <c:numCache>
                <c:formatCode>General</c:formatCode>
                <c:ptCount val="7"/>
                <c:pt idx="0">
                  <c:v>0.1</c:v>
                </c:pt>
                <c:pt idx="1">
                  <c:v>0.1051875</c:v>
                </c:pt>
                <c:pt idx="2">
                  <c:v>0.110893984375</c:v>
                </c:pt>
                <c:pt idx="3">
                  <c:v>0.11740230107421876</c:v>
                </c:pt>
                <c:pt idx="4">
                  <c:v>0.12500979400427248</c:v>
                </c:pt>
                <c:pt idx="5">
                  <c:v>0.13402904594699144</c:v>
                </c:pt>
                <c:pt idx="6">
                  <c:v>0.14478865955177475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55-4918-B15D-7173E5B9097D}"/>
            </c:ext>
          </c:extLst>
        </c:ser>
        <c:ser>
          <c:idx val="0"/>
          <c:order val="1"/>
          <c:tx>
            <c:v>Wartość dokładna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Arkusz1!$AT$11:$AT$17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Arkusz1!$AZ$11:$AZ$17</c:f>
              <c:numCache>
                <c:formatCode>General</c:formatCode>
                <c:ptCount val="7"/>
                <c:pt idx="0">
                  <c:v>0.10000000000000009</c:v>
                </c:pt>
                <c:pt idx="1">
                  <c:v>0.10516930238965072</c:v>
                </c:pt>
                <c:pt idx="2">
                  <c:v>0.11085892795886032</c:v>
                </c:pt>
                <c:pt idx="3">
                  <c:v>0.11735190972939469</c:v>
                </c:pt>
                <c:pt idx="4">
                  <c:v>0.12494579213635681</c:v>
                </c:pt>
                <c:pt idx="5">
                  <c:v>0.13395337504425697</c:v>
                </c:pt>
                <c:pt idx="6">
                  <c:v>0.14470349590960696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55-4918-B15D-7173E5B90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55600"/>
        <c:axId val="306441168"/>
      </c:scatterChart>
      <c:valAx>
        <c:axId val="4051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441168"/>
        <c:crosses val="autoZero"/>
        <c:crossBetween val="midCat"/>
      </c:valAx>
      <c:valAx>
        <c:axId val="3064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1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Program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Arkusz1!$BE$11:$BE$41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Arkusz1!$BH$11:$BH$41</c:f>
              <c:numCache>
                <c:formatCode>General</c:formatCode>
                <c:ptCount val="31"/>
                <c:pt idx="0">
                  <c:v>0.1</c:v>
                </c:pt>
                <c:pt idx="1">
                  <c:v>0.10100550000000001</c:v>
                </c:pt>
                <c:pt idx="2">
                  <c:v>0.10202311027500001</c:v>
                </c:pt>
                <c:pt idx="3">
                  <c:v>0.10305496253326375</c:v>
                </c:pt>
                <c:pt idx="4">
                  <c:v>0.10410320990672306</c:v>
                </c:pt>
                <c:pt idx="5">
                  <c:v>0.10517002716628562</c:v>
                </c:pt>
                <c:pt idx="6">
                  <c:v>0.10625761093930679</c:v>
                </c:pt>
                <c:pt idx="7">
                  <c:v>0.10736817992924683</c:v>
                </c:pt>
                <c:pt idx="8">
                  <c:v>0.10850397513753576</c:v>
                </c:pt>
                <c:pt idx="9">
                  <c:v>0.109667260087668</c:v>
                </c:pt>
                <c:pt idx="10">
                  <c:v>0.11086032105154907</c:v>
                </c:pt>
                <c:pt idx="11">
                  <c:v>0.11208546727811713</c:v>
                </c:pt>
                <c:pt idx="12">
                  <c:v>0.1133450312242622</c:v>
                </c:pt>
                <c:pt idx="13">
                  <c:v>0.11464136878806604</c:v>
                </c:pt>
                <c:pt idx="14">
                  <c:v>0.11597685954438609</c:v>
                </c:pt>
                <c:pt idx="15">
                  <c:v>0.11735390698280718</c:v>
                </c:pt>
                <c:pt idx="16">
                  <c:v>0.11877493874798439</c:v>
                </c:pt>
                <c:pt idx="17">
                  <c:v>0.12024240688240163</c:v>
                </c:pt>
                <c:pt idx="18">
                  <c:v>0.12175878807156977</c:v>
                </c:pt>
                <c:pt idx="19">
                  <c:v>0.12332658389168905</c:v>
                </c:pt>
                <c:pt idx="20">
                  <c:v>0.12494832105980053</c:v>
                </c:pt>
                <c:pt idx="21">
                  <c:v>0.12662655168645151</c:v>
                </c:pt>
                <c:pt idx="22">
                  <c:v>0.12836385353090035</c:v>
                </c:pt>
                <c:pt idx="23">
                  <c:v>0.13016283025888589</c:v>
                </c:pt>
                <c:pt idx="24">
                  <c:v>0.1320261117029877</c:v>
                </c:pt>
                <c:pt idx="25">
                  <c:v>0.13395635412560272</c:v>
                </c:pt>
                <c:pt idx="26">
                  <c:v>0.13595624048456503</c:v>
                </c:pt>
                <c:pt idx="27">
                  <c:v>0.13802848070143492</c:v>
                </c:pt>
                <c:pt idx="28">
                  <c:v>0.14017581193248435</c:v>
                </c:pt>
                <c:pt idx="29">
                  <c:v>0.14240099884240581</c:v>
                </c:pt>
                <c:pt idx="30">
                  <c:v>0.14470683388077199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6-4F33-B8A5-5C75A84EABD9}"/>
            </c:ext>
          </c:extLst>
        </c:ser>
        <c:ser>
          <c:idx val="0"/>
          <c:order val="1"/>
          <c:tx>
            <c:v>Wartość dokładna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Arkusz1!$BE$11:$BE$41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Arkusz1!$BK$11:$BK$41</c:f>
              <c:numCache>
                <c:formatCode>General</c:formatCode>
                <c:ptCount val="31"/>
                <c:pt idx="0">
                  <c:v>0.10000000000000009</c:v>
                </c:pt>
                <c:pt idx="1">
                  <c:v>0.10100535087675278</c:v>
                </c:pt>
                <c:pt idx="2">
                  <c:v>0.10202281405618718</c:v>
                </c:pt>
                <c:pt idx="3">
                  <c:v>0.10305452130238546</c:v>
                </c:pt>
                <c:pt idx="4">
                  <c:v>0.10410262580401541</c:v>
                </c:pt>
                <c:pt idx="5">
                  <c:v>0.10516930238965072</c:v>
                </c:pt>
                <c:pt idx="6">
                  <c:v>0.10625674774525518</c:v>
                </c:pt>
                <c:pt idx="7">
                  <c:v>0.10736718063385453</c:v>
                </c:pt>
                <c:pt idx="8">
                  <c:v>0.10850284211741279</c:v>
                </c:pt>
                <c:pt idx="9">
                  <c:v>0.10966599578094138</c:v>
                </c:pt>
                <c:pt idx="10">
                  <c:v>0.11085892795886032</c:v>
                </c:pt>
                <c:pt idx="11">
                  <c:v>0.11208394796362997</c:v>
                </c:pt>
                <c:pt idx="12">
                  <c:v>0.11334338831668855</c:v>
                </c:pt>
                <c:pt idx="13">
                  <c:v>0.114639604981706</c:v>
                </c:pt>
                <c:pt idx="14">
                  <c:v>0.11597497760017728</c:v>
                </c:pt>
                <c:pt idx="15">
                  <c:v>0.11735190972939469</c:v>
                </c:pt>
                <c:pt idx="16">
                  <c:v>0.11877282908280185</c:v>
                </c:pt>
                <c:pt idx="17">
                  <c:v>0.12024018777276746</c:v>
                </c:pt>
                <c:pt idx="18">
                  <c:v>0.12175646255580164</c:v>
                </c:pt>
                <c:pt idx="19">
                  <c:v>0.12332415508022843</c:v>
                </c:pt>
                <c:pt idx="20">
                  <c:v>0.12494579213635681</c:v>
                </c:pt>
                <c:pt idx="21">
                  <c:v>0.12662392590916083</c:v>
                </c:pt>
                <c:pt idx="22">
                  <c:v>0.12836113423349982</c:v>
                </c:pt>
                <c:pt idx="23">
                  <c:v>0.13016002085190337</c:v>
                </c:pt>
                <c:pt idx="24">
                  <c:v>0.13202321567495012</c:v>
                </c:pt>
                <c:pt idx="25">
                  <c:v>0.13395337504425697</c:v>
                </c:pt>
                <c:pt idx="26">
                  <c:v>0.13595318199812079</c:v>
                </c:pt>
                <c:pt idx="27">
                  <c:v>0.13802534653981935</c:v>
                </c:pt>
                <c:pt idx="28">
                  <c:v>0.14017260590861769</c:v>
                </c:pt>
                <c:pt idx="29">
                  <c:v>0.14239772485349134</c:v>
                </c:pt>
                <c:pt idx="30">
                  <c:v>0.14470349590960696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36-4F33-B8A5-5C75A84EA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55600"/>
        <c:axId val="306441168"/>
      </c:scatterChart>
      <c:valAx>
        <c:axId val="4051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441168"/>
        <c:crosses val="autoZero"/>
        <c:crossBetween val="midCat"/>
      </c:valAx>
      <c:valAx>
        <c:axId val="3064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1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18</xdr:row>
      <xdr:rowOff>0</xdr:rowOff>
    </xdr:from>
    <xdr:to>
      <xdr:col>9</xdr:col>
      <xdr:colOff>590551</xdr:colOff>
      <xdr:row>42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2439B7E-4C78-45A8-BA6B-9EC07E0D7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20</xdr:col>
      <xdr:colOff>590550</xdr:colOff>
      <xdr:row>42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396ADB6-ACF6-4CEC-883D-5822C882E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609598</xdr:colOff>
      <xdr:row>42</xdr:row>
      <xdr:rowOff>190499</xdr:rowOff>
    </xdr:from>
    <xdr:to>
      <xdr:col>34</xdr:col>
      <xdr:colOff>295275</xdr:colOff>
      <xdr:row>71</xdr:row>
      <xdr:rowOff>161925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E6A1F2F-BC83-44BE-80EC-E263C1194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285750</xdr:colOff>
      <xdr:row>15</xdr:row>
      <xdr:rowOff>0</xdr:rowOff>
    </xdr:from>
    <xdr:to>
      <xdr:col>41</xdr:col>
      <xdr:colOff>0</xdr:colOff>
      <xdr:row>39</xdr:row>
      <xdr:rowOff>133350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6DEEAE1-E3C0-4C3B-9CED-9C4607EC9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18</xdr:row>
      <xdr:rowOff>0</xdr:rowOff>
    </xdr:from>
    <xdr:to>
      <xdr:col>53</xdr:col>
      <xdr:colOff>438150</xdr:colOff>
      <xdr:row>42</xdr:row>
      <xdr:rowOff>133350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2C10F29-A7CB-40AD-A0A1-F805F8D5E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0</xdr:colOff>
      <xdr:row>44</xdr:row>
      <xdr:rowOff>0</xdr:rowOff>
    </xdr:from>
    <xdr:to>
      <xdr:col>64</xdr:col>
      <xdr:colOff>19050</xdr:colOff>
      <xdr:row>68</xdr:row>
      <xdr:rowOff>142875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0AA1243-9406-4253-80B6-6AAAC2453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UDIA/IV_Semestr/Metody/zajecia12/Sprawozdanie/Wykres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10">
          <cell r="BO10">
            <v>0</v>
          </cell>
          <cell r="BR10">
            <v>0.1</v>
          </cell>
          <cell r="BU10">
            <v>0.10000000000000009</v>
          </cell>
        </row>
        <row r="11">
          <cell r="BO11">
            <v>0.5</v>
          </cell>
          <cell r="BR11">
            <v>0.15000000000000002</v>
          </cell>
          <cell r="BU11">
            <v>0.21231466847026947</v>
          </cell>
        </row>
        <row r="12">
          <cell r="BO12">
            <v>1</v>
          </cell>
          <cell r="BR12">
            <v>0.35000000000000003</v>
          </cell>
          <cell r="BU12">
            <v>0.708391839763995</v>
          </cell>
        </row>
        <row r="13">
          <cell r="BO13">
            <v>1.5</v>
          </cell>
          <cell r="BR13">
            <v>1.0250000000000001</v>
          </cell>
          <cell r="BU13">
            <v>2.1615470477099361</v>
          </cell>
        </row>
        <row r="14">
          <cell r="BO14">
            <v>2</v>
          </cell>
          <cell r="BR14">
            <v>2.6625000000000005</v>
          </cell>
          <cell r="BU14">
            <v>5.5170178077543657</v>
          </cell>
        </row>
        <row r="15">
          <cell r="BO15">
            <v>2.5</v>
          </cell>
          <cell r="BR15">
            <v>5.9937500000000004</v>
          </cell>
          <cell r="BU15">
            <v>12.333237317477295</v>
          </cell>
        </row>
        <row r="16">
          <cell r="BO16">
            <v>3</v>
          </cell>
          <cell r="BR16">
            <v>12.115625000000001</v>
          </cell>
          <cell r="BU16">
            <v>25.179627538694106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D5B8-277D-4790-BFD0-CCAB36456628}">
  <dimension ref="A1:BK41"/>
  <sheetViews>
    <sheetView tabSelected="1" topLeftCell="AO1" workbookViewId="0">
      <selection activeCell="BD45" sqref="BD45"/>
    </sheetView>
  </sheetViews>
  <sheetFormatPr defaultRowHeight="15" x14ac:dyDescent="0.25"/>
  <cols>
    <col min="41" max="41" width="13.140625" customWidth="1"/>
    <col min="52" max="52" width="11.42578125" customWidth="1"/>
    <col min="60" max="60" width="13.5703125" customWidth="1"/>
    <col min="63" max="63" width="13.28515625" customWidth="1"/>
  </cols>
  <sheetData>
    <row r="1" spans="1:63" x14ac:dyDescent="0.25">
      <c r="A1" s="14" t="s">
        <v>0</v>
      </c>
      <c r="B1" s="15"/>
      <c r="C1" s="16"/>
      <c r="L1" s="14" t="s">
        <v>0</v>
      </c>
      <c r="M1" s="15"/>
      <c r="N1" s="16"/>
      <c r="W1" s="14" t="s">
        <v>0</v>
      </c>
      <c r="X1" s="15"/>
      <c r="Y1" s="16"/>
      <c r="AH1" s="14" t="s">
        <v>0</v>
      </c>
      <c r="AI1" s="15"/>
      <c r="AJ1" s="16"/>
      <c r="AS1" s="14" t="s">
        <v>0</v>
      </c>
      <c r="AT1" s="15"/>
      <c r="AU1" s="16"/>
      <c r="BD1" s="14" t="s">
        <v>0</v>
      </c>
      <c r="BE1" s="15"/>
      <c r="BF1" s="16"/>
    </row>
    <row r="2" spans="1:63" ht="15.75" x14ac:dyDescent="0.25">
      <c r="A2" s="17" t="s">
        <v>1</v>
      </c>
      <c r="B2" s="12">
        <v>0</v>
      </c>
      <c r="C2" s="18"/>
      <c r="L2" s="17" t="s">
        <v>1</v>
      </c>
      <c r="M2" s="12">
        <v>0</v>
      </c>
      <c r="N2" s="18"/>
      <c r="W2" s="17" t="s">
        <v>1</v>
      </c>
      <c r="X2" s="12">
        <v>0</v>
      </c>
      <c r="Y2" s="18"/>
      <c r="AH2" s="17" t="s">
        <v>1</v>
      </c>
      <c r="AI2" s="12">
        <v>0</v>
      </c>
      <c r="AJ2" s="18"/>
      <c r="AS2" s="17" t="s">
        <v>1</v>
      </c>
      <c r="AT2" s="12">
        <v>0</v>
      </c>
      <c r="AU2" s="18"/>
      <c r="BD2" s="17" t="s">
        <v>1</v>
      </c>
      <c r="BE2" s="12">
        <v>0</v>
      </c>
      <c r="BF2" s="18"/>
    </row>
    <row r="3" spans="1:63" x14ac:dyDescent="0.25">
      <c r="A3" s="1" t="s">
        <v>2</v>
      </c>
      <c r="B3" s="12">
        <v>2</v>
      </c>
      <c r="C3" s="18"/>
      <c r="L3" s="1" t="s">
        <v>2</v>
      </c>
      <c r="M3" s="12">
        <v>2</v>
      </c>
      <c r="N3" s="18"/>
      <c r="W3" s="1" t="s">
        <v>2</v>
      </c>
      <c r="X3" s="12">
        <v>2</v>
      </c>
      <c r="Y3" s="18"/>
      <c r="AH3" s="1" t="s">
        <v>2</v>
      </c>
      <c r="AI3" s="12">
        <v>0.1</v>
      </c>
      <c r="AJ3" s="18"/>
      <c r="AS3" s="1" t="s">
        <v>2</v>
      </c>
      <c r="AT3" s="12">
        <v>0.1</v>
      </c>
      <c r="AU3" s="18"/>
      <c r="BD3" s="1" t="s">
        <v>2</v>
      </c>
      <c r="BE3" s="12">
        <v>0.1</v>
      </c>
      <c r="BF3" s="18"/>
    </row>
    <row r="4" spans="1:63" x14ac:dyDescent="0.25">
      <c r="A4" s="1" t="s">
        <v>3</v>
      </c>
      <c r="B4" s="12">
        <v>0.3</v>
      </c>
      <c r="C4" s="18"/>
      <c r="L4" s="1" t="s">
        <v>3</v>
      </c>
      <c r="M4" s="12">
        <v>0.3</v>
      </c>
      <c r="N4" s="18"/>
      <c r="W4" s="1" t="s">
        <v>3</v>
      </c>
      <c r="X4" s="12">
        <v>0.3</v>
      </c>
      <c r="Y4" s="18"/>
      <c r="AH4" s="1" t="s">
        <v>3</v>
      </c>
      <c r="AI4" s="12">
        <v>0.3</v>
      </c>
      <c r="AJ4" s="18"/>
      <c r="AS4" s="1" t="s">
        <v>3</v>
      </c>
      <c r="AT4" s="12">
        <v>0.3</v>
      </c>
      <c r="AU4" s="18"/>
      <c r="BD4" s="1" t="s">
        <v>3</v>
      </c>
      <c r="BE4" s="12">
        <v>0.3</v>
      </c>
      <c r="BF4" s="18"/>
    </row>
    <row r="5" spans="1:63" x14ac:dyDescent="0.25">
      <c r="A5" s="1" t="s">
        <v>4</v>
      </c>
      <c r="B5" s="12">
        <v>0.1</v>
      </c>
      <c r="C5" s="18"/>
      <c r="L5" s="1" t="s">
        <v>4</v>
      </c>
      <c r="M5" s="12">
        <v>0.05</v>
      </c>
      <c r="N5" s="18"/>
      <c r="W5" s="1" t="s">
        <v>4</v>
      </c>
      <c r="X5" s="12">
        <v>0.01</v>
      </c>
      <c r="Y5" s="18"/>
      <c r="AH5" s="1" t="s">
        <v>4</v>
      </c>
      <c r="AI5" s="12">
        <v>0.1</v>
      </c>
      <c r="AJ5" s="18"/>
      <c r="AS5" s="1" t="s">
        <v>4</v>
      </c>
      <c r="AT5" s="12">
        <v>0.05</v>
      </c>
      <c r="AU5" s="18"/>
      <c r="BD5" s="1" t="s">
        <v>4</v>
      </c>
      <c r="BE5" s="12">
        <v>0.01</v>
      </c>
      <c r="BF5" s="18"/>
    </row>
    <row r="6" spans="1:63" x14ac:dyDescent="0.25">
      <c r="A6" s="1" t="s">
        <v>5</v>
      </c>
      <c r="B6" s="13" t="s">
        <v>7</v>
      </c>
      <c r="C6" s="19"/>
      <c r="L6" s="1" t="s">
        <v>5</v>
      </c>
      <c r="M6" s="13" t="s">
        <v>7</v>
      </c>
      <c r="N6" s="19"/>
      <c r="W6" s="1" t="s">
        <v>5</v>
      </c>
      <c r="X6" s="13" t="s">
        <v>7</v>
      </c>
      <c r="Y6" s="19"/>
      <c r="AH6" s="1" t="s">
        <v>5</v>
      </c>
      <c r="AI6" s="25" t="s">
        <v>72</v>
      </c>
      <c r="AJ6" s="26"/>
      <c r="AS6" s="1" t="s">
        <v>5</v>
      </c>
      <c r="AT6" s="25" t="s">
        <v>72</v>
      </c>
      <c r="AU6" s="26"/>
      <c r="BD6" s="1" t="s">
        <v>5</v>
      </c>
      <c r="BE6" s="25" t="s">
        <v>72</v>
      </c>
      <c r="BF6" s="26"/>
    </row>
    <row r="7" spans="1:63" ht="15.75" thickBot="1" x14ac:dyDescent="0.3">
      <c r="A7" s="2" t="s">
        <v>6</v>
      </c>
      <c r="B7" s="20">
        <v>3</v>
      </c>
      <c r="C7" s="21"/>
      <c r="L7" s="2" t="s">
        <v>6</v>
      </c>
      <c r="M7" s="20">
        <v>6</v>
      </c>
      <c r="N7" s="21"/>
      <c r="W7" s="2" t="s">
        <v>6</v>
      </c>
      <c r="X7" s="20">
        <v>30</v>
      </c>
      <c r="Y7" s="21"/>
      <c r="AH7" s="2" t="s">
        <v>6</v>
      </c>
      <c r="AI7" s="20">
        <v>3</v>
      </c>
      <c r="AJ7" s="21"/>
      <c r="AS7" s="2" t="s">
        <v>6</v>
      </c>
      <c r="AT7" s="20">
        <v>6</v>
      </c>
      <c r="AU7" s="21"/>
      <c r="BD7" s="2" t="s">
        <v>6</v>
      </c>
      <c r="BE7" s="20">
        <v>30</v>
      </c>
      <c r="BF7" s="21"/>
    </row>
    <row r="9" spans="1:63" ht="15.75" thickBot="1" x14ac:dyDescent="0.3"/>
    <row r="10" spans="1:63" ht="15.75" thickBot="1" x14ac:dyDescent="0.3">
      <c r="A10" s="6" t="s">
        <v>14</v>
      </c>
      <c r="D10" s="6" t="s">
        <v>15</v>
      </c>
      <c r="G10" s="10" t="s">
        <v>16</v>
      </c>
      <c r="H10" s="11"/>
      <c r="L10" s="22" t="s">
        <v>14</v>
      </c>
      <c r="O10" s="22" t="s">
        <v>15</v>
      </c>
      <c r="R10" s="23" t="s">
        <v>16</v>
      </c>
      <c r="S10" s="24"/>
      <c r="W10" s="22" t="s">
        <v>14</v>
      </c>
      <c r="Z10" s="22" t="s">
        <v>15</v>
      </c>
      <c r="AC10" s="23" t="s">
        <v>16</v>
      </c>
      <c r="AD10" s="24"/>
      <c r="AH10" s="6" t="s">
        <v>14</v>
      </c>
      <c r="AK10" s="6" t="s">
        <v>15</v>
      </c>
      <c r="AN10" s="23" t="s">
        <v>71</v>
      </c>
      <c r="AO10" s="24"/>
      <c r="AS10" s="22" t="s">
        <v>14</v>
      </c>
      <c r="AV10" s="22" t="s">
        <v>15</v>
      </c>
      <c r="AY10" s="23" t="s">
        <v>71</v>
      </c>
      <c r="AZ10" s="24"/>
      <c r="BD10" s="22" t="s">
        <v>14</v>
      </c>
      <c r="BG10" s="22" t="s">
        <v>15</v>
      </c>
      <c r="BJ10" s="23" t="s">
        <v>71</v>
      </c>
      <c r="BK10" s="24"/>
    </row>
    <row r="11" spans="1:63" x14ac:dyDescent="0.25">
      <c r="A11" s="7" t="s">
        <v>1</v>
      </c>
      <c r="B11" s="3">
        <v>0</v>
      </c>
      <c r="D11" s="7" t="s">
        <v>2</v>
      </c>
      <c r="E11" s="3">
        <f>B3</f>
        <v>2</v>
      </c>
      <c r="G11" s="7" t="s">
        <v>2</v>
      </c>
      <c r="H11" s="3">
        <f>B3</f>
        <v>2</v>
      </c>
      <c r="L11" s="7" t="s">
        <v>1</v>
      </c>
      <c r="M11" s="3">
        <v>0</v>
      </c>
      <c r="O11" s="7" t="s">
        <v>2</v>
      </c>
      <c r="P11" s="3">
        <f>M3</f>
        <v>2</v>
      </c>
      <c r="R11" s="7" t="s">
        <v>2</v>
      </c>
      <c r="S11" s="3">
        <f>EXP(-M11) + COS(M11)</f>
        <v>2</v>
      </c>
      <c r="W11" s="7" t="s">
        <v>1</v>
      </c>
      <c r="X11" s="3">
        <v>0</v>
      </c>
      <c r="Z11" s="7" t="s">
        <v>2</v>
      </c>
      <c r="AA11" s="3">
        <f>X3</f>
        <v>2</v>
      </c>
      <c r="AC11" s="7" t="s">
        <v>2</v>
      </c>
      <c r="AD11" s="3">
        <f>EXP(-X11) + COS(X11)</f>
        <v>2</v>
      </c>
      <c r="AH11" s="7" t="s">
        <v>1</v>
      </c>
      <c r="AI11" s="3">
        <v>0</v>
      </c>
      <c r="AK11" s="7" t="s">
        <v>2</v>
      </c>
      <c r="AL11" s="3">
        <f>AI3</f>
        <v>0.1</v>
      </c>
      <c r="AN11" s="7" t="s">
        <v>2</v>
      </c>
      <c r="AO11" s="3">
        <f>2.1*EXP(AI11) - AI11*AI11 -2*AI11-2</f>
        <v>0.10000000000000009</v>
      </c>
      <c r="AS11" s="7" t="s">
        <v>1</v>
      </c>
      <c r="AT11" s="3">
        <v>0</v>
      </c>
      <c r="AV11" s="7" t="s">
        <v>2</v>
      </c>
      <c r="AW11" s="3">
        <f>AT3</f>
        <v>0.1</v>
      </c>
      <c r="AY11" s="7" t="s">
        <v>2</v>
      </c>
      <c r="AZ11" s="3">
        <f>2.1*EXP(AT11) - AT11*AT11 -2*AT11-2</f>
        <v>0.10000000000000009</v>
      </c>
      <c r="BD11" s="7" t="s">
        <v>1</v>
      </c>
      <c r="BE11" s="3">
        <v>0</v>
      </c>
      <c r="BG11" s="7" t="s">
        <v>2</v>
      </c>
      <c r="BH11" s="3">
        <f>BE3</f>
        <v>0.1</v>
      </c>
      <c r="BJ11" s="7" t="s">
        <v>2</v>
      </c>
      <c r="BK11" s="3">
        <f>2.1*EXP(BE11) - BE11*BE11 -2*BE11-2</f>
        <v>0.10000000000000009</v>
      </c>
    </row>
    <row r="12" spans="1:63" x14ac:dyDescent="0.25">
      <c r="A12" s="8" t="s">
        <v>8</v>
      </c>
      <c r="B12" s="4">
        <v>0.1</v>
      </c>
      <c r="D12" s="8" t="s">
        <v>11</v>
      </c>
      <c r="E12" s="4">
        <f>E11 + 0.5*$B$5*(COS(B11) - SIN(B11) -E11 + (COS(B11+$B$5) - SIN(B11+$B$5) -(E11 + $B$5*(COS(B11)-SIN(B11)-E11))))</f>
        <v>1.89975853743156</v>
      </c>
      <c r="G12" s="8" t="s">
        <v>11</v>
      </c>
      <c r="H12" s="4">
        <f>EXP(-B12)+COS(B12)</f>
        <v>1.8998415833139854</v>
      </c>
      <c r="L12" s="8" t="s">
        <v>8</v>
      </c>
      <c r="M12" s="4">
        <v>0.05</v>
      </c>
      <c r="O12" s="8" t="s">
        <v>11</v>
      </c>
      <c r="P12" s="4">
        <f>P11 + 0.5*$M$5*(COS(M11) - SIN(M11) -P11 + (COS(M11+$M$5) - SIN(M11+$M$5) -(P11 + $M$5*(COS(M11)-SIN(M11)-P11))))</f>
        <v>1.9499692772781072</v>
      </c>
      <c r="R12" s="8" t="s">
        <v>11</v>
      </c>
      <c r="S12" s="4">
        <f>EXP(-M12)+COS(M12)</f>
        <v>1.9499796848956803</v>
      </c>
      <c r="W12" s="8" t="s">
        <v>8</v>
      </c>
      <c r="X12" s="4">
        <v>0.01</v>
      </c>
      <c r="Z12" s="8" t="s">
        <v>11</v>
      </c>
      <c r="AA12" s="4">
        <f>AA11 + 0.5*$X$5*(COS(X11) - SIN(X11) -AA11 + (COS(X11+$X$5) - SIN(X11+$X$5) -(AA11 + $X$5*(COS(X11)-SIN(X11)-AA11))))</f>
        <v>1.9899997508354126</v>
      </c>
      <c r="AC12" s="8" t="s">
        <v>11</v>
      </c>
      <c r="AD12" s="4">
        <f>EXP(-X12)+COS(X12)</f>
        <v>1.9899998341658334</v>
      </c>
      <c r="AH12" s="8" t="s">
        <v>8</v>
      </c>
      <c r="AI12" s="4">
        <v>0.1</v>
      </c>
      <c r="AK12" s="8" t="s">
        <v>11</v>
      </c>
      <c r="AL12" s="4">
        <f>AL11 + 0.5*$AI$5*(AI11*AI11 + AL11 + ((AI11+$AI$5)*(AI11+$AI$5) + (AL11 + $AI$5*(AI11*AI11 + AL11))))</f>
        <v>0.11100000000000002</v>
      </c>
      <c r="AN12" s="8" t="s">
        <v>11</v>
      </c>
      <c r="AO12" s="4">
        <f t="shared" ref="AO12:AO14" si="0">2.1*EXP(AI12) - AI12*AI12 -2*AI12-2</f>
        <v>0.11085892795886032</v>
      </c>
      <c r="AS12" s="8" t="s">
        <v>8</v>
      </c>
      <c r="AT12" s="4">
        <v>0.05</v>
      </c>
      <c r="AV12" s="8" t="s">
        <v>11</v>
      </c>
      <c r="AW12" s="4">
        <f>AW11 + 0.5*$AT$5*(AT11*AT11 + AW11 + ((AT11+$AT$5)*(AT11+$AT$5) + (AW11 + $AT$5*(AT11*AT11 + AW11))))</f>
        <v>0.1051875</v>
      </c>
      <c r="AY12" s="8" t="s">
        <v>11</v>
      </c>
      <c r="AZ12" s="4">
        <f t="shared" ref="AZ12:AZ17" si="1">2.1*EXP(AT12) - AT12*AT12 -2*AT12-2</f>
        <v>0.10516930238965072</v>
      </c>
      <c r="BD12" s="8" t="s">
        <v>8</v>
      </c>
      <c r="BE12" s="4">
        <v>0.01</v>
      </c>
      <c r="BG12" s="8" t="s">
        <v>11</v>
      </c>
      <c r="BH12" s="4">
        <f>BH11 + 0.5*$BE$5*(BE11*BE11 + BH11 + ((BE11+$BE$5)*(BE11+$BE$5) + (BH11 + $BE$5*(BE11*BE11 + BH11))))</f>
        <v>0.10100550000000001</v>
      </c>
      <c r="BJ12" s="8" t="s">
        <v>11</v>
      </c>
      <c r="BK12" s="4">
        <f t="shared" ref="BK12:BK41" si="2">2.1*EXP(BE12) - BE12*BE12 -2*BE12-2</f>
        <v>0.10100535087675278</v>
      </c>
    </row>
    <row r="13" spans="1:63" x14ac:dyDescent="0.25">
      <c r="A13" s="8" t="s">
        <v>9</v>
      </c>
      <c r="B13" s="4">
        <v>0.2</v>
      </c>
      <c r="D13" s="8" t="s">
        <v>12</v>
      </c>
      <c r="E13" s="4">
        <f t="shared" ref="E13:E14" si="3">E12 + 0.5*$B$5*(COS(B12) - SIN(B12) -E12 + (COS(B12+$B$5) - SIN(B12+$B$5) -(E12 + $B$5*(COS(B12)-SIN(B12)-E12))))</f>
        <v>1.7986340224162747</v>
      </c>
      <c r="G13" s="8" t="s">
        <v>12</v>
      </c>
      <c r="H13" s="4">
        <f t="shared" ref="H13:H14" si="4">EXP(-B13)+COS(B13)</f>
        <v>1.7987973309192236</v>
      </c>
      <c r="L13" s="8" t="s">
        <v>9</v>
      </c>
      <c r="M13" s="4">
        <v>0.1</v>
      </c>
      <c r="O13" s="8" t="s">
        <v>12</v>
      </c>
      <c r="P13" s="4">
        <f t="shared" ref="P13:P17" si="5">P12 + 0.5*$M$5*(COS(M12) - SIN(M12) -P12 + (COS(M12+$M$5) - SIN(M12+$M$5) -(P12 + $M$5*(COS(M12)-SIN(M12)-P12))))</f>
        <v>1.8998208571407813</v>
      </c>
      <c r="R13" s="8" t="s">
        <v>12</v>
      </c>
      <c r="S13" s="4">
        <f t="shared" ref="S13:S15" si="6">EXP(-M13)+COS(M13)</f>
        <v>1.8998415833139854</v>
      </c>
      <c r="W13" s="8" t="s">
        <v>9</v>
      </c>
      <c r="X13" s="4">
        <v>0.02</v>
      </c>
      <c r="Z13" s="8" t="s">
        <v>12</v>
      </c>
      <c r="AA13" s="4">
        <f t="shared" ref="AA13:AA41" si="7">AA12 + 0.5*$X$5*(COS(X12) - SIN(X12) -AA12 + (COS(X12+$X$5) - SIN(X12+$X$5) -(AA12 + $X$5*(COS(X12)-SIN(X12)-AA12))))</f>
        <v>1.9799985133415248</v>
      </c>
      <c r="AC13" s="8" t="s">
        <v>12</v>
      </c>
      <c r="AD13" s="4">
        <f t="shared" ref="AD13:AD15" si="8">EXP(-X13)+COS(X13)</f>
        <v>1.9799986799733329</v>
      </c>
      <c r="AH13" s="8" t="s">
        <v>9</v>
      </c>
      <c r="AI13" s="4">
        <v>0.2</v>
      </c>
      <c r="AK13" s="8" t="s">
        <v>12</v>
      </c>
      <c r="AL13" s="4">
        <f t="shared" ref="AL13:AL14" si="9">AL12 + 0.5*$AI$5*(AI12*AI12 + AL12 + ((AI12+$AI$5)*(AI12+$AI$5) + (AL12 + $AI$5*(AI12*AI12 + AL12))))</f>
        <v>0.12520500000000001</v>
      </c>
      <c r="AN13" s="8" t="s">
        <v>12</v>
      </c>
      <c r="AO13" s="4">
        <f t="shared" si="0"/>
        <v>0.12494579213635681</v>
      </c>
      <c r="AS13" s="8" t="s">
        <v>9</v>
      </c>
      <c r="AT13" s="4">
        <v>0.1</v>
      </c>
      <c r="AV13" s="8" t="s">
        <v>12</v>
      </c>
      <c r="AW13" s="4">
        <f t="shared" ref="AW13:AW17" si="10">AW12 + 0.5*$AT$5*(AT12*AT12 + AW12 + ((AT12+$AT$5)*(AT12+$AT$5) + (AW12 + $AT$5*(AT12*AT12 + AW12))))</f>
        <v>0.110893984375</v>
      </c>
      <c r="AY13" s="8" t="s">
        <v>12</v>
      </c>
      <c r="AZ13" s="4">
        <f t="shared" si="1"/>
        <v>0.11085892795886032</v>
      </c>
      <c r="BD13" s="8" t="s">
        <v>9</v>
      </c>
      <c r="BE13" s="4">
        <v>0.02</v>
      </c>
      <c r="BG13" s="8" t="s">
        <v>12</v>
      </c>
      <c r="BH13" s="4">
        <f t="shared" ref="BH13:BH41" si="11">BH12 + 0.5*$BE$5*(BE12*BE12 + BH12 + ((BE12+$BE$5)*(BE12+$BE$5) + (BH12 + $BE$5*(BE12*BE12 + BH12))))</f>
        <v>0.10202311027500001</v>
      </c>
      <c r="BJ13" s="8" t="s">
        <v>12</v>
      </c>
      <c r="BK13" s="4">
        <f t="shared" si="2"/>
        <v>0.10202281405618718</v>
      </c>
    </row>
    <row r="14" spans="1:63" ht="15.75" thickBot="1" x14ac:dyDescent="0.3">
      <c r="A14" s="9" t="s">
        <v>10</v>
      </c>
      <c r="B14" s="5">
        <v>0.3</v>
      </c>
      <c r="D14" s="9" t="s">
        <v>13</v>
      </c>
      <c r="E14" s="5">
        <f t="shared" si="3"/>
        <v>1.6959174805270201</v>
      </c>
      <c r="G14" s="9" t="s">
        <v>13</v>
      </c>
      <c r="H14" s="5">
        <f t="shared" si="4"/>
        <v>1.696154709807324</v>
      </c>
      <c r="L14" s="8" t="s">
        <v>10</v>
      </c>
      <c r="M14" s="4">
        <v>0.15</v>
      </c>
      <c r="O14" s="8" t="s">
        <v>13</v>
      </c>
      <c r="P14" s="4">
        <f t="shared" si="5"/>
        <v>1.8494482192717203</v>
      </c>
      <c r="R14" s="8" t="s">
        <v>13</v>
      </c>
      <c r="S14" s="4">
        <f t="shared" si="6"/>
        <v>1.8494790543611002</v>
      </c>
      <c r="W14" s="8" t="s">
        <v>10</v>
      </c>
      <c r="X14" s="4">
        <v>0.03</v>
      </c>
      <c r="Z14" s="8" t="s">
        <v>13</v>
      </c>
      <c r="AA14" s="4">
        <f t="shared" si="7"/>
        <v>1.9699953174343767</v>
      </c>
      <c r="AC14" s="8" t="s">
        <v>13</v>
      </c>
      <c r="AD14" s="4">
        <f t="shared" si="8"/>
        <v>1.9699955672974956</v>
      </c>
      <c r="AH14" s="9" t="s">
        <v>10</v>
      </c>
      <c r="AI14" s="5">
        <v>0.3</v>
      </c>
      <c r="AK14" s="9" t="s">
        <v>13</v>
      </c>
      <c r="AL14" s="4">
        <f t="shared" si="9"/>
        <v>0.14505152500000001</v>
      </c>
      <c r="AN14" s="9" t="s">
        <v>13</v>
      </c>
      <c r="AO14" s="5">
        <f t="shared" si="0"/>
        <v>0.14470349590960696</v>
      </c>
      <c r="AS14" s="8" t="s">
        <v>10</v>
      </c>
      <c r="AT14" s="4">
        <v>0.15</v>
      </c>
      <c r="AV14" s="8" t="s">
        <v>13</v>
      </c>
      <c r="AW14" s="4">
        <f t="shared" si="10"/>
        <v>0.11740230107421876</v>
      </c>
      <c r="AY14" s="8" t="s">
        <v>13</v>
      </c>
      <c r="AZ14" s="4">
        <f t="shared" si="1"/>
        <v>0.11735190972939469</v>
      </c>
      <c r="BD14" s="8" t="s">
        <v>10</v>
      </c>
      <c r="BE14" s="4">
        <v>0.03</v>
      </c>
      <c r="BG14" s="8" t="s">
        <v>13</v>
      </c>
      <c r="BH14" s="4">
        <f t="shared" si="11"/>
        <v>0.10305496253326375</v>
      </c>
      <c r="BJ14" s="8" t="s">
        <v>13</v>
      </c>
      <c r="BK14" s="4">
        <f t="shared" si="2"/>
        <v>0.10305452130238546</v>
      </c>
    </row>
    <row r="15" spans="1:63" x14ac:dyDescent="0.25">
      <c r="L15" s="8" t="s">
        <v>17</v>
      </c>
      <c r="M15" s="4">
        <v>0.2</v>
      </c>
      <c r="O15" s="8" t="s">
        <v>21</v>
      </c>
      <c r="P15" s="4">
        <f>P14 + 0.5*$M$5*(COS(M14) - SIN(M14) -P14 + (COS(M14+$M$5) - SIN(M14+$M$5) -(P14 + $M$5*(COS(M14)-SIN(M14)-P14))))</f>
        <v>1.7987567072131114</v>
      </c>
      <c r="R15" s="8" t="s">
        <v>21</v>
      </c>
      <c r="S15" s="4">
        <f t="shared" si="6"/>
        <v>1.7987973309192236</v>
      </c>
      <c r="W15" s="8" t="s">
        <v>17</v>
      </c>
      <c r="X15" s="4">
        <v>0.04</v>
      </c>
      <c r="Z15" s="8" t="s">
        <v>21</v>
      </c>
      <c r="AA15" s="4">
        <f t="shared" si="7"/>
        <v>1.9599892128293315</v>
      </c>
      <c r="AC15" s="8" t="s">
        <v>21</v>
      </c>
      <c r="AD15" s="4">
        <f t="shared" si="8"/>
        <v>1.959989545813301</v>
      </c>
      <c r="AS15" s="8" t="s">
        <v>17</v>
      </c>
      <c r="AT15" s="4">
        <v>0.2</v>
      </c>
      <c r="AV15" s="8" t="s">
        <v>21</v>
      </c>
      <c r="AW15" s="4">
        <f t="shared" si="10"/>
        <v>0.12500979400427248</v>
      </c>
      <c r="AY15" s="8" t="s">
        <v>21</v>
      </c>
      <c r="AZ15" s="4">
        <f>2.1*EXP(AT15) - AT15*AT15 -2*AT15-2</f>
        <v>0.12494579213635681</v>
      </c>
      <c r="BD15" s="8" t="s">
        <v>17</v>
      </c>
      <c r="BE15" s="4">
        <v>0.04</v>
      </c>
      <c r="BG15" s="8" t="s">
        <v>21</v>
      </c>
      <c r="BH15" s="4">
        <f t="shared" si="11"/>
        <v>0.10410320990672306</v>
      </c>
      <c r="BJ15" s="8" t="s">
        <v>21</v>
      </c>
      <c r="BK15" s="4">
        <f>2.1*EXP(BE15) - BE15*BE15 -2*BE15-2</f>
        <v>0.10410262580401541</v>
      </c>
    </row>
    <row r="16" spans="1:63" x14ac:dyDescent="0.25">
      <c r="L16" s="8" t="s">
        <v>18</v>
      </c>
      <c r="M16" s="4">
        <v>0.25</v>
      </c>
      <c r="O16" s="8" t="s">
        <v>22</v>
      </c>
      <c r="P16" s="4">
        <f t="shared" si="5"/>
        <v>1.7476632139152222</v>
      </c>
      <c r="R16" s="8" t="s">
        <v>22</v>
      </c>
      <c r="S16" s="4">
        <f>EXP(-M16)+COS(M16)</f>
        <v>1.7477132047820496</v>
      </c>
      <c r="W16" s="8" t="s">
        <v>18</v>
      </c>
      <c r="X16" s="4">
        <v>0.05</v>
      </c>
      <c r="Z16" s="8" t="s">
        <v>22</v>
      </c>
      <c r="AA16" s="4">
        <f t="shared" si="7"/>
        <v>1.9499792689410491</v>
      </c>
      <c r="AC16" s="8" t="s">
        <v>22</v>
      </c>
      <c r="AD16" s="4">
        <f>EXP(-X16)+COS(X16)</f>
        <v>1.9499796848956803</v>
      </c>
      <c r="AS16" s="8" t="s">
        <v>18</v>
      </c>
      <c r="AT16" s="4">
        <v>0.25</v>
      </c>
      <c r="AV16" s="8" t="s">
        <v>22</v>
      </c>
      <c r="AW16" s="4">
        <f t="shared" si="10"/>
        <v>0.13402904594699144</v>
      </c>
      <c r="AY16" s="8" t="s">
        <v>22</v>
      </c>
      <c r="AZ16" s="4">
        <f t="shared" si="1"/>
        <v>0.13395337504425697</v>
      </c>
      <c r="BD16" s="8" t="s">
        <v>18</v>
      </c>
      <c r="BE16" s="4">
        <v>0.05</v>
      </c>
      <c r="BG16" s="8" t="s">
        <v>22</v>
      </c>
      <c r="BH16" s="4">
        <f t="shared" si="11"/>
        <v>0.10517002716628562</v>
      </c>
      <c r="BJ16" s="8" t="s">
        <v>22</v>
      </c>
      <c r="BK16" s="4">
        <f t="shared" ref="BK16:BK18" si="12">2.1*EXP(BE16) - BE16*BE16 -2*BE16-2</f>
        <v>0.10516930238965072</v>
      </c>
    </row>
    <row r="17" spans="12:63" ht="15.75" thickBot="1" x14ac:dyDescent="0.3">
      <c r="L17" s="9" t="s">
        <v>19</v>
      </c>
      <c r="M17" s="5">
        <v>0.3</v>
      </c>
      <c r="O17" s="9" t="s">
        <v>23</v>
      </c>
      <c r="P17" s="5">
        <f t="shared" si="5"/>
        <v>1.6960958652817946</v>
      </c>
      <c r="R17" s="9" t="s">
        <v>23</v>
      </c>
      <c r="S17" s="5">
        <f t="shared" ref="S17" si="13">EXP(-M17)+COS(M17)</f>
        <v>1.696154709807324</v>
      </c>
      <c r="W17" s="8" t="s">
        <v>19</v>
      </c>
      <c r="X17" s="4">
        <v>0.06</v>
      </c>
      <c r="Z17" s="8" t="s">
        <v>23</v>
      </c>
      <c r="AA17" s="4">
        <f t="shared" si="7"/>
        <v>1.9399645747834298</v>
      </c>
      <c r="AC17" s="8" t="s">
        <v>23</v>
      </c>
      <c r="AD17" s="4">
        <f t="shared" ref="AD17:AD18" si="14">EXP(-X17)+COS(X17)</f>
        <v>1.9399650735194529</v>
      </c>
      <c r="AS17" s="9" t="s">
        <v>19</v>
      </c>
      <c r="AT17" s="5">
        <v>0.3</v>
      </c>
      <c r="AV17" s="9" t="s">
        <v>23</v>
      </c>
      <c r="AW17" s="5">
        <f t="shared" si="10"/>
        <v>0.14478865955177475</v>
      </c>
      <c r="AY17" s="9" t="s">
        <v>23</v>
      </c>
      <c r="AZ17" s="5">
        <f t="shared" si="1"/>
        <v>0.14470349590960696</v>
      </c>
      <c r="BD17" s="8" t="s">
        <v>19</v>
      </c>
      <c r="BE17" s="4">
        <v>0.06</v>
      </c>
      <c r="BG17" s="8" t="s">
        <v>23</v>
      </c>
      <c r="BH17" s="4">
        <f t="shared" si="11"/>
        <v>0.10625761093930679</v>
      </c>
      <c r="BJ17" s="8" t="s">
        <v>23</v>
      </c>
      <c r="BK17" s="4">
        <f t="shared" si="12"/>
        <v>0.10625674774525518</v>
      </c>
    </row>
    <row r="18" spans="12:63" x14ac:dyDescent="0.25">
      <c r="W18" s="8" t="s">
        <v>20</v>
      </c>
      <c r="X18" s="4">
        <v>7.0000000000000007E-2</v>
      </c>
      <c r="Z18" s="8" t="s">
        <v>47</v>
      </c>
      <c r="AA18" s="4">
        <f t="shared" si="7"/>
        <v>1.9299442388695194</v>
      </c>
      <c r="AC18" s="8" t="s">
        <v>47</v>
      </c>
      <c r="AD18" s="4">
        <f t="shared" si="14"/>
        <v>1.929944820159228</v>
      </c>
      <c r="BD18" s="8" t="s">
        <v>20</v>
      </c>
      <c r="BE18" s="4">
        <v>7.0000000000000007E-2</v>
      </c>
      <c r="BG18" s="8" t="s">
        <v>47</v>
      </c>
      <c r="BH18" s="4">
        <f t="shared" si="11"/>
        <v>0.10736817992924683</v>
      </c>
      <c r="BJ18" s="8" t="s">
        <v>47</v>
      </c>
      <c r="BK18" s="4">
        <f t="shared" si="12"/>
        <v>0.10736718063385453</v>
      </c>
    </row>
    <row r="19" spans="12:63" x14ac:dyDescent="0.25">
      <c r="W19" s="8" t="s">
        <v>24</v>
      </c>
      <c r="X19" s="4">
        <v>0.08</v>
      </c>
      <c r="Z19" s="8" t="s">
        <v>48</v>
      </c>
      <c r="AA19" s="4">
        <f t="shared" si="7"/>
        <v>1.9199173891113679</v>
      </c>
      <c r="AC19" s="8" t="s">
        <v>48</v>
      </c>
      <c r="AD19" s="4">
        <f t="shared" ref="AD19:AD41" si="15">EXP(-X19)+COS(X19)</f>
        <v>1.9199180526892552</v>
      </c>
      <c r="BD19" s="8" t="s">
        <v>24</v>
      </c>
      <c r="BE19" s="4">
        <v>0.08</v>
      </c>
      <c r="BG19" s="8" t="s">
        <v>48</v>
      </c>
      <c r="BH19" s="4">
        <f t="shared" si="11"/>
        <v>0.10850397513753576</v>
      </c>
      <c r="BJ19" s="8" t="s">
        <v>48</v>
      </c>
      <c r="BK19" s="4">
        <f t="shared" si="2"/>
        <v>0.10850284211741279</v>
      </c>
    </row>
    <row r="20" spans="12:63" x14ac:dyDescent="0.25">
      <c r="W20" s="8" t="s">
        <v>25</v>
      </c>
      <c r="X20" s="4">
        <v>0.09</v>
      </c>
      <c r="Z20" s="8" t="s">
        <v>49</v>
      </c>
      <c r="AA20" s="4">
        <f t="shared" si="7"/>
        <v>1.9098831727198302</v>
      </c>
      <c r="AC20" s="8" t="s">
        <v>49</v>
      </c>
      <c r="AD20" s="4">
        <f t="shared" si="15"/>
        <v>1.9098839182832226</v>
      </c>
      <c r="BD20" s="8" t="s">
        <v>25</v>
      </c>
      <c r="BE20" s="4">
        <v>0.09</v>
      </c>
      <c r="BG20" s="8" t="s">
        <v>49</v>
      </c>
      <c r="BH20" s="4">
        <f t="shared" si="11"/>
        <v>0.109667260087668</v>
      </c>
      <c r="BJ20" s="8" t="s">
        <v>49</v>
      </c>
      <c r="BK20" s="4">
        <f t="shared" si="2"/>
        <v>0.10966599578094138</v>
      </c>
    </row>
    <row r="21" spans="12:63" x14ac:dyDescent="0.25">
      <c r="W21" s="8" t="s">
        <v>26</v>
      </c>
      <c r="X21" s="4">
        <v>0.1</v>
      </c>
      <c r="Z21" s="8" t="s">
        <v>50</v>
      </c>
      <c r="AA21" s="4">
        <f t="shared" si="7"/>
        <v>1.8998407561043031</v>
      </c>
      <c r="AC21" s="8" t="s">
        <v>50</v>
      </c>
      <c r="AD21" s="4">
        <f t="shared" si="15"/>
        <v>1.8998415833139854</v>
      </c>
      <c r="BD21" s="8" t="s">
        <v>26</v>
      </c>
      <c r="BE21" s="4">
        <v>0.1</v>
      </c>
      <c r="BG21" s="8" t="s">
        <v>50</v>
      </c>
      <c r="BH21" s="4">
        <f t="shared" si="11"/>
        <v>0.11086032105154907</v>
      </c>
      <c r="BJ21" s="8" t="s">
        <v>50</v>
      </c>
      <c r="BK21" s="4">
        <f t="shared" si="2"/>
        <v>0.11085892795886032</v>
      </c>
    </row>
    <row r="22" spans="12:63" x14ac:dyDescent="0.25">
      <c r="W22" s="8" t="s">
        <v>27</v>
      </c>
      <c r="X22" s="4">
        <v>0.11</v>
      </c>
      <c r="Z22" s="8" t="s">
        <v>51</v>
      </c>
      <c r="AA22" s="4">
        <f t="shared" si="7"/>
        <v>1.8897893247723874</v>
      </c>
      <c r="AC22" s="8" t="s">
        <v>51</v>
      </c>
      <c r="AD22" s="4">
        <f t="shared" si="15"/>
        <v>1.889790233253225</v>
      </c>
      <c r="BD22" s="8" t="s">
        <v>27</v>
      </c>
      <c r="BE22" s="4">
        <v>0.11</v>
      </c>
      <c r="BG22" s="8" t="s">
        <v>51</v>
      </c>
      <c r="BH22" s="4">
        <f t="shared" si="11"/>
        <v>0.11208546727811713</v>
      </c>
      <c r="BJ22" s="8" t="s">
        <v>51</v>
      </c>
      <c r="BK22" s="4">
        <f t="shared" si="2"/>
        <v>0.11208394796362997</v>
      </c>
    </row>
    <row r="23" spans="12:63" x14ac:dyDescent="0.25">
      <c r="W23" s="8" t="s">
        <v>28</v>
      </c>
      <c r="X23" s="4">
        <v>0.12</v>
      </c>
      <c r="Z23" s="8" t="s">
        <v>52</v>
      </c>
      <c r="AA23" s="4">
        <f t="shared" si="7"/>
        <v>1.8797280832294685</v>
      </c>
      <c r="AC23" s="8" t="s">
        <v>52</v>
      </c>
      <c r="AD23" s="4">
        <f t="shared" si="15"/>
        <v>1.8797290725710236</v>
      </c>
      <c r="BD23" s="8" t="s">
        <v>28</v>
      </c>
      <c r="BE23" s="4">
        <v>0.12</v>
      </c>
      <c r="BG23" s="8" t="s">
        <v>52</v>
      </c>
      <c r="BH23" s="4">
        <f t="shared" si="11"/>
        <v>0.1133450312242622</v>
      </c>
      <c r="BJ23" s="8" t="s">
        <v>52</v>
      </c>
      <c r="BK23" s="4">
        <f t="shared" si="2"/>
        <v>0.11334338831668855</v>
      </c>
    </row>
    <row r="24" spans="12:63" x14ac:dyDescent="0.25">
      <c r="W24" s="8" t="s">
        <v>29</v>
      </c>
      <c r="X24" s="4">
        <v>0.13</v>
      </c>
      <c r="Z24" s="8" t="s">
        <v>53</v>
      </c>
      <c r="AA24" s="4">
        <f t="shared" si="7"/>
        <v>1.8696562548782072</v>
      </c>
      <c r="AC24" s="8" t="s">
        <v>53</v>
      </c>
      <c r="AD24" s="4">
        <f t="shared" si="15"/>
        <v>1.8696573246353494</v>
      </c>
      <c r="BD24" s="8" t="s">
        <v>29</v>
      </c>
      <c r="BE24" s="4">
        <v>0.13</v>
      </c>
      <c r="BG24" s="8" t="s">
        <v>53</v>
      </c>
      <c r="BH24" s="4">
        <f t="shared" si="11"/>
        <v>0.11464136878806604</v>
      </c>
      <c r="BJ24" s="8" t="s">
        <v>53</v>
      </c>
      <c r="BK24" s="4">
        <f t="shared" si="2"/>
        <v>0.114639604981706</v>
      </c>
    </row>
    <row r="25" spans="12:63" x14ac:dyDescent="0.25">
      <c r="W25" s="8" t="s">
        <v>30</v>
      </c>
      <c r="X25" s="4">
        <v>0.14000000000000001</v>
      </c>
      <c r="Z25" s="8" t="s">
        <v>54</v>
      </c>
      <c r="AA25" s="4">
        <f t="shared" si="7"/>
        <v>1.8595730819179317</v>
      </c>
      <c r="AC25" s="8" t="s">
        <v>54</v>
      </c>
      <c r="AD25" s="4">
        <f t="shared" si="15"/>
        <v>1.859574231611443</v>
      </c>
      <c r="BD25" s="8" t="s">
        <v>30</v>
      </c>
      <c r="BE25" s="4">
        <v>0.14000000000000001</v>
      </c>
      <c r="BG25" s="8" t="s">
        <v>54</v>
      </c>
      <c r="BH25" s="4">
        <f t="shared" si="11"/>
        <v>0.11597685954438609</v>
      </c>
      <c r="BJ25" s="8" t="s">
        <v>54</v>
      </c>
      <c r="BK25" s="4">
        <f t="shared" si="2"/>
        <v>0.11597497760017728</v>
      </c>
    </row>
    <row r="26" spans="12:63" x14ac:dyDescent="0.25">
      <c r="W26" s="8" t="s">
        <v>31</v>
      </c>
      <c r="X26" s="4">
        <v>0.15</v>
      </c>
      <c r="Z26" s="8" t="s">
        <v>55</v>
      </c>
      <c r="AA26" s="4">
        <f t="shared" si="7"/>
        <v>1.8494778252439241</v>
      </c>
      <c r="AC26" s="8" t="s">
        <v>55</v>
      </c>
      <c r="AD26" s="4">
        <f t="shared" ref="AD26:AD41" si="16">EXP(-X26)+COS(X26)</f>
        <v>1.8494790543611002</v>
      </c>
      <c r="BD26" s="8" t="s">
        <v>31</v>
      </c>
      <c r="BE26" s="4">
        <v>0.15</v>
      </c>
      <c r="BG26" s="8" t="s">
        <v>55</v>
      </c>
      <c r="BH26" s="4">
        <f t="shared" si="11"/>
        <v>0.11735390698280718</v>
      </c>
      <c r="BJ26" s="8" t="s">
        <v>55</v>
      </c>
      <c r="BK26" s="4">
        <f t="shared" si="2"/>
        <v>0.11735190972939469</v>
      </c>
    </row>
    <row r="27" spans="12:63" x14ac:dyDescent="0.25">
      <c r="W27" s="8" t="s">
        <v>32</v>
      </c>
      <c r="X27" s="4">
        <v>0.16</v>
      </c>
      <c r="Z27" s="8" t="s">
        <v>56</v>
      </c>
      <c r="AA27" s="4">
        <f t="shared" si="7"/>
        <v>1.8393697643465932</v>
      </c>
      <c r="AC27" s="8" t="s">
        <v>56</v>
      </c>
      <c r="AD27" s="4">
        <f t="shared" si="15"/>
        <v>1.8393710723418382</v>
      </c>
      <c r="BD27" s="8" t="s">
        <v>32</v>
      </c>
      <c r="BE27" s="4">
        <v>0.16</v>
      </c>
      <c r="BG27" s="8" t="s">
        <v>56</v>
      </c>
      <c r="BH27" s="4">
        <f t="shared" si="11"/>
        <v>0.11877493874798439</v>
      </c>
      <c r="BJ27" s="8" t="s">
        <v>56</v>
      </c>
      <c r="BK27" s="4">
        <f t="shared" si="2"/>
        <v>0.11877282908280185</v>
      </c>
    </row>
    <row r="28" spans="12:63" x14ac:dyDescent="0.25">
      <c r="W28" s="8" t="s">
        <v>33</v>
      </c>
      <c r="X28" s="4">
        <v>0.17</v>
      </c>
      <c r="Z28" s="8" t="s">
        <v>57</v>
      </c>
      <c r="AA28" s="4">
        <f t="shared" si="7"/>
        <v>1.8292481972105261</v>
      </c>
      <c r="AC28" s="8" t="s">
        <v>57</v>
      </c>
      <c r="AD28" s="4">
        <f t="shared" si="15"/>
        <v>1.8292495835059444</v>
      </c>
      <c r="BD28" s="8" t="s">
        <v>33</v>
      </c>
      <c r="BE28" s="4">
        <v>0.17</v>
      </c>
      <c r="BG28" s="8" t="s">
        <v>57</v>
      </c>
      <c r="BH28" s="4">
        <f t="shared" si="11"/>
        <v>0.12024240688240163</v>
      </c>
      <c r="BJ28" s="8" t="s">
        <v>57</v>
      </c>
      <c r="BK28" s="4">
        <f t="shared" si="2"/>
        <v>0.12024018777276746</v>
      </c>
    </row>
    <row r="29" spans="12:63" x14ac:dyDescent="0.25">
      <c r="W29" s="8" t="s">
        <v>34</v>
      </c>
      <c r="X29" s="4">
        <v>0.18</v>
      </c>
      <c r="Z29" s="8" t="s">
        <v>58</v>
      </c>
      <c r="AA29" s="4">
        <f t="shared" si="7"/>
        <v>1.8191124402134136</v>
      </c>
      <c r="AC29" s="8" t="s">
        <v>58</v>
      </c>
      <c r="AD29" s="4">
        <f t="shared" si="15"/>
        <v>1.8191139041993933</v>
      </c>
      <c r="BD29" s="8" t="s">
        <v>34</v>
      </c>
      <c r="BE29" s="4">
        <v>0.18</v>
      </c>
      <c r="BG29" s="8" t="s">
        <v>58</v>
      </c>
      <c r="BH29" s="4">
        <f t="shared" si="11"/>
        <v>0.12175878807156977</v>
      </c>
      <c r="BJ29" s="8" t="s">
        <v>58</v>
      </c>
      <c r="BK29" s="4">
        <f t="shared" si="2"/>
        <v>0.12175646255580164</v>
      </c>
    </row>
    <row r="30" spans="12:63" x14ac:dyDescent="0.25">
      <c r="W30" s="8" t="s">
        <v>35</v>
      </c>
      <c r="X30" s="4">
        <v>0.19</v>
      </c>
      <c r="Z30" s="8" t="s">
        <v>59</v>
      </c>
      <c r="AA30" s="4">
        <f t="shared" si="7"/>
        <v>1.8089618280248374</v>
      </c>
      <c r="AC30" s="8" t="s">
        <v>59</v>
      </c>
      <c r="AD30" s="4">
        <f t="shared" si="15"/>
        <v>1.8089633690606326</v>
      </c>
      <c r="BD30" s="8" t="s">
        <v>35</v>
      </c>
      <c r="BE30" s="4">
        <v>0.19</v>
      </c>
      <c r="BG30" s="8" t="s">
        <v>59</v>
      </c>
      <c r="BH30" s="4">
        <f t="shared" si="11"/>
        <v>0.12332658389168905</v>
      </c>
      <c r="BJ30" s="8" t="s">
        <v>59</v>
      </c>
      <c r="BK30" s="4">
        <f t="shared" si="2"/>
        <v>0.12332415508022843</v>
      </c>
    </row>
    <row r="31" spans="12:63" x14ac:dyDescent="0.25">
      <c r="W31" s="8" t="s">
        <v>36</v>
      </c>
      <c r="X31" s="4">
        <v>0.2</v>
      </c>
      <c r="Z31" s="8" t="s">
        <v>60</v>
      </c>
      <c r="AA31" s="4">
        <f t="shared" si="7"/>
        <v>1.798795713504918</v>
      </c>
      <c r="AC31" s="8" t="s">
        <v>60</v>
      </c>
      <c r="AD31" s="4">
        <f t="shared" si="15"/>
        <v>1.7987973309192236</v>
      </c>
      <c r="BD31" s="8" t="s">
        <v>36</v>
      </c>
      <c r="BE31" s="4">
        <v>0.2</v>
      </c>
      <c r="BG31" s="8" t="s">
        <v>60</v>
      </c>
      <c r="BH31" s="4">
        <f t="shared" si="11"/>
        <v>0.12494832105980053</v>
      </c>
      <c r="BJ31" s="8" t="s">
        <v>60</v>
      </c>
      <c r="BK31" s="4">
        <f t="shared" si="2"/>
        <v>0.12494579213635681</v>
      </c>
    </row>
    <row r="32" spans="12:63" x14ac:dyDescent="0.25">
      <c r="W32" s="8" t="s">
        <v>37</v>
      </c>
      <c r="X32" s="4">
        <v>0.21</v>
      </c>
      <c r="Z32" s="8" t="s">
        <v>61</v>
      </c>
      <c r="AA32" s="4">
        <f t="shared" si="7"/>
        <v>1.7886134676028129</v>
      </c>
      <c r="AC32" s="8" t="s">
        <v>61</v>
      </c>
      <c r="AD32" s="4">
        <f t="shared" si="15"/>
        <v>1.7886151606943352</v>
      </c>
      <c r="BD32" s="8" t="s">
        <v>37</v>
      </c>
      <c r="BE32" s="4">
        <v>0.21</v>
      </c>
      <c r="BG32" s="8" t="s">
        <v>61</v>
      </c>
      <c r="BH32" s="4">
        <f t="shared" si="11"/>
        <v>0.12662655168645151</v>
      </c>
      <c r="BJ32" s="8" t="s">
        <v>61</v>
      </c>
      <c r="BK32" s="4">
        <f t="shared" si="2"/>
        <v>0.12662392590916083</v>
      </c>
    </row>
    <row r="33" spans="23:63" x14ac:dyDescent="0.25">
      <c r="W33" s="8" t="s">
        <v>38</v>
      </c>
      <c r="X33" s="4">
        <v>0.22</v>
      </c>
      <c r="Z33" s="8" t="s">
        <v>62</v>
      </c>
      <c r="AA33" s="4">
        <f t="shared" si="7"/>
        <v>1.77841447925506</v>
      </c>
      <c r="AC33" s="8" t="s">
        <v>62</v>
      </c>
      <c r="AD33" s="4">
        <f t="shared" ref="AD33:AD41" si="17">EXP(-X33)+COS(X33)</f>
        <v>1.778416247293084</v>
      </c>
      <c r="BD33" s="8" t="s">
        <v>38</v>
      </c>
      <c r="BE33" s="4">
        <v>0.22</v>
      </c>
      <c r="BG33" s="8" t="s">
        <v>62</v>
      </c>
      <c r="BH33" s="4">
        <f t="shared" si="11"/>
        <v>0.12836385353090035</v>
      </c>
      <c r="BJ33" s="8" t="s">
        <v>62</v>
      </c>
      <c r="BK33" s="4">
        <f t="shared" si="2"/>
        <v>0.12836113423349982</v>
      </c>
    </row>
    <row r="34" spans="23:63" x14ac:dyDescent="0.25">
      <c r="W34" s="8" t="s">
        <v>39</v>
      </c>
      <c r="X34" s="4">
        <v>0.23</v>
      </c>
      <c r="Z34" s="8" t="s">
        <v>63</v>
      </c>
      <c r="AA34" s="4">
        <f t="shared" si="7"/>
        <v>1.7681981552837593</v>
      </c>
      <c r="AC34" s="8" t="s">
        <v>63</v>
      </c>
      <c r="AD34" s="4">
        <f t="shared" si="15"/>
        <v>1.768199997508709</v>
      </c>
      <c r="BD34" s="8" t="s">
        <v>39</v>
      </c>
      <c r="BE34" s="4">
        <v>0.23</v>
      </c>
      <c r="BG34" s="8" t="s">
        <v>63</v>
      </c>
      <c r="BH34" s="4">
        <f t="shared" si="11"/>
        <v>0.13016283025888589</v>
      </c>
      <c r="BJ34" s="8" t="s">
        <v>63</v>
      </c>
      <c r="BK34" s="4">
        <f t="shared" si="2"/>
        <v>0.13016002085190337</v>
      </c>
    </row>
    <row r="35" spans="23:63" x14ac:dyDescent="0.25">
      <c r="W35" s="8" t="s">
        <v>40</v>
      </c>
      <c r="X35" s="4">
        <v>0.24</v>
      </c>
      <c r="Z35" s="8" t="s">
        <v>64</v>
      </c>
      <c r="AA35" s="4">
        <f t="shared" si="7"/>
        <v>1.7579639202945878</v>
      </c>
      <c r="AC35" s="8" t="s">
        <v>64</v>
      </c>
      <c r="AD35" s="4">
        <f t="shared" si="15"/>
        <v>1.7579658359185832</v>
      </c>
      <c r="BD35" s="8" t="s">
        <v>40</v>
      </c>
      <c r="BE35" s="4">
        <v>0.24</v>
      </c>
      <c r="BG35" s="8" t="s">
        <v>64</v>
      </c>
      <c r="BH35" s="4">
        <f t="shared" si="11"/>
        <v>0.1320261117029877</v>
      </c>
      <c r="BJ35" s="8" t="s">
        <v>64</v>
      </c>
      <c r="BK35" s="4">
        <f t="shared" si="2"/>
        <v>0.13202321567495012</v>
      </c>
    </row>
    <row r="36" spans="23:63" x14ac:dyDescent="0.25">
      <c r="W36" s="8" t="s">
        <v>41</v>
      </c>
      <c r="X36" s="4">
        <v>0.25</v>
      </c>
      <c r="Z36" s="8" t="s">
        <v>65</v>
      </c>
      <c r="AA36" s="4">
        <f t="shared" si="7"/>
        <v>1.7477112165746405</v>
      </c>
      <c r="AC36" s="8" t="s">
        <v>65</v>
      </c>
      <c r="AD36" s="4">
        <f t="shared" si="15"/>
        <v>1.7477132047820496</v>
      </c>
      <c r="BD36" s="8" t="s">
        <v>41</v>
      </c>
      <c r="BE36" s="4">
        <v>0.25</v>
      </c>
      <c r="BG36" s="8" t="s">
        <v>65</v>
      </c>
      <c r="BH36" s="4">
        <f t="shared" si="11"/>
        <v>0.13395635412560272</v>
      </c>
      <c r="BJ36" s="8" t="s">
        <v>65</v>
      </c>
      <c r="BK36" s="4">
        <f t="shared" si="2"/>
        <v>0.13395337504425697</v>
      </c>
    </row>
    <row r="37" spans="23:63" x14ac:dyDescent="0.25">
      <c r="W37" s="8" t="s">
        <v>42</v>
      </c>
      <c r="X37" s="4">
        <v>0.26</v>
      </c>
      <c r="Z37" s="8" t="s">
        <v>66</v>
      </c>
      <c r="AA37" s="4">
        <f t="shared" si="7"/>
        <v>1.7374395039900923</v>
      </c>
      <c r="AC37" s="8" t="s">
        <v>66</v>
      </c>
      <c r="AD37" s="4">
        <f t="shared" si="15"/>
        <v>1.7374415639380794</v>
      </c>
      <c r="BD37" s="8" t="s">
        <v>42</v>
      </c>
      <c r="BE37" s="4">
        <v>0.26</v>
      </c>
      <c r="BG37" s="8" t="s">
        <v>66</v>
      </c>
      <c r="BH37" s="4">
        <f t="shared" si="11"/>
        <v>0.13595624048456503</v>
      </c>
      <c r="BJ37" s="8" t="s">
        <v>66</v>
      </c>
      <c r="BK37" s="4">
        <f t="shared" si="2"/>
        <v>0.13595318199812079</v>
      </c>
    </row>
    <row r="38" spans="23:63" x14ac:dyDescent="0.25">
      <c r="W38" s="8" t="s">
        <v>43</v>
      </c>
      <c r="X38" s="4">
        <v>0.27</v>
      </c>
      <c r="Z38" s="8" t="s">
        <v>67</v>
      </c>
      <c r="AA38" s="4">
        <f t="shared" si="7"/>
        <v>1.7271482598836758</v>
      </c>
      <c r="AC38" s="8" t="s">
        <v>67</v>
      </c>
      <c r="AD38" s="4">
        <f t="shared" si="15"/>
        <v>1.7271503907027437</v>
      </c>
      <c r="BD38" s="8" t="s">
        <v>43</v>
      </c>
      <c r="BE38" s="4">
        <v>0.27</v>
      </c>
      <c r="BG38" s="8" t="s">
        <v>67</v>
      </c>
      <c r="BH38" s="4">
        <f t="shared" si="11"/>
        <v>0.13802848070143492</v>
      </c>
      <c r="BJ38" s="8" t="s">
        <v>67</v>
      </c>
      <c r="BK38" s="4">
        <f t="shared" si="2"/>
        <v>0.13802534653981935</v>
      </c>
    </row>
    <row r="39" spans="23:63" x14ac:dyDescent="0.25">
      <c r="W39" s="8" t="s">
        <v>44</v>
      </c>
      <c r="X39" s="4">
        <v>0.28000000000000003</v>
      </c>
      <c r="Z39" s="8" t="s">
        <v>68</v>
      </c>
      <c r="AA39" s="4">
        <f t="shared" si="7"/>
        <v>1.716836978971968</v>
      </c>
      <c r="AC39" s="8" t="s">
        <v>68</v>
      </c>
      <c r="AD39" s="4">
        <f t="shared" si="15"/>
        <v>1.7168391797664964</v>
      </c>
      <c r="BD39" s="8" t="s">
        <v>44</v>
      </c>
      <c r="BE39" s="4">
        <v>0.28000000000000003</v>
      </c>
      <c r="BG39" s="8" t="s">
        <v>68</v>
      </c>
      <c r="BH39" s="4">
        <f t="shared" si="11"/>
        <v>0.14017581193248435</v>
      </c>
      <c r="BJ39" s="8" t="s">
        <v>68</v>
      </c>
      <c r="BK39" s="4">
        <f t="shared" si="2"/>
        <v>0.14017260590861769</v>
      </c>
    </row>
    <row r="40" spans="23:63" x14ac:dyDescent="0.25">
      <c r="W40" s="8" t="s">
        <v>45</v>
      </c>
      <c r="X40" s="4">
        <v>0.28999999999999998</v>
      </c>
      <c r="Z40" s="8" t="s">
        <v>69</v>
      </c>
      <c r="AA40" s="4">
        <f t="shared" si="7"/>
        <v>1.7065051732424821</v>
      </c>
      <c r="AC40" s="8" t="s">
        <v>69</v>
      </c>
      <c r="AD40" s="4">
        <f t="shared" ref="AD40:AD41" si="18">EXP(-X40)+COS(X40)</f>
        <v>1.7065074430912626</v>
      </c>
      <c r="BD40" s="8" t="s">
        <v>45</v>
      </c>
      <c r="BE40" s="4">
        <v>0.28999999999999998</v>
      </c>
      <c r="BG40" s="8" t="s">
        <v>69</v>
      </c>
      <c r="BH40" s="4">
        <f t="shared" si="11"/>
        <v>0.14240099884240581</v>
      </c>
      <c r="BJ40" s="8" t="s">
        <v>69</v>
      </c>
      <c r="BK40" s="4">
        <f t="shared" si="2"/>
        <v>0.14239772485349134</v>
      </c>
    </row>
    <row r="41" spans="23:63" ht="15.75" thickBot="1" x14ac:dyDescent="0.3">
      <c r="W41" s="9" t="s">
        <v>46</v>
      </c>
      <c r="X41" s="5">
        <v>0.3</v>
      </c>
      <c r="Z41" s="9" t="s">
        <v>70</v>
      </c>
      <c r="AA41" s="5">
        <f t="shared" si="7"/>
        <v>1.6961523718505596</v>
      </c>
      <c r="AC41" s="9" t="s">
        <v>70</v>
      </c>
      <c r="AD41" s="5">
        <f t="shared" si="15"/>
        <v>1.696154709807324</v>
      </c>
      <c r="BD41" s="9" t="s">
        <v>46</v>
      </c>
      <c r="BE41" s="5">
        <v>0.3</v>
      </c>
      <c r="BG41" s="9" t="s">
        <v>70</v>
      </c>
      <c r="BH41" s="5">
        <f t="shared" si="11"/>
        <v>0.14470683388077199</v>
      </c>
      <c r="BJ41" s="9" t="s">
        <v>70</v>
      </c>
      <c r="BK41" s="5">
        <f t="shared" si="2"/>
        <v>0.14470349590960696</v>
      </c>
    </row>
  </sheetData>
  <mergeCells count="45">
    <mergeCell ref="BJ10:BK10"/>
    <mergeCell ref="AY10:AZ10"/>
    <mergeCell ref="BD1:BF1"/>
    <mergeCell ref="BE2:BF2"/>
    <mergeCell ref="BE3:BF3"/>
    <mergeCell ref="BE4:BF4"/>
    <mergeCell ref="BE5:BF5"/>
    <mergeCell ref="BE6:BF6"/>
    <mergeCell ref="BE7:BF7"/>
    <mergeCell ref="AN10:AO10"/>
    <mergeCell ref="AI6:AJ6"/>
    <mergeCell ref="AS1:AU1"/>
    <mergeCell ref="AT2:AU2"/>
    <mergeCell ref="AT3:AU3"/>
    <mergeCell ref="AT4:AU4"/>
    <mergeCell ref="AT5:AU5"/>
    <mergeCell ref="AT6:AU6"/>
    <mergeCell ref="AT7:AU7"/>
    <mergeCell ref="AC10:AD10"/>
    <mergeCell ref="AH1:AJ1"/>
    <mergeCell ref="AI2:AJ2"/>
    <mergeCell ref="AI3:AJ3"/>
    <mergeCell ref="AI4:AJ4"/>
    <mergeCell ref="AI5:AJ5"/>
    <mergeCell ref="AI7:AJ7"/>
    <mergeCell ref="R10:S10"/>
    <mergeCell ref="W1:Y1"/>
    <mergeCell ref="X2:Y2"/>
    <mergeCell ref="X3:Y3"/>
    <mergeCell ref="X4:Y4"/>
    <mergeCell ref="X5:Y5"/>
    <mergeCell ref="X7:Y7"/>
    <mergeCell ref="G10:H10"/>
    <mergeCell ref="L1:N1"/>
    <mergeCell ref="M2:N2"/>
    <mergeCell ref="M3:N3"/>
    <mergeCell ref="M4:N4"/>
    <mergeCell ref="M5:N5"/>
    <mergeCell ref="M7:N7"/>
    <mergeCell ref="B7:C7"/>
    <mergeCell ref="A1:C1"/>
    <mergeCell ref="B2:C2"/>
    <mergeCell ref="B3:C3"/>
    <mergeCell ref="B4:C4"/>
    <mergeCell ref="B5:C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Witkowski</dc:creator>
  <cp:lastModifiedBy>Mateusz Witkowski</cp:lastModifiedBy>
  <dcterms:created xsi:type="dcterms:W3CDTF">2020-06-02T12:04:31Z</dcterms:created>
  <dcterms:modified xsi:type="dcterms:W3CDTF">2020-06-02T14:08:54Z</dcterms:modified>
</cp:coreProperties>
</file>