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EEDA036-8DDB-4F21-BC86-C28276071B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siness Analyst" sheetId="1" r:id="rId1"/>
    <sheet name="Pivot" sheetId="3" r:id="rId2"/>
  </sheets>
  <definedNames>
    <definedName name="_xlnm._FilterDatabase" localSheetId="0" hidden="1">'Business Analyst'!$A$1:$N$41</definedName>
  </definedName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K2" i="1" l="1"/>
  <c r="J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</calcChain>
</file>

<file path=xl/sharedStrings.xml><?xml version="1.0" encoding="utf-8"?>
<sst xmlns="http://schemas.openxmlformats.org/spreadsheetml/2006/main" count="103" uniqueCount="63">
  <si>
    <t>Campaign</t>
  </si>
  <si>
    <t>Platform</t>
  </si>
  <si>
    <t>Start Date</t>
  </si>
  <si>
    <t>End Date</t>
  </si>
  <si>
    <t>Impressions</t>
  </si>
  <si>
    <t>Clicks</t>
  </si>
  <si>
    <t>Conversions</t>
  </si>
  <si>
    <t>Spend (IDR)</t>
  </si>
  <si>
    <t>Revenue (IDR)</t>
  </si>
  <si>
    <t>Campaign 1</t>
  </si>
  <si>
    <t>Campaign 2</t>
  </si>
  <si>
    <t>Campaign 3</t>
  </si>
  <si>
    <t>Campaign 4</t>
  </si>
  <si>
    <t>Campaign 5</t>
  </si>
  <si>
    <t>Campaign 6</t>
  </si>
  <si>
    <t>Campaign 7</t>
  </si>
  <si>
    <t>Campaign 8</t>
  </si>
  <si>
    <t>Campaign 9</t>
  </si>
  <si>
    <t>Campaign 10</t>
  </si>
  <si>
    <t>Campaign 11</t>
  </si>
  <si>
    <t>Campaign 12</t>
  </si>
  <si>
    <t>Campaign 13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</si>
  <si>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</si>
  <si>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</si>
  <si>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</si>
  <si>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</si>
  <si>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</si>
  <si>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</si>
  <si>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</si>
  <si>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</si>
  <si>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</si>
  <si>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</si>
  <si>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</si>
  <si>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</si>
  <si>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</si>
  <si>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</si>
  <si>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</si>
  <si>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</si>
  <si>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</si>
  <si>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</si>
  <si>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</si>
  <si>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</si>
  <si>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</si>
  <si>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</si>
  <si>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</si>
  <si>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</si>
  <si>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</si>
  <si>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</si>
  <si>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</si>
  <si>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Tokopedia Ads</t>
  </si>
  <si>
    <t>Google Ads</t>
  </si>
  <si>
    <t>Shopee Ads</t>
  </si>
  <si>
    <t>Facebook Ads</t>
  </si>
  <si>
    <t>CTR (%)</t>
  </si>
  <si>
    <t>CPC (IDR)</t>
  </si>
  <si>
    <t>CPM (IDR)</t>
  </si>
  <si>
    <t>ROAS (x)</t>
  </si>
  <si>
    <t>Conversion Rate (%)</t>
  </si>
  <si>
    <t>Row Labels</t>
  </si>
  <si>
    <t>Grand Total</t>
  </si>
  <si>
    <t>Sum of Spend (IDR)</t>
  </si>
  <si>
    <t>Sum of Revenue (IDR)</t>
  </si>
  <si>
    <t>Sum of ROAS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</si>
</sst>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166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yyyy\-mm\-dd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yyyy\-mm\-dd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ianti Huang" refreshedDate="45853.794178703705" createdVersion="8" refreshedVersion="8" minRefreshableVersion="3" recordCount="40" xr:uid="{1A411701-D157-4B73-807F-52AAA7BDD0DD}">
  <cacheSource type="worksheet">
    <worksheetSource name="Table1"/>
  </cacheSource>
  <cacheFields count="14">
    <cacheField name="Campaign" numFmtId="0">
      <sharedItems/>
    </cacheField>
    <cacheField name="Platform" numFmtId="0">
      <sharedItems count="4">
        <s v="Tokopedia Ads"/>
        <s v="Google Ads"/>
        <s v="Shopee Ads"/>
        <s v="Facebook Ads"/>
      </sharedItems>
    </cacheField>
    <cacheField name="Start Date" numFmtId="166">
      <sharedItems containsSemiMixedTypes="0" containsNonDate="0" containsDate="1" containsString="0" minDate="2025-02-01T00:00:00" maxDate="2025-05-30T00:00:00"/>
    </cacheField>
    <cacheField name="End Date" numFmtId="166">
      <sharedItems containsSemiMixedTypes="0" containsNonDate="0" containsDate="1" containsString="0" minDate="2025-02-05T00:00:00" maxDate="2025-06-03T00:00:00"/>
    </cacheField>
    <cacheField name="Impressions" numFmtId="0">
      <sharedItems containsSemiMixedTypes="0" containsString="0" containsNumber="1" containsInteger="1" minValue="7747" maxValue="97067"/>
    </cacheField>
    <cacheField name="Clicks" numFmtId="0">
      <sharedItems containsSemiMixedTypes="0" containsString="0" containsNumber="1" containsInteger="1" minValue="164" maxValue="9792"/>
    </cacheField>
    <cacheField name="Conversions" numFmtId="0">
      <sharedItems containsSemiMixedTypes="0" containsString="0" containsNumber="1" containsInteger="1" minValue="108" maxValue="1976"/>
    </cacheField>
    <cacheField name="Spend (IDR)" numFmtId="4">
      <sharedItems containsSemiMixedTypes="0" containsString="0" containsNumber="1" containsInteger="1" minValue="125939" maxValue="1923260"/>
    </cacheField>
    <cacheField name="Revenue (IDR)" numFmtId="4">
      <sharedItems containsSemiMixedTypes="0" containsString="0" containsNumber="1" containsInteger="1" minValue="171959" maxValue="2988128"/>
    </cacheField>
    <cacheField name="CTR (%)" numFmtId="0">
      <sharedItems containsSemiMixedTypes="0" containsString="0" containsNumber="1" minValue="5.7578204543060774E-3" maxValue="0.97064116985376825"/>
    </cacheField>
    <cacheField name="CPC (IDR)" numFmtId="0">
      <sharedItems containsSemiMixedTypes="0" containsString="0" containsNumber="1" minValue="16.346197632058288" maxValue="6819.6283524904211"/>
    </cacheField>
    <cacheField name="CPM (IDR)" numFmtId="0">
      <sharedItems containsSemiMixedTypes="0" containsString="0" containsNumber="1" minValue="1297.4440335026322" maxValue="229756.42184071254"/>
    </cacheField>
    <cacheField name="ROAS (x)" numFmtId="0">
      <sharedItems containsSemiMixedTypes="0" containsString="0" containsNumber="1" minValue="0.12850532688532829" maxValue="16.475279451196155"/>
    </cacheField>
    <cacheField name="Conversion Rate (%)" numFmtId="0">
      <sharedItems containsSemiMixedTypes="0" containsString="0" containsNumber="1" minValue="1.4705882352941176E-2" maxValue="7.6280487804878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ampaign 1"/>
    <x v="0"/>
    <d v="2025-02-01T00:00:00"/>
    <d v="2025-02-05T00:00:00"/>
    <n v="30658"/>
    <n v="9792"/>
    <n v="144"/>
    <n v="1198591"/>
    <n v="2932592"/>
    <n v="0.31939461152064713"/>
    <n v="122.40512663398692"/>
    <n v="39095.537869397871"/>
    <n v="2.4466994996625204"/>
    <n v="1.4705882352941176E-2"/>
  </r>
  <r>
    <s v="Campaign 2"/>
    <x v="1"/>
    <d v="2025-02-04T00:00:00"/>
    <d v="2025-02-08T00:00:00"/>
    <n v="89478"/>
    <n v="6973"/>
    <n v="210"/>
    <n v="872838"/>
    <n v="1851240"/>
    <n v="7.7929770446366703E-2"/>
    <n v="125.17395669009035"/>
    <n v="9754.77771072219"/>
    <n v="2.1209434053054519"/>
    <n v="3.0116162340456044E-2"/>
  </r>
  <r>
    <s v="Campaign 3"/>
    <x v="2"/>
    <d v="2025-02-07T00:00:00"/>
    <d v="2025-02-11T00:00:00"/>
    <n v="23431"/>
    <n v="5775"/>
    <n v="1873"/>
    <n v="1270672"/>
    <n v="1134346"/>
    <n v="0.24646835389014554"/>
    <n v="220.02978354978356"/>
    <n v="54230.378558320175"/>
    <n v="0.89271346185325562"/>
    <n v="0.32432900432900436"/>
  </r>
  <r>
    <s v="Campaign 4"/>
    <x v="0"/>
    <d v="2025-02-10T00:00:00"/>
    <d v="2025-02-14T00:00:00"/>
    <n v="7747"/>
    <n v="261"/>
    <n v="789"/>
    <n v="1779923"/>
    <n v="1653165"/>
    <n v="3.3690460823544599E-2"/>
    <n v="6819.6283524904211"/>
    <n v="229756.42184071254"/>
    <n v="0.92878455978151864"/>
    <n v="3.0229885057471266"/>
  </r>
  <r>
    <s v="Campaign 5"/>
    <x v="0"/>
    <d v="2025-02-13T00:00:00"/>
    <d v="2025-02-17T00:00:00"/>
    <n v="64150"/>
    <n v="4397"/>
    <n v="939"/>
    <n v="1333916"/>
    <n v="2385000"/>
    <n v="6.8542478565861265E-2"/>
    <n v="303.36957016147375"/>
    <n v="20793.702260327358"/>
    <n v="1.7879686576965865"/>
    <n v="0.21355469638389812"/>
  </r>
  <r>
    <s v="Campaign 6"/>
    <x v="1"/>
    <d v="2025-02-16T00:00:00"/>
    <d v="2025-02-20T00:00:00"/>
    <n v="70725"/>
    <n v="1095"/>
    <n v="1066"/>
    <n v="1259263"/>
    <n v="2864227"/>
    <n v="1.5482502651113467E-2"/>
    <n v="1150.0118721461188"/>
    <n v="17805.061859314246"/>
    <n v="2.2745264492008421"/>
    <n v="0.97351598173515985"/>
  </r>
  <r>
    <s v="Campaign 7"/>
    <x v="2"/>
    <d v="2025-02-19T00:00:00"/>
    <d v="2025-02-23T00:00:00"/>
    <n v="89654"/>
    <n v="7729"/>
    <n v="1081"/>
    <n v="974371"/>
    <n v="277948"/>
    <n v="8.6209204274209736E-2"/>
    <n v="126.06689093026264"/>
    <n v="10868.126352421532"/>
    <n v="0.2852589003572561"/>
    <n v="0.13986285418553498"/>
  </r>
  <r>
    <s v="Campaign 8"/>
    <x v="2"/>
    <d v="2025-02-22T00:00:00"/>
    <d v="2025-02-26T00:00:00"/>
    <n v="40773"/>
    <n v="9567"/>
    <n v="512"/>
    <n v="1559933"/>
    <n v="1777880"/>
    <n v="0.23464057096608049"/>
    <n v="163.05351729904882"/>
    <n v="38258.970397076497"/>
    <n v="1.1397156159911996"/>
    <n v="5.3517299048813631E-2"/>
  </r>
  <r>
    <s v="Campaign 9"/>
    <x v="0"/>
    <d v="2025-02-25T00:00:00"/>
    <d v="2025-03-01T00:00:00"/>
    <n v="72435"/>
    <n v="1116"/>
    <n v="416"/>
    <n v="835716"/>
    <n v="552690"/>
    <n v="1.5406916545868709E-2"/>
    <n v="748.84946236559142"/>
    <n v="11537.461172085317"/>
    <n v="0.66133710494952835"/>
    <n v="0.37275985663082439"/>
  </r>
  <r>
    <s v="Campaign 10"/>
    <x v="3"/>
    <d v="2025-02-28T00:00:00"/>
    <d v="2025-03-04T00:00:00"/>
    <n v="61886"/>
    <n v="7969"/>
    <n v="1607"/>
    <n v="1254454"/>
    <n v="649046"/>
    <n v="0.12876902692046666"/>
    <n v="157.41673986698456"/>
    <n v="20270.400413663832"/>
    <n v="0.51739322446259484"/>
    <n v="0.20165641862216088"/>
  </r>
  <r>
    <s v="Campaign 11"/>
    <x v="0"/>
    <d v="2025-03-03T00:00:00"/>
    <d v="2025-03-07T00:00:00"/>
    <n v="71803"/>
    <n v="6539"/>
    <n v="1761"/>
    <n v="1875846"/>
    <n v="2698421"/>
    <n v="9.1068618302856424E-2"/>
    <n v="286.87046949074784"/>
    <n v="26124.897288414133"/>
    <n v="1.4385088114909219"/>
    <n v="0.26930723352194524"/>
  </r>
  <r>
    <s v="Campaign 12"/>
    <x v="0"/>
    <d v="2025-03-06T00:00:00"/>
    <d v="2025-03-10T00:00:00"/>
    <n v="36551"/>
    <n v="7992"/>
    <n v="814"/>
    <n v="1073548"/>
    <n v="171959"/>
    <n v="0.21865338841618559"/>
    <n v="134.32782782782783"/>
    <n v="29371.234713140544"/>
    <n v="0.16017821280464403"/>
    <n v="0.10185185185185185"/>
  </r>
  <r>
    <s v="Campaign 13"/>
    <x v="0"/>
    <d v="2025-03-09T00:00:00"/>
    <d v="2025-03-13T00:00:00"/>
    <n v="16394"/>
    <n v="6963"/>
    <n v="108"/>
    <n v="1346862"/>
    <n v="1948792"/>
    <n v="0.42472855922898622"/>
    <n v="193.43127962085308"/>
    <n v="82155.78870318408"/>
    <n v="1.446912898277626"/>
    <n v="1.5510555794915984E-2"/>
  </r>
  <r>
    <s v="Campaign 14"/>
    <x v="0"/>
    <d v="2025-03-12T00:00:00"/>
    <d v="2025-03-16T00:00:00"/>
    <n v="74092"/>
    <n v="8016"/>
    <n v="693"/>
    <n v="873290"/>
    <n v="2104109"/>
    <n v="0.10818981806402851"/>
    <n v="108.94336327345309"/>
    <n v="11786.562651838254"/>
    <n v="2.4094046651169716"/>
    <n v="8.6452095808383228E-2"/>
  </r>
  <r>
    <s v="Campaign 15"/>
    <x v="1"/>
    <d v="2025-03-15T00:00:00"/>
    <d v="2025-03-19T00:00:00"/>
    <n v="8890"/>
    <n v="8629"/>
    <n v="1905"/>
    <n v="1923260"/>
    <n v="1988756"/>
    <n v="0.97064116985376825"/>
    <n v="222.88330049831961"/>
    <n v="216339.70753655795"/>
    <n v="1.0340546779946549"/>
    <n v="0.22076718043805771"/>
  </r>
  <r>
    <s v="Campaign 16"/>
    <x v="2"/>
    <d v="2025-03-18T00:00:00"/>
    <d v="2025-03-22T00:00:00"/>
    <n v="46606"/>
    <n v="978"/>
    <n v="735"/>
    <n v="1313475"/>
    <n v="378576"/>
    <n v="2.0984422606531349E-2"/>
    <n v="1343.0214723926381"/>
    <n v="28182.530146333091"/>
    <n v="0.28822474733055442"/>
    <n v="0.75153374233128833"/>
  </r>
  <r>
    <s v="Campaign 17"/>
    <x v="1"/>
    <d v="2025-03-21T00:00:00"/>
    <d v="2025-03-25T00:00:00"/>
    <n v="85038"/>
    <n v="9368"/>
    <n v="1580"/>
    <n v="1473343"/>
    <n v="2412990"/>
    <n v="0.11016251558126955"/>
    <n v="157.27401793339027"/>
    <n v="17325.701451115972"/>
    <n v="1.6377652725807907"/>
    <n v="0.1686592655849701"/>
  </r>
  <r>
    <s v="Campaign 18"/>
    <x v="1"/>
    <d v="2025-03-24T00:00:00"/>
    <d v="2025-03-28T00:00:00"/>
    <n v="92313"/>
    <n v="4987"/>
    <n v="970"/>
    <n v="1099238"/>
    <n v="1534250"/>
    <n v="5.4022727026529306E-2"/>
    <n v="220.42069380389012"/>
    <n v="11907.726972365756"/>
    <n v="1.395739594155224"/>
    <n v="0.19450571485863244"/>
  </r>
  <r>
    <s v="Campaign 19"/>
    <x v="1"/>
    <d v="2025-03-27T00:00:00"/>
    <d v="2025-03-31T00:00:00"/>
    <n v="15627"/>
    <n v="4959"/>
    <n v="1772"/>
    <n v="961882"/>
    <n v="211087"/>
    <n v="0.31733538107122289"/>
    <n v="193.9669288162936"/>
    <n v="61552.569271133296"/>
    <n v="0.21945207416294307"/>
    <n v="0.35733010687638639"/>
  </r>
  <r>
    <s v="Campaign 20"/>
    <x v="0"/>
    <d v="2025-03-30T00:00:00"/>
    <d v="2025-04-03T00:00:00"/>
    <n v="13792"/>
    <n v="6431"/>
    <n v="622"/>
    <n v="479989"/>
    <n v="1163343"/>
    <n v="0.46628480278422274"/>
    <n v="74.636759446431341"/>
    <n v="34801.986658932714"/>
    <n v="2.4236867928223353"/>
    <n v="9.6719017260146173E-2"/>
  </r>
  <r>
    <s v="Campaign 21"/>
    <x v="3"/>
    <d v="2025-04-02T00:00:00"/>
    <d v="2025-04-06T00:00:00"/>
    <n v="78969"/>
    <n v="8671"/>
    <n v="1976"/>
    <n v="515515"/>
    <n v="2232263"/>
    <n v="0.10980258075953855"/>
    <n v="59.452773613193401"/>
    <n v="6528.0679760412313"/>
    <n v="4.3301611010348875"/>
    <n v="0.22788605697151423"/>
  </r>
  <r>
    <s v="Campaign 22"/>
    <x v="2"/>
    <d v="2025-04-05T00:00:00"/>
    <d v="2025-04-09T00:00:00"/>
    <n v="48001"/>
    <n v="8784"/>
    <n v="1495"/>
    <n v="143585"/>
    <n v="2365603"/>
    <n v="0.18299618757942543"/>
    <n v="16.346197632058288"/>
    <n v="2991.2918480864982"/>
    <n v="16.475279451196155"/>
    <n v="0.17019581056466301"/>
  </r>
  <r>
    <s v="Campaign 23"/>
    <x v="3"/>
    <d v="2025-04-08T00:00:00"/>
    <d v="2025-04-12T00:00:00"/>
    <n v="81552"/>
    <n v="7308"/>
    <n v="652"/>
    <n v="1519945"/>
    <n v="1646176"/>
    <n v="8.9611536197763395E-2"/>
    <n v="207.98371647509578"/>
    <n v="18637.740337453404"/>
    <n v="1.0830497156147096"/>
    <n v="8.9217296113847835E-2"/>
  </r>
  <r>
    <s v="Campaign 24"/>
    <x v="1"/>
    <d v="2025-04-11T00:00:00"/>
    <d v="2025-04-15T00:00:00"/>
    <n v="28897"/>
    <n v="5376"/>
    <n v="1802"/>
    <n v="164044"/>
    <n v="2036013"/>
    <n v="0.18604007336401704"/>
    <n v="30.514136904761905"/>
    <n v="5676.8522684015643"/>
    <n v="12.411383531247713"/>
    <n v="0.33519345238095238"/>
  </r>
  <r>
    <s v="Campaign 25"/>
    <x v="1"/>
    <d v="2025-04-14T00:00:00"/>
    <d v="2025-04-18T00:00:00"/>
    <n v="73148"/>
    <n v="2162"/>
    <n v="1038"/>
    <n v="1060061"/>
    <n v="589792"/>
    <n v="2.9556515557499864E-2"/>
    <n v="490.31498612395927"/>
    <n v="14492.002515448134"/>
    <n v="0.55637552933274592"/>
    <n v="0.48011100832562442"/>
  </r>
  <r>
    <s v="Campaign 26"/>
    <x v="3"/>
    <d v="2025-04-17T00:00:00"/>
    <d v="2025-04-21T00:00:00"/>
    <n v="28483"/>
    <n v="164"/>
    <n v="1251"/>
    <n v="542296"/>
    <n v="189353"/>
    <n v="5.7578204543060774E-3"/>
    <n v="3306.6829268292681"/>
    <n v="19039.286592002249"/>
    <n v="0.34916908846829037"/>
    <n v="7.6280487804878048"/>
  </r>
  <r>
    <s v="Campaign 27"/>
    <x v="3"/>
    <d v="2025-04-20T00:00:00"/>
    <d v="2025-04-24T00:00:00"/>
    <n v="53555"/>
    <n v="8106"/>
    <n v="512"/>
    <n v="209556"/>
    <n v="2440227"/>
    <n v="0.15135841658108487"/>
    <n v="25.851961509992599"/>
    <n v="3912.9119596676314"/>
    <n v="11.644748897669357"/>
    <n v="6.3163089069824818E-2"/>
  </r>
  <r>
    <s v="Campaign 28"/>
    <x v="3"/>
    <d v="2025-04-23T00:00:00"/>
    <d v="2025-04-27T00:00:00"/>
    <n v="22159"/>
    <n v="2668"/>
    <n v="776"/>
    <n v="1675557"/>
    <n v="215318"/>
    <n v="0.12040254524121125"/>
    <n v="628.0198650674663"/>
    <n v="75615.190216164992"/>
    <n v="0.12850532688532829"/>
    <n v="0.29085457271364318"/>
  </r>
  <r>
    <s v="Campaign 29"/>
    <x v="1"/>
    <d v="2025-04-26T00:00:00"/>
    <d v="2025-04-30T00:00:00"/>
    <n v="85077"/>
    <n v="5563"/>
    <n v="407"/>
    <n v="867595"/>
    <n v="915313"/>
    <n v="6.538782514663187E-2"/>
    <n v="155.95811612439331"/>
    <n v="10197.762027339939"/>
    <n v="1.0550003169681705"/>
    <n v="7.3161962969620714E-2"/>
  </r>
  <r>
    <s v="Campaign 30"/>
    <x v="1"/>
    <d v="2025-04-29T00:00:00"/>
    <d v="2025-05-03T00:00:00"/>
    <n v="40920"/>
    <n v="2127"/>
    <n v="880"/>
    <n v="300235"/>
    <n v="1681266"/>
    <n v="5.1979472140762463E-2"/>
    <n v="141.15420780441937"/>
    <n v="7337.121212121212"/>
    <n v="5.5998334637867"/>
    <n v="0.4137282557592854"/>
  </r>
  <r>
    <s v="Campaign 31"/>
    <x v="2"/>
    <d v="2025-05-02T00:00:00"/>
    <d v="2025-05-06T00:00:00"/>
    <n v="97067"/>
    <n v="2795"/>
    <n v="804"/>
    <n v="125939"/>
    <n v="566880"/>
    <n v="2.8794543974780307E-2"/>
    <n v="45.058676207513415"/>
    <n v="1297.4440335026322"/>
    <n v="4.5012267843956204"/>
    <n v="0.28765652951699461"/>
  </r>
  <r>
    <s v="Campaign 32"/>
    <x v="2"/>
    <d v="2025-05-05T00:00:00"/>
    <d v="2025-05-09T00:00:00"/>
    <n v="72121"/>
    <n v="9787"/>
    <n v="402"/>
    <n v="1301482"/>
    <n v="2838612"/>
    <n v="0.13570249996533604"/>
    <n v="132.98068866864207"/>
    <n v="18045.811899446766"/>
    <n v="2.1810612824457043"/>
    <n v="4.1074895269234697E-2"/>
  </r>
  <r>
    <s v="Campaign 33"/>
    <x v="1"/>
    <d v="2025-05-08T00:00:00"/>
    <d v="2025-05-12T00:00:00"/>
    <n v="74479"/>
    <n v="5358"/>
    <n v="216"/>
    <n v="642335"/>
    <n v="2988128"/>
    <n v="7.1939741403617127E-2"/>
    <n v="119.8833519970138"/>
    <n v="8624.3773412639803"/>
    <n v="4.6519775506550323"/>
    <n v="4.0313549832026875E-2"/>
  </r>
  <r>
    <s v="Campaign 34"/>
    <x v="3"/>
    <d v="2025-05-11T00:00:00"/>
    <d v="2025-05-15T00:00:00"/>
    <n v="94475"/>
    <n v="5718"/>
    <n v="1048"/>
    <n v="1436825"/>
    <n v="920746"/>
    <n v="6.0523948134427095E-2"/>
    <n v="251.28104232249038"/>
    <n v="15208.520772691187"/>
    <n v="0.64081986324013018"/>
    <n v="0.18328086743616648"/>
  </r>
  <r>
    <s v="Campaign 35"/>
    <x v="3"/>
    <d v="2025-05-14T00:00:00"/>
    <d v="2025-05-18T00:00:00"/>
    <n v="24457"/>
    <n v="6836"/>
    <n v="1891"/>
    <n v="175766"/>
    <n v="963168"/>
    <n v="0.27951097845197692"/>
    <n v="25.711819777647747"/>
    <n v="7186.7359038312143"/>
    <n v="5.4798311391281587"/>
    <n v="0.27662375658279698"/>
  </r>
  <r>
    <s v="Campaign 36"/>
    <x v="2"/>
    <d v="2025-05-17T00:00:00"/>
    <d v="2025-05-21T00:00:00"/>
    <n v="71557"/>
    <n v="491"/>
    <n v="1587"/>
    <n v="508923"/>
    <n v="375281"/>
    <n v="6.8616627304107216E-3"/>
    <n v="1036.5030549898167"/>
    <n v="7112.1343823804791"/>
    <n v="0.73740231822888724"/>
    <n v="3.2321792260692463"/>
  </r>
  <r>
    <s v="Campaign 37"/>
    <x v="1"/>
    <d v="2025-05-20T00:00:00"/>
    <d v="2025-05-24T00:00:00"/>
    <n v="82189"/>
    <n v="5992"/>
    <n v="901"/>
    <n v="1563768"/>
    <n v="1550804"/>
    <n v="7.2905133290342997E-2"/>
    <n v="260.9759679572764"/>
    <n v="19026.487729501514"/>
    <n v="0.99170976768932473"/>
    <n v="0.1503671562082777"/>
  </r>
  <r>
    <s v="Campaign 38"/>
    <x v="2"/>
    <d v="2025-05-23T00:00:00"/>
    <d v="2025-05-27T00:00:00"/>
    <n v="83953"/>
    <n v="3661"/>
    <n v="1494"/>
    <n v="668550"/>
    <n v="1630415"/>
    <n v="4.3607732898169216E-2"/>
    <n v="182.61403987981427"/>
    <n v="7963.384274534561"/>
    <n v="2.438733079051679"/>
    <n v="0.40808522261677138"/>
  </r>
  <r>
    <s v="Campaign 39"/>
    <x v="2"/>
    <d v="2025-05-26T00:00:00"/>
    <d v="2025-05-30T00:00:00"/>
    <n v="57995"/>
    <n v="6284"/>
    <n v="1724"/>
    <n v="487261"/>
    <n v="419536"/>
    <n v="0.10835416846279852"/>
    <n v="77.539942711648635"/>
    <n v="8401.776015173722"/>
    <n v="0.86100878174120232"/>
    <n v="0.27434754933163591"/>
  </r>
  <r>
    <s v="Campaign 40"/>
    <x v="0"/>
    <d v="2025-05-29T00:00:00"/>
    <d v="2025-06-02T00:00:00"/>
    <n v="45757"/>
    <n v="3199"/>
    <n v="1608"/>
    <n v="910208"/>
    <n v="2564976"/>
    <n v="6.991280022728763E-2"/>
    <n v="284.52891528602686"/>
    <n v="19892.213213278843"/>
    <n v="2.818010828294192"/>
    <n v="0.502657080337605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C1400-9784-4CA8-BCE8-3D28AF69BC6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4">
    <pivotField showAll="0"/>
    <pivotField axis="axisRow" showAll="0">
      <items count="5">
        <item x="3"/>
        <item x="1"/>
        <item x="2"/>
        <item x="0"/>
        <item t="default"/>
      </items>
    </pivotField>
    <pivotField numFmtId="166" showAll="0"/>
    <pivotField numFmtId="166" showAll="0"/>
    <pivotField showAll="0"/>
    <pivotField showAll="0"/>
    <pivotField showAll="0"/>
    <pivotField dataField="1" numFmtId="4" showAll="0"/>
    <pivotField dataField="1" numFmtId="4"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pend (IDR)" fld="7" baseField="0" baseItem="0" numFmtId="4"/>
    <dataField name="Sum of Revenue (IDR)" fld="8" baseField="0" baseItem="0" numFmtId="4"/>
    <dataField name="Sum of ROAS (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E7F0B-9558-44A1-804E-E227CE93EE66}" name="Table1" displayName="Table1" ref="A1:N41" totalsRowShown="0" headerRowDxfId="15" dataDxfId="0">
  <autoFilter ref="A1:N41" xr:uid="{00000000-0001-0000-0000-000000000000}"/>
  <tableColumns count="14">
    <tableColumn id="1" xr3:uid="{198E7CC3-0385-45E7-A191-3030FFD1864C}" name="Campaign" dataDxfId="14"/>
    <tableColumn id="2" xr3:uid="{5B031C0C-622A-4C74-A877-429AB76A8F39}" name="Platform" dataDxfId="13"/>
    <tableColumn id="3" xr3:uid="{83DF89A8-8499-46F8-AE98-D458DBB38F90}" name="Start Date" dataDxfId="12"/>
    <tableColumn id="4" xr3:uid="{277D6522-26BF-47CE-983F-2D8A5151762E}" name="End Date" dataDxfId="11"/>
    <tableColumn id="5" xr3:uid="{F3C1B952-2D68-4984-8923-2B0E7A79C2A2}" name="Impressions" dataDxfId="10"/>
    <tableColumn id="6" xr3:uid="{C667CFC2-CE25-45E5-B87B-FB48B47AF5E5}" name="Clicks" dataDxfId="9"/>
    <tableColumn id="7" xr3:uid="{5245D014-A8FB-40BE-80FE-E3802646D394}" name="Conversions" dataDxfId="8"/>
    <tableColumn id="8" xr3:uid="{B5679579-E8D4-4B64-9301-4264ADAB4DD5}" name="Spend (IDR)" dataDxfId="7"/>
    <tableColumn id="9" xr3:uid="{AB352F8E-36A9-424D-AC68-37AAA3D03B7F}" name="Revenue (IDR)" dataDxfId="6"/>
    <tableColumn id="10" xr3:uid="{E478B75D-D67D-4FB8-8032-8B7B8F2EE60B}" name="CTR (%)" dataDxfId="5">
      <calculatedColumnFormula>IF(E2=0,0,F2/E2)</calculatedColumnFormula>
    </tableColumn>
    <tableColumn id="11" xr3:uid="{42881E7D-7C17-488B-B189-B8991BAC88A5}" name="CPC (IDR)" dataDxfId="4">
      <calculatedColumnFormula>IF(F2=0,0,H2/F2)</calculatedColumnFormula>
    </tableColumn>
    <tableColumn id="12" xr3:uid="{21ECD993-638F-43C2-AADB-FE45E351B050}" name="CPM (IDR)" dataDxfId="3">
      <calculatedColumnFormula>IF(E2=0,0,H2/E2*1000)</calculatedColumnFormula>
    </tableColumn>
    <tableColumn id="13" xr3:uid="{45B7031B-DF9F-4221-9EB6-31DA24053B2F}" name="ROAS (x)" dataDxfId="2">
      <calculatedColumnFormula>IF(H2=0,0,I2/H2)</calculatedColumnFormula>
    </tableColumn>
    <tableColumn id="14" xr3:uid="{B338B5D9-958D-4BC9-8D56-3342D3800EB2}" name="Conversion Rate (%)" dataDxfId="1">
      <calculatedColumnFormula>IF(F2=0,0,G2/F2)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85" zoomScaleNormal="85" workbookViewId="0">
      <selection activeCell="J2" sqref="J2"/>
    </sheetView>
  </sheetViews>
  <sheetFormatPr defaultRowHeight="14.5" x14ac:dyDescent="0.35"/>
  <cols>
    <col min="1" max="1" width="13.6328125" style="2" bestFit="1" customWidth="1"/>
    <col min="2" max="2" width="12.81640625" style="2" bestFit="1" customWidth="1"/>
    <col min="3" max="3" width="14" style="4" bestFit="1" customWidth="1"/>
    <col min="4" max="4" width="13.1796875" style="4" bestFit="1" customWidth="1"/>
    <col min="5" max="5" width="15.453125" style="2" customWidth="1"/>
    <col min="6" max="6" width="10.453125" style="2" bestFit="1" customWidth="1"/>
    <col min="7" max="7" width="15.453125" style="2" bestFit="1" customWidth="1"/>
    <col min="8" max="8" width="15.26953125" style="3" customWidth="1"/>
    <col min="9" max="9" width="17.26953125" style="3" bestFit="1" customWidth="1"/>
    <col min="10" max="13" width="12.7265625" style="2" bestFit="1" customWidth="1"/>
    <col min="14" max="14" width="16.1796875" style="2" customWidth="1"/>
  </cols>
  <sheetData>
    <row r="1" spans="1:14" s="9" customFormat="1" x14ac:dyDescent="0.3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8" t="s">
        <v>53</v>
      </c>
      <c r="K1" s="8" t="s">
        <v>54</v>
      </c>
      <c r="L1" s="8" t="s">
        <v>55</v>
      </c>
      <c r="M1" s="8" t="s">
        <v>56</v>
      </c>
      <c r="N1" s="8" t="s">
        <v>57</v>
      </c>
    </row>
    <row r="2" spans="1:14" x14ac:dyDescent="0.35">
      <c r="A2" s="10" t="s">
        <v>9</v>
      </c>
      <c r="B2" s="10" t="s">
        <v>49</v>
      </c>
      <c r="C2" s="11">
        <v>45689</v>
      </c>
      <c r="D2" s="11">
        <v>45693</v>
      </c>
      <c r="E2" s="10">
        <v>30658</v>
      </c>
      <c r="F2" s="10">
        <v>9792</v>
      </c>
      <c r="G2" s="10">
        <v>144</v>
      </c>
      <c r="H2" s="12">
        <v>1198591</v>
      </c>
      <c r="I2" s="12">
        <v>2932592</v>
      </c>
      <c r="J2" s="10">
        <f>IF(E2=0,0,F2/E2)</f>
        <v>0.31939461152064713</v>
      </c>
      <c r="K2" s="10">
        <f>IF(F2=0,0,H2/F2)</f>
        <v>122.40512663398692</v>
      </c>
      <c r="L2" s="10">
        <f t="shared" ref="L2:L41" si="0">IF(E2=0,0,H2/E2*1000)</f>
        <v>39095.537869397871</v>
      </c>
      <c r="M2" s="10">
        <f t="shared" ref="M2:M41" si="1">IF(H2=0,0,I2/H2)</f>
        <v>2.4466994996625204</v>
      </c>
      <c r="N2" s="10">
        <f t="shared" ref="N2:N41" si="2">IF(F2=0,0,G2/F2)</f>
        <v>1.4705882352941176E-2</v>
      </c>
    </row>
    <row r="3" spans="1:14" x14ac:dyDescent="0.35">
      <c r="A3" s="10" t="s">
        <v>10</v>
      </c>
      <c r="B3" s="10" t="s">
        <v>50</v>
      </c>
      <c r="C3" s="11">
        <v>45692</v>
      </c>
      <c r="D3" s="11">
        <v>45696</v>
      </c>
      <c r="E3" s="10">
        <v>89478</v>
      </c>
      <c r="F3" s="10">
        <v>6973</v>
      </c>
      <c r="G3" s="10">
        <v>210</v>
      </c>
      <c r="H3" s="12">
        <v>872838</v>
      </c>
      <c r="I3" s="12">
        <v>1851240</v>
      </c>
      <c r="J3" s="10">
        <f t="shared" ref="J2:J41" si="3">IF(E3=0,0,F3/E3)</f>
        <v>7.7929770446366703E-2</v>
      </c>
      <c r="K3" s="10">
        <f t="shared" ref="K2:K41" si="4">IF(F3=0,0,H3/F3)</f>
        <v>125.17395669009035</v>
      </c>
      <c r="L3" s="10">
        <f t="shared" si="0"/>
        <v>9754.77771072219</v>
      </c>
      <c r="M3" s="10">
        <f t="shared" si="1"/>
        <v>2.1209434053054519</v>
      </c>
      <c r="N3" s="10">
        <f t="shared" si="2"/>
        <v>3.0116162340456044E-2</v>
      </c>
    </row>
    <row r="4" spans="1:14" x14ac:dyDescent="0.35">
      <c r="A4" s="10" t="s">
        <v>11</v>
      </c>
      <c r="B4" s="10" t="s">
        <v>51</v>
      </c>
      <c r="C4" s="11">
        <v>45695</v>
      </c>
      <c r="D4" s="11">
        <v>45699</v>
      </c>
      <c r="E4" s="10">
        <v>23431</v>
      </c>
      <c r="F4" s="10">
        <v>5775</v>
      </c>
      <c r="G4" s="10">
        <v>1873</v>
      </c>
      <c r="H4" s="12">
        <v>1270672</v>
      </c>
      <c r="I4" s="12">
        <v>1134346</v>
      </c>
      <c r="J4" s="10">
        <f t="shared" si="3"/>
        <v>0.24646835389014554</v>
      </c>
      <c r="K4" s="10">
        <f t="shared" si="4"/>
        <v>220.02978354978356</v>
      </c>
      <c r="L4" s="10">
        <f t="shared" si="0"/>
        <v>54230.378558320175</v>
      </c>
      <c r="M4" s="10">
        <f t="shared" si="1"/>
        <v>0.89271346185325562</v>
      </c>
      <c r="N4" s="10">
        <f t="shared" si="2"/>
        <v>0.32432900432900436</v>
      </c>
    </row>
    <row r="5" spans="1:14" x14ac:dyDescent="0.35">
      <c r="A5" s="10" t="s">
        <v>12</v>
      </c>
      <c r="B5" s="10" t="s">
        <v>49</v>
      </c>
      <c r="C5" s="11">
        <v>45698</v>
      </c>
      <c r="D5" s="11">
        <v>45702</v>
      </c>
      <c r="E5" s="10">
        <v>7747</v>
      </c>
      <c r="F5" s="10">
        <v>261</v>
      </c>
      <c r="G5" s="10">
        <v>789</v>
      </c>
      <c r="H5" s="12">
        <v>1779923</v>
      </c>
      <c r="I5" s="12">
        <v>1653165</v>
      </c>
      <c r="J5" s="10">
        <f t="shared" si="3"/>
        <v>3.3690460823544599E-2</v>
      </c>
      <c r="K5" s="10">
        <f t="shared" si="4"/>
        <v>6819.6283524904211</v>
      </c>
      <c r="L5" s="10">
        <f t="shared" si="0"/>
        <v>229756.42184071254</v>
      </c>
      <c r="M5" s="10">
        <f t="shared" si="1"/>
        <v>0.92878455978151864</v>
      </c>
      <c r="N5" s="10">
        <f t="shared" si="2"/>
        <v>3.0229885057471266</v>
      </c>
    </row>
    <row r="6" spans="1:14" x14ac:dyDescent="0.35">
      <c r="A6" s="10" t="s">
        <v>13</v>
      </c>
      <c r="B6" s="10" t="s">
        <v>49</v>
      </c>
      <c r="C6" s="11">
        <v>45701</v>
      </c>
      <c r="D6" s="11">
        <v>45705</v>
      </c>
      <c r="E6" s="10">
        <v>64150</v>
      </c>
      <c r="F6" s="10">
        <v>4397</v>
      </c>
      <c r="G6" s="10">
        <v>939</v>
      </c>
      <c r="H6" s="12">
        <v>1333916</v>
      </c>
      <c r="I6" s="12">
        <v>2385000</v>
      </c>
      <c r="J6" s="10">
        <f t="shared" si="3"/>
        <v>6.8542478565861265E-2</v>
      </c>
      <c r="K6" s="10">
        <f t="shared" si="4"/>
        <v>303.36957016147375</v>
      </c>
      <c r="L6" s="10">
        <f t="shared" si="0"/>
        <v>20793.702260327358</v>
      </c>
      <c r="M6" s="10">
        <f t="shared" si="1"/>
        <v>1.7879686576965865</v>
      </c>
      <c r="N6" s="10">
        <f t="shared" si="2"/>
        <v>0.21355469638389812</v>
      </c>
    </row>
    <row r="7" spans="1:14" x14ac:dyDescent="0.35">
      <c r="A7" s="10" t="s">
        <v>14</v>
      </c>
      <c r="B7" s="10" t="s">
        <v>50</v>
      </c>
      <c r="C7" s="11">
        <v>45704</v>
      </c>
      <c r="D7" s="11">
        <v>45708</v>
      </c>
      <c r="E7" s="10">
        <v>70725</v>
      </c>
      <c r="F7" s="10">
        <v>1095</v>
      </c>
      <c r="G7" s="10">
        <v>1066</v>
      </c>
      <c r="H7" s="12">
        <v>1259263</v>
      </c>
      <c r="I7" s="12">
        <v>2864227</v>
      </c>
      <c r="J7" s="10">
        <f t="shared" si="3"/>
        <v>1.5482502651113467E-2</v>
      </c>
      <c r="K7" s="10">
        <f t="shared" si="4"/>
        <v>1150.0118721461188</v>
      </c>
      <c r="L7" s="10">
        <f t="shared" si="0"/>
        <v>17805.061859314246</v>
      </c>
      <c r="M7" s="10">
        <f t="shared" si="1"/>
        <v>2.2745264492008421</v>
      </c>
      <c r="N7" s="10">
        <f t="shared" si="2"/>
        <v>0.97351598173515985</v>
      </c>
    </row>
    <row r="8" spans="1:14" x14ac:dyDescent="0.35">
      <c r="A8" s="10" t="s">
        <v>15</v>
      </c>
      <c r="B8" s="10" t="s">
        <v>51</v>
      </c>
      <c r="C8" s="11">
        <v>45707</v>
      </c>
      <c r="D8" s="11">
        <v>45711</v>
      </c>
      <c r="E8" s="10">
        <v>89654</v>
      </c>
      <c r="F8" s="10">
        <v>7729</v>
      </c>
      <c r="G8" s="10">
        <v>1081</v>
      </c>
      <c r="H8" s="12">
        <v>974371</v>
      </c>
      <c r="I8" s="12">
        <v>277948</v>
      </c>
      <c r="J8" s="10">
        <f t="shared" si="3"/>
        <v>8.6209204274209736E-2</v>
      </c>
      <c r="K8" s="10">
        <f t="shared" si="4"/>
        <v>126.06689093026264</v>
      </c>
      <c r="L8" s="10">
        <f t="shared" si="0"/>
        <v>10868.126352421532</v>
      </c>
      <c r="M8" s="10">
        <f t="shared" si="1"/>
        <v>0.2852589003572561</v>
      </c>
      <c r="N8" s="10">
        <f t="shared" si="2"/>
        <v>0.13986285418553498</v>
      </c>
    </row>
    <row r="9" spans="1:14" x14ac:dyDescent="0.35">
      <c r="A9" s="10" t="s">
        <v>16</v>
      </c>
      <c r="B9" s="10" t="s">
        <v>51</v>
      </c>
      <c r="C9" s="11">
        <v>45710</v>
      </c>
      <c r="D9" s="11">
        <v>45714</v>
      </c>
      <c r="E9" s="10">
        <v>40773</v>
      </c>
      <c r="F9" s="10">
        <v>9567</v>
      </c>
      <c r="G9" s="10">
        <v>512</v>
      </c>
      <c r="H9" s="12">
        <v>1559933</v>
      </c>
      <c r="I9" s="12">
        <v>1777880</v>
      </c>
      <c r="J9" s="10">
        <f t="shared" si="3"/>
        <v>0.23464057096608049</v>
      </c>
      <c r="K9" s="10">
        <f t="shared" si="4"/>
        <v>163.05351729904882</v>
      </c>
      <c r="L9" s="10">
        <f t="shared" si="0"/>
        <v>38258.970397076497</v>
      </c>
      <c r="M9" s="10">
        <f t="shared" si="1"/>
        <v>1.1397156159911996</v>
      </c>
      <c r="N9" s="10">
        <f t="shared" si="2"/>
        <v>5.3517299048813631E-2</v>
      </c>
    </row>
    <row r="10" spans="1:14" x14ac:dyDescent="0.35">
      <c r="A10" s="10" t="s">
        <v>17</v>
      </c>
      <c r="B10" s="10" t="s">
        <v>49</v>
      </c>
      <c r="C10" s="11">
        <v>45713</v>
      </c>
      <c r="D10" s="11">
        <v>45717</v>
      </c>
      <c r="E10" s="10">
        <v>72435</v>
      </c>
      <c r="F10" s="10">
        <v>1116</v>
      </c>
      <c r="G10" s="10">
        <v>416</v>
      </c>
      <c r="H10" s="12">
        <v>835716</v>
      </c>
      <c r="I10" s="12">
        <v>552690</v>
      </c>
      <c r="J10" s="10">
        <f t="shared" si="3"/>
        <v>1.5406916545868709E-2</v>
      </c>
      <c r="K10" s="10">
        <f t="shared" si="4"/>
        <v>748.84946236559142</v>
      </c>
      <c r="L10" s="10">
        <f t="shared" si="0"/>
        <v>11537.461172085317</v>
      </c>
      <c r="M10" s="10">
        <f t="shared" si="1"/>
        <v>0.66133710494952835</v>
      </c>
      <c r="N10" s="10">
        <f t="shared" si="2"/>
        <v>0.37275985663082439</v>
      </c>
    </row>
    <row r="11" spans="1:14" x14ac:dyDescent="0.35">
      <c r="A11" s="10" t="s">
        <v>18</v>
      </c>
      <c r="B11" s="10" t="s">
        <v>52</v>
      </c>
      <c r="C11" s="11">
        <v>45716</v>
      </c>
      <c r="D11" s="11">
        <v>45720</v>
      </c>
      <c r="E11" s="10">
        <v>61886</v>
      </c>
      <c r="F11" s="10">
        <v>7969</v>
      </c>
      <c r="G11" s="10">
        <v>1607</v>
      </c>
      <c r="H11" s="12">
        <v>1254454</v>
      </c>
      <c r="I11" s="12">
        <v>649046</v>
      </c>
      <c r="J11" s="10">
        <f t="shared" si="3"/>
        <v>0.12876902692046666</v>
      </c>
      <c r="K11" s="10">
        <f t="shared" si="4"/>
        <v>157.41673986698456</v>
      </c>
      <c r="L11" s="10">
        <f t="shared" si="0"/>
        <v>20270.400413663832</v>
      </c>
      <c r="M11" s="10">
        <f t="shared" si="1"/>
        <v>0.51739322446259484</v>
      </c>
      <c r="N11" s="10">
        <f t="shared" si="2"/>
        <v>0.20165641862216088</v>
      </c>
    </row>
    <row r="12" spans="1:14" x14ac:dyDescent="0.35">
      <c r="A12" s="10" t="s">
        <v>19</v>
      </c>
      <c r="B12" s="10" t="s">
        <v>49</v>
      </c>
      <c r="C12" s="11">
        <v>45719</v>
      </c>
      <c r="D12" s="11">
        <v>45723</v>
      </c>
      <c r="E12" s="10">
        <v>71803</v>
      </c>
      <c r="F12" s="10">
        <v>6539</v>
      </c>
      <c r="G12" s="10">
        <v>1761</v>
      </c>
      <c r="H12" s="12">
        <v>1875846</v>
      </c>
      <c r="I12" s="12">
        <v>2698421</v>
      </c>
      <c r="J12" s="10">
        <f t="shared" si="3"/>
        <v>9.1068618302856424E-2</v>
      </c>
      <c r="K12" s="10">
        <f t="shared" si="4"/>
        <v>286.87046949074784</v>
      </c>
      <c r="L12" s="10">
        <f t="shared" si="0"/>
        <v>26124.897288414133</v>
      </c>
      <c r="M12" s="10">
        <f t="shared" si="1"/>
        <v>1.4385088114909219</v>
      </c>
      <c r="N12" s="10">
        <f t="shared" si="2"/>
        <v>0.26930723352194524</v>
      </c>
    </row>
    <row r="13" spans="1:14" x14ac:dyDescent="0.35">
      <c r="A13" s="10" t="s">
        <v>20</v>
      </c>
      <c r="B13" s="10" t="s">
        <v>49</v>
      </c>
      <c r="C13" s="11">
        <v>45722</v>
      </c>
      <c r="D13" s="11">
        <v>45726</v>
      </c>
      <c r="E13" s="10">
        <v>36551</v>
      </c>
      <c r="F13" s="10">
        <v>7992</v>
      </c>
      <c r="G13" s="10">
        <v>814</v>
      </c>
      <c r="H13" s="12">
        <v>1073548</v>
      </c>
      <c r="I13" s="12">
        <v>171959</v>
      </c>
      <c r="J13" s="10">
        <f t="shared" si="3"/>
        <v>0.21865338841618559</v>
      </c>
      <c r="K13" s="10">
        <f t="shared" si="4"/>
        <v>134.32782782782783</v>
      </c>
      <c r="L13" s="10">
        <f t="shared" si="0"/>
        <v>29371.234713140544</v>
      </c>
      <c r="M13" s="10">
        <f t="shared" si="1"/>
        <v>0.16017821280464403</v>
      </c>
      <c r="N13" s="10">
        <f t="shared" si="2"/>
        <v>0.10185185185185185</v>
      </c>
    </row>
    <row r="14" spans="1:14" x14ac:dyDescent="0.35">
      <c r="A14" s="10" t="s">
        <v>21</v>
      </c>
      <c r="B14" s="10" t="s">
        <v>49</v>
      </c>
      <c r="C14" s="11">
        <v>45725</v>
      </c>
      <c r="D14" s="11">
        <v>45729</v>
      </c>
      <c r="E14" s="10">
        <v>16394</v>
      </c>
      <c r="F14" s="10">
        <v>6963</v>
      </c>
      <c r="G14" s="10">
        <v>108</v>
      </c>
      <c r="H14" s="12">
        <v>1346862</v>
      </c>
      <c r="I14" s="12">
        <v>1948792</v>
      </c>
      <c r="J14" s="10">
        <f t="shared" si="3"/>
        <v>0.42472855922898622</v>
      </c>
      <c r="K14" s="10">
        <f t="shared" si="4"/>
        <v>193.43127962085308</v>
      </c>
      <c r="L14" s="10">
        <f t="shared" si="0"/>
        <v>82155.78870318408</v>
      </c>
      <c r="M14" s="10">
        <f t="shared" si="1"/>
        <v>1.446912898277626</v>
      </c>
      <c r="N14" s="10">
        <f t="shared" si="2"/>
        <v>1.5510555794915984E-2</v>
      </c>
    </row>
    <row r="15" spans="1:14" x14ac:dyDescent="0.35">
      <c r="A15" s="10" t="s">
        <v>22</v>
      </c>
      <c r="B15" s="10" t="s">
        <v>49</v>
      </c>
      <c r="C15" s="11">
        <v>45728</v>
      </c>
      <c r="D15" s="11">
        <v>45732</v>
      </c>
      <c r="E15" s="10">
        <v>74092</v>
      </c>
      <c r="F15" s="10">
        <v>8016</v>
      </c>
      <c r="G15" s="10">
        <v>693</v>
      </c>
      <c r="H15" s="12">
        <v>873290</v>
      </c>
      <c r="I15" s="12">
        <v>2104109</v>
      </c>
      <c r="J15" s="10">
        <f t="shared" si="3"/>
        <v>0.10818981806402851</v>
      </c>
      <c r="K15" s="10">
        <f t="shared" si="4"/>
        <v>108.94336327345309</v>
      </c>
      <c r="L15" s="10">
        <f t="shared" si="0"/>
        <v>11786.562651838254</v>
      </c>
      <c r="M15" s="10">
        <f t="shared" si="1"/>
        <v>2.4094046651169716</v>
      </c>
      <c r="N15" s="10">
        <f t="shared" si="2"/>
        <v>8.6452095808383228E-2</v>
      </c>
    </row>
    <row r="16" spans="1:14" x14ac:dyDescent="0.35">
      <c r="A16" s="10" t="s">
        <v>23</v>
      </c>
      <c r="B16" s="10" t="s">
        <v>50</v>
      </c>
      <c r="C16" s="11">
        <v>45731</v>
      </c>
      <c r="D16" s="11">
        <v>45735</v>
      </c>
      <c r="E16" s="10">
        <v>8890</v>
      </c>
      <c r="F16" s="10">
        <v>8629</v>
      </c>
      <c r="G16" s="10">
        <v>1905</v>
      </c>
      <c r="H16" s="12">
        <v>1923260</v>
      </c>
      <c r="I16" s="12">
        <v>1988756</v>
      </c>
      <c r="J16" s="10">
        <f t="shared" si="3"/>
        <v>0.97064116985376825</v>
      </c>
      <c r="K16" s="10">
        <f t="shared" si="4"/>
        <v>222.88330049831961</v>
      </c>
      <c r="L16" s="10">
        <f t="shared" si="0"/>
        <v>216339.70753655795</v>
      </c>
      <c r="M16" s="10">
        <f t="shared" si="1"/>
        <v>1.0340546779946549</v>
      </c>
      <c r="N16" s="10">
        <f t="shared" si="2"/>
        <v>0.22076718043805771</v>
      </c>
    </row>
    <row r="17" spans="1:14" x14ac:dyDescent="0.35">
      <c r="A17" s="10" t="s">
        <v>24</v>
      </c>
      <c r="B17" s="10" t="s">
        <v>51</v>
      </c>
      <c r="C17" s="11">
        <v>45734</v>
      </c>
      <c r="D17" s="11">
        <v>45738</v>
      </c>
      <c r="E17" s="10">
        <v>46606</v>
      </c>
      <c r="F17" s="10">
        <v>978</v>
      </c>
      <c r="G17" s="10">
        <v>735</v>
      </c>
      <c r="H17" s="12">
        <v>1313475</v>
      </c>
      <c r="I17" s="12">
        <v>378576</v>
      </c>
      <c r="J17" s="10">
        <f t="shared" si="3"/>
        <v>2.0984422606531349E-2</v>
      </c>
      <c r="K17" s="10">
        <f t="shared" si="4"/>
        <v>1343.0214723926381</v>
      </c>
      <c r="L17" s="10">
        <f t="shared" si="0"/>
        <v>28182.530146333091</v>
      </c>
      <c r="M17" s="10">
        <f t="shared" si="1"/>
        <v>0.28822474733055442</v>
      </c>
      <c r="N17" s="10">
        <f t="shared" si="2"/>
        <v>0.75153374233128833</v>
      </c>
    </row>
    <row r="18" spans="1:14" x14ac:dyDescent="0.35">
      <c r="A18" s="10" t="s">
        <v>25</v>
      </c>
      <c r="B18" s="10" t="s">
        <v>50</v>
      </c>
      <c r="C18" s="11">
        <v>45737</v>
      </c>
      <c r="D18" s="11">
        <v>45741</v>
      </c>
      <c r="E18" s="10">
        <v>85038</v>
      </c>
      <c r="F18" s="10">
        <v>9368</v>
      </c>
      <c r="G18" s="10">
        <v>1580</v>
      </c>
      <c r="H18" s="12">
        <v>1473343</v>
      </c>
      <c r="I18" s="12">
        <v>2412990</v>
      </c>
      <c r="J18" s="10">
        <f t="shared" si="3"/>
        <v>0.11016251558126955</v>
      </c>
      <c r="K18" s="10">
        <f t="shared" si="4"/>
        <v>157.27401793339027</v>
      </c>
      <c r="L18" s="10">
        <f t="shared" si="0"/>
        <v>17325.701451115972</v>
      </c>
      <c r="M18" s="10">
        <f t="shared" si="1"/>
        <v>1.6377652725807907</v>
      </c>
      <c r="N18" s="10">
        <f t="shared" si="2"/>
        <v>0.1686592655849701</v>
      </c>
    </row>
    <row r="19" spans="1:14" x14ac:dyDescent="0.35">
      <c r="A19" s="10" t="s">
        <v>26</v>
      </c>
      <c r="B19" s="10" t="s">
        <v>50</v>
      </c>
      <c r="C19" s="11">
        <v>45740</v>
      </c>
      <c r="D19" s="11">
        <v>45744</v>
      </c>
      <c r="E19" s="10">
        <v>92313</v>
      </c>
      <c r="F19" s="10">
        <v>4987</v>
      </c>
      <c r="G19" s="10">
        <v>970</v>
      </c>
      <c r="H19" s="12">
        <v>1099238</v>
      </c>
      <c r="I19" s="12">
        <v>1534250</v>
      </c>
      <c r="J19" s="10">
        <f t="shared" si="3"/>
        <v>5.4022727026529306E-2</v>
      </c>
      <c r="K19" s="10">
        <f t="shared" si="4"/>
        <v>220.42069380389012</v>
      </c>
      <c r="L19" s="10">
        <f t="shared" si="0"/>
        <v>11907.726972365756</v>
      </c>
      <c r="M19" s="10">
        <f t="shared" si="1"/>
        <v>1.395739594155224</v>
      </c>
      <c r="N19" s="10">
        <f t="shared" si="2"/>
        <v>0.19450571485863244</v>
      </c>
    </row>
    <row r="20" spans="1:14" x14ac:dyDescent="0.35">
      <c r="A20" s="10" t="s">
        <v>27</v>
      </c>
      <c r="B20" s="10" t="s">
        <v>50</v>
      </c>
      <c r="C20" s="11">
        <v>45743</v>
      </c>
      <c r="D20" s="11">
        <v>45747</v>
      </c>
      <c r="E20" s="10">
        <v>15627</v>
      </c>
      <c r="F20" s="10">
        <v>4959</v>
      </c>
      <c r="G20" s="10">
        <v>1772</v>
      </c>
      <c r="H20" s="12">
        <v>961882</v>
      </c>
      <c r="I20" s="12">
        <v>211087</v>
      </c>
      <c r="J20" s="10">
        <f t="shared" si="3"/>
        <v>0.31733538107122289</v>
      </c>
      <c r="K20" s="10">
        <f t="shared" si="4"/>
        <v>193.9669288162936</v>
      </c>
      <c r="L20" s="10">
        <f t="shared" si="0"/>
        <v>61552.569271133296</v>
      </c>
      <c r="M20" s="10">
        <f t="shared" si="1"/>
        <v>0.21945207416294307</v>
      </c>
      <c r="N20" s="10">
        <f t="shared" si="2"/>
        <v>0.35733010687638639</v>
      </c>
    </row>
    <row r="21" spans="1:14" x14ac:dyDescent="0.35">
      <c r="A21" s="10" t="s">
        <v>28</v>
      </c>
      <c r="B21" s="10" t="s">
        <v>49</v>
      </c>
      <c r="C21" s="11">
        <v>45746</v>
      </c>
      <c r="D21" s="11">
        <v>45750</v>
      </c>
      <c r="E21" s="10">
        <v>13792</v>
      </c>
      <c r="F21" s="10">
        <v>6431</v>
      </c>
      <c r="G21" s="10">
        <v>622</v>
      </c>
      <c r="H21" s="12">
        <v>479989</v>
      </c>
      <c r="I21" s="12">
        <v>1163343</v>
      </c>
      <c r="J21" s="10">
        <f t="shared" si="3"/>
        <v>0.46628480278422274</v>
      </c>
      <c r="K21" s="10">
        <f t="shared" si="4"/>
        <v>74.636759446431341</v>
      </c>
      <c r="L21" s="10">
        <f t="shared" si="0"/>
        <v>34801.986658932714</v>
      </c>
      <c r="M21" s="10">
        <f t="shared" si="1"/>
        <v>2.4236867928223353</v>
      </c>
      <c r="N21" s="10">
        <f t="shared" si="2"/>
        <v>9.6719017260146173E-2</v>
      </c>
    </row>
    <row r="22" spans="1:14" x14ac:dyDescent="0.35">
      <c r="A22" s="10" t="s">
        <v>29</v>
      </c>
      <c r="B22" s="10" t="s">
        <v>52</v>
      </c>
      <c r="C22" s="11">
        <v>45749</v>
      </c>
      <c r="D22" s="11">
        <v>45753</v>
      </c>
      <c r="E22" s="10">
        <v>78969</v>
      </c>
      <c r="F22" s="10">
        <v>8671</v>
      </c>
      <c r="G22" s="10">
        <v>1976</v>
      </c>
      <c r="H22" s="12">
        <v>515515</v>
      </c>
      <c r="I22" s="12">
        <v>2232263</v>
      </c>
      <c r="J22" s="10">
        <f t="shared" si="3"/>
        <v>0.10980258075953855</v>
      </c>
      <c r="K22" s="10">
        <f t="shared" si="4"/>
        <v>59.452773613193401</v>
      </c>
      <c r="L22" s="10">
        <f t="shared" si="0"/>
        <v>6528.0679760412313</v>
      </c>
      <c r="M22" s="10">
        <f t="shared" si="1"/>
        <v>4.3301611010348875</v>
      </c>
      <c r="N22" s="10">
        <f t="shared" si="2"/>
        <v>0.22788605697151423</v>
      </c>
    </row>
    <row r="23" spans="1:14" x14ac:dyDescent="0.35">
      <c r="A23" s="10" t="s">
        <v>30</v>
      </c>
      <c r="B23" s="10" t="s">
        <v>51</v>
      </c>
      <c r="C23" s="11">
        <v>45752</v>
      </c>
      <c r="D23" s="11">
        <v>45756</v>
      </c>
      <c r="E23" s="10">
        <v>48001</v>
      </c>
      <c r="F23" s="10">
        <v>8784</v>
      </c>
      <c r="G23" s="10">
        <v>1495</v>
      </c>
      <c r="H23" s="12">
        <v>143585</v>
      </c>
      <c r="I23" s="12">
        <v>2365603</v>
      </c>
      <c r="J23" s="10">
        <f t="shared" si="3"/>
        <v>0.18299618757942543</v>
      </c>
      <c r="K23" s="10">
        <f t="shared" si="4"/>
        <v>16.346197632058288</v>
      </c>
      <c r="L23" s="10">
        <f t="shared" si="0"/>
        <v>2991.2918480864982</v>
      </c>
      <c r="M23" s="10">
        <f t="shared" si="1"/>
        <v>16.475279451196155</v>
      </c>
      <c r="N23" s="10">
        <f t="shared" si="2"/>
        <v>0.17019581056466301</v>
      </c>
    </row>
    <row r="24" spans="1:14" x14ac:dyDescent="0.35">
      <c r="A24" s="10" t="s">
        <v>31</v>
      </c>
      <c r="B24" s="10" t="s">
        <v>52</v>
      </c>
      <c r="C24" s="11">
        <v>45755</v>
      </c>
      <c r="D24" s="11">
        <v>45759</v>
      </c>
      <c r="E24" s="10">
        <v>81552</v>
      </c>
      <c r="F24" s="10">
        <v>7308</v>
      </c>
      <c r="G24" s="10">
        <v>652</v>
      </c>
      <c r="H24" s="12">
        <v>1519945</v>
      </c>
      <c r="I24" s="12">
        <v>1646176</v>
      </c>
      <c r="J24" s="10">
        <f t="shared" si="3"/>
        <v>8.9611536197763395E-2</v>
      </c>
      <c r="K24" s="10">
        <f t="shared" si="4"/>
        <v>207.98371647509578</v>
      </c>
      <c r="L24" s="10">
        <f t="shared" si="0"/>
        <v>18637.740337453404</v>
      </c>
      <c r="M24" s="10">
        <f t="shared" si="1"/>
        <v>1.0830497156147096</v>
      </c>
      <c r="N24" s="10">
        <f t="shared" si="2"/>
        <v>8.9217296113847835E-2</v>
      </c>
    </row>
    <row r="25" spans="1:14" x14ac:dyDescent="0.35">
      <c r="A25" s="10" t="s">
        <v>32</v>
      </c>
      <c r="B25" s="10" t="s">
        <v>50</v>
      </c>
      <c r="C25" s="11">
        <v>45758</v>
      </c>
      <c r="D25" s="11">
        <v>45762</v>
      </c>
      <c r="E25" s="10">
        <v>28897</v>
      </c>
      <c r="F25" s="10">
        <v>5376</v>
      </c>
      <c r="G25" s="10">
        <v>1802</v>
      </c>
      <c r="H25" s="12">
        <v>164044</v>
      </c>
      <c r="I25" s="12">
        <v>2036013</v>
      </c>
      <c r="J25" s="10">
        <f t="shared" si="3"/>
        <v>0.18604007336401704</v>
      </c>
      <c r="K25" s="10">
        <f t="shared" si="4"/>
        <v>30.514136904761905</v>
      </c>
      <c r="L25" s="10">
        <f t="shared" si="0"/>
        <v>5676.8522684015643</v>
      </c>
      <c r="M25" s="10">
        <f t="shared" si="1"/>
        <v>12.411383531247713</v>
      </c>
      <c r="N25" s="10">
        <f t="shared" si="2"/>
        <v>0.33519345238095238</v>
      </c>
    </row>
    <row r="26" spans="1:14" x14ac:dyDescent="0.35">
      <c r="A26" s="10" t="s">
        <v>33</v>
      </c>
      <c r="B26" s="10" t="s">
        <v>50</v>
      </c>
      <c r="C26" s="11">
        <v>45761</v>
      </c>
      <c r="D26" s="11">
        <v>45765</v>
      </c>
      <c r="E26" s="10">
        <v>73148</v>
      </c>
      <c r="F26" s="10">
        <v>2162</v>
      </c>
      <c r="G26" s="10">
        <v>1038</v>
      </c>
      <c r="H26" s="12">
        <v>1060061</v>
      </c>
      <c r="I26" s="12">
        <v>589792</v>
      </c>
      <c r="J26" s="10">
        <f t="shared" si="3"/>
        <v>2.9556515557499864E-2</v>
      </c>
      <c r="K26" s="10">
        <f t="shared" si="4"/>
        <v>490.31498612395927</v>
      </c>
      <c r="L26" s="10">
        <f t="shared" si="0"/>
        <v>14492.002515448134</v>
      </c>
      <c r="M26" s="10">
        <f t="shared" si="1"/>
        <v>0.55637552933274592</v>
      </c>
      <c r="N26" s="10">
        <f t="shared" si="2"/>
        <v>0.48011100832562442</v>
      </c>
    </row>
    <row r="27" spans="1:14" x14ac:dyDescent="0.35">
      <c r="A27" s="10" t="s">
        <v>34</v>
      </c>
      <c r="B27" s="10" t="s">
        <v>52</v>
      </c>
      <c r="C27" s="11">
        <v>45764</v>
      </c>
      <c r="D27" s="11">
        <v>45768</v>
      </c>
      <c r="E27" s="10">
        <v>28483</v>
      </c>
      <c r="F27" s="10">
        <v>164</v>
      </c>
      <c r="G27" s="10">
        <v>1251</v>
      </c>
      <c r="H27" s="12">
        <v>542296</v>
      </c>
      <c r="I27" s="12">
        <v>189353</v>
      </c>
      <c r="J27" s="10">
        <f t="shared" si="3"/>
        <v>5.7578204543060774E-3</v>
      </c>
      <c r="K27" s="10">
        <f t="shared" si="4"/>
        <v>3306.6829268292681</v>
      </c>
      <c r="L27" s="10">
        <f t="shared" si="0"/>
        <v>19039.286592002249</v>
      </c>
      <c r="M27" s="10">
        <f t="shared" si="1"/>
        <v>0.34916908846829037</v>
      </c>
      <c r="N27" s="10">
        <f t="shared" si="2"/>
        <v>7.6280487804878048</v>
      </c>
    </row>
    <row r="28" spans="1:14" x14ac:dyDescent="0.35">
      <c r="A28" s="10" t="s">
        <v>35</v>
      </c>
      <c r="B28" s="10" t="s">
        <v>52</v>
      </c>
      <c r="C28" s="11">
        <v>45767</v>
      </c>
      <c r="D28" s="11">
        <v>45771</v>
      </c>
      <c r="E28" s="10">
        <v>53555</v>
      </c>
      <c r="F28" s="10">
        <v>8106</v>
      </c>
      <c r="G28" s="10">
        <v>512</v>
      </c>
      <c r="H28" s="12">
        <v>209556</v>
      </c>
      <c r="I28" s="12">
        <v>2440227</v>
      </c>
      <c r="J28" s="10">
        <f t="shared" si="3"/>
        <v>0.15135841658108487</v>
      </c>
      <c r="K28" s="10">
        <f t="shared" si="4"/>
        <v>25.851961509992599</v>
      </c>
      <c r="L28" s="10">
        <f t="shared" si="0"/>
        <v>3912.9119596676314</v>
      </c>
      <c r="M28" s="10">
        <f t="shared" si="1"/>
        <v>11.644748897669357</v>
      </c>
      <c r="N28" s="10">
        <f t="shared" si="2"/>
        <v>6.3163089069824818E-2</v>
      </c>
    </row>
    <row r="29" spans="1:14" x14ac:dyDescent="0.35">
      <c r="A29" s="10" t="s">
        <v>36</v>
      </c>
      <c r="B29" s="10" t="s">
        <v>52</v>
      </c>
      <c r="C29" s="11">
        <v>45770</v>
      </c>
      <c r="D29" s="11">
        <v>45774</v>
      </c>
      <c r="E29" s="10">
        <v>22159</v>
      </c>
      <c r="F29" s="10">
        <v>2668</v>
      </c>
      <c r="G29" s="10">
        <v>776</v>
      </c>
      <c r="H29" s="12">
        <v>1675557</v>
      </c>
      <c r="I29" s="12">
        <v>215318</v>
      </c>
      <c r="J29" s="10">
        <f t="shared" si="3"/>
        <v>0.12040254524121125</v>
      </c>
      <c r="K29" s="10">
        <f t="shared" si="4"/>
        <v>628.0198650674663</v>
      </c>
      <c r="L29" s="10">
        <f t="shared" si="0"/>
        <v>75615.190216164992</v>
      </c>
      <c r="M29" s="10">
        <f t="shared" si="1"/>
        <v>0.12850532688532829</v>
      </c>
      <c r="N29" s="10">
        <f t="shared" si="2"/>
        <v>0.29085457271364318</v>
      </c>
    </row>
    <row r="30" spans="1:14" x14ac:dyDescent="0.35">
      <c r="A30" s="10" t="s">
        <v>37</v>
      </c>
      <c r="B30" s="10" t="s">
        <v>50</v>
      </c>
      <c r="C30" s="11">
        <v>45773</v>
      </c>
      <c r="D30" s="11">
        <v>45777</v>
      </c>
      <c r="E30" s="10">
        <v>85077</v>
      </c>
      <c r="F30" s="10">
        <v>5563</v>
      </c>
      <c r="G30" s="10">
        <v>407</v>
      </c>
      <c r="H30" s="12">
        <v>867595</v>
      </c>
      <c r="I30" s="12">
        <v>915313</v>
      </c>
      <c r="J30" s="10">
        <f t="shared" si="3"/>
        <v>6.538782514663187E-2</v>
      </c>
      <c r="K30" s="10">
        <f t="shared" si="4"/>
        <v>155.95811612439331</v>
      </c>
      <c r="L30" s="10">
        <f t="shared" si="0"/>
        <v>10197.762027339939</v>
      </c>
      <c r="M30" s="10">
        <f t="shared" si="1"/>
        <v>1.0550003169681705</v>
      </c>
      <c r="N30" s="10">
        <f t="shared" si="2"/>
        <v>7.3161962969620714E-2</v>
      </c>
    </row>
    <row r="31" spans="1:14" x14ac:dyDescent="0.35">
      <c r="A31" s="10" t="s">
        <v>38</v>
      </c>
      <c r="B31" s="10" t="s">
        <v>50</v>
      </c>
      <c r="C31" s="11">
        <v>45776</v>
      </c>
      <c r="D31" s="11">
        <v>45780</v>
      </c>
      <c r="E31" s="10">
        <v>40920</v>
      </c>
      <c r="F31" s="10">
        <v>2127</v>
      </c>
      <c r="G31" s="10">
        <v>880</v>
      </c>
      <c r="H31" s="12">
        <v>300235</v>
      </c>
      <c r="I31" s="12">
        <v>1681266</v>
      </c>
      <c r="J31" s="10">
        <f t="shared" si="3"/>
        <v>5.1979472140762463E-2</v>
      </c>
      <c r="K31" s="10">
        <f t="shared" si="4"/>
        <v>141.15420780441937</v>
      </c>
      <c r="L31" s="10">
        <f t="shared" si="0"/>
        <v>7337.121212121212</v>
      </c>
      <c r="M31" s="10">
        <f t="shared" si="1"/>
        <v>5.5998334637867</v>
      </c>
      <c r="N31" s="10">
        <f t="shared" si="2"/>
        <v>0.4137282557592854</v>
      </c>
    </row>
    <row r="32" spans="1:14" x14ac:dyDescent="0.35">
      <c r="A32" s="10" t="s">
        <v>39</v>
      </c>
      <c r="B32" s="10" t="s">
        <v>51</v>
      </c>
      <c r="C32" s="11">
        <v>45779</v>
      </c>
      <c r="D32" s="11">
        <v>45783</v>
      </c>
      <c r="E32" s="10">
        <v>97067</v>
      </c>
      <c r="F32" s="10">
        <v>2795</v>
      </c>
      <c r="G32" s="10">
        <v>804</v>
      </c>
      <c r="H32" s="12">
        <v>125939</v>
      </c>
      <c r="I32" s="12">
        <v>566880</v>
      </c>
      <c r="J32" s="10">
        <f t="shared" si="3"/>
        <v>2.8794543974780307E-2</v>
      </c>
      <c r="K32" s="10">
        <f t="shared" si="4"/>
        <v>45.058676207513415</v>
      </c>
      <c r="L32" s="10">
        <f t="shared" si="0"/>
        <v>1297.4440335026322</v>
      </c>
      <c r="M32" s="10">
        <f t="shared" si="1"/>
        <v>4.5012267843956204</v>
      </c>
      <c r="N32" s="10">
        <f t="shared" si="2"/>
        <v>0.28765652951699461</v>
      </c>
    </row>
    <row r="33" spans="1:14" x14ac:dyDescent="0.35">
      <c r="A33" s="10" t="s">
        <v>40</v>
      </c>
      <c r="B33" s="10" t="s">
        <v>51</v>
      </c>
      <c r="C33" s="11">
        <v>45782</v>
      </c>
      <c r="D33" s="11">
        <v>45786</v>
      </c>
      <c r="E33" s="10">
        <v>72121</v>
      </c>
      <c r="F33" s="10">
        <v>9787</v>
      </c>
      <c r="G33" s="10">
        <v>402</v>
      </c>
      <c r="H33" s="12">
        <v>1301482</v>
      </c>
      <c r="I33" s="12">
        <v>2838612</v>
      </c>
      <c r="J33" s="10">
        <f t="shared" si="3"/>
        <v>0.13570249996533604</v>
      </c>
      <c r="K33" s="10">
        <f t="shared" si="4"/>
        <v>132.98068866864207</v>
      </c>
      <c r="L33" s="10">
        <f t="shared" si="0"/>
        <v>18045.811899446766</v>
      </c>
      <c r="M33" s="10">
        <f t="shared" si="1"/>
        <v>2.1810612824457043</v>
      </c>
      <c r="N33" s="10">
        <f t="shared" si="2"/>
        <v>4.1074895269234697E-2</v>
      </c>
    </row>
    <row r="34" spans="1:14" x14ac:dyDescent="0.35">
      <c r="A34" s="10" t="s">
        <v>41</v>
      </c>
      <c r="B34" s="10" t="s">
        <v>50</v>
      </c>
      <c r="C34" s="11">
        <v>45785</v>
      </c>
      <c r="D34" s="11">
        <v>45789</v>
      </c>
      <c r="E34" s="10">
        <v>74479</v>
      </c>
      <c r="F34" s="10">
        <v>5358</v>
      </c>
      <c r="G34" s="10">
        <v>216</v>
      </c>
      <c r="H34" s="12">
        <v>642335</v>
      </c>
      <c r="I34" s="12">
        <v>2988128</v>
      </c>
      <c r="J34" s="10">
        <f t="shared" si="3"/>
        <v>7.1939741403617127E-2</v>
      </c>
      <c r="K34" s="10">
        <f t="shared" si="4"/>
        <v>119.8833519970138</v>
      </c>
      <c r="L34" s="10">
        <f t="shared" si="0"/>
        <v>8624.3773412639803</v>
      </c>
      <c r="M34" s="10">
        <f t="shared" si="1"/>
        <v>4.6519775506550323</v>
      </c>
      <c r="N34" s="10">
        <f t="shared" si="2"/>
        <v>4.0313549832026875E-2</v>
      </c>
    </row>
    <row r="35" spans="1:14" x14ac:dyDescent="0.35">
      <c r="A35" s="10" t="s">
        <v>42</v>
      </c>
      <c r="B35" s="10" t="s">
        <v>52</v>
      </c>
      <c r="C35" s="11">
        <v>45788</v>
      </c>
      <c r="D35" s="11">
        <v>45792</v>
      </c>
      <c r="E35" s="10">
        <v>94475</v>
      </c>
      <c r="F35" s="10">
        <v>5718</v>
      </c>
      <c r="G35" s="10">
        <v>1048</v>
      </c>
      <c r="H35" s="12">
        <v>1436825</v>
      </c>
      <c r="I35" s="12">
        <v>920746</v>
      </c>
      <c r="J35" s="10">
        <f t="shared" si="3"/>
        <v>6.0523948134427095E-2</v>
      </c>
      <c r="K35" s="10">
        <f t="shared" si="4"/>
        <v>251.28104232249038</v>
      </c>
      <c r="L35" s="10">
        <f t="shared" si="0"/>
        <v>15208.520772691187</v>
      </c>
      <c r="M35" s="10">
        <f t="shared" si="1"/>
        <v>0.64081986324013018</v>
      </c>
      <c r="N35" s="10">
        <f t="shared" si="2"/>
        <v>0.18328086743616648</v>
      </c>
    </row>
    <row r="36" spans="1:14" x14ac:dyDescent="0.35">
      <c r="A36" s="10" t="s">
        <v>43</v>
      </c>
      <c r="B36" s="10" t="s">
        <v>52</v>
      </c>
      <c r="C36" s="11">
        <v>45791</v>
      </c>
      <c r="D36" s="11">
        <v>45795</v>
      </c>
      <c r="E36" s="10">
        <v>24457</v>
      </c>
      <c r="F36" s="10">
        <v>6836</v>
      </c>
      <c r="G36" s="10">
        <v>1891</v>
      </c>
      <c r="H36" s="12">
        <v>175766</v>
      </c>
      <c r="I36" s="12">
        <v>963168</v>
      </c>
      <c r="J36" s="10">
        <f t="shared" si="3"/>
        <v>0.27951097845197692</v>
      </c>
      <c r="K36" s="10">
        <f t="shared" si="4"/>
        <v>25.711819777647747</v>
      </c>
      <c r="L36" s="10">
        <f t="shared" si="0"/>
        <v>7186.7359038312143</v>
      </c>
      <c r="M36" s="10">
        <f t="shared" si="1"/>
        <v>5.4798311391281587</v>
      </c>
      <c r="N36" s="10">
        <f t="shared" si="2"/>
        <v>0.27662375658279698</v>
      </c>
    </row>
    <row r="37" spans="1:14" x14ac:dyDescent="0.35">
      <c r="A37" s="10" t="s">
        <v>44</v>
      </c>
      <c r="B37" s="10" t="s">
        <v>51</v>
      </c>
      <c r="C37" s="11">
        <v>45794</v>
      </c>
      <c r="D37" s="11">
        <v>45798</v>
      </c>
      <c r="E37" s="10">
        <v>71557</v>
      </c>
      <c r="F37" s="10">
        <v>491</v>
      </c>
      <c r="G37" s="10">
        <v>1587</v>
      </c>
      <c r="H37" s="12">
        <v>508923</v>
      </c>
      <c r="I37" s="12">
        <v>375281</v>
      </c>
      <c r="J37" s="10">
        <f t="shared" si="3"/>
        <v>6.8616627304107216E-3</v>
      </c>
      <c r="K37" s="10">
        <f t="shared" si="4"/>
        <v>1036.5030549898167</v>
      </c>
      <c r="L37" s="10">
        <f t="shared" si="0"/>
        <v>7112.1343823804791</v>
      </c>
      <c r="M37" s="10">
        <f t="shared" si="1"/>
        <v>0.73740231822888724</v>
      </c>
      <c r="N37" s="10">
        <f t="shared" si="2"/>
        <v>3.2321792260692463</v>
      </c>
    </row>
    <row r="38" spans="1:14" x14ac:dyDescent="0.35">
      <c r="A38" s="10" t="s">
        <v>45</v>
      </c>
      <c r="B38" s="10" t="s">
        <v>50</v>
      </c>
      <c r="C38" s="11">
        <v>45797</v>
      </c>
      <c r="D38" s="11">
        <v>45801</v>
      </c>
      <c r="E38" s="10">
        <v>82189</v>
      </c>
      <c r="F38" s="10">
        <v>5992</v>
      </c>
      <c r="G38" s="10">
        <v>901</v>
      </c>
      <c r="H38" s="12">
        <v>1563768</v>
      </c>
      <c r="I38" s="12">
        <v>1550804</v>
      </c>
      <c r="J38" s="10">
        <f t="shared" si="3"/>
        <v>7.2905133290342997E-2</v>
      </c>
      <c r="K38" s="10">
        <f t="shared" si="4"/>
        <v>260.9759679572764</v>
      </c>
      <c r="L38" s="10">
        <f t="shared" si="0"/>
        <v>19026.487729501514</v>
      </c>
      <c r="M38" s="10">
        <f t="shared" si="1"/>
        <v>0.99170976768932473</v>
      </c>
      <c r="N38" s="10">
        <f t="shared" si="2"/>
        <v>0.1503671562082777</v>
      </c>
    </row>
    <row r="39" spans="1:14" x14ac:dyDescent="0.35">
      <c r="A39" s="10" t="s">
        <v>46</v>
      </c>
      <c r="B39" s="10" t="s">
        <v>51</v>
      </c>
      <c r="C39" s="11">
        <v>45800</v>
      </c>
      <c r="D39" s="11">
        <v>45804</v>
      </c>
      <c r="E39" s="10">
        <v>83953</v>
      </c>
      <c r="F39" s="10">
        <v>3661</v>
      </c>
      <c r="G39" s="10">
        <v>1494</v>
      </c>
      <c r="H39" s="12">
        <v>668550</v>
      </c>
      <c r="I39" s="12">
        <v>1630415</v>
      </c>
      <c r="J39" s="10">
        <f t="shared" si="3"/>
        <v>4.3607732898169216E-2</v>
      </c>
      <c r="K39" s="10">
        <f t="shared" si="4"/>
        <v>182.61403987981427</v>
      </c>
      <c r="L39" s="10">
        <f t="shared" si="0"/>
        <v>7963.384274534561</v>
      </c>
      <c r="M39" s="10">
        <f t="shared" si="1"/>
        <v>2.438733079051679</v>
      </c>
      <c r="N39" s="10">
        <f t="shared" si="2"/>
        <v>0.40808522261677138</v>
      </c>
    </row>
    <row r="40" spans="1:14" x14ac:dyDescent="0.35">
      <c r="A40" s="10" t="s">
        <v>47</v>
      </c>
      <c r="B40" s="10" t="s">
        <v>51</v>
      </c>
      <c r="C40" s="11">
        <v>45803</v>
      </c>
      <c r="D40" s="11">
        <v>45807</v>
      </c>
      <c r="E40" s="10">
        <v>57995</v>
      </c>
      <c r="F40" s="10">
        <v>6284</v>
      </c>
      <c r="G40" s="10">
        <v>1724</v>
      </c>
      <c r="H40" s="12">
        <v>487261</v>
      </c>
      <c r="I40" s="12">
        <v>419536</v>
      </c>
      <c r="J40" s="10">
        <f t="shared" si="3"/>
        <v>0.10835416846279852</v>
      </c>
      <c r="K40" s="10">
        <f t="shared" si="4"/>
        <v>77.539942711648635</v>
      </c>
      <c r="L40" s="10">
        <f t="shared" si="0"/>
        <v>8401.776015173722</v>
      </c>
      <c r="M40" s="10">
        <f t="shared" si="1"/>
        <v>0.86100878174120232</v>
      </c>
      <c r="N40" s="10">
        <f t="shared" si="2"/>
        <v>0.27434754933163591</v>
      </c>
    </row>
    <row r="41" spans="1:14" x14ac:dyDescent="0.35">
      <c r="A41" s="10" t="s">
        <v>48</v>
      </c>
      <c r="B41" s="10" t="s">
        <v>49</v>
      </c>
      <c r="C41" s="11">
        <v>45806</v>
      </c>
      <c r="D41" s="11">
        <v>45810</v>
      </c>
      <c r="E41" s="10">
        <v>45757</v>
      </c>
      <c r="F41" s="10">
        <v>3199</v>
      </c>
      <c r="G41" s="10">
        <v>1608</v>
      </c>
      <c r="H41" s="12">
        <v>910208</v>
      </c>
      <c r="I41" s="12">
        <v>2564976</v>
      </c>
      <c r="J41" s="10">
        <f t="shared" si="3"/>
        <v>6.991280022728763E-2</v>
      </c>
      <c r="K41" s="10">
        <f t="shared" si="4"/>
        <v>284.52891528602686</v>
      </c>
      <c r="L41" s="10">
        <f t="shared" si="0"/>
        <v>19892.213213278843</v>
      </c>
      <c r="M41" s="10">
        <f t="shared" si="1"/>
        <v>2.818010828294192</v>
      </c>
      <c r="N41" s="10">
        <f t="shared" si="2"/>
        <v>0.50265708033760548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FE0F-BFE4-453C-B13C-129E850B47C9}">
  <dimension ref="A3:D8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7.08984375" bestFit="1" customWidth="1"/>
    <col min="3" max="3" width="19.08984375" bestFit="1" customWidth="1"/>
    <col min="4" max="4" width="14.36328125" bestFit="1" customWidth="1"/>
  </cols>
  <sheetData>
    <row r="3" spans="1:4" x14ac:dyDescent="0.35">
      <c r="A3" s="13" t="s">
        <v>58</v>
      </c>
      <c r="B3" t="s">
        <v>60</v>
      </c>
      <c r="C3" t="s">
        <v>61</v>
      </c>
      <c r="D3" t="s">
        <v>62</v>
      </c>
    </row>
    <row r="4" spans="1:4" x14ac:dyDescent="0.35">
      <c r="A4" s="14" t="s">
        <v>52</v>
      </c>
      <c r="B4" s="1">
        <v>7329914</v>
      </c>
      <c r="C4" s="1">
        <v>9256297</v>
      </c>
      <c r="D4" s="15">
        <v>24.173678356503455</v>
      </c>
    </row>
    <row r="5" spans="1:4" x14ac:dyDescent="0.35">
      <c r="A5" s="14" t="s">
        <v>50</v>
      </c>
      <c r="B5" s="1">
        <v>12187862</v>
      </c>
      <c r="C5" s="1">
        <v>20623866</v>
      </c>
      <c r="D5" s="15">
        <v>33.948761633079592</v>
      </c>
    </row>
    <row r="6" spans="1:4" x14ac:dyDescent="0.35">
      <c r="A6" s="14" t="s">
        <v>51</v>
      </c>
      <c r="B6" s="1">
        <v>8354191</v>
      </c>
      <c r="C6" s="1">
        <v>11765077</v>
      </c>
      <c r="D6" s="15">
        <v>29.800624422591515</v>
      </c>
    </row>
    <row r="7" spans="1:4" x14ac:dyDescent="0.35">
      <c r="A7" s="14" t="s">
        <v>49</v>
      </c>
      <c r="B7" s="1">
        <v>11707889</v>
      </c>
      <c r="C7" s="1">
        <v>18175047</v>
      </c>
      <c r="D7" s="15">
        <v>16.521492030896848</v>
      </c>
    </row>
    <row r="8" spans="1:4" x14ac:dyDescent="0.35">
      <c r="A8" s="14" t="s">
        <v>59</v>
      </c>
      <c r="B8" s="1">
        <v>39579856</v>
      </c>
      <c r="C8" s="1">
        <v>59820287</v>
      </c>
      <c r="D8" s="15">
        <v>104.44455644307141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Analyst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Wilianti Huang</cp:lastModifiedBy>
  <dcterms:created xsi:type="dcterms:W3CDTF">2025-07-15T11:54:15Z</dcterms:created>
  <dcterms:modified xsi:type="dcterms:W3CDTF">2025-07-15T12:05:01Z</dcterms:modified>
</cp:coreProperties>
</file>