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backup wiwit\portofolio data analytics &amp; data science\"/>
    </mc:Choice>
  </mc:AlternateContent>
  <xr:revisionPtr revIDLastSave="0" documentId="13_ncr:1_{CBD17CCF-A427-4281-B892-9D1F63BA772F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SAMPLE DATA" sheetId="1" r:id="rId1"/>
    <sheet name="SORT FUNCTION" sheetId="2" r:id="rId2"/>
    <sheet name="VLOOKUP HLOOKUP" sheetId="3" r:id="rId3"/>
    <sheet name="VLOOKUP MULTIPLE CRITERIA" sheetId="4" r:id="rId4"/>
    <sheet name="INDEXMATCH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5" l="1"/>
  <c r="J2" i="5"/>
  <c r="I2" i="5"/>
  <c r="H2" i="5"/>
  <c r="I7" i="4" l="1"/>
  <c r="I6" i="4"/>
  <c r="I5" i="4"/>
  <c r="I4" i="4"/>
  <c r="I3" i="4"/>
  <c r="I2" i="4"/>
  <c r="H7" i="4"/>
  <c r="H6" i="4"/>
  <c r="H5" i="4"/>
  <c r="H4" i="4"/>
  <c r="H3" i="4"/>
  <c r="H2" i="4"/>
  <c r="G7" i="4"/>
  <c r="G6" i="4"/>
  <c r="G5" i="4"/>
  <c r="G4" i="4"/>
  <c r="G3" i="4"/>
  <c r="G2" i="4"/>
  <c r="E36" i="3"/>
  <c r="H36" i="3"/>
  <c r="G36" i="3"/>
  <c r="F36" i="3"/>
  <c r="I9" i="3"/>
  <c r="B36" i="3"/>
  <c r="J14" i="2"/>
  <c r="J12" i="2"/>
  <c r="J10" i="2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O9" i="3"/>
  <c r="N9" i="3"/>
  <c r="M9" i="3"/>
  <c r="L9" i="3"/>
  <c r="F21" i="2"/>
  <c r="H21" i="2" s="1"/>
  <c r="F20" i="2"/>
  <c r="H20" i="2" s="1"/>
  <c r="H19" i="2"/>
  <c r="F19" i="2"/>
  <c r="G19" i="2" s="1"/>
  <c r="H18" i="2"/>
  <c r="G18" i="2"/>
  <c r="F18" i="2"/>
  <c r="F17" i="2"/>
  <c r="H17" i="2" s="1"/>
  <c r="F16" i="2"/>
  <c r="H16" i="2" s="1"/>
  <c r="H15" i="2"/>
  <c r="F15" i="2"/>
  <c r="G15" i="2" s="1"/>
  <c r="H14" i="2"/>
  <c r="G14" i="2"/>
  <c r="F14" i="2"/>
  <c r="F13" i="2"/>
  <c r="H13" i="2" s="1"/>
  <c r="F12" i="2"/>
  <c r="H12" i="2" s="1"/>
  <c r="H11" i="2"/>
  <c r="F11" i="2"/>
  <c r="G11" i="2" s="1"/>
  <c r="H10" i="2"/>
  <c r="G10" i="2"/>
  <c r="F10" i="2"/>
  <c r="F9" i="2"/>
  <c r="H9" i="2" s="1"/>
  <c r="F8" i="2"/>
  <c r="H8" i="2" s="1"/>
  <c r="H7" i="2"/>
  <c r="F7" i="2"/>
  <c r="G7" i="2" s="1"/>
  <c r="H6" i="2"/>
  <c r="G6" i="2"/>
  <c r="F6" i="2"/>
  <c r="F5" i="2"/>
  <c r="H5" i="2" s="1"/>
  <c r="F4" i="2"/>
  <c r="H4" i="2" s="1"/>
  <c r="H3" i="2"/>
  <c r="F3" i="2"/>
  <c r="G3" i="2" s="1"/>
  <c r="H2" i="2"/>
  <c r="G2" i="2"/>
  <c r="F2" i="2"/>
  <c r="G5" i="2" l="1"/>
  <c r="G9" i="2"/>
  <c r="G13" i="2"/>
  <c r="G17" i="2"/>
  <c r="G21" i="2"/>
  <c r="G4" i="2"/>
  <c r="G8" i="2"/>
  <c r="G12" i="2"/>
  <c r="G16" i="2"/>
  <c r="G20" i="2"/>
</calcChain>
</file>

<file path=xl/sharedStrings.xml><?xml version="1.0" encoding="utf-8"?>
<sst xmlns="http://schemas.openxmlformats.org/spreadsheetml/2006/main" count="214" uniqueCount="47">
  <si>
    <t xml:space="preserve">Name </t>
  </si>
  <si>
    <t>Math</t>
  </si>
  <si>
    <t>Physics</t>
  </si>
  <si>
    <t>Chemistry</t>
  </si>
  <si>
    <t>Biology</t>
  </si>
  <si>
    <t>William</t>
  </si>
  <si>
    <t>Bob</t>
  </si>
  <si>
    <t>Jessica</t>
  </si>
  <si>
    <t>Tom</t>
  </si>
  <si>
    <t>Walter</t>
  </si>
  <si>
    <t>Michael</t>
  </si>
  <si>
    <t>Maria</t>
  </si>
  <si>
    <t>Brad</t>
  </si>
  <si>
    <t>Benjamin</t>
  </si>
  <si>
    <t>Sam</t>
  </si>
  <si>
    <t xml:space="preserve">Jill </t>
  </si>
  <si>
    <t>Sandra</t>
  </si>
  <si>
    <t>Andre</t>
  </si>
  <si>
    <t>Jenny</t>
  </si>
  <si>
    <t>Claudia</t>
  </si>
  <si>
    <t>Michelle</t>
  </si>
  <si>
    <t>Natalie</t>
  </si>
  <si>
    <t>Peter</t>
  </si>
  <si>
    <t>Matt</t>
  </si>
  <si>
    <t>Josh</t>
  </si>
  <si>
    <t>Average</t>
  </si>
  <si>
    <t>Grades</t>
  </si>
  <si>
    <t>Final Result</t>
  </si>
  <si>
    <t>Questions</t>
  </si>
  <si>
    <t>1. Who did achieve the highest average score in the class?</t>
  </si>
  <si>
    <t>2. Who did get the lowest score in Math?</t>
  </si>
  <si>
    <t>3. Who did get the highest score in Chemistry?</t>
  </si>
  <si>
    <r>
      <rPr>
        <sz val="10"/>
        <color theme="1"/>
        <rFont val="Arial"/>
      </rPr>
      <t xml:space="preserve">4. Give the final grades for each student! </t>
    </r>
    <r>
      <rPr>
        <i/>
        <sz val="10"/>
        <color rgb="FFFF0000"/>
        <rFont val="Arial"/>
      </rPr>
      <t>(Average score A &gt;75, B= 55-75, C&lt; 55)</t>
    </r>
  </si>
  <si>
    <r>
      <rPr>
        <sz val="10"/>
        <color theme="1"/>
        <rFont val="Arial"/>
      </rPr>
      <t xml:space="preserve">5. How many students did not pass this semester? </t>
    </r>
    <r>
      <rPr>
        <i/>
        <sz val="10"/>
        <color rgb="FFFF0000"/>
        <rFont val="Arial"/>
      </rPr>
      <t>(Student must get an average score of at least 55 to pass)</t>
    </r>
  </si>
  <si>
    <t>1. Find Brad's score for Math subject</t>
  </si>
  <si>
    <t>2. Find William's score for all subjects</t>
  </si>
  <si>
    <t>Name</t>
  </si>
  <si>
    <t>Exam</t>
  </si>
  <si>
    <t>Helper</t>
  </si>
  <si>
    <t>Unit Test</t>
  </si>
  <si>
    <t>Mid Term</t>
  </si>
  <si>
    <t>Final</t>
  </si>
  <si>
    <t>Jill</t>
  </si>
  <si>
    <t>Answer</t>
  </si>
  <si>
    <t>1. Who did achieve the highest average score in the class? William</t>
  </si>
  <si>
    <t>2. Who did get the lowest score in Math? Peter</t>
  </si>
  <si>
    <t>3. Who did get the highest score in Chemistry? 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</si>
</sst>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FF0000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4" fillId="0" borderId="0" xfId="0" applyFont="1" applyAlignment="1"/>
    <xf numFmtId="1" fontId="0" fillId="0" borderId="0" xfId="0" applyNumberFormat="1" applyFont="1" applyAlignment="1"/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1"/>
  <sheetViews>
    <sheetView workbookViewId="0">
      <selection activeCell="A18" sqref="A18"/>
    </sheetView>
  </sheetViews>
  <sheetFormatPr defaultColWidth="14.425781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>
        <v>90</v>
      </c>
      <c r="C2" s="2">
        <v>84</v>
      </c>
      <c r="D2" s="2">
        <v>98</v>
      </c>
      <c r="E2" s="2">
        <v>89</v>
      </c>
    </row>
    <row r="3" spans="1:5" x14ac:dyDescent="0.2">
      <c r="A3" s="2" t="s">
        <v>6</v>
      </c>
      <c r="B3" s="2">
        <v>88</v>
      </c>
      <c r="C3" s="2">
        <v>92</v>
      </c>
      <c r="D3" s="2">
        <v>74</v>
      </c>
      <c r="E3" s="2">
        <v>90</v>
      </c>
    </row>
    <row r="4" spans="1:5" x14ac:dyDescent="0.2">
      <c r="A4" s="2" t="s">
        <v>7</v>
      </c>
      <c r="B4" s="2">
        <v>88</v>
      </c>
      <c r="C4" s="2">
        <v>74</v>
      </c>
      <c r="D4" s="2">
        <v>90</v>
      </c>
      <c r="E4" s="2">
        <v>77</v>
      </c>
    </row>
    <row r="5" spans="1:5" x14ac:dyDescent="0.2">
      <c r="A5" s="2" t="s">
        <v>8</v>
      </c>
      <c r="B5" s="2">
        <v>57</v>
      </c>
      <c r="C5" s="2">
        <v>77</v>
      </c>
      <c r="D5" s="2">
        <v>91</v>
      </c>
      <c r="E5" s="2">
        <v>91</v>
      </c>
    </row>
    <row r="6" spans="1:5" x14ac:dyDescent="0.2">
      <c r="A6" s="2" t="s">
        <v>9</v>
      </c>
      <c r="B6" s="2">
        <v>88</v>
      </c>
      <c r="C6" s="2">
        <v>49</v>
      </c>
      <c r="D6" s="2">
        <v>89</v>
      </c>
      <c r="E6" s="2">
        <v>78</v>
      </c>
    </row>
    <row r="7" spans="1:5" x14ac:dyDescent="0.2">
      <c r="A7" s="2" t="s">
        <v>10</v>
      </c>
      <c r="B7" s="2">
        <v>76</v>
      </c>
      <c r="C7" s="2">
        <v>90</v>
      </c>
      <c r="D7" s="2">
        <v>47</v>
      </c>
      <c r="E7" s="2">
        <v>78</v>
      </c>
    </row>
    <row r="8" spans="1:5" x14ac:dyDescent="0.2">
      <c r="A8" s="2" t="s">
        <v>11</v>
      </c>
      <c r="B8" s="2">
        <v>44</v>
      </c>
      <c r="C8" s="2">
        <v>69</v>
      </c>
      <c r="D8" s="2">
        <v>80</v>
      </c>
      <c r="E8" s="2">
        <v>90</v>
      </c>
    </row>
    <row r="9" spans="1:5" x14ac:dyDescent="0.2">
      <c r="A9" s="2" t="s">
        <v>12</v>
      </c>
      <c r="B9" s="2">
        <v>82</v>
      </c>
      <c r="C9" s="2">
        <v>56</v>
      </c>
      <c r="D9" s="2">
        <v>45</v>
      </c>
      <c r="E9" s="2">
        <v>95</v>
      </c>
    </row>
    <row r="10" spans="1:5" x14ac:dyDescent="0.2">
      <c r="A10" s="2" t="s">
        <v>13</v>
      </c>
      <c r="B10" s="2">
        <v>58</v>
      </c>
      <c r="C10" s="2">
        <v>76</v>
      </c>
      <c r="D10" s="2">
        <v>80</v>
      </c>
      <c r="E10" s="2">
        <v>59</v>
      </c>
    </row>
    <row r="11" spans="1:5" x14ac:dyDescent="0.2">
      <c r="A11" s="2" t="s">
        <v>14</v>
      </c>
      <c r="B11" s="2">
        <v>89</v>
      </c>
      <c r="C11" s="2">
        <v>58</v>
      </c>
      <c r="D11" s="2">
        <v>78</v>
      </c>
      <c r="E11" s="2">
        <v>47</v>
      </c>
    </row>
    <row r="12" spans="1:5" x14ac:dyDescent="0.2">
      <c r="A12" s="2" t="s">
        <v>15</v>
      </c>
      <c r="B12" s="2">
        <v>75</v>
      </c>
      <c r="C12" s="2">
        <v>51</v>
      </c>
      <c r="D12" s="2">
        <v>57</v>
      </c>
      <c r="E12" s="2">
        <v>84</v>
      </c>
    </row>
    <row r="13" spans="1:5" x14ac:dyDescent="0.2">
      <c r="A13" s="2" t="s">
        <v>16</v>
      </c>
      <c r="B13" s="2">
        <v>98</v>
      </c>
      <c r="C13" s="2">
        <v>39</v>
      </c>
      <c r="D13" s="2">
        <v>89</v>
      </c>
      <c r="E13" s="2">
        <v>36</v>
      </c>
    </row>
    <row r="14" spans="1:5" x14ac:dyDescent="0.2">
      <c r="A14" s="2" t="s">
        <v>17</v>
      </c>
      <c r="B14" s="2">
        <v>56</v>
      </c>
      <c r="C14" s="2">
        <v>89</v>
      </c>
      <c r="D14" s="2">
        <v>67</v>
      </c>
      <c r="E14" s="2">
        <v>49</v>
      </c>
    </row>
    <row r="15" spans="1:5" x14ac:dyDescent="0.2">
      <c r="A15" s="2" t="s">
        <v>18</v>
      </c>
      <c r="B15" s="2">
        <v>55</v>
      </c>
      <c r="C15" s="2">
        <v>55</v>
      </c>
      <c r="D15" s="2">
        <v>65</v>
      </c>
      <c r="E15" s="2">
        <v>75</v>
      </c>
    </row>
    <row r="16" spans="1:5" x14ac:dyDescent="0.2">
      <c r="A16" s="2" t="s">
        <v>19</v>
      </c>
      <c r="B16" s="2">
        <v>33</v>
      </c>
      <c r="C16" s="2">
        <v>58</v>
      </c>
      <c r="D16" s="2">
        <v>67</v>
      </c>
      <c r="E16" s="2">
        <v>90</v>
      </c>
    </row>
    <row r="17" spans="1:5" x14ac:dyDescent="0.2">
      <c r="A17" s="2" t="s">
        <v>20</v>
      </c>
      <c r="B17" s="2">
        <v>45</v>
      </c>
      <c r="C17" s="2">
        <v>57</v>
      </c>
      <c r="D17" s="2">
        <v>56</v>
      </c>
      <c r="E17" s="2">
        <v>89</v>
      </c>
    </row>
    <row r="18" spans="1:5" x14ac:dyDescent="0.2">
      <c r="A18" s="2" t="s">
        <v>21</v>
      </c>
      <c r="B18" s="2">
        <v>48</v>
      </c>
      <c r="C18" s="2">
        <v>77</v>
      </c>
      <c r="D18" s="2">
        <v>44</v>
      </c>
      <c r="E18" s="2">
        <v>77</v>
      </c>
    </row>
    <row r="19" spans="1:5" x14ac:dyDescent="0.2">
      <c r="A19" s="2" t="s">
        <v>22</v>
      </c>
      <c r="B19" s="2">
        <v>32</v>
      </c>
      <c r="C19" s="2">
        <v>78</v>
      </c>
      <c r="D19" s="2">
        <v>45</v>
      </c>
      <c r="E19" s="2">
        <v>67</v>
      </c>
    </row>
    <row r="20" spans="1:5" x14ac:dyDescent="0.2">
      <c r="A20" s="2" t="s">
        <v>23</v>
      </c>
      <c r="B20" s="2">
        <v>38</v>
      </c>
      <c r="C20" s="2">
        <v>58</v>
      </c>
      <c r="D20" s="2">
        <v>66</v>
      </c>
      <c r="E20" s="2">
        <v>49</v>
      </c>
    </row>
    <row r="21" spans="1:5" x14ac:dyDescent="0.2">
      <c r="A21" s="2" t="s">
        <v>24</v>
      </c>
      <c r="B21" s="2">
        <v>38</v>
      </c>
      <c r="C21" s="2">
        <v>37</v>
      </c>
      <c r="D21" s="2">
        <v>51</v>
      </c>
      <c r="E21" s="2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1"/>
  <sheetViews>
    <sheetView workbookViewId="0">
      <selection activeCell="J1" sqref="J1"/>
    </sheetView>
  </sheetViews>
  <sheetFormatPr defaultColWidth="14.42578125" defaultRowHeight="15.75" customHeight="1" x14ac:dyDescent="0.2"/>
  <sheetData>
    <row r="1" spans="1: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26</v>
      </c>
      <c r="H1" s="3" t="s">
        <v>27</v>
      </c>
      <c r="I1" s="4"/>
      <c r="J1" s="5" t="s">
        <v>28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6" t="s">
        <v>5</v>
      </c>
      <c r="B2" s="6">
        <v>90</v>
      </c>
      <c r="C2" s="6">
        <v>84</v>
      </c>
      <c r="D2" s="6">
        <v>98</v>
      </c>
      <c r="E2" s="6">
        <v>89</v>
      </c>
      <c r="F2" s="7">
        <f t="shared" ref="F2:F21" si="0">AVERAGE(B2:E2)</f>
        <v>90.25</v>
      </c>
      <c r="G2" s="8" t="str">
        <f t="shared" ref="G2:G21" si="1">IF(F2&gt;75,"A",IF(AND(F2&gt;=55,F2&lt;=75),"B","C"))</f>
        <v>A</v>
      </c>
      <c r="H2" s="9" t="str">
        <f t="shared" ref="H2:H21" si="2">IF(F2&gt;=55,"Pass","Fail")</f>
        <v>Pass</v>
      </c>
      <c r="J2" s="10" t="s">
        <v>29</v>
      </c>
    </row>
    <row r="3" spans="1:25" x14ac:dyDescent="0.2">
      <c r="A3" s="6" t="s">
        <v>8</v>
      </c>
      <c r="B3" s="6">
        <v>57</v>
      </c>
      <c r="C3" s="6">
        <v>77</v>
      </c>
      <c r="D3" s="6">
        <v>91</v>
      </c>
      <c r="E3" s="6">
        <v>91</v>
      </c>
      <c r="F3" s="7">
        <f t="shared" si="0"/>
        <v>79</v>
      </c>
      <c r="G3" s="8" t="str">
        <f t="shared" si="1"/>
        <v>A</v>
      </c>
      <c r="H3" s="9" t="str">
        <f t="shared" si="2"/>
        <v>Pass</v>
      </c>
      <c r="J3" s="10" t="s">
        <v>30</v>
      </c>
    </row>
    <row r="4" spans="1:25" x14ac:dyDescent="0.2">
      <c r="A4" s="6" t="s">
        <v>7</v>
      </c>
      <c r="B4" s="6">
        <v>88</v>
      </c>
      <c r="C4" s="6">
        <v>74</v>
      </c>
      <c r="D4" s="6">
        <v>90</v>
      </c>
      <c r="E4" s="6">
        <v>77</v>
      </c>
      <c r="F4" s="7">
        <f t="shared" si="0"/>
        <v>82.25</v>
      </c>
      <c r="G4" s="8" t="str">
        <f t="shared" si="1"/>
        <v>A</v>
      </c>
      <c r="H4" s="9" t="str">
        <f t="shared" si="2"/>
        <v>Pass</v>
      </c>
      <c r="J4" s="10" t="s">
        <v>31</v>
      </c>
    </row>
    <row r="5" spans="1:25" x14ac:dyDescent="0.2">
      <c r="A5" s="6" t="s">
        <v>9</v>
      </c>
      <c r="B5" s="6">
        <v>88</v>
      </c>
      <c r="C5" s="6">
        <v>49</v>
      </c>
      <c r="D5" s="6">
        <v>89</v>
      </c>
      <c r="E5" s="6">
        <v>78</v>
      </c>
      <c r="F5" s="7">
        <f t="shared" si="0"/>
        <v>76</v>
      </c>
      <c r="G5" s="8" t="str">
        <f t="shared" si="1"/>
        <v>A</v>
      </c>
      <c r="H5" s="9" t="str">
        <f t="shared" si="2"/>
        <v>Pass</v>
      </c>
      <c r="J5" s="10" t="s">
        <v>32</v>
      </c>
    </row>
    <row r="6" spans="1:25" x14ac:dyDescent="0.2">
      <c r="A6" s="6" t="s">
        <v>16</v>
      </c>
      <c r="B6" s="6">
        <v>98</v>
      </c>
      <c r="C6" s="6">
        <v>39</v>
      </c>
      <c r="D6" s="6">
        <v>89</v>
      </c>
      <c r="E6" s="6">
        <v>36</v>
      </c>
      <c r="F6" s="7">
        <f t="shared" si="0"/>
        <v>65.5</v>
      </c>
      <c r="G6" s="8" t="str">
        <f t="shared" si="1"/>
        <v>B</v>
      </c>
      <c r="H6" s="9" t="str">
        <f t="shared" si="2"/>
        <v>Pass</v>
      </c>
      <c r="J6" s="10" t="s">
        <v>33</v>
      </c>
    </row>
    <row r="7" spans="1:25" x14ac:dyDescent="0.2">
      <c r="A7" s="6" t="s">
        <v>11</v>
      </c>
      <c r="B7" s="6">
        <v>44</v>
      </c>
      <c r="C7" s="6">
        <v>69</v>
      </c>
      <c r="D7" s="6">
        <v>80</v>
      </c>
      <c r="E7" s="6">
        <v>90</v>
      </c>
      <c r="F7" s="7">
        <f t="shared" si="0"/>
        <v>70.75</v>
      </c>
      <c r="G7" s="8" t="str">
        <f t="shared" si="1"/>
        <v>B</v>
      </c>
      <c r="H7" s="9" t="str">
        <f t="shared" si="2"/>
        <v>Pass</v>
      </c>
    </row>
    <row r="8" spans="1:25" x14ac:dyDescent="0.2">
      <c r="A8" s="6" t="s">
        <v>13</v>
      </c>
      <c r="B8" s="6">
        <v>58</v>
      </c>
      <c r="C8" s="6">
        <v>76</v>
      </c>
      <c r="D8" s="6">
        <v>80</v>
      </c>
      <c r="E8" s="6">
        <v>59</v>
      </c>
      <c r="F8" s="7">
        <f t="shared" si="0"/>
        <v>68.25</v>
      </c>
      <c r="G8" s="8" t="str">
        <f t="shared" si="1"/>
        <v>B</v>
      </c>
      <c r="H8" s="9" t="str">
        <f t="shared" si="2"/>
        <v>Pass</v>
      </c>
      <c r="J8" s="23" t="s">
        <v>43</v>
      </c>
    </row>
    <row r="9" spans="1:25" x14ac:dyDescent="0.2">
      <c r="A9" s="6" t="s">
        <v>14</v>
      </c>
      <c r="B9" s="6">
        <v>89</v>
      </c>
      <c r="C9" s="6">
        <v>58</v>
      </c>
      <c r="D9" s="6">
        <v>78</v>
      </c>
      <c r="E9" s="6">
        <v>47</v>
      </c>
      <c r="F9" s="7">
        <f t="shared" si="0"/>
        <v>68</v>
      </c>
      <c r="G9" s="8" t="str">
        <f t="shared" si="1"/>
        <v>B</v>
      </c>
      <c r="H9" s="9" t="str">
        <f t="shared" si="2"/>
        <v>Pass</v>
      </c>
      <c r="J9" s="25" t="s">
        <v>44</v>
      </c>
    </row>
    <row r="10" spans="1:25" x14ac:dyDescent="0.2">
      <c r="A10" s="6" t="s">
        <v>6</v>
      </c>
      <c r="B10" s="6">
        <v>88</v>
      </c>
      <c r="C10" s="6">
        <v>92</v>
      </c>
      <c r="D10" s="6">
        <v>74</v>
      </c>
      <c r="E10" s="6">
        <v>90</v>
      </c>
      <c r="F10" s="7">
        <f t="shared" si="0"/>
        <v>86</v>
      </c>
      <c r="G10" s="8" t="str">
        <f t="shared" si="1"/>
        <v>A</v>
      </c>
      <c r="H10" s="9" t="str">
        <f t="shared" si="2"/>
        <v>Pass</v>
      </c>
      <c r="J10" s="24">
        <f>MAX(F2:F21)</f>
        <v>90.25</v>
      </c>
    </row>
    <row r="11" spans="1:25" x14ac:dyDescent="0.2">
      <c r="A11" s="6" t="s">
        <v>19</v>
      </c>
      <c r="B11" s="6">
        <v>33</v>
      </c>
      <c r="C11" s="6">
        <v>58</v>
      </c>
      <c r="D11" s="6">
        <v>67</v>
      </c>
      <c r="E11" s="6">
        <v>90</v>
      </c>
      <c r="F11" s="7">
        <f t="shared" si="0"/>
        <v>62</v>
      </c>
      <c r="G11" s="8" t="str">
        <f t="shared" si="1"/>
        <v>B</v>
      </c>
      <c r="H11" s="9" t="str">
        <f t="shared" si="2"/>
        <v>Pass</v>
      </c>
      <c r="J11" s="25" t="s">
        <v>45</v>
      </c>
    </row>
    <row r="12" spans="1:25" x14ac:dyDescent="0.2">
      <c r="A12" s="6" t="s">
        <v>17</v>
      </c>
      <c r="B12" s="6">
        <v>56</v>
      </c>
      <c r="C12" s="6">
        <v>89</v>
      </c>
      <c r="D12" s="6">
        <v>67</v>
      </c>
      <c r="E12" s="6">
        <v>49</v>
      </c>
      <c r="F12" s="7">
        <f t="shared" si="0"/>
        <v>65.25</v>
      </c>
      <c r="G12" s="8" t="str">
        <f t="shared" si="1"/>
        <v>B</v>
      </c>
      <c r="H12" s="9" t="str">
        <f t="shared" si="2"/>
        <v>Pass</v>
      </c>
      <c r="J12">
        <f>MIN(B2:B21)</f>
        <v>32</v>
      </c>
    </row>
    <row r="13" spans="1:25" x14ac:dyDescent="0.2">
      <c r="A13" s="6" t="s">
        <v>23</v>
      </c>
      <c r="B13" s="6">
        <v>38</v>
      </c>
      <c r="C13" s="6">
        <v>58</v>
      </c>
      <c r="D13" s="6">
        <v>66</v>
      </c>
      <c r="E13" s="6">
        <v>49</v>
      </c>
      <c r="F13" s="7">
        <f t="shared" si="0"/>
        <v>52.75</v>
      </c>
      <c r="G13" s="8" t="str">
        <f t="shared" si="1"/>
        <v>C</v>
      </c>
      <c r="H13" s="9" t="str">
        <f t="shared" si="2"/>
        <v>Fail</v>
      </c>
      <c r="J13" s="25" t="s">
        <v>46</v>
      </c>
    </row>
    <row r="14" spans="1:25" x14ac:dyDescent="0.2">
      <c r="A14" s="6" t="s">
        <v>18</v>
      </c>
      <c r="B14" s="6">
        <v>55</v>
      </c>
      <c r="C14" s="6">
        <v>55</v>
      </c>
      <c r="D14" s="6">
        <v>65</v>
      </c>
      <c r="E14" s="6">
        <v>75</v>
      </c>
      <c r="F14" s="7">
        <f t="shared" si="0"/>
        <v>62.5</v>
      </c>
      <c r="G14" s="8" t="str">
        <f t="shared" si="1"/>
        <v>B</v>
      </c>
      <c r="H14" s="9" t="str">
        <f t="shared" si="2"/>
        <v>Pass</v>
      </c>
      <c r="J14">
        <f>MAX(D2:D21)</f>
        <v>98</v>
      </c>
    </row>
    <row r="15" spans="1:25" x14ac:dyDescent="0.2">
      <c r="A15" s="6" t="s">
        <v>15</v>
      </c>
      <c r="B15" s="6">
        <v>75</v>
      </c>
      <c r="C15" s="6">
        <v>51</v>
      </c>
      <c r="D15" s="6">
        <v>57</v>
      </c>
      <c r="E15" s="6">
        <v>84</v>
      </c>
      <c r="F15" s="7">
        <f t="shared" si="0"/>
        <v>66.75</v>
      </c>
      <c r="G15" s="8" t="str">
        <f t="shared" si="1"/>
        <v>B</v>
      </c>
      <c r="H15" s="9" t="str">
        <f t="shared" si="2"/>
        <v>Pass</v>
      </c>
    </row>
    <row r="16" spans="1:25" x14ac:dyDescent="0.2">
      <c r="A16" s="6" t="s">
        <v>20</v>
      </c>
      <c r="B16" s="6">
        <v>45</v>
      </c>
      <c r="C16" s="6">
        <v>57</v>
      </c>
      <c r="D16" s="6">
        <v>56</v>
      </c>
      <c r="E16" s="6">
        <v>89</v>
      </c>
      <c r="F16" s="7">
        <f t="shared" si="0"/>
        <v>61.75</v>
      </c>
      <c r="G16" s="8" t="str">
        <f t="shared" si="1"/>
        <v>B</v>
      </c>
      <c r="H16" s="9" t="str">
        <f t="shared" si="2"/>
        <v>Pass</v>
      </c>
    </row>
    <row r="17" spans="1:8" x14ac:dyDescent="0.2">
      <c r="A17" s="6" t="s">
        <v>24</v>
      </c>
      <c r="B17" s="6">
        <v>38</v>
      </c>
      <c r="C17" s="6">
        <v>37</v>
      </c>
      <c r="D17" s="6">
        <v>51</v>
      </c>
      <c r="E17" s="6">
        <v>56</v>
      </c>
      <c r="F17" s="7">
        <f t="shared" si="0"/>
        <v>45.5</v>
      </c>
      <c r="G17" s="8" t="str">
        <f t="shared" si="1"/>
        <v>C</v>
      </c>
      <c r="H17" s="9" t="str">
        <f t="shared" si="2"/>
        <v>Fail</v>
      </c>
    </row>
    <row r="18" spans="1:8" x14ac:dyDescent="0.2">
      <c r="A18" s="6" t="s">
        <v>10</v>
      </c>
      <c r="B18" s="6">
        <v>76</v>
      </c>
      <c r="C18" s="6">
        <v>90</v>
      </c>
      <c r="D18" s="6">
        <v>47</v>
      </c>
      <c r="E18" s="6">
        <v>78</v>
      </c>
      <c r="F18" s="7">
        <f t="shared" si="0"/>
        <v>72.75</v>
      </c>
      <c r="G18" s="8" t="str">
        <f t="shared" si="1"/>
        <v>B</v>
      </c>
      <c r="H18" s="9" t="str">
        <f t="shared" si="2"/>
        <v>Pass</v>
      </c>
    </row>
    <row r="19" spans="1:8" x14ac:dyDescent="0.2">
      <c r="A19" s="6" t="s">
        <v>22</v>
      </c>
      <c r="B19" s="6">
        <v>32</v>
      </c>
      <c r="C19" s="6">
        <v>78</v>
      </c>
      <c r="D19" s="6">
        <v>45</v>
      </c>
      <c r="E19" s="6">
        <v>67</v>
      </c>
      <c r="F19" s="7">
        <f t="shared" si="0"/>
        <v>55.5</v>
      </c>
      <c r="G19" s="8" t="str">
        <f t="shared" si="1"/>
        <v>B</v>
      </c>
      <c r="H19" s="9" t="str">
        <f t="shared" si="2"/>
        <v>Pass</v>
      </c>
    </row>
    <row r="20" spans="1:8" x14ac:dyDescent="0.2">
      <c r="A20" s="6" t="s">
        <v>12</v>
      </c>
      <c r="B20" s="6">
        <v>82</v>
      </c>
      <c r="C20" s="6">
        <v>56</v>
      </c>
      <c r="D20" s="6">
        <v>45</v>
      </c>
      <c r="E20" s="6">
        <v>95</v>
      </c>
      <c r="F20" s="7">
        <f t="shared" si="0"/>
        <v>69.5</v>
      </c>
      <c r="G20" s="8" t="str">
        <f t="shared" si="1"/>
        <v>B</v>
      </c>
      <c r="H20" s="9" t="str">
        <f t="shared" si="2"/>
        <v>Pass</v>
      </c>
    </row>
    <row r="21" spans="1:8" x14ac:dyDescent="0.2">
      <c r="A21" s="6" t="s">
        <v>21</v>
      </c>
      <c r="B21" s="6">
        <v>48</v>
      </c>
      <c r="C21" s="6">
        <v>77</v>
      </c>
      <c r="D21" s="6">
        <v>44</v>
      </c>
      <c r="E21" s="6">
        <v>77</v>
      </c>
      <c r="F21" s="7">
        <f t="shared" si="0"/>
        <v>61.5</v>
      </c>
      <c r="G21" s="8" t="str">
        <f t="shared" si="1"/>
        <v>B</v>
      </c>
      <c r="H21" s="9" t="str">
        <f t="shared" si="2"/>
        <v>Pass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36"/>
  <sheetViews>
    <sheetView workbookViewId="0">
      <selection activeCell="I9" sqref="I9"/>
    </sheetView>
  </sheetViews>
  <sheetFormatPr defaultColWidth="14.42578125" defaultRowHeight="15.75" customHeight="1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5" t="s">
        <v>28</v>
      </c>
    </row>
    <row r="2" spans="1:15" x14ac:dyDescent="0.2">
      <c r="A2" s="2" t="s">
        <v>5</v>
      </c>
      <c r="B2" s="2">
        <v>90</v>
      </c>
      <c r="C2" s="2">
        <v>84</v>
      </c>
      <c r="D2" s="2">
        <v>98</v>
      </c>
      <c r="E2" s="2">
        <v>89</v>
      </c>
      <c r="F2" s="2"/>
      <c r="G2" s="10" t="s">
        <v>34</v>
      </c>
    </row>
    <row r="3" spans="1:15" x14ac:dyDescent="0.2">
      <c r="A3" s="6" t="s">
        <v>6</v>
      </c>
      <c r="B3" s="2">
        <v>88</v>
      </c>
      <c r="C3" s="2">
        <v>92</v>
      </c>
      <c r="D3" s="2">
        <v>74</v>
      </c>
      <c r="E3" s="2">
        <v>90</v>
      </c>
      <c r="F3" s="6"/>
      <c r="G3" s="10" t="s">
        <v>35</v>
      </c>
    </row>
    <row r="4" spans="1:15" x14ac:dyDescent="0.2">
      <c r="A4" s="2" t="s">
        <v>7</v>
      </c>
      <c r="B4" s="2">
        <v>88</v>
      </c>
      <c r="C4" s="2">
        <v>74</v>
      </c>
      <c r="D4" s="2">
        <v>90</v>
      </c>
      <c r="E4" s="2">
        <v>77</v>
      </c>
      <c r="F4" s="2"/>
    </row>
    <row r="5" spans="1:15" x14ac:dyDescent="0.2">
      <c r="A5" s="2" t="s">
        <v>8</v>
      </c>
      <c r="B5" s="2">
        <v>57</v>
      </c>
      <c r="C5" s="2">
        <v>77</v>
      </c>
      <c r="D5" s="2">
        <v>91</v>
      </c>
      <c r="E5" s="2">
        <v>91</v>
      </c>
      <c r="F5" s="2"/>
    </row>
    <row r="6" spans="1:15" x14ac:dyDescent="0.2">
      <c r="A6" s="2" t="s">
        <v>9</v>
      </c>
      <c r="B6" s="2">
        <v>88</v>
      </c>
      <c r="C6" s="2">
        <v>49</v>
      </c>
      <c r="D6" s="2">
        <v>89</v>
      </c>
      <c r="E6" s="2">
        <v>78</v>
      </c>
      <c r="F6" s="2"/>
      <c r="H6" s="23" t="s">
        <v>43</v>
      </c>
    </row>
    <row r="7" spans="1:15" x14ac:dyDescent="0.2">
      <c r="A7" s="2" t="s">
        <v>10</v>
      </c>
      <c r="B7" s="2">
        <v>76</v>
      </c>
      <c r="C7" s="2">
        <v>90</v>
      </c>
      <c r="D7" s="2">
        <v>47</v>
      </c>
      <c r="E7" s="2">
        <v>78</v>
      </c>
      <c r="F7" s="2"/>
      <c r="H7" s="10" t="s">
        <v>34</v>
      </c>
      <c r="K7" s="10" t="s">
        <v>35</v>
      </c>
    </row>
    <row r="8" spans="1:15" x14ac:dyDescent="0.2">
      <c r="A8" s="2" t="s">
        <v>11</v>
      </c>
      <c r="B8" s="2">
        <v>44</v>
      </c>
      <c r="C8" s="2">
        <v>69</v>
      </c>
      <c r="D8" s="2">
        <v>80</v>
      </c>
      <c r="E8" s="2">
        <v>90</v>
      </c>
      <c r="F8" s="2"/>
      <c r="H8" s="11" t="s">
        <v>36</v>
      </c>
      <c r="I8" s="11" t="s">
        <v>1</v>
      </c>
      <c r="K8" s="11" t="s">
        <v>36</v>
      </c>
      <c r="L8" s="1" t="s">
        <v>1</v>
      </c>
      <c r="M8" s="1" t="s">
        <v>2</v>
      </c>
      <c r="N8" s="1" t="s">
        <v>3</v>
      </c>
      <c r="O8" s="1" t="s">
        <v>4</v>
      </c>
    </row>
    <row r="9" spans="1:15" x14ac:dyDescent="0.2">
      <c r="A9" s="2" t="s">
        <v>12</v>
      </c>
      <c r="B9" s="2">
        <v>82</v>
      </c>
      <c r="C9" s="2">
        <v>56</v>
      </c>
      <c r="D9" s="2">
        <v>45</v>
      </c>
      <c r="E9" s="2">
        <v>95</v>
      </c>
      <c r="F9" s="2"/>
      <c r="H9" s="12" t="s">
        <v>12</v>
      </c>
      <c r="I9" s="9">
        <f>VLOOKUP(H9,$A$1:$E$21,2,0)</f>
        <v>82</v>
      </c>
      <c r="K9" s="12" t="s">
        <v>5</v>
      </c>
      <c r="L9" s="9">
        <f>VLOOKUP(K9,$A$1:$E$21,2,0)</f>
        <v>90</v>
      </c>
      <c r="M9" s="9">
        <f>VLOOKUP(K9,$A$1:$E$21,3,0)</f>
        <v>84</v>
      </c>
      <c r="N9" s="9">
        <f>VLOOKUP(K9,$A$1:$E$21,4,0)</f>
        <v>98</v>
      </c>
      <c r="O9" s="9">
        <f>VLOOKUP(K9,$A$1:$E$21,5,0)</f>
        <v>89</v>
      </c>
    </row>
    <row r="10" spans="1:15" x14ac:dyDescent="0.2">
      <c r="A10" s="2" t="s">
        <v>13</v>
      </c>
      <c r="B10" s="2">
        <v>58</v>
      </c>
      <c r="C10" s="2">
        <v>76</v>
      </c>
      <c r="D10" s="2">
        <v>80</v>
      </c>
      <c r="E10" s="2">
        <v>59</v>
      </c>
      <c r="F10" s="2"/>
    </row>
    <row r="11" spans="1:15" x14ac:dyDescent="0.2">
      <c r="A11" s="2" t="s">
        <v>14</v>
      </c>
      <c r="B11" s="2">
        <v>89</v>
      </c>
      <c r="C11" s="2">
        <v>58</v>
      </c>
      <c r="D11" s="2">
        <v>78</v>
      </c>
      <c r="E11" s="2">
        <v>47</v>
      </c>
      <c r="F11" s="2"/>
    </row>
    <row r="12" spans="1:15" x14ac:dyDescent="0.2">
      <c r="A12" s="2" t="s">
        <v>15</v>
      </c>
      <c r="B12" s="2">
        <v>75</v>
      </c>
      <c r="C12" s="2">
        <v>51</v>
      </c>
      <c r="D12" s="2">
        <v>57</v>
      </c>
      <c r="E12" s="2">
        <v>84</v>
      </c>
      <c r="F12" s="2"/>
    </row>
    <row r="13" spans="1:15" x14ac:dyDescent="0.2">
      <c r="A13" s="2" t="s">
        <v>16</v>
      </c>
      <c r="B13" s="2">
        <v>98</v>
      </c>
      <c r="C13" s="2">
        <v>39</v>
      </c>
      <c r="D13" s="2">
        <v>89</v>
      </c>
      <c r="E13" s="2">
        <v>36</v>
      </c>
      <c r="F13" s="2"/>
    </row>
    <row r="14" spans="1:15" x14ac:dyDescent="0.2">
      <c r="A14" s="2" t="s">
        <v>17</v>
      </c>
      <c r="B14" s="2">
        <v>56</v>
      </c>
      <c r="C14" s="2">
        <v>89</v>
      </c>
      <c r="D14" s="2">
        <v>67</v>
      </c>
      <c r="E14" s="2">
        <v>49</v>
      </c>
      <c r="F14" s="2"/>
    </row>
    <row r="15" spans="1:15" x14ac:dyDescent="0.2">
      <c r="A15" s="2" t="s">
        <v>18</v>
      </c>
      <c r="B15" s="2">
        <v>55</v>
      </c>
      <c r="C15" s="2">
        <v>55</v>
      </c>
      <c r="D15" s="2">
        <v>65</v>
      </c>
      <c r="E15" s="2">
        <v>75</v>
      </c>
      <c r="F15" s="2"/>
    </row>
    <row r="16" spans="1:15" x14ac:dyDescent="0.2">
      <c r="A16" s="2" t="s">
        <v>19</v>
      </c>
      <c r="B16" s="2">
        <v>33</v>
      </c>
      <c r="C16" s="2">
        <v>58</v>
      </c>
      <c r="D16" s="2">
        <v>67</v>
      </c>
      <c r="E16" s="2">
        <v>90</v>
      </c>
      <c r="F16" s="2"/>
    </row>
    <row r="17" spans="1:25" x14ac:dyDescent="0.2">
      <c r="A17" s="2" t="s">
        <v>20</v>
      </c>
      <c r="B17" s="2">
        <v>45</v>
      </c>
      <c r="C17" s="2">
        <v>57</v>
      </c>
      <c r="D17" s="2">
        <v>56</v>
      </c>
      <c r="E17" s="2">
        <v>89</v>
      </c>
      <c r="F17" s="2"/>
    </row>
    <row r="18" spans="1:25" x14ac:dyDescent="0.2">
      <c r="A18" s="2" t="s">
        <v>21</v>
      </c>
      <c r="B18" s="2">
        <v>48</v>
      </c>
      <c r="C18" s="2">
        <v>77</v>
      </c>
      <c r="D18" s="2">
        <v>44</v>
      </c>
      <c r="E18" s="2">
        <v>77</v>
      </c>
      <c r="F18" s="2"/>
    </row>
    <row r="19" spans="1:25" x14ac:dyDescent="0.2">
      <c r="A19" s="2" t="s">
        <v>22</v>
      </c>
      <c r="B19" s="2">
        <v>32</v>
      </c>
      <c r="C19" s="2">
        <v>78</v>
      </c>
      <c r="D19" s="2">
        <v>45</v>
      </c>
      <c r="E19" s="2">
        <v>67</v>
      </c>
      <c r="F19" s="2"/>
    </row>
    <row r="20" spans="1:25" x14ac:dyDescent="0.2">
      <c r="A20" s="6" t="s">
        <v>23</v>
      </c>
      <c r="B20" s="2">
        <v>38</v>
      </c>
      <c r="C20" s="2">
        <v>58</v>
      </c>
      <c r="D20" s="2">
        <v>66</v>
      </c>
      <c r="E20" s="2">
        <v>49</v>
      </c>
      <c r="F20" s="6"/>
    </row>
    <row r="21" spans="1:25" x14ac:dyDescent="0.2">
      <c r="A21" s="6" t="s">
        <v>24</v>
      </c>
      <c r="B21" s="2">
        <v>38</v>
      </c>
      <c r="C21" s="2">
        <v>37</v>
      </c>
      <c r="D21" s="2">
        <v>51</v>
      </c>
      <c r="E21" s="2">
        <v>56</v>
      </c>
      <c r="F21" s="6"/>
    </row>
    <row r="22" spans="1:25" x14ac:dyDescent="0.2">
      <c r="A22" s="13"/>
    </row>
    <row r="23" spans="1:25" x14ac:dyDescent="0.2">
      <c r="A23" s="1" t="s">
        <v>0</v>
      </c>
      <c r="B23" s="1" t="s">
        <v>5</v>
      </c>
      <c r="C23" s="3" t="s">
        <v>6</v>
      </c>
      <c r="D23" s="1" t="s">
        <v>7</v>
      </c>
      <c r="E23" s="1" t="s">
        <v>8</v>
      </c>
      <c r="F23" s="1" t="s">
        <v>9</v>
      </c>
      <c r="G23" s="1" t="s">
        <v>10</v>
      </c>
      <c r="H23" s="1" t="s">
        <v>11</v>
      </c>
      <c r="I23" s="1" t="s">
        <v>12</v>
      </c>
      <c r="J23" s="1" t="s">
        <v>13</v>
      </c>
      <c r="K23" s="1" t="s">
        <v>14</v>
      </c>
      <c r="L23" s="1" t="s">
        <v>15</v>
      </c>
      <c r="M23" s="1" t="s">
        <v>16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3" t="s">
        <v>23</v>
      </c>
      <c r="U23" s="3" t="s">
        <v>24</v>
      </c>
      <c r="V23" s="14"/>
      <c r="W23" s="14"/>
      <c r="X23" s="14"/>
      <c r="Y23" s="14"/>
    </row>
    <row r="24" spans="1:25" x14ac:dyDescent="0.2">
      <c r="A24" s="2" t="s">
        <v>1</v>
      </c>
      <c r="B24" s="2">
        <v>90</v>
      </c>
      <c r="C24" s="2">
        <v>88</v>
      </c>
      <c r="D24" s="2">
        <v>88</v>
      </c>
      <c r="E24" s="2">
        <v>57</v>
      </c>
      <c r="F24" s="2">
        <v>88</v>
      </c>
      <c r="G24" s="2">
        <v>76</v>
      </c>
      <c r="H24" s="2">
        <v>44</v>
      </c>
      <c r="I24" s="2">
        <v>82</v>
      </c>
      <c r="J24" s="2">
        <v>58</v>
      </c>
      <c r="K24" s="2">
        <v>89</v>
      </c>
      <c r="L24" s="2">
        <v>75</v>
      </c>
      <c r="M24" s="2">
        <v>98</v>
      </c>
      <c r="N24" s="2">
        <v>56</v>
      </c>
      <c r="O24" s="2">
        <v>55</v>
      </c>
      <c r="P24" s="2">
        <v>33</v>
      </c>
      <c r="Q24" s="2">
        <v>45</v>
      </c>
      <c r="R24" s="2">
        <v>48</v>
      </c>
      <c r="S24" s="2">
        <v>32</v>
      </c>
      <c r="T24" s="2">
        <v>38</v>
      </c>
      <c r="U24" s="2">
        <v>38</v>
      </c>
    </row>
    <row r="25" spans="1:25" x14ac:dyDescent="0.2">
      <c r="A25" s="2" t="s">
        <v>2</v>
      </c>
      <c r="B25" s="2">
        <v>84</v>
      </c>
      <c r="C25" s="2">
        <v>92</v>
      </c>
      <c r="D25" s="2">
        <v>74</v>
      </c>
      <c r="E25" s="2">
        <v>77</v>
      </c>
      <c r="F25" s="2">
        <v>49</v>
      </c>
      <c r="G25" s="2">
        <v>90</v>
      </c>
      <c r="H25" s="2">
        <v>69</v>
      </c>
      <c r="I25" s="2">
        <v>56</v>
      </c>
      <c r="J25" s="2">
        <v>76</v>
      </c>
      <c r="K25" s="2">
        <v>58</v>
      </c>
      <c r="L25" s="2">
        <v>51</v>
      </c>
      <c r="M25" s="2">
        <v>39</v>
      </c>
      <c r="N25" s="2">
        <v>89</v>
      </c>
      <c r="O25" s="2">
        <v>55</v>
      </c>
      <c r="P25" s="2">
        <v>58</v>
      </c>
      <c r="Q25" s="2">
        <v>57</v>
      </c>
      <c r="R25" s="2">
        <v>77</v>
      </c>
      <c r="S25" s="2">
        <v>78</v>
      </c>
      <c r="T25" s="2">
        <v>58</v>
      </c>
      <c r="U25" s="2">
        <v>37</v>
      </c>
    </row>
    <row r="26" spans="1:25" x14ac:dyDescent="0.2">
      <c r="A26" s="2" t="s">
        <v>3</v>
      </c>
      <c r="B26" s="2">
        <v>98</v>
      </c>
      <c r="C26" s="2">
        <v>74</v>
      </c>
      <c r="D26" s="2">
        <v>90</v>
      </c>
      <c r="E26" s="2">
        <v>91</v>
      </c>
      <c r="F26" s="2">
        <v>89</v>
      </c>
      <c r="G26" s="2">
        <v>47</v>
      </c>
      <c r="H26" s="2">
        <v>80</v>
      </c>
      <c r="I26" s="2">
        <v>45</v>
      </c>
      <c r="J26" s="2">
        <v>80</v>
      </c>
      <c r="K26" s="2">
        <v>78</v>
      </c>
      <c r="L26" s="2">
        <v>57</v>
      </c>
      <c r="M26" s="2">
        <v>89</v>
      </c>
      <c r="N26" s="2">
        <v>67</v>
      </c>
      <c r="O26" s="2">
        <v>65</v>
      </c>
      <c r="P26" s="2">
        <v>67</v>
      </c>
      <c r="Q26" s="2">
        <v>56</v>
      </c>
      <c r="R26" s="2">
        <v>44</v>
      </c>
      <c r="S26" s="2">
        <v>45</v>
      </c>
      <c r="T26" s="2">
        <v>66</v>
      </c>
      <c r="U26" s="2">
        <v>51</v>
      </c>
    </row>
    <row r="27" spans="1:25" x14ac:dyDescent="0.2">
      <c r="A27" s="2" t="s">
        <v>4</v>
      </c>
      <c r="B27" s="2">
        <v>89</v>
      </c>
      <c r="C27" s="2">
        <v>90</v>
      </c>
      <c r="D27" s="2">
        <v>77</v>
      </c>
      <c r="E27" s="2">
        <v>91</v>
      </c>
      <c r="F27" s="2">
        <v>78</v>
      </c>
      <c r="G27" s="2">
        <v>78</v>
      </c>
      <c r="H27" s="2">
        <v>90</v>
      </c>
      <c r="I27" s="2">
        <v>95</v>
      </c>
      <c r="J27" s="2">
        <v>59</v>
      </c>
      <c r="K27" s="2">
        <v>47</v>
      </c>
      <c r="L27" s="2">
        <v>84</v>
      </c>
      <c r="M27" s="2">
        <v>36</v>
      </c>
      <c r="N27" s="2">
        <v>49</v>
      </c>
      <c r="O27" s="2">
        <v>75</v>
      </c>
      <c r="P27" s="2">
        <v>90</v>
      </c>
      <c r="Q27" s="2">
        <v>89</v>
      </c>
      <c r="R27" s="2">
        <v>77</v>
      </c>
      <c r="S27" s="2">
        <v>67</v>
      </c>
      <c r="T27" s="2">
        <v>49</v>
      </c>
      <c r="U27" s="2">
        <v>56</v>
      </c>
    </row>
    <row r="29" spans="1:25" x14ac:dyDescent="0.2">
      <c r="A29" s="5" t="s">
        <v>28</v>
      </c>
      <c r="B29" s="15"/>
      <c r="C29" s="16"/>
      <c r="D29" s="15"/>
      <c r="E29" s="17"/>
      <c r="F29" s="17"/>
      <c r="G29" s="17"/>
      <c r="H29" s="17"/>
    </row>
    <row r="30" spans="1:25" x14ac:dyDescent="0.2">
      <c r="A30" s="10" t="s">
        <v>34</v>
      </c>
      <c r="B30" s="15"/>
      <c r="C30" s="16"/>
      <c r="D30" s="15"/>
      <c r="E30" s="17"/>
      <c r="F30" s="17"/>
      <c r="G30" s="17"/>
      <c r="H30" s="17"/>
    </row>
    <row r="31" spans="1:25" x14ac:dyDescent="0.2">
      <c r="A31" s="10" t="s">
        <v>35</v>
      </c>
      <c r="B31" s="15"/>
      <c r="C31" s="16"/>
      <c r="D31" s="15"/>
      <c r="E31" s="17"/>
      <c r="F31" s="17"/>
      <c r="G31" s="17"/>
      <c r="H31" s="17"/>
    </row>
    <row r="32" spans="1:25" x14ac:dyDescent="0.2">
      <c r="A32" s="10"/>
      <c r="B32" s="17"/>
      <c r="C32" s="16"/>
      <c r="D32" s="17"/>
      <c r="E32" s="17"/>
      <c r="F32" s="17"/>
      <c r="G32" s="17"/>
      <c r="H32" s="17"/>
    </row>
    <row r="33" spans="1:8" x14ac:dyDescent="0.2">
      <c r="A33" s="27" t="s">
        <v>43</v>
      </c>
      <c r="B33" s="17"/>
      <c r="C33" s="16"/>
      <c r="D33" s="17"/>
      <c r="E33" s="17"/>
      <c r="F33" s="17"/>
      <c r="G33" s="17"/>
      <c r="H33" s="17"/>
    </row>
    <row r="34" spans="1:8" x14ac:dyDescent="0.2">
      <c r="A34" s="10" t="s">
        <v>34</v>
      </c>
      <c r="B34" s="15"/>
      <c r="C34" s="16"/>
      <c r="D34" s="10" t="s">
        <v>35</v>
      </c>
      <c r="E34" s="17"/>
      <c r="F34" s="17"/>
      <c r="G34" s="17"/>
      <c r="H34" s="17"/>
    </row>
    <row r="35" spans="1:8" x14ac:dyDescent="0.2">
      <c r="A35" s="3" t="s">
        <v>36</v>
      </c>
      <c r="B35" s="3" t="s">
        <v>1</v>
      </c>
      <c r="C35" s="16"/>
      <c r="D35" s="3" t="s">
        <v>36</v>
      </c>
      <c r="E35" s="1" t="s">
        <v>1</v>
      </c>
      <c r="F35" s="1" t="s">
        <v>2</v>
      </c>
      <c r="G35" s="1" t="s">
        <v>3</v>
      </c>
      <c r="H35" s="1" t="s">
        <v>4</v>
      </c>
    </row>
    <row r="36" spans="1:8" x14ac:dyDescent="0.2">
      <c r="A36" s="6" t="s">
        <v>12</v>
      </c>
      <c r="B36" s="8">
        <f>HLOOKUP(A36,A23:U27,2,0)</f>
        <v>82</v>
      </c>
      <c r="C36" s="16"/>
      <c r="D36" s="26" t="s">
        <v>23</v>
      </c>
      <c r="E36" s="8">
        <f>HLOOKUP(D36,A23:U27,2,0)</f>
        <v>38</v>
      </c>
      <c r="F36" s="8">
        <f>HLOOKUP(D36,A23:U27,3,0)</f>
        <v>58</v>
      </c>
      <c r="G36" s="8">
        <f>HLOOKUP(D36,A23:U27,4,0)</f>
        <v>66</v>
      </c>
      <c r="H36" s="8">
        <f>HLOOKUP(D36,A23:U27,5,0)</f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9"/>
  <sheetViews>
    <sheetView workbookViewId="0">
      <selection activeCell="I8" sqref="I8"/>
    </sheetView>
  </sheetViews>
  <sheetFormatPr defaultColWidth="14.42578125" defaultRowHeight="15.75" customHeight="1" x14ac:dyDescent="0.2"/>
  <sheetData>
    <row r="1" spans="1:9" x14ac:dyDescent="0.2">
      <c r="A1" s="3" t="s">
        <v>36</v>
      </c>
      <c r="B1" s="3" t="s">
        <v>37</v>
      </c>
      <c r="C1" s="3" t="s">
        <v>38</v>
      </c>
      <c r="D1" s="3" t="s">
        <v>1</v>
      </c>
      <c r="F1" s="3" t="s">
        <v>36</v>
      </c>
      <c r="G1" s="3" t="s">
        <v>39</v>
      </c>
      <c r="H1" s="3" t="s">
        <v>40</v>
      </c>
      <c r="I1" s="3" t="s">
        <v>41</v>
      </c>
    </row>
    <row r="2" spans="1:9" x14ac:dyDescent="0.2">
      <c r="A2" s="18" t="s">
        <v>23</v>
      </c>
      <c r="B2" s="18" t="s">
        <v>39</v>
      </c>
      <c r="C2" s="19" t="str">
        <f t="shared" ref="C2:C19" si="0">A2&amp;","&amp;B2</f>
        <v>Matt,Unit Test</v>
      </c>
      <c r="D2" s="18">
        <v>91</v>
      </c>
      <c r="F2" s="20" t="s">
        <v>23</v>
      </c>
      <c r="G2" s="8">
        <f>VLOOKUP(F2&amp;","&amp;G1,$C$1:$D$19,2,0)</f>
        <v>91</v>
      </c>
      <c r="H2" s="8">
        <f>VLOOKUP(F2&amp;","&amp;H1,C1:D19,2,0)</f>
        <v>53</v>
      </c>
      <c r="I2" s="8">
        <f>VLOOKUP(F2&amp;","&amp;I1,C1:D19,2,0)</f>
        <v>87</v>
      </c>
    </row>
    <row r="3" spans="1:9" x14ac:dyDescent="0.2">
      <c r="A3" s="18" t="s">
        <v>6</v>
      </c>
      <c r="B3" s="18" t="s">
        <v>39</v>
      </c>
      <c r="C3" s="19" t="str">
        <f t="shared" si="0"/>
        <v>Bob,Unit Test</v>
      </c>
      <c r="D3" s="18">
        <v>52</v>
      </c>
      <c r="F3" s="20" t="s">
        <v>6</v>
      </c>
      <c r="G3" s="8">
        <f>VLOOKUP(F3&amp;","&amp;G1,C1:D19,2,0)</f>
        <v>52</v>
      </c>
      <c r="H3" s="8">
        <f>VLOOKUP(F3&amp;","&amp;H1,C1:D19,2,0)</f>
        <v>67</v>
      </c>
      <c r="I3" s="8">
        <f>VLOOKUP(F3&amp;","&amp;I1,C1:D19,2,0)</f>
        <v>53</v>
      </c>
    </row>
    <row r="4" spans="1:9" x14ac:dyDescent="0.2">
      <c r="A4" s="18" t="s">
        <v>18</v>
      </c>
      <c r="B4" s="18" t="s">
        <v>39</v>
      </c>
      <c r="C4" s="19" t="str">
        <f t="shared" si="0"/>
        <v>Jenny,Unit Test</v>
      </c>
      <c r="D4" s="18">
        <v>44</v>
      </c>
      <c r="F4" s="20" t="s">
        <v>18</v>
      </c>
      <c r="G4" s="8">
        <f>VLOOKUP(F4&amp;","&amp;G1,C1:D19,2,0)</f>
        <v>44</v>
      </c>
      <c r="H4" s="8">
        <f>VLOOKUP(F4&amp;","&amp;H1,C1:D19,2,0)</f>
        <v>45</v>
      </c>
      <c r="I4" s="8">
        <f>VLOOKUP(F4&amp;","&amp;I1,C1:D19,2,0)</f>
        <v>75</v>
      </c>
    </row>
    <row r="5" spans="1:9" x14ac:dyDescent="0.2">
      <c r="A5" s="18" t="s">
        <v>11</v>
      </c>
      <c r="B5" s="18" t="s">
        <v>39</v>
      </c>
      <c r="C5" s="19" t="str">
        <f t="shared" si="0"/>
        <v>Maria,Unit Test</v>
      </c>
      <c r="D5" s="18">
        <v>78</v>
      </c>
      <c r="F5" s="20" t="s">
        <v>11</v>
      </c>
      <c r="G5" s="8">
        <f>VLOOKUP(F5&amp;","&amp;G1,C1:D19,2,0)</f>
        <v>78</v>
      </c>
      <c r="H5" s="8">
        <f>VLOOKUP(F5&amp;","&amp;H1,C1:D19,2,0)</f>
        <v>84</v>
      </c>
      <c r="I5" s="8">
        <f>VLOOKUP(F5&amp;","&amp;I1,C1:D19,2,0)</f>
        <v>78</v>
      </c>
    </row>
    <row r="6" spans="1:9" x14ac:dyDescent="0.2">
      <c r="A6" s="18" t="s">
        <v>42</v>
      </c>
      <c r="B6" s="18" t="s">
        <v>39</v>
      </c>
      <c r="C6" s="19" t="str">
        <f t="shared" si="0"/>
        <v>Jill,Unit Test</v>
      </c>
      <c r="D6" s="18">
        <v>77</v>
      </c>
      <c r="F6" s="20" t="s">
        <v>42</v>
      </c>
      <c r="G6" s="8">
        <f>VLOOKUP(F6&amp;","&amp;G1,C1:D19,2,0)</f>
        <v>77</v>
      </c>
      <c r="H6" s="8">
        <f>VLOOKUP(F6&amp;","&amp;H1,C1:D19,2,0)</f>
        <v>87</v>
      </c>
      <c r="I6" s="8">
        <f>VLOOKUP(F6&amp;","&amp;I1,C1:D19,2,0)</f>
        <v>41</v>
      </c>
    </row>
    <row r="7" spans="1:9" x14ac:dyDescent="0.2">
      <c r="A7" s="18" t="s">
        <v>24</v>
      </c>
      <c r="B7" s="18" t="s">
        <v>39</v>
      </c>
      <c r="C7" s="19" t="str">
        <f t="shared" si="0"/>
        <v>Josh,Unit Test</v>
      </c>
      <c r="D7" s="18">
        <v>87</v>
      </c>
      <c r="F7" s="20" t="s">
        <v>24</v>
      </c>
      <c r="G7" s="8">
        <f>VLOOKUP(F7&amp;","&amp;G1,C1:D19,2,0)</f>
        <v>87</v>
      </c>
      <c r="H7" s="8">
        <f>VLOOKUP(F7&amp;","&amp;H1,C1:D19,2,0)</f>
        <v>77</v>
      </c>
      <c r="I7" s="8">
        <f>VLOOKUP(F7&amp;","&amp;I1,C1:D19,2,0)</f>
        <v>56</v>
      </c>
    </row>
    <row r="8" spans="1:9" x14ac:dyDescent="0.2">
      <c r="A8" s="21" t="s">
        <v>23</v>
      </c>
      <c r="B8" s="21" t="s">
        <v>40</v>
      </c>
      <c r="C8" s="19" t="str">
        <f t="shared" si="0"/>
        <v>Matt,Mid Term</v>
      </c>
      <c r="D8" s="21">
        <v>53</v>
      </c>
    </row>
    <row r="9" spans="1:9" x14ac:dyDescent="0.2">
      <c r="A9" s="21" t="s">
        <v>6</v>
      </c>
      <c r="B9" s="21" t="s">
        <v>40</v>
      </c>
      <c r="C9" s="19" t="str">
        <f t="shared" si="0"/>
        <v>Bob,Mid Term</v>
      </c>
      <c r="D9" s="21">
        <v>67</v>
      </c>
    </row>
    <row r="10" spans="1:9" x14ac:dyDescent="0.2">
      <c r="A10" s="21" t="s">
        <v>18</v>
      </c>
      <c r="B10" s="21" t="s">
        <v>40</v>
      </c>
      <c r="C10" s="19" t="str">
        <f t="shared" si="0"/>
        <v>Jenny,Mid Term</v>
      </c>
      <c r="D10" s="21">
        <v>45</v>
      </c>
    </row>
    <row r="11" spans="1:9" x14ac:dyDescent="0.2">
      <c r="A11" s="21" t="s">
        <v>11</v>
      </c>
      <c r="B11" s="21" t="s">
        <v>40</v>
      </c>
      <c r="C11" s="19" t="str">
        <f t="shared" si="0"/>
        <v>Maria,Mid Term</v>
      </c>
      <c r="D11" s="21">
        <v>84</v>
      </c>
    </row>
    <row r="12" spans="1:9" x14ac:dyDescent="0.2">
      <c r="A12" s="21" t="s">
        <v>42</v>
      </c>
      <c r="B12" s="21" t="s">
        <v>40</v>
      </c>
      <c r="C12" s="19" t="str">
        <f t="shared" si="0"/>
        <v>Jill,Mid Term</v>
      </c>
      <c r="D12" s="21">
        <v>87</v>
      </c>
    </row>
    <row r="13" spans="1:9" x14ac:dyDescent="0.2">
      <c r="A13" s="21" t="s">
        <v>24</v>
      </c>
      <c r="B13" s="21" t="s">
        <v>40</v>
      </c>
      <c r="C13" s="19" t="str">
        <f t="shared" si="0"/>
        <v>Josh,Mid Term</v>
      </c>
      <c r="D13" s="21">
        <v>77</v>
      </c>
    </row>
    <row r="14" spans="1:9" x14ac:dyDescent="0.2">
      <c r="A14" s="22" t="s">
        <v>23</v>
      </c>
      <c r="B14" s="22" t="s">
        <v>41</v>
      </c>
      <c r="C14" s="19" t="str">
        <f t="shared" si="0"/>
        <v>Matt,Final</v>
      </c>
      <c r="D14" s="22">
        <v>87</v>
      </c>
    </row>
    <row r="15" spans="1:9" x14ac:dyDescent="0.2">
      <c r="A15" s="22" t="s">
        <v>6</v>
      </c>
      <c r="B15" s="22" t="s">
        <v>41</v>
      </c>
      <c r="C15" s="19" t="str">
        <f t="shared" si="0"/>
        <v>Bob,Final</v>
      </c>
      <c r="D15" s="22">
        <v>53</v>
      </c>
    </row>
    <row r="16" spans="1:9" x14ac:dyDescent="0.2">
      <c r="A16" s="22" t="s">
        <v>18</v>
      </c>
      <c r="B16" s="22" t="s">
        <v>41</v>
      </c>
      <c r="C16" s="19" t="str">
        <f t="shared" si="0"/>
        <v>Jenny,Final</v>
      </c>
      <c r="D16" s="22">
        <v>75</v>
      </c>
    </row>
    <row r="17" spans="1:4" x14ac:dyDescent="0.2">
      <c r="A17" s="22" t="s">
        <v>11</v>
      </c>
      <c r="B17" s="22" t="s">
        <v>41</v>
      </c>
      <c r="C17" s="19" t="str">
        <f t="shared" si="0"/>
        <v>Maria,Final</v>
      </c>
      <c r="D17" s="22">
        <v>78</v>
      </c>
    </row>
    <row r="18" spans="1:4" x14ac:dyDescent="0.2">
      <c r="A18" s="22" t="s">
        <v>42</v>
      </c>
      <c r="B18" s="22" t="s">
        <v>41</v>
      </c>
      <c r="C18" s="19" t="str">
        <f t="shared" si="0"/>
        <v>Jill,Final</v>
      </c>
      <c r="D18" s="22">
        <v>41</v>
      </c>
    </row>
    <row r="19" spans="1:4" x14ac:dyDescent="0.2">
      <c r="A19" s="22" t="s">
        <v>24</v>
      </c>
      <c r="B19" s="22" t="s">
        <v>41</v>
      </c>
      <c r="C19" s="19" t="str">
        <f t="shared" si="0"/>
        <v>Josh,Final</v>
      </c>
      <c r="D19" s="22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1"/>
  <sheetViews>
    <sheetView tabSelected="1" workbookViewId="0">
      <selection activeCell="K3" sqref="K3"/>
    </sheetView>
  </sheetViews>
  <sheetFormatPr defaultColWidth="14.42578125" defaultRowHeight="15.75" customHeight="1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36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">
      <c r="A2" s="2" t="s">
        <v>5</v>
      </c>
      <c r="B2" s="2">
        <v>90</v>
      </c>
      <c r="C2" s="2">
        <v>84</v>
      </c>
      <c r="D2" s="2">
        <v>98</v>
      </c>
      <c r="E2" s="2">
        <v>89</v>
      </c>
      <c r="G2" s="12" t="s">
        <v>7</v>
      </c>
      <c r="H2" s="9">
        <f>INDEX(B1:E11,MATCH(G2,A1:A11,0),MATCH(H1,B1:E1,0))</f>
        <v>88</v>
      </c>
      <c r="I2" s="9">
        <f>INDEX(B2:E11,MATCH(G2,A1:A11,0),MATCH(I1,B1:E1,0))</f>
        <v>77</v>
      </c>
      <c r="J2" s="9">
        <f>INDEX(B2:E11,MATCH(G2,A1:A11,0),MATCH(J1,B1:E1,0))</f>
        <v>91</v>
      </c>
      <c r="K2" s="9">
        <f>INDEX(B2:E11,MATCH(G2,A1:A11,0),MATCH(K1,B1:E1,0))</f>
        <v>91</v>
      </c>
    </row>
    <row r="3" spans="1:11" x14ac:dyDescent="0.2">
      <c r="A3" s="6" t="s">
        <v>6</v>
      </c>
      <c r="B3" s="2">
        <v>88</v>
      </c>
      <c r="C3" s="2">
        <v>92</v>
      </c>
      <c r="D3" s="2">
        <v>74</v>
      </c>
      <c r="E3" s="2">
        <v>90</v>
      </c>
    </row>
    <row r="4" spans="1:11" x14ac:dyDescent="0.2">
      <c r="A4" s="2" t="s">
        <v>7</v>
      </c>
      <c r="B4" s="2">
        <v>88</v>
      </c>
      <c r="C4" s="2">
        <v>74</v>
      </c>
      <c r="D4" s="2">
        <v>90</v>
      </c>
      <c r="E4" s="2">
        <v>77</v>
      </c>
    </row>
    <row r="5" spans="1:11" x14ac:dyDescent="0.2">
      <c r="A5" s="2" t="s">
        <v>8</v>
      </c>
      <c r="B5" s="2">
        <v>57</v>
      </c>
      <c r="C5" s="2">
        <v>77</v>
      </c>
      <c r="D5" s="2">
        <v>91</v>
      </c>
      <c r="E5" s="2">
        <v>91</v>
      </c>
    </row>
    <row r="6" spans="1:11" x14ac:dyDescent="0.2">
      <c r="A6" s="2" t="s">
        <v>9</v>
      </c>
      <c r="B6" s="2">
        <v>88</v>
      </c>
      <c r="C6" s="2">
        <v>49</v>
      </c>
      <c r="D6" s="2">
        <v>89</v>
      </c>
      <c r="E6" s="2">
        <v>78</v>
      </c>
    </row>
    <row r="7" spans="1:11" x14ac:dyDescent="0.2">
      <c r="A7" s="2" t="s">
        <v>10</v>
      </c>
      <c r="B7" s="2">
        <v>76</v>
      </c>
      <c r="C7" s="2">
        <v>90</v>
      </c>
      <c r="D7" s="2">
        <v>47</v>
      </c>
      <c r="E7" s="2">
        <v>78</v>
      </c>
    </row>
    <row r="8" spans="1:11" x14ac:dyDescent="0.2">
      <c r="A8" s="2" t="s">
        <v>11</v>
      </c>
      <c r="B8" s="2">
        <v>44</v>
      </c>
      <c r="C8" s="2">
        <v>69</v>
      </c>
      <c r="D8" s="2">
        <v>80</v>
      </c>
      <c r="E8" s="2">
        <v>90</v>
      </c>
    </row>
    <row r="9" spans="1:11" x14ac:dyDescent="0.2">
      <c r="A9" s="2" t="s">
        <v>12</v>
      </c>
      <c r="B9" s="2">
        <v>82</v>
      </c>
      <c r="C9" s="2">
        <v>56</v>
      </c>
      <c r="D9" s="2">
        <v>45</v>
      </c>
      <c r="E9" s="2">
        <v>95</v>
      </c>
    </row>
    <row r="10" spans="1:11" x14ac:dyDescent="0.2">
      <c r="A10" s="2" t="s">
        <v>13</v>
      </c>
      <c r="B10" s="2">
        <v>58</v>
      </c>
      <c r="C10" s="2">
        <v>76</v>
      </c>
      <c r="D10" s="2">
        <v>80</v>
      </c>
      <c r="E10" s="2">
        <v>59</v>
      </c>
    </row>
    <row r="11" spans="1:11" x14ac:dyDescent="0.2">
      <c r="A11" s="2" t="s">
        <v>14</v>
      </c>
      <c r="B11" s="2">
        <v>89</v>
      </c>
      <c r="C11" s="2">
        <v>58</v>
      </c>
      <c r="D11" s="2">
        <v>78</v>
      </c>
      <c r="E11" s="2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DATA</vt:lpstr>
      <vt:lpstr>SORT FUNCTION</vt:lpstr>
      <vt:lpstr>VLOOKUP HLOOKUP</vt:lpstr>
      <vt:lpstr>VLOOKUP MULTIPLE CRITERIA</vt:lpstr>
      <vt:lpstr>INDEXMATCH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Wito_Randomo</cp:lastModifiedBy>
  <dcterms:modified xsi:type="dcterms:W3CDTF">2021-08-17T14:50:36Z</dcterms:modified>
</cp:coreProperties>
</file>