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eo\NetBeansProjects\FeatureExtractorAccelBench\test\"/>
    </mc:Choice>
  </mc:AlternateContent>
  <bookViews>
    <workbookView xWindow="0" yWindow="0" windowWidth="20490" windowHeight="7905" activeTab="1"/>
  </bookViews>
  <sheets>
    <sheet name="Valori medi" sheetId="1" r:id="rId1"/>
    <sheet name="Prova 1" sheetId="2" r:id="rId2"/>
    <sheet name="Prova 2" sheetId="3" r:id="rId3"/>
    <sheet name="Prova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3" l="1"/>
  <c r="C26" i="4"/>
  <c r="D26" i="4"/>
  <c r="E26" i="4"/>
  <c r="F26" i="4"/>
  <c r="G26" i="4"/>
  <c r="H26" i="4"/>
  <c r="I26" i="4"/>
  <c r="J26" i="4"/>
  <c r="B26" i="4"/>
  <c r="C26" i="3"/>
  <c r="D26" i="3"/>
  <c r="E26" i="3"/>
  <c r="F26" i="3"/>
  <c r="G26" i="3"/>
  <c r="I26" i="3"/>
  <c r="J26" i="3"/>
  <c r="B26" i="3"/>
  <c r="C26" i="2"/>
  <c r="D26" i="2"/>
  <c r="E26" i="2"/>
  <c r="F26" i="2"/>
  <c r="G26" i="2"/>
  <c r="H26" i="2"/>
  <c r="I26" i="2"/>
  <c r="J26" i="2"/>
  <c r="B26" i="2"/>
  <c r="O15" i="1" l="1"/>
  <c r="O14" i="1"/>
  <c r="O13" i="1"/>
  <c r="O17" i="4"/>
  <c r="O7" i="4"/>
  <c r="O5" i="1"/>
  <c r="O4" i="1"/>
  <c r="O3" i="1"/>
  <c r="O2" i="1"/>
  <c r="O12" i="1"/>
  <c r="O7" i="2"/>
  <c r="P17" i="2"/>
  <c r="O17" i="2"/>
  <c r="P17" i="3"/>
  <c r="O17" i="3"/>
  <c r="O7" i="3"/>
  <c r="P17" i="4"/>
  <c r="P7" i="4"/>
  <c r="P15" i="1"/>
  <c r="P7" i="3"/>
  <c r="P7" i="2"/>
  <c r="P14" i="1"/>
  <c r="P13" i="1"/>
  <c r="P12" i="1"/>
  <c r="P2" i="1"/>
  <c r="P3" i="1"/>
  <c r="P4" i="1"/>
  <c r="P5" i="1"/>
  <c r="Q17" i="2"/>
  <c r="Q15" i="1"/>
  <c r="Q14" i="1"/>
  <c r="Q13" i="1"/>
  <c r="Q12" i="1"/>
  <c r="Q5" i="1"/>
  <c r="Q4" i="1"/>
  <c r="Q3" i="1"/>
  <c r="Q2" i="1"/>
  <c r="Q17" i="4"/>
  <c r="Q7" i="4"/>
  <c r="Q17" i="3"/>
  <c r="Q7" i="3"/>
  <c r="Q7" i="2"/>
  <c r="N17" i="4"/>
  <c r="N15" i="1"/>
  <c r="N14" i="1"/>
  <c r="N13" i="1"/>
  <c r="N12" i="1"/>
  <c r="N5" i="1"/>
  <c r="N4" i="1"/>
  <c r="N3" i="1"/>
  <c r="N2" i="1"/>
  <c r="N17" i="2"/>
  <c r="N17" i="3"/>
  <c r="N7" i="3"/>
  <c r="N7" i="2"/>
  <c r="M17" i="3"/>
  <c r="M17" i="2"/>
  <c r="M15" i="1"/>
  <c r="M14" i="1"/>
  <c r="M13" i="1"/>
  <c r="M12" i="1"/>
  <c r="M5" i="1"/>
  <c r="M4" i="1"/>
  <c r="M3" i="1"/>
  <c r="M2" i="1"/>
  <c r="M7" i="2"/>
  <c r="M7" i="3"/>
  <c r="M7" i="4"/>
  <c r="N7" i="4"/>
  <c r="M17" i="4"/>
  <c r="J17" i="2"/>
  <c r="J17" i="3"/>
  <c r="J15" i="1"/>
  <c r="J14" i="1"/>
  <c r="J13" i="1"/>
  <c r="J12" i="1"/>
  <c r="J5" i="1"/>
  <c r="J4" i="1"/>
  <c r="J3" i="1"/>
  <c r="J2" i="1"/>
  <c r="J17" i="4"/>
  <c r="J7" i="4"/>
  <c r="J7" i="3"/>
  <c r="J7" i="2"/>
  <c r="O16" i="1" l="1"/>
  <c r="O17" i="1" s="1"/>
  <c r="N16" i="1"/>
  <c r="N17" i="1" s="1"/>
  <c r="P6" i="1"/>
  <c r="P7" i="1" s="1"/>
  <c r="N6" i="1"/>
  <c r="N7" i="1" s="1"/>
  <c r="M6" i="1"/>
  <c r="M7" i="1" s="1"/>
  <c r="J16" i="1"/>
  <c r="J17" i="1" s="1"/>
  <c r="J6" i="1"/>
  <c r="J7" i="1" s="1"/>
  <c r="O6" i="1"/>
  <c r="O7" i="1" s="1"/>
  <c r="P16" i="1"/>
  <c r="P17" i="1" s="1"/>
  <c r="Q6" i="1"/>
  <c r="Q7" i="1" s="1"/>
  <c r="Q16" i="1"/>
  <c r="Q17" i="1" s="1"/>
  <c r="M16" i="1"/>
  <c r="M17" i="1" s="1"/>
  <c r="K15" i="1"/>
  <c r="K14" i="1"/>
  <c r="K13" i="1"/>
  <c r="K12" i="1"/>
  <c r="K2" i="1"/>
  <c r="K3" i="1"/>
  <c r="K4" i="1"/>
  <c r="K5" i="1"/>
  <c r="K17" i="4"/>
  <c r="K7" i="4"/>
  <c r="K17" i="3"/>
  <c r="K7" i="3"/>
  <c r="K17" i="2"/>
  <c r="K7" i="2"/>
  <c r="I17" i="2"/>
  <c r="I7" i="3"/>
  <c r="I17" i="3"/>
  <c r="I17" i="4"/>
  <c r="I16" i="1" s="1"/>
  <c r="I17" i="1" s="1"/>
  <c r="I7" i="4"/>
  <c r="I2" i="1"/>
  <c r="I3" i="1"/>
  <c r="I4" i="1"/>
  <c r="I5" i="1"/>
  <c r="I15" i="1"/>
  <c r="I14" i="1"/>
  <c r="I13" i="1"/>
  <c r="I12" i="1"/>
  <c r="G17" i="4"/>
  <c r="I7" i="2"/>
  <c r="G17" i="2"/>
  <c r="G17" i="3"/>
  <c r="G5" i="1"/>
  <c r="G4" i="1"/>
  <c r="G3" i="1"/>
  <c r="G2" i="1"/>
  <c r="G12" i="1"/>
  <c r="G13" i="1"/>
  <c r="G14" i="1"/>
  <c r="G15" i="1"/>
  <c r="H15" i="1"/>
  <c r="H14" i="1"/>
  <c r="H13" i="1"/>
  <c r="H12" i="1"/>
  <c r="G7" i="3"/>
  <c r="G7" i="4"/>
  <c r="G7" i="2"/>
  <c r="H5" i="1"/>
  <c r="H4" i="1"/>
  <c r="H3" i="1"/>
  <c r="H2" i="1"/>
  <c r="H17" i="4"/>
  <c r="H17" i="3"/>
  <c r="H7" i="2"/>
  <c r="H17" i="2"/>
  <c r="H7" i="3"/>
  <c r="H7" i="4"/>
  <c r="L17" i="4"/>
  <c r="F17" i="4"/>
  <c r="E17" i="4"/>
  <c r="D17" i="4"/>
  <c r="C17" i="4"/>
  <c r="B17" i="4"/>
  <c r="B16" i="1" s="1"/>
  <c r="B17" i="1" s="1"/>
  <c r="L17" i="3"/>
  <c r="F17" i="3"/>
  <c r="E17" i="3"/>
  <c r="D17" i="3"/>
  <c r="C17" i="3"/>
  <c r="B17" i="3"/>
  <c r="L17" i="2"/>
  <c r="F17" i="2"/>
  <c r="E17" i="2"/>
  <c r="D17" i="2"/>
  <c r="C17" i="2"/>
  <c r="C16" i="1" s="1"/>
  <c r="C17" i="1" s="1"/>
  <c r="B17" i="2"/>
  <c r="L15" i="1"/>
  <c r="F15" i="1"/>
  <c r="E15" i="1"/>
  <c r="D15" i="1"/>
  <c r="C15" i="1"/>
  <c r="B15" i="1"/>
  <c r="L14" i="1"/>
  <c r="F14" i="1"/>
  <c r="E14" i="1"/>
  <c r="D14" i="1"/>
  <c r="C14" i="1"/>
  <c r="B14" i="1"/>
  <c r="L13" i="1"/>
  <c r="F13" i="1"/>
  <c r="E13" i="1"/>
  <c r="D13" i="1"/>
  <c r="C13" i="1"/>
  <c r="B13" i="1"/>
  <c r="L12" i="1"/>
  <c r="F12" i="1"/>
  <c r="E12" i="1"/>
  <c r="D12" i="1"/>
  <c r="C12" i="1"/>
  <c r="B12" i="1"/>
  <c r="C7" i="4"/>
  <c r="D7" i="4"/>
  <c r="E7" i="4"/>
  <c r="F7" i="4"/>
  <c r="L7" i="4"/>
  <c r="B7" i="4"/>
  <c r="C7" i="3"/>
  <c r="D7" i="3"/>
  <c r="E7" i="3"/>
  <c r="F7" i="3"/>
  <c r="L7" i="3"/>
  <c r="B7" i="3"/>
  <c r="C7" i="2"/>
  <c r="D7" i="2"/>
  <c r="E7" i="2"/>
  <c r="F7" i="2"/>
  <c r="L7" i="2"/>
  <c r="B7" i="2"/>
  <c r="C5" i="1"/>
  <c r="D5" i="1"/>
  <c r="E5" i="1"/>
  <c r="F5" i="1"/>
  <c r="L5" i="1"/>
  <c r="C4" i="1"/>
  <c r="D4" i="1"/>
  <c r="E4" i="1"/>
  <c r="F4" i="1"/>
  <c r="L4" i="1"/>
  <c r="C3" i="1"/>
  <c r="D3" i="1"/>
  <c r="E3" i="1"/>
  <c r="F3" i="1"/>
  <c r="L3" i="1"/>
  <c r="B3" i="1"/>
  <c r="B4" i="1"/>
  <c r="B5" i="1"/>
  <c r="C2" i="1"/>
  <c r="D2" i="1"/>
  <c r="E2" i="1"/>
  <c r="F2" i="1"/>
  <c r="L2" i="1"/>
  <c r="B2" i="1"/>
  <c r="K6" i="1" l="1"/>
  <c r="K7" i="1" s="1"/>
  <c r="I6" i="1"/>
  <c r="I7" i="1" s="1"/>
  <c r="H6" i="1"/>
  <c r="H7" i="1" s="1"/>
  <c r="F6" i="1"/>
  <c r="F7" i="1" s="1"/>
  <c r="C6" i="1"/>
  <c r="C7" i="1" s="1"/>
  <c r="L16" i="1"/>
  <c r="L17" i="1" s="1"/>
  <c r="G16" i="1"/>
  <c r="G17" i="1" s="1"/>
  <c r="H16" i="1"/>
  <c r="H17" i="1" s="1"/>
  <c r="G6" i="1"/>
  <c r="G7" i="1" s="1"/>
  <c r="K16" i="1"/>
  <c r="K17" i="1" s="1"/>
  <c r="L6" i="1"/>
  <c r="L7" i="1" s="1"/>
  <c r="F16" i="1"/>
  <c r="F17" i="1" s="1"/>
  <c r="E16" i="1"/>
  <c r="E17" i="1" s="1"/>
  <c r="D6" i="1"/>
  <c r="D7" i="1" s="1"/>
  <c r="D16" i="1"/>
  <c r="D17" i="1" s="1"/>
  <c r="E6" i="1"/>
  <c r="E7" i="1" s="1"/>
  <c r="B6" i="1"/>
  <c r="B7" i="1" l="1"/>
</calcChain>
</file>

<file path=xl/sharedStrings.xml><?xml version="1.0" encoding="utf-8"?>
<sst xmlns="http://schemas.openxmlformats.org/spreadsheetml/2006/main" count="237" uniqueCount="34">
  <si>
    <t>Consumed Energy (uAh)</t>
  </si>
  <si>
    <t>Average Power (mW)</t>
  </si>
  <si>
    <t>Average Current (mA)</t>
  </si>
  <si>
    <t>Expected Battery Life (hrs)</t>
  </si>
  <si>
    <t>Time (s)</t>
  </si>
  <si>
    <t>Norm. Consum Energy (uAh)</t>
  </si>
  <si>
    <t>ACCEL.</t>
  </si>
  <si>
    <t>LINEAR_ACC.</t>
  </si>
  <si>
    <t>ROT_VEC</t>
  </si>
  <si>
    <t>ACC. + ROT_VEC</t>
  </si>
  <si>
    <t>LIN_ACC + ROT_VEC</t>
  </si>
  <si>
    <t>NO LABELING</t>
  </si>
  <si>
    <t>ACC_NO_MEDIA_1000/8</t>
  </si>
  <si>
    <t>ACC_NO_MEDIA_500/8</t>
  </si>
  <si>
    <t>ACC_NO_MEDIA_2000/8</t>
  </si>
  <si>
    <t>ACC_MIZELL_1000/8</t>
  </si>
  <si>
    <t>ACC_MIZELL_2000/8</t>
  </si>
  <si>
    <t>ACC_MIZELL_500/8</t>
  </si>
  <si>
    <t>ACC+ROT+CALC</t>
  </si>
  <si>
    <t>LIN+ROT+CALC</t>
  </si>
  <si>
    <t>ACC500+ROT+CALC</t>
  </si>
  <si>
    <t>ACC1000+ROT+CALC</t>
  </si>
  <si>
    <t>ACC2000+ROT+CALC</t>
  </si>
  <si>
    <t>SD Norm. Consum Energy</t>
  </si>
  <si>
    <t>SD Norm Consum Energy</t>
  </si>
  <si>
    <t>ACC+ROT+BUFFER (30Hz)</t>
  </si>
  <si>
    <t>LINEAR+ROT (30Hz)</t>
  </si>
  <si>
    <t>LINEAR+ROT (50Hz)</t>
  </si>
  <si>
    <t>ACC+ROT+BUFFER (20Hz)</t>
  </si>
  <si>
    <t>ACC+ROT+BUFFER (50Hz)</t>
  </si>
  <si>
    <t>LINEAR+ROT (20Hz)</t>
  </si>
  <si>
    <t>MIZELL (20Hz)</t>
  </si>
  <si>
    <t>MIZELL (30Hz)</t>
  </si>
  <si>
    <t>MIZELL (50Hz)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</si>
</sst>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0" fontId="1" fillId="0" borderId="1" xfId="0" applyFont="1" applyFill="1" applyBorder="1"/>
    <xf numFmtId="2" fontId="1" fillId="0" borderId="1" xfId="0" applyNumberFormat="1" applyFont="1" applyBorder="1"/>
    <xf numFmtId="0" fontId="1" fillId="0" borderId="2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7" workbookViewId="0">
      <selection activeCell="D21" sqref="D21"/>
    </sheetView>
  </sheetViews>
  <sheetFormatPr defaultRowHeight="15" x14ac:dyDescent="0.25"/>
  <cols>
    <col min="1" max="1" width="26.5703125" bestFit="1" customWidth="1"/>
    <col min="2" max="4" width="23.28515625" bestFit="1" customWidth="1"/>
    <col min="5" max="5" width="18.5703125" customWidth="1"/>
    <col min="6" max="6" width="18.5703125" bestFit="1" customWidth="1"/>
    <col min="7" max="7" width="21.7109375" bestFit="1" customWidth="1"/>
    <col min="8" max="9" width="22.7109375" bestFit="1" customWidth="1"/>
    <col min="10" max="10" width="17.85546875" bestFit="1" customWidth="1"/>
    <col min="11" max="12" width="18.85546875" bestFit="1" customWidth="1"/>
    <col min="13" max="13" width="14.7109375" bestFit="1" customWidth="1"/>
    <col min="14" max="14" width="14" bestFit="1" customWidth="1"/>
    <col min="15" max="15" width="17.85546875" bestFit="1" customWidth="1"/>
    <col min="16" max="17" width="18.85546875" bestFit="1" customWidth="1"/>
  </cols>
  <sheetData>
    <row r="1" spans="1:17" x14ac:dyDescent="0.25">
      <c r="A1" s="1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12</v>
      </c>
      <c r="I1" s="3" t="s">
        <v>14</v>
      </c>
      <c r="J1" s="3" t="s">
        <v>17</v>
      </c>
      <c r="K1" s="3" t="s">
        <v>15</v>
      </c>
      <c r="L1" s="3" t="s">
        <v>16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</row>
    <row r="2" spans="1:17" x14ac:dyDescent="0.25">
      <c r="A2" s="5" t="s">
        <v>0</v>
      </c>
      <c r="B2" s="2">
        <f>AVERAGE('Prova 1'!B2,'Prova 2'!B2,'Prova 3'!B2)</f>
        <v>14486.586666666668</v>
      </c>
      <c r="C2" s="2">
        <f>AVERAGE('Prova 1'!C2,'Prova 2'!C2,'Prova 3'!C2)</f>
        <v>15486.756666666668</v>
      </c>
      <c r="D2" s="2">
        <f>AVERAGE('Prova 1'!D2,'Prova 2'!D2,'Prova 3'!D2)</f>
        <v>15318.223333333333</v>
      </c>
      <c r="E2" s="2">
        <f>AVERAGE('Prova 1'!E2,'Prova 2'!E2,'Prova 3'!E2)</f>
        <v>17490.913333333334</v>
      </c>
      <c r="F2" s="2">
        <f>AVERAGE('Prova 1'!F2,'Prova 2'!F2,'Prova 3'!F2)</f>
        <v>17559.273333333334</v>
      </c>
      <c r="G2" s="2">
        <f>AVERAGE('Prova 1'!G2,'Prova 2'!G2,'Prova 3'!G2)</f>
        <v>15076.919999999998</v>
      </c>
      <c r="H2" s="2">
        <f>AVERAGE('Prova 1'!H2,'Prova 2'!H2,'Prova 3'!H2)</f>
        <v>15211.636666666667</v>
      </c>
      <c r="I2" s="2">
        <f>AVERAGE('Prova 1'!I2,'Prova 2'!I2,'Prova 3'!I2)</f>
        <v>15217.353333333333</v>
      </c>
      <c r="J2" s="2">
        <f>AVERAGE('Prova 1'!J2,'Prova 2'!J2,'Prova 3'!J2)</f>
        <v>15680.646666666666</v>
      </c>
      <c r="K2" s="2">
        <f>AVERAGE('Prova 1'!K2,'Prova 2'!K2,'Prova 3'!K2)</f>
        <v>15492.15</v>
      </c>
      <c r="L2" s="2">
        <f>AVERAGE('Prova 1'!L2,'Prova 2'!L2,'Prova 3'!L2)</f>
        <v>15748.15</v>
      </c>
      <c r="M2" s="2">
        <f>AVERAGE('Prova 1'!M2,'Prova 2'!M2,'Prova 3'!M2)</f>
        <v>15283.506666666668</v>
      </c>
      <c r="N2" s="2">
        <f>AVERAGE('Prova 1'!N2,'Prova 2'!N2,'Prova 3'!N2)</f>
        <v>15300.339999999998</v>
      </c>
      <c r="O2" s="2">
        <f>AVERAGE('Prova 1'!O2,'Prova 2'!O2,'Prova 3'!O2)</f>
        <v>15526.220000000001</v>
      </c>
      <c r="P2" s="2">
        <f>AVERAGE('Prova 1'!P2,'Prova 2'!P2,'Prova 3'!P2)</f>
        <v>15489.816666666666</v>
      </c>
      <c r="Q2" s="2">
        <f>AVERAGE('Prova 1'!Q2,'Prova 2'!Q2,'Prova 3'!Q2)</f>
        <v>15667.823333333334</v>
      </c>
    </row>
    <row r="3" spans="1:17" x14ac:dyDescent="0.25">
      <c r="A3" s="5" t="s">
        <v>1</v>
      </c>
      <c r="B3" s="2">
        <f>AVERAGE('Prova 1'!B3,'Prova 2'!B3,'Prova 3'!B3)</f>
        <v>1593.1133333333335</v>
      </c>
      <c r="C3" s="2">
        <f>AVERAGE('Prova 1'!C3,'Prova 2'!C3,'Prova 3'!C3)</f>
        <v>1705.7066666666667</v>
      </c>
      <c r="D3" s="2">
        <f>AVERAGE('Prova 1'!D3,'Prova 2'!D3,'Prova 3'!D3)</f>
        <v>1701.0533333333333</v>
      </c>
      <c r="E3" s="2">
        <f>AVERAGE('Prova 1'!E3,'Prova 2'!E3,'Prova 3'!E3)</f>
        <v>1927.8533333333335</v>
      </c>
      <c r="F3" s="2">
        <f>AVERAGE('Prova 1'!F3,'Prova 2'!F3,'Prova 3'!F3)</f>
        <v>1940.4966666666667</v>
      </c>
      <c r="G3" s="2">
        <f>AVERAGE('Prova 1'!G3,'Prova 2'!G3,'Prova 3'!G3)</f>
        <v>1664.7766666666666</v>
      </c>
      <c r="H3" s="2">
        <f>AVERAGE('Prova 1'!H3,'Prova 2'!H3,'Prova 3'!H3)</f>
        <v>1680.1200000000001</v>
      </c>
      <c r="I3" s="2">
        <f>AVERAGE('Prova 1'!I3,'Prova 2'!I3,'Prova 3'!I3)</f>
        <v>1682.8100000000002</v>
      </c>
      <c r="J3" s="2">
        <f>AVERAGE('Prova 1'!J3,'Prova 2'!J3,'Prova 3'!J3)</f>
        <v>1730.7133333333331</v>
      </c>
      <c r="K3" s="2">
        <f>AVERAGE('Prova 1'!K3,'Prova 2'!K3,'Prova 3'!K3)</f>
        <v>1710.176666666667</v>
      </c>
      <c r="L3" s="2">
        <f>AVERAGE('Prova 1'!L3,'Prova 2'!L3,'Prova 3'!L3)</f>
        <v>1740.6666666666667</v>
      </c>
      <c r="M3" s="2">
        <f>AVERAGE('Prova 1'!M3,'Prova 2'!M3,'Prova 3'!M3)</f>
        <v>1685.2766666666666</v>
      </c>
      <c r="N3" s="2">
        <f>AVERAGE('Prova 1'!N3,'Prova 2'!N3,'Prova 3'!N3)</f>
        <v>1691.42</v>
      </c>
      <c r="O3" s="2">
        <f>AVERAGE('Prova 1'!O3,'Prova 2'!O3,'Prova 3'!O3)</f>
        <v>1711.6366666666665</v>
      </c>
      <c r="P3" s="2">
        <f>AVERAGE('Prova 1'!P3,'Prova 2'!P3,'Prova 3'!P3)</f>
        <v>1704.96</v>
      </c>
      <c r="Q3" s="2">
        <f>AVERAGE('Prova 1'!Q3,'Prova 2'!Q3,'Prova 3'!Q3)</f>
        <v>1727.6166666666668</v>
      </c>
    </row>
    <row r="4" spans="1:17" x14ac:dyDescent="0.25">
      <c r="A4" s="5" t="s">
        <v>2</v>
      </c>
      <c r="B4" s="2">
        <f>AVERAGE('Prova 1'!B4,'Prova 2'!B4,'Prova 3'!B4)</f>
        <v>431.23666666666668</v>
      </c>
      <c r="C4" s="2">
        <f>AVERAGE('Prova 1'!C4,'Prova 2'!C4,'Prova 3'!C4)</f>
        <v>461.66</v>
      </c>
      <c r="D4" s="2">
        <f>AVERAGE('Prova 1'!D4,'Prova 2'!D4,'Prova 3'!D4)</f>
        <v>460.41</v>
      </c>
      <c r="E4" s="2">
        <f>AVERAGE('Prova 1'!E4,'Prova 2'!E4,'Prova 3'!E4)</f>
        <v>521.78666666666675</v>
      </c>
      <c r="F4" s="2">
        <f>AVERAGE('Prova 1'!F4,'Prova 2'!F4,'Prova 3'!F4)</f>
        <v>525.18999999999994</v>
      </c>
      <c r="G4" s="2">
        <f>AVERAGE('Prova 1'!G4,'Prova 2'!G4,'Prova 3'!G4)</f>
        <v>450.54</v>
      </c>
      <c r="H4" s="2">
        <f>AVERAGE('Prova 1'!H4,'Prova 2'!H4,'Prova 3'!H4)</f>
        <v>454.69333333333333</v>
      </c>
      <c r="I4" s="2">
        <f>AVERAGE('Prova 1'!I4,'Prova 2'!I4,'Prova 3'!I4)</f>
        <v>455.42000000000007</v>
      </c>
      <c r="J4" s="2">
        <f>AVERAGE('Prova 1'!J4,'Prova 2'!J4,'Prova 3'!J4)</f>
        <v>468.38333333333338</v>
      </c>
      <c r="K4" s="2">
        <f>AVERAGE('Prova 1'!K4,'Prova 2'!K4,'Prova 3'!K4)</f>
        <v>462.8533333333333</v>
      </c>
      <c r="L4" s="2">
        <f>AVERAGE('Prova 1'!L4,'Prova 2'!L4,'Prova 3'!L4)</f>
        <v>471.08666666666664</v>
      </c>
      <c r="M4" s="2">
        <f>AVERAGE('Prova 1'!M4,'Prova 2'!M4,'Prova 3'!M4)</f>
        <v>456.16</v>
      </c>
      <c r="N4" s="2">
        <f>AVERAGE('Prova 1'!N4,'Prova 2'!N4,'Prova 3'!N4)</f>
        <v>457.79333333333335</v>
      </c>
      <c r="O4" s="2">
        <f>AVERAGE('Prova 1'!O4,'Prova 2'!O4,'Prova 3'!O4)</f>
        <v>463.22666666666669</v>
      </c>
      <c r="P4" s="2">
        <f>AVERAGE('Prova 1'!P4,'Prova 2'!P4,'Prova 3'!P4)</f>
        <v>461.42666666666668</v>
      </c>
      <c r="Q4" s="2">
        <f>AVERAGE('Prova 1'!Q4,'Prova 2'!Q4,'Prova 3'!Q4)</f>
        <v>467.55666666666667</v>
      </c>
    </row>
    <row r="5" spans="1:17" x14ac:dyDescent="0.25">
      <c r="A5" s="5" t="s">
        <v>3</v>
      </c>
      <c r="B5" s="2">
        <f>AVERAGE('Prova 1'!B5,'Prova 2'!B5,'Prova 3'!B5)</f>
        <v>4.0599999999999996</v>
      </c>
      <c r="C5" s="2">
        <f>AVERAGE('Prova 1'!C5,'Prova 2'!C5,'Prova 3'!C5)</f>
        <v>3.7899999999999996</v>
      </c>
      <c r="D5" s="2">
        <f>AVERAGE('Prova 1'!D5,'Prova 2'!D5,'Prova 3'!D5)</f>
        <v>3.8033333333333332</v>
      </c>
      <c r="E5" s="2">
        <f>AVERAGE('Prova 1'!E5,'Prova 2'!E5,'Prova 3'!E5)</f>
        <v>3.3533333333333331</v>
      </c>
      <c r="F5" s="2">
        <f>AVERAGE('Prova 1'!F5,'Prova 2'!F5,'Prova 3'!F5)</f>
        <v>3.33</v>
      </c>
      <c r="G5" s="2">
        <f>AVERAGE('Prova 1'!G5,'Prova 2'!G5,'Prova 3'!G5)</f>
        <v>3.8833333333333333</v>
      </c>
      <c r="H5" s="2">
        <f>AVERAGE('Prova 1'!H5,'Prova 2'!H5,'Prova 3'!H5)</f>
        <v>3.85</v>
      </c>
      <c r="I5" s="2">
        <f>AVERAGE('Prova 1'!I5,'Prova 2'!I5,'Prova 3'!I5)</f>
        <v>3.8433333333333333</v>
      </c>
      <c r="J5" s="2">
        <f>AVERAGE('Prova 1'!J5,'Prova 2'!J5,'Prova 3'!J5)</f>
        <v>3.7333333333333338</v>
      </c>
      <c r="K5" s="2">
        <f>AVERAGE('Prova 1'!K5,'Prova 2'!K5,'Prova 3'!K5)</f>
        <v>3.7833333333333332</v>
      </c>
      <c r="L5" s="2">
        <f>AVERAGE('Prova 1'!L5,'Prova 2'!L5,'Prova 3'!L5)</f>
        <v>3.7133333333333334</v>
      </c>
      <c r="M5" s="2">
        <f>AVERAGE('Prova 1'!M5,'Prova 2'!M5,'Prova 3'!M5)</f>
        <v>3.8366666666666664</v>
      </c>
      <c r="N5" s="2">
        <f>AVERAGE('Prova 1'!N5,'Prova 2'!N5,'Prova 3'!N5)</f>
        <v>3.8200000000000003</v>
      </c>
      <c r="O5" s="2">
        <f>AVERAGE('Prova 1'!O5,'Prova 2'!O5,'Prova 3'!O5)</f>
        <v>3.78</v>
      </c>
      <c r="P5" s="2">
        <f>AVERAGE('Prova 1'!P5,'Prova 2'!P5,'Prova 3'!P5)</f>
        <v>3.793333333333333</v>
      </c>
      <c r="Q5" s="2">
        <f>AVERAGE('Prova 1'!Q5,'Prova 2'!Q5,'Prova 3'!Q5)</f>
        <v>3.7433333333333336</v>
      </c>
    </row>
    <row r="6" spans="1:17" x14ac:dyDescent="0.25">
      <c r="A6" s="5" t="s">
        <v>5</v>
      </c>
      <c r="B6" s="10">
        <f>AVERAGE('Prova 1'!B7,'Prova 2'!B7,'Prova 3'!B7)</f>
        <v>14374.384930114771</v>
      </c>
      <c r="C6" s="10">
        <f>AVERAGE('Prova 1'!C7,'Prova 2'!C7,'Prova 3'!C7)</f>
        <v>15388.846763386618</v>
      </c>
      <c r="D6" s="10">
        <f>AVERAGE('Prova 1'!D7,'Prova 2'!D7,'Prova 3'!D7)</f>
        <v>15346.958554867286</v>
      </c>
      <c r="E6" s="10">
        <f>AVERAGE('Prova 1'!E7,'Prova 2'!E7,'Prova 3'!E7)</f>
        <v>17366.941195419062</v>
      </c>
      <c r="F6" s="10">
        <f>AVERAGE('Prova 1'!F7,'Prova 2'!F7,'Prova 3'!F7)</f>
        <v>17480.613237196605</v>
      </c>
      <c r="G6" s="10">
        <f>AVERAGE('Prova 1'!G7,'Prova 2'!G7,'Prova 3'!G7)</f>
        <v>15004.388234273012</v>
      </c>
      <c r="H6" s="10">
        <f>AVERAGE('Prova 1'!H7,'Prova 2'!H7,'Prova 3'!H7)</f>
        <v>15142.661549862862</v>
      </c>
      <c r="I6" s="10">
        <f>AVERAGE('Prova 1'!I7,'Prova 2'!I7,'Prova 3'!I7)</f>
        <v>15153.394148587497</v>
      </c>
      <c r="J6" s="10">
        <f>AVERAGE('Prova 1'!J7,'Prova 2'!J7,'Prova 3'!J7)</f>
        <v>15613.411390480493</v>
      </c>
      <c r="K6" s="10">
        <f>AVERAGE('Prova 1'!K7,'Prova 2'!K7,'Prova 3'!K7)</f>
        <v>15428.230746120453</v>
      </c>
      <c r="L6" s="10">
        <f>AVERAGE('Prova 1'!L7,'Prova 2'!L7,'Prova 3'!L7)</f>
        <v>15688.934250761888</v>
      </c>
      <c r="M6" s="10">
        <f>AVERAGE('Prova 1'!M7,'Prova 2'!M7,'Prova 3'!M7)</f>
        <v>15205.364977970277</v>
      </c>
      <c r="N6" s="10">
        <f>AVERAGE('Prova 1'!N7,'Prova 2'!N7,'Prova 3'!N7)</f>
        <v>15237.276127519339</v>
      </c>
      <c r="O6" s="10">
        <f>AVERAGE('Prova 1'!O7,'Prova 2'!O7,'Prova 3'!O7)</f>
        <v>15440.851211085048</v>
      </c>
      <c r="P6" s="10">
        <f>AVERAGE('Prova 1'!P7,'Prova 2'!P7,'Prova 3'!P7)</f>
        <v>15380.885357239646</v>
      </c>
      <c r="Q6" s="10">
        <f>AVERAGE('Prova 1'!Q7,'Prova 2'!Q7,'Prova 3'!Q7)</f>
        <v>15585.127484451625</v>
      </c>
    </row>
    <row r="7" spans="1:17" x14ac:dyDescent="0.25">
      <c r="A7" s="9" t="s">
        <v>24</v>
      </c>
      <c r="B7" s="2">
        <f>SQRT((POWER('Prova 1'!B7-'Valori medi'!B6,2) + POWER('Prova 2'!B7-'Valori medi'!B6,2) + POWER('Prova 3'!B7-'Valori medi'!B6,2)) / 3)</f>
        <v>4.1466635880570086</v>
      </c>
      <c r="C7" s="2">
        <f>SQRT((POWER('Prova 1'!C7-'Valori medi'!C6,2) + POWER('Prova 2'!C7-'Valori medi'!C6,2) + POWER('Prova 3'!C7-'Valori medi'!C6,2)) / 3)</f>
        <v>77.656744842586448</v>
      </c>
      <c r="D7" s="2">
        <f>SQRT((POWER('Prova 1'!D7-'Valori medi'!D6,2) + POWER('Prova 2'!D7-'Valori medi'!D6,2) + POWER('Prova 3'!D7-'Valori medi'!D6,2)) / 3)</f>
        <v>17.120190339678039</v>
      </c>
      <c r="E7" s="2">
        <f>SQRT((POWER('Prova 1'!E7-'Valori medi'!E6,2) + POWER('Prova 2'!E7-'Valori medi'!E6,2) + POWER('Prova 3'!E7-'Valori medi'!E6,2)) / 3)</f>
        <v>4.7790829122062064</v>
      </c>
      <c r="F7" s="2">
        <f>SQRT((POWER('Prova 1'!F7-'Valori medi'!F6,2) + POWER('Prova 2'!F7-'Valori medi'!F6,2) + POWER('Prova 3'!F7-'Valori medi'!F6,2)) / 3)</f>
        <v>62.060173056252417</v>
      </c>
      <c r="G7" s="2">
        <f>SQRT((POWER('Prova 1'!G7-'Valori medi'!G6,2) + POWER('Prova 2'!G7-'Valori medi'!G6,2) + POWER('Prova 3'!G7-'Valori medi'!G6,2)) / 3)</f>
        <v>64.33871093831641</v>
      </c>
      <c r="H7" s="2">
        <f>SQRT((POWER('Prova 1'!H7-'Valori medi'!H6,2) + POWER('Prova 2'!H7-'Valori medi'!H6,2) + POWER('Prova 3'!H7-'Valori medi'!H6,2)) / 3)</f>
        <v>16.135128181268836</v>
      </c>
      <c r="I7" s="2">
        <f>SQRT((POWER('Prova 1'!I7-'Valori medi'!I6,2) + POWER('Prova 2'!I7-'Valori medi'!I6,2) + POWER('Prova 3'!I7-'Valori medi'!I6,2)) / 3)</f>
        <v>14.761333864664856</v>
      </c>
      <c r="J7" s="2">
        <f>SQRT((POWER('Prova 1'!J7-'Valori medi'!J6,2) + POWER('Prova 2'!J7-'Valori medi'!J6,2) + POWER('Prova 3'!J7-'Valori medi'!J6,2)) / 3)</f>
        <v>7.8541600006218886</v>
      </c>
      <c r="K7" s="2">
        <f>SQRT((POWER('Prova 1'!K7-'Valori medi'!K6,2) + POWER('Prova 2'!K7-'Valori medi'!K6,2) + POWER('Prova 3'!K7-'Valori medi'!K6,2)) / 3)</f>
        <v>98.884175831264514</v>
      </c>
      <c r="L7" s="2">
        <f>SQRT((POWER('Prova 1'!L7-'Valori medi'!L6,2) + POWER('Prova 2'!L7-'Valori medi'!L6,2) + POWER('Prova 3'!L7-'Valori medi'!L6,2)) / 3)</f>
        <v>46.79122527274567</v>
      </c>
      <c r="M7" s="2">
        <f>SQRT((POWER('Prova 1'!M7-'Valori medi'!M6,2) + POWER('Prova 2'!M7-'Valori medi'!M6,2) + POWER('Prova 3'!M7-'Valori medi'!M6,2)) / 3)</f>
        <v>11.074022043865707</v>
      </c>
      <c r="N7" s="2">
        <f>SQRT((POWER('Prova 1'!N7-'Valori medi'!N6,2) + POWER('Prova 2'!N7-'Valori medi'!N6,2) + POWER('Prova 3'!N7-'Valori medi'!N6,2)) / 3)</f>
        <v>11.670045192254088</v>
      </c>
      <c r="O7" s="2">
        <f>SQRT((POWER('Prova 1'!O7-'Valori medi'!O6,2) + POWER('Prova 2'!O7-'Valori medi'!O6,2) + POWER('Prova 3'!O7-'Valori medi'!O6,2)) / 3)</f>
        <v>25.793247906403675</v>
      </c>
      <c r="P7" s="2">
        <f>SQRT((POWER('Prova 1'!P7-'Valori medi'!P6,2) + POWER('Prova 2'!P7-'Valori medi'!P6,2) + POWER('Prova 3'!P7-'Valori medi'!P6,2)) / 3)</f>
        <v>33.623958685131271</v>
      </c>
      <c r="Q7" s="2">
        <f>SQRT((POWER('Prova 1'!Q7-'Valori medi'!Q6,2) + POWER('Prova 2'!Q7-'Valori medi'!Q6,2) + POWER('Prova 3'!Q7-'Valori medi'!Q6,2)) / 3)</f>
        <v>26.616733242222018</v>
      </c>
    </row>
    <row r="11" spans="1:17" x14ac:dyDescent="0.25">
      <c r="A11" s="1"/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13</v>
      </c>
      <c r="H11" s="3" t="s">
        <v>12</v>
      </c>
      <c r="I11" s="3" t="s">
        <v>14</v>
      </c>
      <c r="J11" s="3" t="s">
        <v>17</v>
      </c>
      <c r="K11" s="3" t="s">
        <v>15</v>
      </c>
      <c r="L11" s="3" t="s">
        <v>16</v>
      </c>
      <c r="M11" s="7" t="s">
        <v>18</v>
      </c>
      <c r="N11" s="7" t="s">
        <v>19</v>
      </c>
      <c r="O11" s="7" t="s">
        <v>20</v>
      </c>
      <c r="P11" s="7" t="s">
        <v>21</v>
      </c>
      <c r="Q11" s="7" t="s">
        <v>22</v>
      </c>
    </row>
    <row r="12" spans="1:17" x14ac:dyDescent="0.25">
      <c r="A12" s="5" t="s">
        <v>0</v>
      </c>
      <c r="B12" s="2">
        <f>AVERAGE('Prova 1'!B12,'Prova 2'!B12,'Prova 3'!B12)</f>
        <v>8511.44</v>
      </c>
      <c r="C12" s="2">
        <f>AVERAGE('Prova 1'!C12,'Prova 2'!C12,'Prova 3'!C12)</f>
        <v>9075.6566666666677</v>
      </c>
      <c r="D12" s="2">
        <f>AVERAGE('Prova 1'!D12,'Prova 2'!D12,'Prova 3'!D12)</f>
        <v>8983.9366666666665</v>
      </c>
      <c r="E12" s="2">
        <f>AVERAGE('Prova 1'!E12,'Prova 2'!E12,'Prova 3'!E12)</f>
        <v>8981.3333333333339</v>
      </c>
      <c r="F12" s="2">
        <f>AVERAGE('Prova 1'!F12,'Prova 2'!F12,'Prova 3'!F12)</f>
        <v>9078.7166666666672</v>
      </c>
      <c r="G12" s="2">
        <f>AVERAGE('Prova 1'!G12,'Prova 2'!G12,'Prova 3'!G12)</f>
        <v>8805.9733333333334</v>
      </c>
      <c r="H12" s="2">
        <f>AVERAGE('Prova 1'!H12,'Prova 2'!H12,'Prova 3'!H12)</f>
        <v>8726.0133333333342</v>
      </c>
      <c r="I12" s="2">
        <f>AVERAGE('Prova 1'!I12,'Prova 2'!I12,'Prova 3'!I12)</f>
        <v>8561.6833333333343</v>
      </c>
      <c r="J12" s="2">
        <f>AVERAGE('Prova 1'!J12,'Prova 2'!J12,'Prova 3'!J12)</f>
        <v>8516.086666666668</v>
      </c>
      <c r="K12" s="2">
        <f>AVERAGE('Prova 1'!K12,'Prova 2'!K12,'Prova 3'!K12)</f>
        <v>8816.58</v>
      </c>
      <c r="L12" s="2">
        <f>AVERAGE('Prova 1'!L12,'Prova 2'!L12,'Prova 3'!L12)</f>
        <v>8572.3566666666666</v>
      </c>
      <c r="M12" s="2">
        <f>AVERAGE('Prova 1'!M12,'Prova 2'!M12,'Prova 3'!M12)</f>
        <v>9039.0233333333326</v>
      </c>
      <c r="N12" s="2">
        <f>AVERAGE('Prova 1'!N12,'Prova 2'!N12,'Prova 3'!N12)</f>
        <v>9039.6233333333312</v>
      </c>
      <c r="O12" s="2">
        <f>AVERAGE('Prova 1'!O12,'Prova 2'!O12,'Prova 3'!O12)</f>
        <v>9136.873333333333</v>
      </c>
      <c r="P12" s="2">
        <f>AVERAGE('Prova 1'!P12,'Prova 2'!P12,'Prova 3'!P12)</f>
        <v>9093.3666666666668</v>
      </c>
      <c r="Q12" s="2">
        <f>AVERAGE('Prova 1'!Q12,'Prova 2'!Q12,'Prova 3'!Q12)</f>
        <v>9123.07</v>
      </c>
    </row>
    <row r="13" spans="1:17" x14ac:dyDescent="0.25">
      <c r="A13" s="5" t="s">
        <v>1</v>
      </c>
      <c r="B13" s="2">
        <f>AVERAGE('Prova 1'!B13,'Prova 2'!B13,'Prova 3'!B13)</f>
        <v>939.65333333333331</v>
      </c>
      <c r="C13" s="2">
        <f>AVERAGE('Prova 1'!C13,'Prova 2'!C13,'Prova 3'!C13)</f>
        <v>996.56333333333339</v>
      </c>
      <c r="D13" s="2">
        <f>AVERAGE('Prova 1'!D13,'Prova 2'!D13,'Prova 3'!D13)</f>
        <v>990.71999999999991</v>
      </c>
      <c r="E13" s="2">
        <f>AVERAGE('Prova 1'!E13,'Prova 2'!E13,'Prova 3'!E13)</f>
        <v>993.00666666666666</v>
      </c>
      <c r="F13" s="2">
        <f>AVERAGE('Prova 1'!F13,'Prova 2'!F13,'Prova 3'!F13)</f>
        <v>1000.4200000000001</v>
      </c>
      <c r="G13" s="2">
        <f>AVERAGE('Prova 1'!G13,'Prova 2'!G13,'Prova 3'!G13)</f>
        <v>973.57</v>
      </c>
      <c r="H13" s="2">
        <f>AVERAGE('Prova 1'!H13,'Prova 2'!H13,'Prova 3'!H13)</f>
        <v>961.59666666666669</v>
      </c>
      <c r="I13" s="2">
        <f>AVERAGE('Prova 1'!I13,'Prova 2'!I13,'Prova 3'!I13)</f>
        <v>946.09</v>
      </c>
      <c r="J13" s="2">
        <f>AVERAGE('Prova 1'!J13,'Prova 2'!J13,'Prova 3'!J13)</f>
        <v>941.68666666666661</v>
      </c>
      <c r="K13" s="2">
        <f>AVERAGE('Prova 1'!K13,'Prova 2'!K13,'Prova 3'!K13)</f>
        <v>973.5333333333333</v>
      </c>
      <c r="L13" s="2">
        <f>AVERAGE('Prova 1'!L13,'Prova 2'!L13,'Prova 3'!L13)</f>
        <v>947.21999999999991</v>
      </c>
      <c r="M13" s="2">
        <f>AVERAGE('Prova 1'!M13,'Prova 2'!M13,'Prova 3'!M13)</f>
        <v>995.42333333333329</v>
      </c>
      <c r="N13" s="2">
        <f>AVERAGE('Prova 1'!N13,'Prova 2'!N13,'Prova 3'!N13)</f>
        <v>997.62</v>
      </c>
      <c r="O13" s="2">
        <f>AVERAGE('Prova 1'!O13,'Prova 2'!O13,'Prova 3'!O13)</f>
        <v>1005.38</v>
      </c>
      <c r="P13" s="2">
        <f>AVERAGE('Prova 1'!P13,'Prova 2'!P13,'Prova 3'!P13)</f>
        <v>1002.8699999999999</v>
      </c>
      <c r="Q13" s="2">
        <f>AVERAGE('Prova 1'!Q13,'Prova 2'!Q13,'Prova 3'!Q13)</f>
        <v>1005.82</v>
      </c>
    </row>
    <row r="14" spans="1:17" x14ac:dyDescent="0.25">
      <c r="A14" s="5" t="s">
        <v>2</v>
      </c>
      <c r="B14" s="2">
        <f>AVERAGE('Prova 1'!B14,'Prova 2'!B14,'Prova 3'!B14)</f>
        <v>254.29666666666665</v>
      </c>
      <c r="C14" s="2">
        <f>AVERAGE('Prova 1'!C14,'Prova 2'!C14,'Prova 3'!C14)</f>
        <v>269.68333333333334</v>
      </c>
      <c r="D14" s="2">
        <f>AVERAGE('Prova 1'!D14,'Prova 2'!D14,'Prova 3'!D14)</f>
        <v>268.11333333333334</v>
      </c>
      <c r="E14" s="2">
        <f>AVERAGE('Prova 1'!E14,'Prova 2'!E14,'Prova 3'!E14)</f>
        <v>268.73</v>
      </c>
      <c r="F14" s="2">
        <f>AVERAGE('Prova 1'!F14,'Prova 2'!F14,'Prova 3'!F14)</f>
        <v>270.73</v>
      </c>
      <c r="G14" s="2">
        <f>AVERAGE('Prova 1'!G14,'Prova 2'!G14,'Prova 3'!G14)</f>
        <v>263.45666666666671</v>
      </c>
      <c r="H14" s="2">
        <f>AVERAGE('Prova 1'!H14,'Prova 2'!H14,'Prova 3'!H14)</f>
        <v>260.21333333333331</v>
      </c>
      <c r="I14" s="2">
        <f>AVERAGE('Prova 1'!I14,'Prova 2'!I14,'Prova 3'!I14)</f>
        <v>256.02333333333331</v>
      </c>
      <c r="J14" s="2">
        <f>AVERAGE('Prova 1'!J14,'Prova 2'!J14,'Prova 3'!J14)</f>
        <v>254.82000000000002</v>
      </c>
      <c r="K14" s="2">
        <f>AVERAGE('Prova 1'!K14,'Prova 2'!K14,'Prova 3'!K14)</f>
        <v>263.44</v>
      </c>
      <c r="L14" s="2">
        <f>AVERAGE('Prova 1'!L14,'Prova 2'!L14,'Prova 3'!L14)</f>
        <v>256.32</v>
      </c>
      <c r="M14" s="2">
        <f>AVERAGE('Prova 1'!M14,'Prova 2'!M14,'Prova 3'!M14)</f>
        <v>269.40000000000003</v>
      </c>
      <c r="N14" s="2">
        <f>AVERAGE('Prova 1'!N14,'Prova 2'!N14,'Prova 3'!N14)</f>
        <v>269.97999999999996</v>
      </c>
      <c r="O14" s="2">
        <f>AVERAGE('Prova 1'!O14,'Prova 2'!O14,'Prova 3'!O14)</f>
        <v>272.06666666666666</v>
      </c>
      <c r="P14" s="2">
        <f>AVERAGE('Prova 1'!P14,'Prova 2'!P14,'Prova 3'!P14)</f>
        <v>271.38333333333333</v>
      </c>
      <c r="Q14" s="2">
        <f>AVERAGE('Prova 1'!Q14,'Prova 2'!Q14,'Prova 3'!Q14)</f>
        <v>272.19</v>
      </c>
    </row>
    <row r="15" spans="1:17" x14ac:dyDescent="0.25">
      <c r="A15" s="5" t="s">
        <v>3</v>
      </c>
      <c r="B15" s="2">
        <f>AVERAGE('Prova 1'!B15,'Prova 2'!B15,'Prova 3'!B15)</f>
        <v>6.88</v>
      </c>
      <c r="C15" s="2">
        <f>AVERAGE('Prova 1'!C15,'Prova 2'!C15,'Prova 3'!C15)</f>
        <v>6.4899999999999993</v>
      </c>
      <c r="D15" s="2">
        <f>AVERAGE('Prova 1'!D15,'Prova 2'!D15,'Prova 3'!D15)</f>
        <v>6.5266666666666664</v>
      </c>
      <c r="E15" s="2">
        <f>AVERAGE('Prova 1'!E15,'Prova 2'!E15,'Prova 3'!E15)</f>
        <v>6.5100000000000007</v>
      </c>
      <c r="F15" s="2">
        <f>AVERAGE('Prova 1'!F15,'Prova 2'!F15,'Prova 3'!F15)</f>
        <v>6.4633333333333338</v>
      </c>
      <c r="G15" s="2">
        <f>AVERAGE('Prova 1'!G15,'Prova 2'!G15,'Prova 3'!G15)</f>
        <v>6.6433333333333335</v>
      </c>
      <c r="H15" s="2">
        <f>AVERAGE('Prova 1'!H15,'Prova 2'!H15,'Prova 3'!H15)</f>
        <v>6.7266666666666666</v>
      </c>
      <c r="I15" s="2">
        <f>AVERAGE('Prova 1'!I15,'Prova 2'!I15,'Prova 3'!I15)</f>
        <v>6.836666666666666</v>
      </c>
      <c r="J15" s="2">
        <f>AVERAGE('Prova 1'!J15,'Prova 2'!J15,'Prova 3'!J15)</f>
        <v>6.87</v>
      </c>
      <c r="K15" s="2">
        <f>AVERAGE('Prova 1'!K15,'Prova 2'!K15,'Prova 3'!K15)</f>
        <v>6.64</v>
      </c>
      <c r="L15" s="2">
        <f>AVERAGE('Prova 1'!L15,'Prova 2'!L15,'Prova 3'!L15)</f>
        <v>6.830000000000001</v>
      </c>
      <c r="M15" s="2">
        <f>AVERAGE('Prova 1'!M15,'Prova 2'!M15,'Prova 3'!M15)</f>
        <v>6.496666666666667</v>
      </c>
      <c r="N15" s="2">
        <f>AVERAGE('Prova 1'!N15,'Prova 2'!N15,'Prova 3'!N15)</f>
        <v>6.4833333333333334</v>
      </c>
      <c r="O15" s="2">
        <f>AVERAGE('Prova 1'!O15,'Prova 2'!O15,'Prova 3'!O15)</f>
        <v>6.4333333333333336</v>
      </c>
      <c r="P15" s="2">
        <f>AVERAGE('Prova 1'!P15,'Prova 2'!P15,'Prova 3'!P15)</f>
        <v>6.45</v>
      </c>
      <c r="Q15" s="2">
        <f>AVERAGE('Prova 1'!Q15,'Prova 2'!Q15,'Prova 3'!Q15)</f>
        <v>6.4266666666666667</v>
      </c>
    </row>
    <row r="16" spans="1:17" x14ac:dyDescent="0.25">
      <c r="A16" s="5" t="s">
        <v>5</v>
      </c>
      <c r="B16" s="10">
        <f>AVERAGE('Prova 1'!B17,'Prova 2'!B17,'Prova 3'!B17)</f>
        <v>8463.9788921222571</v>
      </c>
      <c r="C16" s="10">
        <f>AVERAGE('Prova 1'!C17,'Prova 2'!C17,'Prova 3'!C17)</f>
        <v>8989.5006297665532</v>
      </c>
      <c r="D16" s="10">
        <f>AVERAGE('Prova 1'!D17,'Prova 2'!D17,'Prova 3'!D17)</f>
        <v>8923.8817895988323</v>
      </c>
      <c r="E16" s="10">
        <f>AVERAGE('Prova 1'!E17,'Prova 2'!E17,'Prova 3'!E17)</f>
        <v>8931.1659680286248</v>
      </c>
      <c r="F16" s="10">
        <f>AVERAGE('Prova 1'!F17,'Prova 2'!F17,'Prova 3'!F17)</f>
        <v>9024.3914574953578</v>
      </c>
      <c r="G16" s="10">
        <f>AVERAGE('Prova 1'!G17,'Prova 2'!G17,'Prova 3'!G17)</f>
        <v>8766.0347690055878</v>
      </c>
      <c r="H16" s="10">
        <f>AVERAGE('Prova 1'!H17,'Prova 2'!H17,'Prova 3'!H17)</f>
        <v>8666.1334092097695</v>
      </c>
      <c r="I16" s="10">
        <f>AVERAGE('Prova 1'!I17,'Prova 2'!I17,'Prova 3'!I17)</f>
        <v>8521.6651614771599</v>
      </c>
      <c r="J16" s="10">
        <f>AVERAGE('Prova 1'!J17,'Prova 2'!J17,'Prova 3'!J17)</f>
        <v>8481.4515924496955</v>
      </c>
      <c r="K16" s="10">
        <f>AVERAGE('Prova 1'!K17,'Prova 2'!K17,'Prova 3'!K17)</f>
        <v>8781.2210972114754</v>
      </c>
      <c r="L16" s="10">
        <f>AVERAGE('Prova 1'!L17,'Prova 2'!L17,'Prova 3'!L17)</f>
        <v>8531.3683371876832</v>
      </c>
      <c r="M16" s="10">
        <f>AVERAGE('Prova 1'!M17,'Prova 2'!M17,'Prova 3'!M17)</f>
        <v>8980.3819895069537</v>
      </c>
      <c r="N16" s="10">
        <f>AVERAGE('Prova 1'!N17,'Prova 2'!N17,'Prova 3'!N17)</f>
        <v>8991.1722038851349</v>
      </c>
      <c r="O16" s="10">
        <f>AVERAGE('Prova 1'!O17,'Prova 2'!O17,'Prova 3'!O17)</f>
        <v>9068.9961889432107</v>
      </c>
      <c r="P16" s="10">
        <f>AVERAGE('Prova 1'!P17,'Prova 2'!P17,'Prova 3'!P17)</f>
        <v>9046.1115529839717</v>
      </c>
      <c r="Q16" s="10">
        <f>AVERAGE('Prova 1'!Q17,'Prova 2'!Q17,'Prova 3'!Q17)</f>
        <v>9073.175421545935</v>
      </c>
    </row>
    <row r="17" spans="1:17" x14ac:dyDescent="0.25">
      <c r="A17" s="9" t="s">
        <v>23</v>
      </c>
      <c r="B17" s="2">
        <f>SQRT((POWER('Prova 1'!B17-'Valori medi'!B16,2) + POWER('Prova 2'!B17-'Valori medi'!B16,2) + POWER('Prova 3'!B17-'Valori medi'!B16,2)) / 3)</f>
        <v>20.43757329431196</v>
      </c>
      <c r="C17" s="2">
        <f>SQRT((POWER('Prova 1'!C17-'Valori medi'!C16,2) + POWER('Prova 2'!C17-'Valori medi'!C16,2) + POWER('Prova 3'!C17-'Valori medi'!C16,2)) / 3)</f>
        <v>9.1554701340899971</v>
      </c>
      <c r="D17" s="2">
        <f>SQRT((POWER('Prova 1'!D17-'Valori medi'!D16,2) + POWER('Prova 2'!D17-'Valori medi'!D16,2) + POWER('Prova 3'!D17-'Valori medi'!D16,2)) / 3)</f>
        <v>30.576083896643176</v>
      </c>
      <c r="E17" s="2">
        <f>SQRT((POWER('Prova 1'!E17-'Valori medi'!E16,2) + POWER('Prova 2'!E17-'Valori medi'!E16,2) + POWER('Prova 3'!E17-'Valori medi'!E16,2)) / 3)</f>
        <v>23.153479108780449</v>
      </c>
      <c r="F17" s="2">
        <f>SQRT((POWER('Prova 1'!F17-'Valori medi'!F16,2) + POWER('Prova 2'!F17-'Valori medi'!F16,2) + POWER('Prova 3'!F17-'Valori medi'!F16,2)) / 3)</f>
        <v>50.133421256053474</v>
      </c>
      <c r="G17" s="2">
        <f>SQRT((POWER('Prova 1'!G17-'Valori medi'!G16,2) + POWER('Prova 2'!G17-'Valori medi'!G16,2) + POWER('Prova 3'!G17-'Valori medi'!G16,2)) / 3)</f>
        <v>36.249891052110371</v>
      </c>
      <c r="H17" s="2">
        <f>SQRT((POWER('Prova 1'!H17-'Valori medi'!H16,2) + POWER('Prova 2'!H17-'Valori medi'!H16,2) + POWER('Prova 3'!H17-'Valori medi'!H16,2)) / 3)</f>
        <v>44.865452108050569</v>
      </c>
      <c r="I17" s="2">
        <f>SQRT((POWER('Prova 1'!I17-'Valori medi'!I16,2) + POWER('Prova 2'!I17-'Valori medi'!I16,2) + POWER('Prova 3'!I17-'Valori medi'!I16,2)) / 3)</f>
        <v>18.841566978584243</v>
      </c>
      <c r="J17" s="2">
        <f>SQRT((POWER('Prova 1'!J17-'Valori medi'!J16,2) + POWER('Prova 2'!J17-'Valori medi'!J16,2) + POWER('Prova 3'!J17-'Valori medi'!J16,2)) / 3)</f>
        <v>34.873567300641859</v>
      </c>
      <c r="K17" s="2">
        <f>SQRT((POWER('Prova 1'!K17-'Valori medi'!K16,2) + POWER('Prova 2'!K17-'Valori medi'!K16,2) + POWER('Prova 3'!K17-'Valori medi'!K16,2)) / 3)</f>
        <v>18.710039894163984</v>
      </c>
      <c r="L17" s="2">
        <f>SQRT((POWER('Prova 1'!L17-'Valori medi'!L16,2) + POWER('Prova 2'!L17-'Valori medi'!L16,2) + POWER('Prova 3'!L17-'Valori medi'!L16,2)) / 3)</f>
        <v>9.957878639169973</v>
      </c>
      <c r="M17" s="2">
        <f>SQRT((POWER('Prova 1'!M17-'Valori medi'!M16,2) + POWER('Prova 2'!M17-'Valori medi'!M16,2) + POWER('Prova 3'!M17-'Valori medi'!M16,2)) / 3)</f>
        <v>21.696420180279848</v>
      </c>
      <c r="N17" s="2">
        <f>SQRT((POWER('Prova 1'!N17-'Valori medi'!N16,2) + POWER('Prova 2'!N17-'Valori medi'!N16,2) + POWER('Prova 3'!N17-'Valori medi'!N16,2)) / 3)</f>
        <v>28.908221200494193</v>
      </c>
      <c r="O17" s="2">
        <f>SQRT((POWER('Prova 1'!O17-'Valori medi'!O16,2) + POWER('Prova 2'!O17-'Valori medi'!O16,2) + POWER('Prova 3'!O17-'Valori medi'!O16,2)) / 3)</f>
        <v>37.081583565137095</v>
      </c>
      <c r="P17" s="2">
        <f>SQRT((POWER('Prova 1'!P17-'Valori medi'!P16,2) + POWER('Prova 2'!P17-'Valori medi'!P16,2) + POWER('Prova 3'!P17-'Valori medi'!P16,2)) / 3)</f>
        <v>17.396799105170263</v>
      </c>
      <c r="Q17" s="2">
        <f>SQRT((POWER('Prova 1'!Q17-'Valori medi'!Q16,2) + POWER('Prova 2'!Q17-'Valori medi'!Q16,2) + POWER('Prova 3'!Q17-'Valori medi'!Q16,2)) / 3)</f>
        <v>14.007727739689297</v>
      </c>
    </row>
    <row r="19" spans="1:17" x14ac:dyDescent="0.25">
      <c r="B19" s="8"/>
    </row>
    <row r="20" spans="1:17" x14ac:dyDescent="0.25">
      <c r="A20" s="1"/>
      <c r="B20" s="5" t="s">
        <v>28</v>
      </c>
      <c r="C20" s="5" t="s">
        <v>25</v>
      </c>
      <c r="D20" s="5" t="s">
        <v>29</v>
      </c>
      <c r="E20" s="5" t="s">
        <v>30</v>
      </c>
      <c r="F20" s="5" t="s">
        <v>26</v>
      </c>
      <c r="G20" s="5" t="s">
        <v>27</v>
      </c>
      <c r="H20" s="5" t="s">
        <v>31</v>
      </c>
      <c r="I20" s="5" t="s">
        <v>32</v>
      </c>
      <c r="J20" s="5" t="s">
        <v>33</v>
      </c>
    </row>
    <row r="21" spans="1:17" x14ac:dyDescent="0.25">
      <c r="A21" s="5" t="s">
        <v>0</v>
      </c>
      <c r="B21" s="1"/>
      <c r="F21" s="1"/>
      <c r="G21" s="1"/>
    </row>
    <row r="22" spans="1:17" x14ac:dyDescent="0.25">
      <c r="A22" s="5" t="s">
        <v>1</v>
      </c>
      <c r="B22" s="1"/>
      <c r="F22" s="1"/>
      <c r="G22" s="1"/>
    </row>
    <row r="23" spans="1:17" x14ac:dyDescent="0.25">
      <c r="A23" s="5" t="s">
        <v>2</v>
      </c>
      <c r="B23" s="1"/>
      <c r="F23" s="1"/>
      <c r="G23" s="1"/>
    </row>
    <row r="24" spans="1:17" x14ac:dyDescent="0.25">
      <c r="A24" s="5" t="s">
        <v>3</v>
      </c>
      <c r="B24" s="1"/>
      <c r="F24" s="1"/>
      <c r="G24" s="1"/>
    </row>
    <row r="25" spans="1:17" x14ac:dyDescent="0.25">
      <c r="A25" s="5" t="s">
        <v>5</v>
      </c>
      <c r="B25" s="1"/>
      <c r="F25" s="1"/>
      <c r="G25" s="1"/>
    </row>
    <row r="26" spans="1:17" x14ac:dyDescent="0.25">
      <c r="A26" s="9" t="s">
        <v>24</v>
      </c>
      <c r="B26" s="1"/>
      <c r="F26" s="1"/>
      <c r="G26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I21" sqref="I21"/>
    </sheetView>
  </sheetViews>
  <sheetFormatPr defaultRowHeight="15" x14ac:dyDescent="0.25"/>
  <cols>
    <col min="1" max="1" width="26.5703125" bestFit="1" customWidth="1"/>
    <col min="2" max="4" width="23.28515625" bestFit="1" customWidth="1"/>
    <col min="5" max="5" width="18.140625" bestFit="1" customWidth="1"/>
    <col min="6" max="6" width="18.5703125" bestFit="1" customWidth="1"/>
    <col min="7" max="7" width="21.7109375" bestFit="1" customWidth="1"/>
    <col min="8" max="9" width="22.7109375" bestFit="1" customWidth="1"/>
    <col min="10" max="10" width="17.85546875" bestFit="1" customWidth="1"/>
    <col min="11" max="12" width="18.85546875" bestFit="1" customWidth="1"/>
    <col min="13" max="13" width="14.7109375" bestFit="1" customWidth="1"/>
    <col min="14" max="14" width="14" bestFit="1" customWidth="1"/>
    <col min="15" max="15" width="17.85546875" bestFit="1" customWidth="1"/>
    <col min="16" max="17" width="18.85546875" bestFit="1" customWidth="1"/>
  </cols>
  <sheetData>
    <row r="1" spans="1:17" x14ac:dyDescent="0.25">
      <c r="A1" s="1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12</v>
      </c>
      <c r="I1" s="3" t="s">
        <v>14</v>
      </c>
      <c r="J1" s="3" t="s">
        <v>17</v>
      </c>
      <c r="K1" s="3" t="s">
        <v>15</v>
      </c>
      <c r="L1" s="3" t="s">
        <v>16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</row>
    <row r="2" spans="1:17" x14ac:dyDescent="0.25">
      <c r="A2" s="5" t="s">
        <v>0</v>
      </c>
      <c r="B2" s="1">
        <v>14510.44</v>
      </c>
      <c r="C2" s="1">
        <v>15372.34</v>
      </c>
      <c r="D2" s="1">
        <v>15035.81</v>
      </c>
      <c r="E2" s="1">
        <v>17562.82</v>
      </c>
      <c r="F2" s="1">
        <v>17484.400000000001</v>
      </c>
      <c r="G2" s="4">
        <v>14993.63</v>
      </c>
      <c r="H2" s="4">
        <v>15232.34</v>
      </c>
      <c r="I2" s="4">
        <v>15231.07</v>
      </c>
      <c r="J2" s="4">
        <v>15720.38</v>
      </c>
      <c r="K2" s="1">
        <v>15376.97</v>
      </c>
      <c r="L2" s="1">
        <v>15782.29</v>
      </c>
      <c r="M2" s="1">
        <v>15282.88</v>
      </c>
      <c r="N2" s="4">
        <v>15315.64</v>
      </c>
      <c r="O2" s="1">
        <v>15470.78</v>
      </c>
      <c r="P2" s="4">
        <v>15455.14</v>
      </c>
      <c r="Q2" s="4">
        <v>15648.18</v>
      </c>
    </row>
    <row r="3" spans="1:17" x14ac:dyDescent="0.25">
      <c r="A3" s="5" t="s">
        <v>1</v>
      </c>
      <c r="B3" s="1">
        <v>1593.1</v>
      </c>
      <c r="C3" s="1">
        <v>1695.48</v>
      </c>
      <c r="D3" s="1">
        <v>1703.12</v>
      </c>
      <c r="E3" s="1">
        <v>1924.39</v>
      </c>
      <c r="F3" s="1">
        <v>1939.54</v>
      </c>
      <c r="G3" s="4">
        <v>1653.37</v>
      </c>
      <c r="H3" s="4">
        <v>1681.47</v>
      </c>
      <c r="I3" s="4">
        <v>1685.5</v>
      </c>
      <c r="J3" s="4">
        <v>1731.33</v>
      </c>
      <c r="K3" s="1">
        <v>1698.91</v>
      </c>
      <c r="L3" s="1">
        <v>1750.84</v>
      </c>
      <c r="M3" s="1">
        <v>1685.41</v>
      </c>
      <c r="N3" s="4">
        <v>1690.67</v>
      </c>
      <c r="O3" s="1">
        <v>1707.79</v>
      </c>
      <c r="P3" s="4">
        <v>1699.68</v>
      </c>
      <c r="Q3" s="4">
        <v>1725.94</v>
      </c>
    </row>
    <row r="4" spans="1:17" x14ac:dyDescent="0.25">
      <c r="A4" s="5" t="s">
        <v>2</v>
      </c>
      <c r="B4" s="1">
        <v>431.26</v>
      </c>
      <c r="C4" s="1">
        <v>458.91</v>
      </c>
      <c r="D4" s="1">
        <v>460.96</v>
      </c>
      <c r="E4" s="1">
        <v>520.86</v>
      </c>
      <c r="F4" s="1">
        <v>524.94000000000005</v>
      </c>
      <c r="G4" s="4">
        <v>447.47</v>
      </c>
      <c r="H4" s="4">
        <v>455.07</v>
      </c>
      <c r="I4" s="4">
        <v>456.16</v>
      </c>
      <c r="J4" s="4">
        <v>468.55</v>
      </c>
      <c r="K4" s="1">
        <v>459.83</v>
      </c>
      <c r="L4" s="1">
        <v>473.84</v>
      </c>
      <c r="M4" s="1">
        <v>456.18</v>
      </c>
      <c r="N4" s="4">
        <v>457.6</v>
      </c>
      <c r="O4" s="1">
        <v>462.18</v>
      </c>
      <c r="P4" s="4">
        <v>460.01</v>
      </c>
      <c r="Q4" s="4">
        <v>467.11</v>
      </c>
    </row>
    <row r="5" spans="1:17" x14ac:dyDescent="0.25">
      <c r="A5" s="5" t="s">
        <v>3</v>
      </c>
      <c r="B5" s="1">
        <v>4.0599999999999996</v>
      </c>
      <c r="C5" s="1">
        <v>3.81</v>
      </c>
      <c r="D5" s="1">
        <v>3.8</v>
      </c>
      <c r="E5" s="1">
        <v>3.36</v>
      </c>
      <c r="F5" s="1">
        <v>3.33</v>
      </c>
      <c r="G5" s="4">
        <v>3.91</v>
      </c>
      <c r="H5" s="4">
        <v>3.85</v>
      </c>
      <c r="I5" s="4">
        <v>3.84</v>
      </c>
      <c r="J5" s="4">
        <v>3.73</v>
      </c>
      <c r="K5" s="1">
        <v>3.81</v>
      </c>
      <c r="L5" s="1">
        <v>3.69</v>
      </c>
      <c r="M5" s="1">
        <v>3.84</v>
      </c>
      <c r="N5" s="4">
        <v>3.82</v>
      </c>
      <c r="O5" s="1">
        <v>3.79</v>
      </c>
      <c r="P5" s="4">
        <v>3.8</v>
      </c>
      <c r="Q5" s="4">
        <v>3.75</v>
      </c>
    </row>
    <row r="6" spans="1:17" x14ac:dyDescent="0.25">
      <c r="A6" s="5" t="s">
        <v>4</v>
      </c>
      <c r="B6" s="1">
        <v>121.13</v>
      </c>
      <c r="C6" s="1">
        <v>120.59</v>
      </c>
      <c r="D6" s="1">
        <v>117.43</v>
      </c>
      <c r="E6" s="1">
        <v>121.39</v>
      </c>
      <c r="F6" s="1">
        <v>120.44</v>
      </c>
      <c r="G6" s="4">
        <v>120.63</v>
      </c>
      <c r="H6" s="4">
        <v>120.83</v>
      </c>
      <c r="I6" s="4">
        <v>120.53</v>
      </c>
      <c r="J6" s="4">
        <v>120.78</v>
      </c>
      <c r="K6" s="1">
        <v>120.39</v>
      </c>
      <c r="L6" s="1">
        <v>120.23</v>
      </c>
      <c r="M6" s="1">
        <v>120.61</v>
      </c>
      <c r="N6" s="4">
        <v>120.49</v>
      </c>
      <c r="O6" s="1">
        <v>120.5</v>
      </c>
      <c r="P6" s="4">
        <v>120.95</v>
      </c>
      <c r="Q6" s="4">
        <v>120.6</v>
      </c>
    </row>
    <row r="7" spans="1:17" x14ac:dyDescent="0.25">
      <c r="A7" s="5" t="s">
        <v>5</v>
      </c>
      <c r="B7" s="2">
        <f>B2*120/B6</f>
        <v>14375.074713118138</v>
      </c>
      <c r="C7" s="2">
        <f t="shared" ref="C7:P7" si="0">C2*120/C6</f>
        <v>15297.129115183679</v>
      </c>
      <c r="D7" s="2">
        <f t="shared" si="0"/>
        <v>15364.874393255555</v>
      </c>
      <c r="E7" s="2">
        <f t="shared" si="0"/>
        <v>17361.713485460088</v>
      </c>
      <c r="F7" s="2">
        <f t="shared" si="0"/>
        <v>17420.524742610429</v>
      </c>
      <c r="G7" s="2">
        <f>G2*120/G6</f>
        <v>14915.324546132802</v>
      </c>
      <c r="H7" s="2">
        <f t="shared" si="0"/>
        <v>15127.706695357114</v>
      </c>
      <c r="I7" s="2">
        <f>I2*120/I6</f>
        <v>15164.095245996847</v>
      </c>
      <c r="J7" s="2">
        <f>J2*120/J6</f>
        <v>15618.857426726277</v>
      </c>
      <c r="K7" s="2">
        <f t="shared" si="0"/>
        <v>15327.156740593071</v>
      </c>
      <c r="L7" s="2">
        <f>L2*120/L6</f>
        <v>15752.098477917325</v>
      </c>
      <c r="M7" s="2">
        <f t="shared" si="0"/>
        <v>15205.584943205371</v>
      </c>
      <c r="N7" s="2">
        <f t="shared" si="0"/>
        <v>15253.355465183831</v>
      </c>
      <c r="O7" s="2">
        <f>O2*120/O6</f>
        <v>15406.585892116183</v>
      </c>
      <c r="P7" s="2">
        <f t="shared" si="0"/>
        <v>15333.747829681684</v>
      </c>
      <c r="Q7" s="2">
        <f>Q2*120/Q6</f>
        <v>15570.328358208957</v>
      </c>
    </row>
    <row r="9" spans="1:17" x14ac:dyDescent="0.25">
      <c r="A9" s="6" t="s">
        <v>11</v>
      </c>
    </row>
    <row r="11" spans="1:17" x14ac:dyDescent="0.25">
      <c r="A11" s="1"/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13</v>
      </c>
      <c r="H11" s="3" t="s">
        <v>12</v>
      </c>
      <c r="I11" s="3" t="s">
        <v>14</v>
      </c>
      <c r="J11" s="3" t="s">
        <v>17</v>
      </c>
      <c r="K11" s="3" t="s">
        <v>15</v>
      </c>
      <c r="L11" s="3" t="s">
        <v>16</v>
      </c>
      <c r="M11" s="7" t="s">
        <v>18</v>
      </c>
      <c r="N11" s="7" t="s">
        <v>19</v>
      </c>
      <c r="O11" s="7" t="s">
        <v>20</v>
      </c>
      <c r="P11" s="7" t="s">
        <v>21</v>
      </c>
      <c r="Q11" s="7" t="s">
        <v>22</v>
      </c>
    </row>
    <row r="12" spans="1:17" x14ac:dyDescent="0.25">
      <c r="A12" s="5" t="s">
        <v>0</v>
      </c>
      <c r="B12" s="1">
        <v>8501.1299999999992</v>
      </c>
      <c r="C12" s="1">
        <v>9042.77</v>
      </c>
      <c r="D12" s="1">
        <v>9027.06</v>
      </c>
      <c r="E12" s="1">
        <v>8965.44</v>
      </c>
      <c r="F12" s="1">
        <v>9130.4</v>
      </c>
      <c r="G12" s="1">
        <v>8753.7900000000009</v>
      </c>
      <c r="H12" s="1">
        <v>8697</v>
      </c>
      <c r="I12" s="1">
        <v>8528.6299999999992</v>
      </c>
      <c r="J12" s="4">
        <v>8464.91</v>
      </c>
      <c r="K12" s="1">
        <v>8824.33</v>
      </c>
      <c r="L12" s="1">
        <v>8562.1299999999992</v>
      </c>
      <c r="M12" s="1">
        <v>9080.9599999999991</v>
      </c>
      <c r="N12" s="1">
        <v>9067.48</v>
      </c>
      <c r="O12" s="1">
        <v>9119.2800000000007</v>
      </c>
      <c r="P12" s="1">
        <v>9106.49</v>
      </c>
      <c r="Q12" s="4">
        <v>9120.4599999999991</v>
      </c>
    </row>
    <row r="13" spans="1:17" x14ac:dyDescent="0.25">
      <c r="A13" s="5" t="s">
        <v>1</v>
      </c>
      <c r="B13" s="1">
        <v>935.42</v>
      </c>
      <c r="C13" s="1">
        <v>995.18</v>
      </c>
      <c r="D13" s="1">
        <v>991.76</v>
      </c>
      <c r="E13" s="1">
        <v>994.64</v>
      </c>
      <c r="F13" s="1">
        <v>1008.08</v>
      </c>
      <c r="G13" s="1">
        <v>968.81</v>
      </c>
      <c r="H13" s="1">
        <v>957.79</v>
      </c>
      <c r="I13" s="1">
        <v>941.77</v>
      </c>
      <c r="J13" s="4">
        <v>939.18</v>
      </c>
      <c r="K13" s="1">
        <v>975.11</v>
      </c>
      <c r="L13" s="1">
        <v>945.31</v>
      </c>
      <c r="M13" s="1">
        <v>996.76</v>
      </c>
      <c r="N13" s="1">
        <v>1000.98</v>
      </c>
      <c r="O13" s="1">
        <v>1003.57</v>
      </c>
      <c r="P13" s="1">
        <v>1003.64</v>
      </c>
      <c r="Q13" s="4">
        <v>1006.6</v>
      </c>
    </row>
    <row r="14" spans="1:17" x14ac:dyDescent="0.25">
      <c r="A14" s="5" t="s">
        <v>2</v>
      </c>
      <c r="B14" s="1">
        <v>253.15</v>
      </c>
      <c r="C14" s="1">
        <v>269.31</v>
      </c>
      <c r="D14" s="1">
        <v>268.39999999999998</v>
      </c>
      <c r="E14" s="1">
        <v>269.17</v>
      </c>
      <c r="F14" s="1">
        <v>272.8</v>
      </c>
      <c r="G14" s="1">
        <v>262.17</v>
      </c>
      <c r="H14" s="1">
        <v>259.19</v>
      </c>
      <c r="I14" s="1">
        <v>254.85</v>
      </c>
      <c r="J14" s="4">
        <v>254.14</v>
      </c>
      <c r="K14" s="1">
        <v>263.87</v>
      </c>
      <c r="L14" s="1">
        <v>255.8</v>
      </c>
      <c r="M14" s="1">
        <v>269.76</v>
      </c>
      <c r="N14" s="1">
        <v>270.89</v>
      </c>
      <c r="O14" s="1">
        <v>271.58</v>
      </c>
      <c r="P14" s="1">
        <v>271.58999999999997</v>
      </c>
      <c r="Q14" s="4">
        <v>272.39999999999998</v>
      </c>
    </row>
    <row r="15" spans="1:17" x14ac:dyDescent="0.25">
      <c r="A15" s="5" t="s">
        <v>3</v>
      </c>
      <c r="B15" s="1">
        <v>6.91</v>
      </c>
      <c r="C15" s="1">
        <v>6.5</v>
      </c>
      <c r="D15" s="1">
        <v>6.52</v>
      </c>
      <c r="E15" s="1">
        <v>6.5</v>
      </c>
      <c r="F15" s="1">
        <v>6.41</v>
      </c>
      <c r="G15" s="1">
        <v>6.68</v>
      </c>
      <c r="H15" s="1">
        <v>6.75</v>
      </c>
      <c r="I15" s="1">
        <v>6.87</v>
      </c>
      <c r="J15" s="4">
        <v>6.89</v>
      </c>
      <c r="K15" s="1">
        <v>6.63</v>
      </c>
      <c r="L15" s="1">
        <v>6.84</v>
      </c>
      <c r="M15" s="1">
        <v>6.49</v>
      </c>
      <c r="N15" s="1">
        <v>6.46</v>
      </c>
      <c r="O15" s="1">
        <v>6.44</v>
      </c>
      <c r="P15" s="1">
        <v>6.44</v>
      </c>
      <c r="Q15" s="4">
        <v>6.42</v>
      </c>
    </row>
    <row r="16" spans="1:17" x14ac:dyDescent="0.25">
      <c r="A16" s="5" t="s">
        <v>4</v>
      </c>
      <c r="B16" s="1">
        <v>120.89</v>
      </c>
      <c r="C16" s="1">
        <v>120.88</v>
      </c>
      <c r="D16" s="1">
        <v>121.08</v>
      </c>
      <c r="E16" s="1">
        <v>120.44</v>
      </c>
      <c r="F16" s="1">
        <v>120.49</v>
      </c>
      <c r="G16" s="1">
        <v>120.53</v>
      </c>
      <c r="H16" s="1">
        <v>121.12</v>
      </c>
      <c r="I16" s="1">
        <v>120.47</v>
      </c>
      <c r="J16" s="4">
        <v>120.44</v>
      </c>
      <c r="K16" s="1">
        <v>120.39</v>
      </c>
      <c r="L16" s="1">
        <v>120.5</v>
      </c>
      <c r="M16" s="1">
        <v>121.18</v>
      </c>
      <c r="N16" s="1">
        <v>120.83</v>
      </c>
      <c r="O16" s="1">
        <v>120.88</v>
      </c>
      <c r="P16" s="1">
        <v>120.71</v>
      </c>
      <c r="Q16" s="4">
        <v>120.53</v>
      </c>
    </row>
    <row r="17" spans="1:17" x14ac:dyDescent="0.25">
      <c r="A17" s="5" t="s">
        <v>5</v>
      </c>
      <c r="B17" s="2">
        <f>B12*120/B16</f>
        <v>8438.5441310282058</v>
      </c>
      <c r="C17" s="2">
        <f t="shared" ref="C17" si="1">C12*120/C16</f>
        <v>8976.9391131700868</v>
      </c>
      <c r="D17" s="2">
        <f t="shared" ref="D17" si="2">D12*120/D16</f>
        <v>8946.5411298315157</v>
      </c>
      <c r="E17" s="2">
        <f t="shared" ref="E17" si="3">E12*120/E16</f>
        <v>8932.6868150116243</v>
      </c>
      <c r="F17" s="2">
        <f t="shared" ref="F17" si="4">F12*120/F16</f>
        <v>9093.2691509668857</v>
      </c>
      <c r="G17" s="2">
        <f>G12*120/G16</f>
        <v>8715.2974363229077</v>
      </c>
      <c r="H17" s="2">
        <f t="shared" ref="H17:P17" si="5">H12*120/H16</f>
        <v>8616.578599735798</v>
      </c>
      <c r="I17" s="2">
        <f>I12*120/I16</f>
        <v>8495.3565202955087</v>
      </c>
      <c r="J17" s="2">
        <f>J12*120/J16</f>
        <v>8433.9853869146464</v>
      </c>
      <c r="K17" s="2">
        <f t="shared" si="5"/>
        <v>8795.7438325442326</v>
      </c>
      <c r="L17" s="2">
        <f>L12*120/L16</f>
        <v>8526.6024896265553</v>
      </c>
      <c r="M17" s="2">
        <f t="shared" si="5"/>
        <v>8992.5334213566584</v>
      </c>
      <c r="N17" s="2">
        <f t="shared" si="5"/>
        <v>9005.1940743192899</v>
      </c>
      <c r="O17" s="2">
        <f>O12*120/O16</f>
        <v>9052.8921244209141</v>
      </c>
      <c r="P17" s="2">
        <f t="shared" si="5"/>
        <v>9052.9268494739463</v>
      </c>
      <c r="Q17" s="2">
        <f>Q12*120/Q16</f>
        <v>9080.3550983157711</v>
      </c>
    </row>
    <row r="20" spans="1:17" x14ac:dyDescent="0.25">
      <c r="A20" s="1"/>
      <c r="B20" s="5" t="s">
        <v>28</v>
      </c>
      <c r="C20" s="5" t="s">
        <v>25</v>
      </c>
      <c r="D20" s="5" t="s">
        <v>29</v>
      </c>
      <c r="E20" s="5" t="s">
        <v>30</v>
      </c>
      <c r="F20" s="5" t="s">
        <v>26</v>
      </c>
      <c r="G20" s="5" t="s">
        <v>27</v>
      </c>
      <c r="H20" s="5" t="s">
        <v>31</v>
      </c>
      <c r="I20" s="5" t="s">
        <v>32</v>
      </c>
      <c r="J20" s="5" t="s">
        <v>33</v>
      </c>
    </row>
    <row r="21" spans="1:17" x14ac:dyDescent="0.25">
      <c r="A21" s="5" t="s">
        <v>0</v>
      </c>
      <c r="B21" s="1">
        <v>6739.67</v>
      </c>
      <c r="C21" s="1">
        <v>8877.27</v>
      </c>
      <c r="D21" s="1">
        <v>8924.57</v>
      </c>
      <c r="E21" s="1">
        <v>8941.74</v>
      </c>
      <c r="F21" s="1">
        <v>8860.92</v>
      </c>
      <c r="G21" s="1">
        <v>9500.14</v>
      </c>
      <c r="H21" s="1">
        <v>7885.26</v>
      </c>
      <c r="I21" s="1"/>
      <c r="J21" s="1"/>
    </row>
    <row r="22" spans="1:17" x14ac:dyDescent="0.25">
      <c r="A22" s="5" t="s">
        <v>1</v>
      </c>
      <c r="B22" s="1">
        <v>966.99</v>
      </c>
      <c r="C22" s="1">
        <v>976.82</v>
      </c>
      <c r="D22" s="1">
        <v>985.76</v>
      </c>
      <c r="E22" s="1">
        <v>987.79</v>
      </c>
      <c r="F22" s="1">
        <v>978.53</v>
      </c>
      <c r="G22" s="1">
        <v>986.42</v>
      </c>
      <c r="H22" s="1">
        <v>870.56</v>
      </c>
      <c r="I22" s="1"/>
      <c r="J22" s="1"/>
    </row>
    <row r="23" spans="1:17" x14ac:dyDescent="0.25">
      <c r="A23" s="5" t="s">
        <v>2</v>
      </c>
      <c r="B23" s="1">
        <v>261.69</v>
      </c>
      <c r="C23" s="1">
        <v>264.33999999999997</v>
      </c>
      <c r="D23" s="1">
        <v>266.77</v>
      </c>
      <c r="E23" s="1">
        <v>267.31</v>
      </c>
      <c r="F23" s="1">
        <v>264.8</v>
      </c>
      <c r="G23" s="1">
        <v>266.94</v>
      </c>
      <c r="H23" s="1">
        <v>235.57</v>
      </c>
      <c r="I23" s="1"/>
      <c r="J23" s="1"/>
    </row>
    <row r="24" spans="1:17" x14ac:dyDescent="0.25">
      <c r="A24" s="5" t="s">
        <v>3</v>
      </c>
      <c r="B24" s="1">
        <v>6.69</v>
      </c>
      <c r="C24" s="1">
        <v>6.62</v>
      </c>
      <c r="D24" s="1">
        <v>6.56</v>
      </c>
      <c r="E24" s="1">
        <v>6.55</v>
      </c>
      <c r="F24" s="1">
        <v>6.61</v>
      </c>
      <c r="G24" s="1">
        <v>6.56</v>
      </c>
      <c r="H24" s="1">
        <v>7.43</v>
      </c>
      <c r="I24" s="1"/>
      <c r="J24" s="1"/>
    </row>
    <row r="25" spans="1:17" x14ac:dyDescent="0.25">
      <c r="A25" s="11" t="s">
        <v>4</v>
      </c>
      <c r="B25" s="1">
        <v>120.23</v>
      </c>
      <c r="C25" s="1">
        <v>120.9</v>
      </c>
      <c r="D25" s="1">
        <v>120.43</v>
      </c>
      <c r="E25" s="1">
        <v>120.42</v>
      </c>
      <c r="F25" s="1">
        <v>120.47</v>
      </c>
      <c r="G25" s="1">
        <v>128.12</v>
      </c>
      <c r="H25" s="1">
        <v>120.83</v>
      </c>
      <c r="I25" s="1"/>
      <c r="J25" s="1"/>
    </row>
    <row r="26" spans="1:17" x14ac:dyDescent="0.25">
      <c r="A26" s="5" t="s">
        <v>5</v>
      </c>
      <c r="B26" s="12">
        <f>B21*120/B25</f>
        <v>6726.7770107294355</v>
      </c>
      <c r="C26" s="12">
        <f t="shared" ref="C26:J26" si="6">C21*120/C25</f>
        <v>8811.1861042183627</v>
      </c>
      <c r="D26" s="12">
        <f t="shared" si="6"/>
        <v>8892.7044756289943</v>
      </c>
      <c r="E26" s="12">
        <f t="shared" si="6"/>
        <v>8910.5530642750382</v>
      </c>
      <c r="F26" s="12">
        <f t="shared" si="6"/>
        <v>8826.3501286627361</v>
      </c>
      <c r="G26" s="12">
        <f t="shared" si="6"/>
        <v>8898.0393381205104</v>
      </c>
      <c r="H26" s="12">
        <f t="shared" si="6"/>
        <v>7831.0949267566011</v>
      </c>
      <c r="I26" s="12" t="e">
        <f t="shared" si="6"/>
        <v>#DIV/0!</v>
      </c>
      <c r="J26" s="12" t="e">
        <f t="shared" si="6"/>
        <v>#DIV/0!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H24" sqref="H24"/>
    </sheetView>
  </sheetViews>
  <sheetFormatPr defaultRowHeight="15" x14ac:dyDescent="0.25"/>
  <cols>
    <col min="1" max="1" width="26.5703125" bestFit="1" customWidth="1"/>
    <col min="2" max="4" width="23.28515625" bestFit="1" customWidth="1"/>
    <col min="5" max="5" width="18.140625" bestFit="1" customWidth="1"/>
    <col min="6" max="6" width="18.5703125" bestFit="1" customWidth="1"/>
    <col min="7" max="7" width="21.7109375" bestFit="1" customWidth="1"/>
    <col min="8" max="9" width="22.7109375" bestFit="1" customWidth="1"/>
    <col min="10" max="10" width="17.85546875" bestFit="1" customWidth="1"/>
    <col min="11" max="12" width="18.85546875" bestFit="1" customWidth="1"/>
    <col min="13" max="13" width="14.7109375" bestFit="1" customWidth="1"/>
    <col min="14" max="14" width="14" bestFit="1" customWidth="1"/>
    <col min="15" max="15" width="17.85546875" bestFit="1" customWidth="1"/>
    <col min="16" max="17" width="18.85546875" bestFit="1" customWidth="1"/>
  </cols>
  <sheetData>
    <row r="1" spans="1:17" x14ac:dyDescent="0.25">
      <c r="A1" s="1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12</v>
      </c>
      <c r="I1" s="3" t="s">
        <v>14</v>
      </c>
      <c r="J1" s="3" t="s">
        <v>17</v>
      </c>
      <c r="K1" s="3" t="s">
        <v>15</v>
      </c>
      <c r="L1" s="3" t="s">
        <v>16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</row>
    <row r="2" spans="1:17" x14ac:dyDescent="0.25">
      <c r="A2" s="5" t="s">
        <v>0</v>
      </c>
      <c r="B2" s="1">
        <v>14484.53</v>
      </c>
      <c r="C2" s="1">
        <v>15511.86</v>
      </c>
      <c r="D2" s="1">
        <v>15477.48</v>
      </c>
      <c r="E2" s="1">
        <v>17480.400000000001</v>
      </c>
      <c r="F2" s="1">
        <v>17554.169999999998</v>
      </c>
      <c r="G2" s="4">
        <v>15061.61</v>
      </c>
      <c r="H2" s="4">
        <v>15230.78</v>
      </c>
      <c r="I2" s="1">
        <v>15228.36</v>
      </c>
      <c r="J2" s="4">
        <v>15638.71</v>
      </c>
      <c r="K2" s="1">
        <v>15460.5</v>
      </c>
      <c r="L2" s="1">
        <v>15755.42</v>
      </c>
      <c r="M2" s="4">
        <v>15265.12</v>
      </c>
      <c r="N2" s="4">
        <v>15297.07</v>
      </c>
      <c r="O2" s="1">
        <v>15560.43</v>
      </c>
      <c r="P2" s="4">
        <v>15488.86</v>
      </c>
      <c r="Q2" s="4">
        <v>15642.96</v>
      </c>
    </row>
    <row r="3" spans="1:17" x14ac:dyDescent="0.25">
      <c r="A3" s="5" t="s">
        <v>1</v>
      </c>
      <c r="B3" s="1">
        <v>1593.63</v>
      </c>
      <c r="C3" s="1">
        <v>1705.02</v>
      </c>
      <c r="D3" s="1">
        <v>1701.56</v>
      </c>
      <c r="E3" s="1">
        <v>1925.72</v>
      </c>
      <c r="F3" s="1">
        <v>1934.8</v>
      </c>
      <c r="G3" s="4">
        <v>1670.92</v>
      </c>
      <c r="H3" s="4">
        <v>1681.14</v>
      </c>
      <c r="I3" s="1">
        <v>1677.46</v>
      </c>
      <c r="J3" s="4">
        <v>1729.5</v>
      </c>
      <c r="K3" s="1">
        <v>1706.49</v>
      </c>
      <c r="L3" s="1">
        <v>1737.5</v>
      </c>
      <c r="M3" s="4">
        <v>1683.76</v>
      </c>
      <c r="N3" s="4">
        <v>1687.66</v>
      </c>
      <c r="O3" s="1">
        <v>1712.34</v>
      </c>
      <c r="P3" s="4">
        <v>1706.95</v>
      </c>
      <c r="Q3" s="4">
        <v>1725.12</v>
      </c>
    </row>
    <row r="4" spans="1:17" x14ac:dyDescent="0.25">
      <c r="A4" s="5" t="s">
        <v>2</v>
      </c>
      <c r="B4" s="1">
        <v>431.37</v>
      </c>
      <c r="C4" s="1">
        <v>461.47</v>
      </c>
      <c r="D4" s="1">
        <v>460.55</v>
      </c>
      <c r="E4" s="1">
        <v>521.21</v>
      </c>
      <c r="F4" s="1">
        <v>523.64</v>
      </c>
      <c r="G4" s="4">
        <v>452.2</v>
      </c>
      <c r="H4" s="4">
        <v>454.97</v>
      </c>
      <c r="I4" s="1">
        <v>453.97</v>
      </c>
      <c r="J4" s="4">
        <v>468.05</v>
      </c>
      <c r="K4" s="1">
        <v>461.85</v>
      </c>
      <c r="L4" s="1">
        <v>470.22</v>
      </c>
      <c r="M4" s="4">
        <v>455.74</v>
      </c>
      <c r="N4" s="4">
        <v>456.78</v>
      </c>
      <c r="O4" s="1">
        <v>463.42</v>
      </c>
      <c r="P4" s="4">
        <v>461.96</v>
      </c>
      <c r="Q4" s="4">
        <v>466.87</v>
      </c>
    </row>
    <row r="5" spans="1:17" x14ac:dyDescent="0.25">
      <c r="A5" s="5" t="s">
        <v>3</v>
      </c>
      <c r="B5" s="1">
        <v>4.0599999999999996</v>
      </c>
      <c r="C5" s="1">
        <v>3.79</v>
      </c>
      <c r="D5" s="1">
        <v>3.8</v>
      </c>
      <c r="E5" s="1">
        <v>3.36</v>
      </c>
      <c r="F5" s="1">
        <v>3.34</v>
      </c>
      <c r="G5" s="4">
        <v>3.87</v>
      </c>
      <c r="H5" s="4">
        <v>3.85</v>
      </c>
      <c r="I5" s="1">
        <v>3.85</v>
      </c>
      <c r="J5" s="4">
        <v>3.74</v>
      </c>
      <c r="K5" s="1">
        <v>3.79</v>
      </c>
      <c r="L5" s="1">
        <v>3.72</v>
      </c>
      <c r="M5" s="4">
        <v>3.84</v>
      </c>
      <c r="N5" s="4">
        <v>3.83</v>
      </c>
      <c r="O5" s="1">
        <v>3.78</v>
      </c>
      <c r="P5" s="4">
        <v>3.79</v>
      </c>
      <c r="Q5" s="4">
        <v>3.75</v>
      </c>
    </row>
    <row r="6" spans="1:17" x14ac:dyDescent="0.25">
      <c r="A6" s="5" t="s">
        <v>4</v>
      </c>
      <c r="B6" s="1">
        <v>120.88</v>
      </c>
      <c r="C6" s="1">
        <v>121.01</v>
      </c>
      <c r="D6" s="1">
        <v>120.98</v>
      </c>
      <c r="E6" s="1">
        <v>120.74</v>
      </c>
      <c r="F6" s="1">
        <v>120.68</v>
      </c>
      <c r="G6" s="4">
        <v>120.23</v>
      </c>
      <c r="H6" s="4">
        <v>120.52</v>
      </c>
      <c r="I6" s="1">
        <v>120.76</v>
      </c>
      <c r="J6" s="4">
        <v>120.28</v>
      </c>
      <c r="K6" s="1">
        <v>120.51</v>
      </c>
      <c r="L6" s="1">
        <v>120.62</v>
      </c>
      <c r="M6" s="4">
        <v>120.58</v>
      </c>
      <c r="N6" s="4">
        <v>120.56</v>
      </c>
      <c r="O6" s="1">
        <v>120.88</v>
      </c>
      <c r="P6" s="4">
        <v>120.7</v>
      </c>
      <c r="Q6" s="4">
        <v>120.62</v>
      </c>
    </row>
    <row r="7" spans="1:17" x14ac:dyDescent="0.25">
      <c r="A7" s="5" t="s">
        <v>5</v>
      </c>
      <c r="B7" s="2">
        <f>B2*120/B6</f>
        <v>14379.083388484449</v>
      </c>
      <c r="C7" s="2">
        <f t="shared" ref="C7:P7" si="0">C2*120/C6</f>
        <v>15382.391537889431</v>
      </c>
      <c r="D7" s="2">
        <f t="shared" si="0"/>
        <v>15352.10448007935</v>
      </c>
      <c r="E7" s="2">
        <f t="shared" si="0"/>
        <v>17373.264866655623</v>
      </c>
      <c r="F7" s="2">
        <f t="shared" si="0"/>
        <v>17455.256877693071</v>
      </c>
      <c r="G7" s="2">
        <f>G2*120/G6</f>
        <v>15032.797138817268</v>
      </c>
      <c r="H7" s="2">
        <f t="shared" si="0"/>
        <v>15165.064719548624</v>
      </c>
      <c r="I7" s="2">
        <f>I2*120/I6</f>
        <v>15132.520702219279</v>
      </c>
      <c r="J7" s="2">
        <f>J2*120/J6</f>
        <v>15602.304622547388</v>
      </c>
      <c r="K7" s="2">
        <f t="shared" si="0"/>
        <v>15395.070948469007</v>
      </c>
      <c r="L7" s="2">
        <f>L2*120/L6</f>
        <v>15674.435417012102</v>
      </c>
      <c r="M7" s="2">
        <f t="shared" si="0"/>
        <v>15191.693481506056</v>
      </c>
      <c r="N7" s="2">
        <f t="shared" si="0"/>
        <v>15226.015262110152</v>
      </c>
      <c r="O7" s="2">
        <f>O2*120/O6</f>
        <v>15447.15089344805</v>
      </c>
      <c r="P7" s="2">
        <f t="shared" si="0"/>
        <v>15399.032311516157</v>
      </c>
      <c r="Q7" s="2">
        <f>Q2*120/Q6</f>
        <v>15562.553473719117</v>
      </c>
    </row>
    <row r="11" spans="1:17" x14ac:dyDescent="0.25">
      <c r="A11" s="1"/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13</v>
      </c>
      <c r="H11" s="3" t="s">
        <v>12</v>
      </c>
      <c r="I11" s="3" t="s">
        <v>14</v>
      </c>
      <c r="J11" s="3" t="s">
        <v>17</v>
      </c>
      <c r="K11" s="3" t="s">
        <v>15</v>
      </c>
      <c r="L11" s="3" t="s">
        <v>16</v>
      </c>
      <c r="M11" s="7" t="s">
        <v>18</v>
      </c>
      <c r="N11" s="7" t="s">
        <v>19</v>
      </c>
      <c r="O11" s="7" t="s">
        <v>20</v>
      </c>
      <c r="P11" s="7" t="s">
        <v>21</v>
      </c>
      <c r="Q11" s="7" t="s">
        <v>22</v>
      </c>
    </row>
    <row r="12" spans="1:17" x14ac:dyDescent="0.25">
      <c r="A12" s="5" t="s">
        <v>0</v>
      </c>
      <c r="B12" s="1">
        <v>8513.48</v>
      </c>
      <c r="C12" s="1">
        <v>9126.4599999999991</v>
      </c>
      <c r="D12" s="1">
        <v>9011.5300000000007</v>
      </c>
      <c r="E12" s="1">
        <v>8934.7199999999993</v>
      </c>
      <c r="F12" s="1">
        <v>9063.0400000000009</v>
      </c>
      <c r="G12" s="1">
        <v>8823.85</v>
      </c>
      <c r="H12" s="4">
        <v>8706.3700000000008</v>
      </c>
      <c r="I12" s="1">
        <v>8593.98</v>
      </c>
      <c r="J12" s="4">
        <v>8538.18</v>
      </c>
      <c r="K12" s="1">
        <v>8796.39</v>
      </c>
      <c r="L12" s="1">
        <v>8576.56</v>
      </c>
      <c r="M12" s="1">
        <v>8993.91</v>
      </c>
      <c r="N12" s="1">
        <v>8997.15</v>
      </c>
      <c r="O12" s="1">
        <v>9146.75</v>
      </c>
      <c r="P12" s="1">
        <v>9058.32</v>
      </c>
      <c r="Q12" s="1">
        <v>9111.69</v>
      </c>
    </row>
    <row r="13" spans="1:17" x14ac:dyDescent="0.25">
      <c r="A13" s="5" t="s">
        <v>1</v>
      </c>
      <c r="B13" s="1">
        <v>938.38</v>
      </c>
      <c r="C13" s="1">
        <v>996.92</v>
      </c>
      <c r="D13" s="1">
        <v>991.56</v>
      </c>
      <c r="E13" s="1">
        <v>991.23</v>
      </c>
      <c r="F13" s="1">
        <v>998.21</v>
      </c>
      <c r="G13" s="1">
        <v>976.57</v>
      </c>
      <c r="H13" s="4">
        <v>959.71</v>
      </c>
      <c r="I13" s="1">
        <v>946.55</v>
      </c>
      <c r="J13" s="4">
        <v>941.66</v>
      </c>
      <c r="K13" s="1">
        <v>970.63</v>
      </c>
      <c r="L13" s="1">
        <v>951.57</v>
      </c>
      <c r="M13" s="1">
        <v>992.07</v>
      </c>
      <c r="N13" s="1">
        <v>992.23</v>
      </c>
      <c r="O13" s="1">
        <v>1001.47</v>
      </c>
      <c r="P13" s="1">
        <v>1000.19</v>
      </c>
      <c r="Q13" s="1">
        <v>1003.66</v>
      </c>
    </row>
    <row r="14" spans="1:17" x14ac:dyDescent="0.25">
      <c r="A14" s="5" t="s">
        <v>2</v>
      </c>
      <c r="B14" s="1">
        <v>253.95</v>
      </c>
      <c r="C14" s="1">
        <v>269.77999999999997</v>
      </c>
      <c r="D14" s="1">
        <v>268.33999999999997</v>
      </c>
      <c r="E14" s="1">
        <v>268.25</v>
      </c>
      <c r="F14" s="1">
        <v>270.13</v>
      </c>
      <c r="G14" s="1">
        <v>264.27</v>
      </c>
      <c r="H14" s="4">
        <v>259.7</v>
      </c>
      <c r="I14" s="1">
        <v>256.14999999999998</v>
      </c>
      <c r="J14" s="4">
        <v>254.81</v>
      </c>
      <c r="K14" s="1">
        <v>262.64999999999998</v>
      </c>
      <c r="L14" s="1">
        <v>257.5</v>
      </c>
      <c r="M14" s="1">
        <v>268.49</v>
      </c>
      <c r="N14" s="1">
        <v>268.52</v>
      </c>
      <c r="O14" s="1">
        <v>271.01</v>
      </c>
      <c r="P14" s="1">
        <v>270.66000000000003</v>
      </c>
      <c r="Q14" s="1">
        <v>271.61</v>
      </c>
    </row>
    <row r="15" spans="1:17" x14ac:dyDescent="0.25">
      <c r="A15" s="5" t="s">
        <v>3</v>
      </c>
      <c r="B15" s="1">
        <v>6.89</v>
      </c>
      <c r="C15" s="1">
        <v>6.49</v>
      </c>
      <c r="D15" s="1">
        <v>6.52</v>
      </c>
      <c r="E15" s="1">
        <v>6.52</v>
      </c>
      <c r="F15" s="1">
        <v>6.48</v>
      </c>
      <c r="G15" s="1">
        <v>6.62</v>
      </c>
      <c r="H15" s="4">
        <v>6.74</v>
      </c>
      <c r="I15" s="1">
        <v>6.83</v>
      </c>
      <c r="J15" s="4">
        <v>6.87</v>
      </c>
      <c r="K15" s="1">
        <v>6.66</v>
      </c>
      <c r="L15" s="1">
        <v>6.8</v>
      </c>
      <c r="M15" s="1">
        <v>6.52</v>
      </c>
      <c r="N15" s="1">
        <v>6.52</v>
      </c>
      <c r="O15" s="1">
        <v>6.46</v>
      </c>
      <c r="P15" s="1">
        <v>6.47</v>
      </c>
      <c r="Q15" s="1">
        <v>6.44</v>
      </c>
    </row>
    <row r="16" spans="1:17" x14ac:dyDescent="0.25">
      <c r="A16" s="5" t="s">
        <v>4</v>
      </c>
      <c r="B16" s="1">
        <v>120.69</v>
      </c>
      <c r="C16" s="1">
        <v>121.78</v>
      </c>
      <c r="D16" s="1">
        <v>120.9</v>
      </c>
      <c r="E16" s="1">
        <v>120.44</v>
      </c>
      <c r="F16" s="1">
        <v>120.78</v>
      </c>
      <c r="G16" s="1">
        <v>120.53</v>
      </c>
      <c r="H16" s="4">
        <v>120.69</v>
      </c>
      <c r="I16" s="1">
        <v>120.78</v>
      </c>
      <c r="J16" s="4">
        <v>120.63</v>
      </c>
      <c r="K16" s="1">
        <v>120.57</v>
      </c>
      <c r="L16" s="1">
        <v>120.44</v>
      </c>
      <c r="M16" s="1">
        <v>120.59</v>
      </c>
      <c r="N16" s="1">
        <v>120.62</v>
      </c>
      <c r="O16" s="1">
        <v>121.5</v>
      </c>
      <c r="P16" s="1">
        <v>120.48</v>
      </c>
      <c r="Q16" s="1">
        <v>120.77</v>
      </c>
    </row>
    <row r="17" spans="1:17" x14ac:dyDescent="0.25">
      <c r="A17" s="5" t="s">
        <v>5</v>
      </c>
      <c r="B17" s="2">
        <f>B12*120/B16</f>
        <v>8464.8073576932638</v>
      </c>
      <c r="C17" s="2">
        <f t="shared" ref="C17" si="1">C12*120/C16</f>
        <v>8993.0629003120375</v>
      </c>
      <c r="D17" s="2">
        <f t="shared" ref="D17" si="2">D12*120/D16</f>
        <v>8944.4466501240695</v>
      </c>
      <c r="E17" s="2">
        <f t="shared" ref="E17" si="3">E12*120/E16</f>
        <v>8902.0790435071394</v>
      </c>
      <c r="F17" s="2">
        <f t="shared" ref="F17" si="4">F12*120/F16</f>
        <v>9004.5106805762553</v>
      </c>
      <c r="G17" s="2">
        <f>G12*120/G16</f>
        <v>8785.0493653032445</v>
      </c>
      <c r="H17" s="2">
        <f t="shared" ref="H17:P17" si="5">H12*120/H16</f>
        <v>8656.5945811583406</v>
      </c>
      <c r="I17" s="2">
        <f>I12*120/I16</f>
        <v>8538.479880774963</v>
      </c>
      <c r="J17" s="2">
        <f>J12*120/J16</f>
        <v>8493.5886595374304</v>
      </c>
      <c r="K17" s="2">
        <f>K12*120/K16</f>
        <v>8754.8046777805412</v>
      </c>
      <c r="L17" s="2">
        <f>L12*120/L16</f>
        <v>8545.2274991697104</v>
      </c>
      <c r="M17" s="2">
        <f t="shared" si="5"/>
        <v>8949.9062940542335</v>
      </c>
      <c r="N17" s="2">
        <f t="shared" si="5"/>
        <v>8950.9036644005973</v>
      </c>
      <c r="O17" s="2">
        <f>O12*120/O16</f>
        <v>9033.8271604938273</v>
      </c>
      <c r="P17" s="2">
        <f t="shared" si="5"/>
        <v>9022.2310756972092</v>
      </c>
      <c r="Q17" s="2">
        <f>Q12*120/Q16</f>
        <v>9053.5960917446391</v>
      </c>
    </row>
    <row r="20" spans="1:17" x14ac:dyDescent="0.25">
      <c r="A20" s="1"/>
      <c r="B20" s="5" t="s">
        <v>28</v>
      </c>
      <c r="C20" s="5" t="s">
        <v>25</v>
      </c>
      <c r="D20" s="5" t="s">
        <v>29</v>
      </c>
      <c r="E20" s="5" t="s">
        <v>30</v>
      </c>
      <c r="F20" s="5" t="s">
        <v>26</v>
      </c>
      <c r="G20" s="5" t="s">
        <v>27</v>
      </c>
      <c r="H20" s="5" t="s">
        <v>31</v>
      </c>
      <c r="I20" s="5" t="s">
        <v>32</v>
      </c>
      <c r="J20" s="5" t="s">
        <v>33</v>
      </c>
    </row>
    <row r="21" spans="1:17" x14ac:dyDescent="0.25">
      <c r="A21" s="5" t="s">
        <v>0</v>
      </c>
      <c r="B21" s="1">
        <v>8728.84</v>
      </c>
      <c r="C21" s="1">
        <v>8889.4500000000007</v>
      </c>
      <c r="D21" s="1">
        <v>9481.76</v>
      </c>
      <c r="E21" s="1">
        <v>8955.43</v>
      </c>
      <c r="F21" s="1">
        <v>8946.42</v>
      </c>
      <c r="G21" s="1">
        <v>8996.81</v>
      </c>
      <c r="H21" s="1">
        <v>7856.62</v>
      </c>
      <c r="I21" s="1"/>
      <c r="J21" s="1"/>
    </row>
    <row r="22" spans="1:17" x14ac:dyDescent="0.25">
      <c r="A22" s="5" t="s">
        <v>1</v>
      </c>
      <c r="B22" s="1">
        <v>963.67</v>
      </c>
      <c r="C22" s="1">
        <v>977.49</v>
      </c>
      <c r="D22" s="1">
        <v>985.33</v>
      </c>
      <c r="E22" s="1">
        <v>959.56</v>
      </c>
      <c r="F22" s="1">
        <v>977.36</v>
      </c>
      <c r="G22" s="1">
        <v>985.01</v>
      </c>
      <c r="H22" s="1">
        <v>873.82</v>
      </c>
      <c r="I22" s="1"/>
      <c r="J22" s="1"/>
    </row>
    <row r="23" spans="1:17" x14ac:dyDescent="0.25">
      <c r="A23" s="5" t="s">
        <v>2</v>
      </c>
      <c r="B23" s="1">
        <v>260.8</v>
      </c>
      <c r="C23" s="1">
        <v>264.52</v>
      </c>
      <c r="D23" s="1">
        <v>266.64</v>
      </c>
      <c r="E23" s="1">
        <v>267.8</v>
      </c>
      <c r="F23" s="1">
        <v>264.49</v>
      </c>
      <c r="G23" s="1">
        <v>266.55</v>
      </c>
      <c r="H23" s="1">
        <v>236.47</v>
      </c>
      <c r="I23" s="1"/>
      <c r="J23" s="1"/>
    </row>
    <row r="24" spans="1:17" x14ac:dyDescent="0.25">
      <c r="A24" s="5" t="s">
        <v>3</v>
      </c>
      <c r="B24" s="1">
        <v>6.71</v>
      </c>
      <c r="C24" s="1">
        <v>6.62</v>
      </c>
      <c r="D24" s="1">
        <v>6.56</v>
      </c>
      <c r="E24" s="1">
        <v>6.53</v>
      </c>
      <c r="F24" s="1">
        <v>6.62</v>
      </c>
      <c r="G24" s="1">
        <v>6.57</v>
      </c>
      <c r="H24" s="1">
        <v>7.4</v>
      </c>
      <c r="I24" s="1"/>
      <c r="J24" s="1"/>
    </row>
    <row r="25" spans="1:17" x14ac:dyDescent="0.25">
      <c r="A25" s="11" t="s">
        <v>4</v>
      </c>
      <c r="B25" s="1">
        <v>120.49</v>
      </c>
      <c r="C25" s="1">
        <v>120.98</v>
      </c>
      <c r="D25" s="1">
        <v>128.02000000000001</v>
      </c>
      <c r="E25" s="1">
        <v>120.39</v>
      </c>
      <c r="F25" s="1">
        <v>121.77</v>
      </c>
      <c r="G25" s="1">
        <v>121.51</v>
      </c>
      <c r="H25" s="1">
        <v>120.14</v>
      </c>
      <c r="I25" s="1"/>
      <c r="J25" s="1"/>
    </row>
    <row r="26" spans="1:17" x14ac:dyDescent="0.25">
      <c r="A26" s="5" t="s">
        <v>5</v>
      </c>
      <c r="B26" s="2">
        <f>B21*120/B25</f>
        <v>8693.3421860735343</v>
      </c>
      <c r="C26" s="2">
        <f t="shared" ref="C26:J26" si="6">C21*120/C25</f>
        <v>8817.4408993222023</v>
      </c>
      <c r="D26" s="2">
        <f t="shared" si="6"/>
        <v>8887.7612872988593</v>
      </c>
      <c r="E26" s="2">
        <f t="shared" si="6"/>
        <v>8926.4191378021442</v>
      </c>
      <c r="F26" s="2">
        <f t="shared" si="6"/>
        <v>8816.3784183296375</v>
      </c>
      <c r="G26" s="2">
        <f t="shared" si="6"/>
        <v>8885.0069953090278</v>
      </c>
      <c r="H26" s="2">
        <f t="shared" si="6"/>
        <v>7847.4646246046277</v>
      </c>
      <c r="I26" s="2" t="e">
        <f t="shared" si="6"/>
        <v>#DIV/0!</v>
      </c>
      <c r="J26" s="2" t="e">
        <f t="shared" si="6"/>
        <v>#DIV/0!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H26" sqref="H26"/>
    </sheetView>
  </sheetViews>
  <sheetFormatPr defaultRowHeight="15" x14ac:dyDescent="0.25"/>
  <cols>
    <col min="1" max="1" width="26.5703125" bestFit="1" customWidth="1"/>
    <col min="2" max="4" width="23.28515625" bestFit="1" customWidth="1"/>
    <col min="5" max="5" width="18.140625" bestFit="1" customWidth="1"/>
    <col min="6" max="6" width="18.5703125" bestFit="1" customWidth="1"/>
    <col min="7" max="7" width="21.7109375" bestFit="1" customWidth="1"/>
    <col min="8" max="9" width="22.7109375" bestFit="1" customWidth="1"/>
    <col min="10" max="10" width="17.85546875" bestFit="1" customWidth="1"/>
    <col min="11" max="12" width="18.85546875" bestFit="1" customWidth="1"/>
    <col min="13" max="13" width="14.7109375" bestFit="1" customWidth="1"/>
    <col min="14" max="14" width="14" bestFit="1" customWidth="1"/>
    <col min="15" max="15" width="17.85546875" bestFit="1" customWidth="1"/>
    <col min="16" max="17" width="18.85546875" bestFit="1" customWidth="1"/>
  </cols>
  <sheetData>
    <row r="1" spans="1:17" x14ac:dyDescent="0.25">
      <c r="A1" s="1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12</v>
      </c>
      <c r="I1" s="3" t="s">
        <v>14</v>
      </c>
      <c r="J1" s="3" t="s">
        <v>17</v>
      </c>
      <c r="K1" s="3" t="s">
        <v>15</v>
      </c>
      <c r="L1" s="3" t="s">
        <v>16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</row>
    <row r="2" spans="1:17" x14ac:dyDescent="0.25">
      <c r="A2" s="5" t="s">
        <v>0</v>
      </c>
      <c r="B2" s="1">
        <v>14464.79</v>
      </c>
      <c r="C2" s="1">
        <v>15576.07</v>
      </c>
      <c r="D2" s="1">
        <v>15441.38</v>
      </c>
      <c r="E2" s="1">
        <v>17429.52</v>
      </c>
      <c r="F2" s="1">
        <v>17639.25</v>
      </c>
      <c r="G2" s="4">
        <v>15175.52</v>
      </c>
      <c r="H2" s="1">
        <v>15171.79</v>
      </c>
      <c r="I2" s="1">
        <v>15192.63</v>
      </c>
      <c r="J2" s="4">
        <v>15682.85</v>
      </c>
      <c r="K2" s="1">
        <v>15638.98</v>
      </c>
      <c r="L2" s="1">
        <v>15706.74</v>
      </c>
      <c r="M2" s="1">
        <v>15302.52</v>
      </c>
      <c r="N2" s="4">
        <v>15288.31</v>
      </c>
      <c r="O2" s="1">
        <v>15547.45</v>
      </c>
      <c r="P2" s="1">
        <v>15525.45</v>
      </c>
      <c r="Q2" s="1">
        <v>15712.33</v>
      </c>
    </row>
    <row r="3" spans="1:17" x14ac:dyDescent="0.25">
      <c r="A3" s="5" t="s">
        <v>1</v>
      </c>
      <c r="B3" s="1">
        <v>1592.61</v>
      </c>
      <c r="C3" s="1">
        <v>1716.62</v>
      </c>
      <c r="D3" s="1">
        <v>1698.48</v>
      </c>
      <c r="E3" s="1">
        <v>1933.45</v>
      </c>
      <c r="F3" s="1">
        <v>1947.15</v>
      </c>
      <c r="G3" s="4">
        <v>1670.04</v>
      </c>
      <c r="H3" s="1">
        <v>1677.75</v>
      </c>
      <c r="I3" s="1">
        <v>1685.47</v>
      </c>
      <c r="J3" s="4">
        <v>1731.31</v>
      </c>
      <c r="K3" s="1">
        <v>1725.13</v>
      </c>
      <c r="L3" s="1">
        <v>1733.66</v>
      </c>
      <c r="M3" s="1">
        <v>1686.66</v>
      </c>
      <c r="N3" s="4">
        <v>1695.93</v>
      </c>
      <c r="O3" s="1">
        <v>1714.78</v>
      </c>
      <c r="P3" s="1">
        <v>1708.25</v>
      </c>
      <c r="Q3" s="1">
        <v>1731.79</v>
      </c>
    </row>
    <row r="4" spans="1:17" x14ac:dyDescent="0.25">
      <c r="A4" s="5" t="s">
        <v>2</v>
      </c>
      <c r="B4" s="1">
        <v>431.08</v>
      </c>
      <c r="C4" s="1">
        <v>464.6</v>
      </c>
      <c r="D4" s="1">
        <v>459.72</v>
      </c>
      <c r="E4" s="1">
        <v>523.29</v>
      </c>
      <c r="F4" s="1">
        <v>526.99</v>
      </c>
      <c r="G4" s="4">
        <v>451.95</v>
      </c>
      <c r="H4" s="1">
        <v>454.04</v>
      </c>
      <c r="I4" s="1">
        <v>456.13</v>
      </c>
      <c r="J4" s="4">
        <v>468.55</v>
      </c>
      <c r="K4" s="1">
        <v>466.88</v>
      </c>
      <c r="L4" s="1">
        <v>469.2</v>
      </c>
      <c r="M4" s="1">
        <v>456.56</v>
      </c>
      <c r="N4" s="4">
        <v>459</v>
      </c>
      <c r="O4" s="1">
        <v>464.08</v>
      </c>
      <c r="P4" s="1">
        <v>462.31</v>
      </c>
      <c r="Q4" s="1">
        <v>468.69</v>
      </c>
    </row>
    <row r="5" spans="1:17" x14ac:dyDescent="0.25">
      <c r="A5" s="5" t="s">
        <v>3</v>
      </c>
      <c r="B5" s="1">
        <v>4.0599999999999996</v>
      </c>
      <c r="C5" s="1">
        <v>3.77</v>
      </c>
      <c r="D5" s="1">
        <v>3.81</v>
      </c>
      <c r="E5" s="1">
        <v>3.34</v>
      </c>
      <c r="F5" s="1">
        <v>3.32</v>
      </c>
      <c r="G5" s="4">
        <v>3.87</v>
      </c>
      <c r="H5" s="1">
        <v>3.85</v>
      </c>
      <c r="I5" s="1">
        <v>3.84</v>
      </c>
      <c r="J5" s="4">
        <v>3.73</v>
      </c>
      <c r="K5" s="1">
        <v>3.75</v>
      </c>
      <c r="L5" s="1">
        <v>3.73</v>
      </c>
      <c r="M5" s="1">
        <v>3.83</v>
      </c>
      <c r="N5" s="4">
        <v>3.81</v>
      </c>
      <c r="O5" s="1">
        <v>3.77</v>
      </c>
      <c r="P5" s="1">
        <v>3.79</v>
      </c>
      <c r="Q5" s="1">
        <v>3.73</v>
      </c>
    </row>
    <row r="6" spans="1:17" x14ac:dyDescent="0.25">
      <c r="A6" s="5" t="s">
        <v>4</v>
      </c>
      <c r="B6" s="1">
        <v>120.8</v>
      </c>
      <c r="C6" s="1">
        <v>120.69</v>
      </c>
      <c r="D6" s="1">
        <v>120.92</v>
      </c>
      <c r="E6" s="1">
        <v>120.44</v>
      </c>
      <c r="F6" s="1">
        <v>120.5</v>
      </c>
      <c r="G6" s="4">
        <v>120.88</v>
      </c>
      <c r="H6" s="1">
        <v>120.29</v>
      </c>
      <c r="I6" s="1">
        <v>120.23</v>
      </c>
      <c r="J6" s="4">
        <v>120.49</v>
      </c>
      <c r="K6" s="1">
        <v>120.59</v>
      </c>
      <c r="L6" s="1">
        <v>120.51</v>
      </c>
      <c r="M6" s="1">
        <v>120.66</v>
      </c>
      <c r="N6" s="4">
        <v>120.44</v>
      </c>
      <c r="O6" s="1">
        <v>120.61</v>
      </c>
      <c r="P6" s="1">
        <v>120.9</v>
      </c>
      <c r="Q6" s="1">
        <v>120.69</v>
      </c>
    </row>
    <row r="7" spans="1:17" x14ac:dyDescent="0.25">
      <c r="A7" s="5" t="s">
        <v>5</v>
      </c>
      <c r="B7" s="2">
        <f>B2*120/B6</f>
        <v>14368.996688741723</v>
      </c>
      <c r="C7" s="2">
        <f t="shared" ref="C7:P7" si="0">C2*120/C6</f>
        <v>15487.019637086751</v>
      </c>
      <c r="D7" s="2">
        <f t="shared" si="0"/>
        <v>15323.896791266952</v>
      </c>
      <c r="E7" s="2">
        <f t="shared" si="0"/>
        <v>17365.845234141481</v>
      </c>
      <c r="F7" s="2">
        <f t="shared" si="0"/>
        <v>17566.058091286308</v>
      </c>
      <c r="G7" s="2">
        <f>G2*120/G6</f>
        <v>15065.043017868962</v>
      </c>
      <c r="H7" s="2">
        <f t="shared" si="0"/>
        <v>15135.213234682849</v>
      </c>
      <c r="I7" s="2">
        <f>I2*120/I6</f>
        <v>15163.566497546368</v>
      </c>
      <c r="J7" s="2">
        <f>J2*120/J6</f>
        <v>15619.072122167816</v>
      </c>
      <c r="K7" s="2">
        <f t="shared" si="0"/>
        <v>15562.464549299277</v>
      </c>
      <c r="L7" s="2">
        <f>L2*120/L6</f>
        <v>15640.268857356235</v>
      </c>
      <c r="M7" s="2">
        <f t="shared" si="0"/>
        <v>15218.816509199405</v>
      </c>
      <c r="N7" s="2">
        <f t="shared" si="0"/>
        <v>15232.457655264032</v>
      </c>
      <c r="O7" s="2">
        <f>O2*120/O6</f>
        <v>15468.816847690905</v>
      </c>
      <c r="P7" s="2">
        <f t="shared" si="0"/>
        <v>15409.875930521092</v>
      </c>
      <c r="Q7" s="2">
        <f>Q2*120/Q6</f>
        <v>15622.500621426798</v>
      </c>
    </row>
    <row r="11" spans="1:17" x14ac:dyDescent="0.25">
      <c r="A11" s="1"/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13</v>
      </c>
      <c r="H11" s="3" t="s">
        <v>12</v>
      </c>
      <c r="I11" s="3" t="s">
        <v>14</v>
      </c>
      <c r="J11" s="3" t="s">
        <v>17</v>
      </c>
      <c r="K11" s="3" t="s">
        <v>15</v>
      </c>
      <c r="L11" s="3" t="s">
        <v>16</v>
      </c>
      <c r="M11" s="7" t="s">
        <v>18</v>
      </c>
      <c r="N11" s="7" t="s">
        <v>19</v>
      </c>
      <c r="O11" s="7" t="s">
        <v>20</v>
      </c>
      <c r="P11" s="7" t="s">
        <v>21</v>
      </c>
      <c r="Q11" s="7" t="s">
        <v>22</v>
      </c>
    </row>
    <row r="12" spans="1:17" x14ac:dyDescent="0.25">
      <c r="A12" s="5" t="s">
        <v>0</v>
      </c>
      <c r="B12" s="1">
        <v>8519.7099999999991</v>
      </c>
      <c r="C12" s="1">
        <v>9057.74</v>
      </c>
      <c r="D12" s="1">
        <v>8913.2199999999993</v>
      </c>
      <c r="E12" s="1">
        <v>9043.84</v>
      </c>
      <c r="F12" s="1">
        <v>9042.7099999999991</v>
      </c>
      <c r="G12" s="1">
        <v>8840.2800000000007</v>
      </c>
      <c r="H12" s="4">
        <v>8774.67</v>
      </c>
      <c r="I12" s="1">
        <v>8562.44</v>
      </c>
      <c r="J12" s="4">
        <v>8545.17</v>
      </c>
      <c r="K12" s="1">
        <v>8829.02</v>
      </c>
      <c r="L12" s="1">
        <v>8578.3799999999992</v>
      </c>
      <c r="M12" s="1">
        <v>9042.2000000000007</v>
      </c>
      <c r="N12" s="4">
        <v>9054.24</v>
      </c>
      <c r="O12" s="1">
        <v>9144.59</v>
      </c>
      <c r="P12" s="1">
        <v>9115.2900000000009</v>
      </c>
      <c r="Q12" s="1">
        <v>9137.06</v>
      </c>
    </row>
    <row r="13" spans="1:17" x14ac:dyDescent="0.25">
      <c r="A13" s="5" t="s">
        <v>1</v>
      </c>
      <c r="B13" s="1">
        <v>945.16</v>
      </c>
      <c r="C13" s="1">
        <v>997.59</v>
      </c>
      <c r="D13" s="1">
        <v>988.84</v>
      </c>
      <c r="E13" s="1">
        <v>993.15</v>
      </c>
      <c r="F13" s="1">
        <v>994.97</v>
      </c>
      <c r="G13" s="1">
        <v>975.33</v>
      </c>
      <c r="H13" s="4">
        <v>967.29</v>
      </c>
      <c r="I13" s="1">
        <v>949.95</v>
      </c>
      <c r="J13" s="4">
        <v>944.22</v>
      </c>
      <c r="K13" s="1">
        <v>974.86</v>
      </c>
      <c r="L13" s="1">
        <v>944.78</v>
      </c>
      <c r="M13" s="1">
        <v>997.44</v>
      </c>
      <c r="N13" s="4">
        <v>999.65</v>
      </c>
      <c r="O13" s="1">
        <v>1011.1</v>
      </c>
      <c r="P13" s="1">
        <v>1004.78</v>
      </c>
      <c r="Q13" s="1">
        <v>1007.2</v>
      </c>
    </row>
    <row r="14" spans="1:17" x14ac:dyDescent="0.25">
      <c r="A14" s="5" t="s">
        <v>2</v>
      </c>
      <c r="B14" s="1">
        <v>255.79</v>
      </c>
      <c r="C14" s="1">
        <v>269.95999999999998</v>
      </c>
      <c r="D14" s="1">
        <v>267.60000000000002</v>
      </c>
      <c r="E14" s="1">
        <v>268.77</v>
      </c>
      <c r="F14" s="1">
        <v>269.26</v>
      </c>
      <c r="G14" s="1">
        <v>263.93</v>
      </c>
      <c r="H14" s="4">
        <v>261.75</v>
      </c>
      <c r="I14" s="1">
        <v>257.07</v>
      </c>
      <c r="J14" s="4">
        <v>255.51</v>
      </c>
      <c r="K14" s="1">
        <v>263.8</v>
      </c>
      <c r="L14" s="1">
        <v>255.66</v>
      </c>
      <c r="M14" s="1">
        <v>269.95</v>
      </c>
      <c r="N14" s="4">
        <v>270.52999999999997</v>
      </c>
      <c r="O14" s="1">
        <v>273.61</v>
      </c>
      <c r="P14" s="1">
        <v>271.89999999999998</v>
      </c>
      <c r="Q14" s="1">
        <v>272.56</v>
      </c>
    </row>
    <row r="15" spans="1:17" x14ac:dyDescent="0.25">
      <c r="A15" s="5" t="s">
        <v>3</v>
      </c>
      <c r="B15" s="1">
        <v>6.84</v>
      </c>
      <c r="C15" s="1">
        <v>6.48</v>
      </c>
      <c r="D15" s="1">
        <v>6.54</v>
      </c>
      <c r="E15" s="1">
        <v>6.51</v>
      </c>
      <c r="F15" s="1">
        <v>6.5</v>
      </c>
      <c r="G15" s="1">
        <v>6.63</v>
      </c>
      <c r="H15" s="4">
        <v>6.69</v>
      </c>
      <c r="I15" s="1">
        <v>6.81</v>
      </c>
      <c r="J15" s="4">
        <v>6.85</v>
      </c>
      <c r="K15" s="1">
        <v>6.63</v>
      </c>
      <c r="L15" s="1">
        <v>6.85</v>
      </c>
      <c r="M15" s="1">
        <v>6.48</v>
      </c>
      <c r="N15" s="4">
        <v>6.47</v>
      </c>
      <c r="O15" s="1">
        <v>6.4</v>
      </c>
      <c r="P15" s="1">
        <v>6.44</v>
      </c>
      <c r="Q15" s="1">
        <v>6.42</v>
      </c>
    </row>
    <row r="16" spans="1:17" x14ac:dyDescent="0.25">
      <c r="A16" s="5" t="s">
        <v>4</v>
      </c>
      <c r="B16" s="1">
        <v>120.44</v>
      </c>
      <c r="C16" s="1">
        <v>120.79</v>
      </c>
      <c r="D16" s="1">
        <v>120.44</v>
      </c>
      <c r="E16" s="1">
        <v>121.14</v>
      </c>
      <c r="F16" s="1">
        <v>120.9</v>
      </c>
      <c r="G16" s="1">
        <v>120.58</v>
      </c>
      <c r="H16" s="4">
        <v>120.68</v>
      </c>
      <c r="I16" s="1">
        <v>120.44</v>
      </c>
      <c r="J16" s="4">
        <v>120.4</v>
      </c>
      <c r="K16" s="1">
        <v>120.49</v>
      </c>
      <c r="L16" s="1">
        <v>120.79</v>
      </c>
      <c r="M16" s="1">
        <v>120.58</v>
      </c>
      <c r="N16" s="4">
        <v>120.49</v>
      </c>
      <c r="O16" s="1">
        <v>120.32</v>
      </c>
      <c r="P16" s="1">
        <v>120.69</v>
      </c>
      <c r="Q16" s="1">
        <v>120.68</v>
      </c>
    </row>
    <row r="17" spans="1:17" x14ac:dyDescent="0.25">
      <c r="A17" s="5" t="s">
        <v>5</v>
      </c>
      <c r="B17" s="2">
        <f>B12*120/B16</f>
        <v>8488.5851876452998</v>
      </c>
      <c r="C17" s="2">
        <f t="shared" ref="C17" si="1">C12*120/C16</f>
        <v>8998.4998758175352</v>
      </c>
      <c r="D17" s="2">
        <f t="shared" ref="D17" si="2">D12*120/D16</f>
        <v>8880.6575888409152</v>
      </c>
      <c r="E17" s="2">
        <f t="shared" ref="E17" si="3">E12*120/E16</f>
        <v>8958.7320455671124</v>
      </c>
      <c r="F17" s="2">
        <f t="shared" ref="F17" si="4">F12*120/F16</f>
        <v>8975.3945409429271</v>
      </c>
      <c r="G17" s="2">
        <f>G12*120/G16</f>
        <v>8797.757505390613</v>
      </c>
      <c r="H17" s="2">
        <f t="shared" ref="H17:P17" si="5">H12*120/H16</f>
        <v>8725.2270467351664</v>
      </c>
      <c r="I17" s="2">
        <f>I12*120/I16</f>
        <v>8531.1590833610098</v>
      </c>
      <c r="J17" s="2">
        <f>J12*120/J16</f>
        <v>8516.7807308970096</v>
      </c>
      <c r="K17" s="2">
        <f t="shared" si="5"/>
        <v>8793.1147813096541</v>
      </c>
      <c r="L17" s="2">
        <f>L12*120/L16</f>
        <v>8522.2750227667839</v>
      </c>
      <c r="M17" s="2">
        <f t="shared" si="5"/>
        <v>8998.7062531099691</v>
      </c>
      <c r="N17" s="2">
        <f t="shared" si="5"/>
        <v>9017.4188729355137</v>
      </c>
      <c r="O17" s="2">
        <f>O12*120/O16</f>
        <v>9120.2692819148942</v>
      </c>
      <c r="P17" s="2">
        <f t="shared" si="5"/>
        <v>9063.1767337807614</v>
      </c>
      <c r="Q17" s="2">
        <f>Q12*120/Q16</f>
        <v>9085.575074577393</v>
      </c>
    </row>
    <row r="20" spans="1:17" x14ac:dyDescent="0.25">
      <c r="A20" s="1"/>
      <c r="B20" s="5" t="s">
        <v>28</v>
      </c>
      <c r="C20" s="5" t="s">
        <v>25</v>
      </c>
      <c r="D20" s="5" t="s">
        <v>29</v>
      </c>
      <c r="E20" s="5" t="s">
        <v>30</v>
      </c>
      <c r="F20" s="5" t="s">
        <v>26</v>
      </c>
      <c r="G20" s="5" t="s">
        <v>27</v>
      </c>
      <c r="H20" s="5" t="s">
        <v>31</v>
      </c>
      <c r="I20" s="5" t="s">
        <v>32</v>
      </c>
      <c r="J20" s="5" t="s">
        <v>33</v>
      </c>
    </row>
    <row r="21" spans="1:17" x14ac:dyDescent="0.25">
      <c r="A21" s="5" t="s">
        <v>0</v>
      </c>
      <c r="B21" s="1">
        <v>9627.9699999999993</v>
      </c>
      <c r="C21" s="1">
        <v>8860.2999999999993</v>
      </c>
      <c r="D21" s="1">
        <v>8957.69</v>
      </c>
      <c r="E21" s="1">
        <v>8987.44</v>
      </c>
      <c r="F21" s="1">
        <v>8812.75</v>
      </c>
      <c r="G21" s="1">
        <v>8906.33</v>
      </c>
      <c r="H21" s="1">
        <v>7927.68</v>
      </c>
      <c r="I21" s="1"/>
      <c r="J21" s="1"/>
    </row>
    <row r="22" spans="1:17" x14ac:dyDescent="0.25">
      <c r="A22" s="5" t="s">
        <v>1</v>
      </c>
      <c r="B22" s="1">
        <v>963.96</v>
      </c>
      <c r="C22" s="1">
        <v>977.06</v>
      </c>
      <c r="D22" s="1">
        <v>984.91</v>
      </c>
      <c r="E22" s="1">
        <v>988.59</v>
      </c>
      <c r="F22" s="1">
        <v>971.46</v>
      </c>
      <c r="G22" s="1">
        <v>983.22</v>
      </c>
      <c r="H22" s="1">
        <v>875.27</v>
      </c>
      <c r="I22" s="1"/>
      <c r="J22" s="1"/>
    </row>
    <row r="23" spans="1:17" x14ac:dyDescent="0.25">
      <c r="A23" s="5" t="s">
        <v>2</v>
      </c>
      <c r="B23" s="1">
        <v>260.87</v>
      </c>
      <c r="C23" s="1">
        <v>264.39999999999998</v>
      </c>
      <c r="D23" s="1">
        <v>266.52999999999997</v>
      </c>
      <c r="E23" s="1">
        <v>267.54000000000002</v>
      </c>
      <c r="F23" s="1">
        <v>262.89</v>
      </c>
      <c r="G23" s="1">
        <v>266.08</v>
      </c>
      <c r="H23" s="1">
        <v>236.86</v>
      </c>
      <c r="I23" s="1"/>
      <c r="J23" s="1"/>
    </row>
    <row r="24" spans="1:17" x14ac:dyDescent="0.25">
      <c r="A24" s="5" t="s">
        <v>3</v>
      </c>
      <c r="B24" s="1">
        <v>6.71</v>
      </c>
      <c r="C24" s="1">
        <v>6.62</v>
      </c>
      <c r="D24" s="1">
        <v>6.57</v>
      </c>
      <c r="E24" s="1">
        <v>6.54</v>
      </c>
      <c r="F24" s="1">
        <v>6.66</v>
      </c>
      <c r="G24" s="1">
        <v>6.58</v>
      </c>
      <c r="H24" s="1">
        <v>7.39</v>
      </c>
      <c r="I24" s="1"/>
      <c r="J24" s="1"/>
    </row>
    <row r="25" spans="1:17" x14ac:dyDescent="0.25">
      <c r="A25" s="11" t="s">
        <v>4</v>
      </c>
      <c r="B25" s="1">
        <v>132.86000000000001</v>
      </c>
      <c r="C25" s="1">
        <v>120.64</v>
      </c>
      <c r="D25" s="1">
        <v>120.99</v>
      </c>
      <c r="E25" s="1">
        <v>120.94</v>
      </c>
      <c r="F25" s="1">
        <v>120.68</v>
      </c>
      <c r="G25" s="1">
        <v>120.5</v>
      </c>
      <c r="H25" s="1">
        <v>120.49</v>
      </c>
      <c r="I25" s="1"/>
      <c r="J25" s="1"/>
    </row>
    <row r="26" spans="1:17" x14ac:dyDescent="0.25">
      <c r="A26" s="5" t="s">
        <v>5</v>
      </c>
      <c r="B26" s="2">
        <f>B21*120/B25</f>
        <v>8696.0439560439536</v>
      </c>
      <c r="C26" s="2">
        <f t="shared" ref="C26:J26" si="6">C21*120/C25</f>
        <v>8813.295755968169</v>
      </c>
      <c r="D26" s="2">
        <f t="shared" si="6"/>
        <v>8884.3937515497164</v>
      </c>
      <c r="E26" s="2">
        <f t="shared" si="6"/>
        <v>8917.5855796262622</v>
      </c>
      <c r="F26" s="2">
        <f t="shared" si="6"/>
        <v>8763.0924759695063</v>
      </c>
      <c r="G26" s="2">
        <f t="shared" si="6"/>
        <v>8869.3742738589226</v>
      </c>
      <c r="H26" s="2">
        <f t="shared" si="6"/>
        <v>7895.440285500873</v>
      </c>
      <c r="I26" s="2" t="e">
        <f t="shared" si="6"/>
        <v>#DIV/0!</v>
      </c>
      <c r="J26" s="2" t="e">
        <f t="shared" si="6"/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Valori medi</vt:lpstr>
      <vt:lpstr>Prova 1</vt:lpstr>
      <vt:lpstr>Prova 2</vt:lpstr>
      <vt:lpstr>Prova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Ciman</dc:creator>
  <cp:lastModifiedBy>Matteo Ciman</cp:lastModifiedBy>
  <cp:lastPrinted>2014-01-21T13:43:40Z</cp:lastPrinted>
  <dcterms:created xsi:type="dcterms:W3CDTF">2014-01-17T10:09:55Z</dcterms:created>
  <dcterms:modified xsi:type="dcterms:W3CDTF">2014-03-14T16:11:43Z</dcterms:modified>
</cp:coreProperties>
</file>