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Matteo/Documents/NetBeansProjects/iSenseStressAnalyzer/data/output/"/>
    </mc:Choice>
  </mc:AlternateContent>
  <bookViews>
    <workbookView xWindow="0" yWindow="480" windowWidth="28800" windowHeight="17460" tabRatio="500"/>
  </bookViews>
  <sheets>
    <sheet name="Resume" sheetId="1" r:id="rId1"/>
    <sheet name="Sheet2" sheetId="2" r:id="rId2"/>
  </sheets>
  <definedNames>
    <definedName name="ttest_Average_Distance_Between_Each_Point" localSheetId="0">Resume!$A$2:$Q$52</definedName>
    <definedName name="ttest_Average_Touch_Size" localSheetId="1">Sheet2!$A$1:$Q$48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6" i="1" l="1"/>
  <c r="C57" i="1"/>
  <c r="D56" i="1"/>
  <c r="D57" i="1"/>
  <c r="E56" i="1"/>
  <c r="E57" i="1"/>
  <c r="F56" i="1"/>
  <c r="F57" i="1"/>
  <c r="G56" i="1"/>
  <c r="G57" i="1"/>
  <c r="B56" i="1"/>
  <c r="B57" i="1"/>
  <c r="J52" i="1"/>
  <c r="J53" i="1"/>
  <c r="J54" i="1"/>
  <c r="J51" i="1"/>
  <c r="I52" i="1"/>
  <c r="I53" i="1"/>
  <c r="I54" i="1"/>
  <c r="I51" i="1"/>
  <c r="J45" i="1"/>
  <c r="J46" i="1"/>
  <c r="J47" i="1"/>
  <c r="J48" i="1"/>
  <c r="J49" i="1"/>
  <c r="J44" i="1"/>
  <c r="I45" i="1"/>
  <c r="I46" i="1"/>
  <c r="I47" i="1"/>
  <c r="I48" i="1"/>
  <c r="I49" i="1"/>
  <c r="I44" i="1"/>
  <c r="J42" i="1"/>
  <c r="J41" i="1"/>
  <c r="I42" i="1"/>
  <c r="I41" i="1"/>
  <c r="J39" i="1"/>
  <c r="J38" i="1"/>
  <c r="I39" i="1"/>
  <c r="I38" i="1"/>
  <c r="J35" i="1"/>
  <c r="J36" i="1"/>
  <c r="J34" i="1"/>
  <c r="I35" i="1"/>
  <c r="I36" i="1"/>
  <c r="I3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" i="1"/>
  <c r="I2" i="1"/>
</calcChain>
</file>

<file path=xl/connections.xml><?xml version="1.0" encoding="utf-8"?>
<connections xmlns="http://schemas.openxmlformats.org/spreadsheetml/2006/main">
  <connection id="1" name="ttest_Average_Distance_Between_Each_Point" type="6" refreshedVersion="0" background="1" saveData="1">
    <textPr fileType="mac" sourceFile="/Users/Matteo/Documents/NetBeansProjects/iSenseStressAnalyzer/data/output/write_data_distances/ttest_Average_Distance_Between_Each_Point.csv" thousands="'" comma="1">
      <textFields count="4">
        <textField/>
        <textField/>
        <textField/>
        <textField/>
      </textFields>
    </textPr>
  </connection>
  <connection id="2" name="ttest_Average_Touch_Size" type="6" refreshedVersion="0" background="1" saveData="1">
    <textPr fileType="mac" sourceFile="/Users/Matteo/Documents/NetBeansProjects/iSenseStressAnalyzer/data/output/write_data_distances/ttest_Average_Touch_Size.csv" thousands="'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<sst xmlns="http://schemas.openxmlformats.org/spreadsheetml/2006/main" count="227" uniqueCount="76">
  <si>
    <t>Digits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</si>
  <si>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</si>
  <si>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</si>
  <si>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</si>
  <si>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</si>
  <si>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</si>
  <si>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</si>
  <si>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</si>
  <si>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</si>
  <si>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</si>
  <si>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</si>
  <si>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a</t>
  </si>
  <si>
    <t>s</t>
  </si>
  <si>
    <t>d</t>
  </si>
  <si>
    <t>f</t>
  </si>
  <si>
    <t>g</t>
  </si>
  <si>
    <t>h</t>
  </si>
  <si>
    <t>j</t>
  </si>
  <si>
    <t>k</t>
  </si>
  <si>
    <t>l</t>
  </si>
  <si>
    <t>shift</t>
  </si>
  <si>
    <t>z</t>
  </si>
  <si>
    <t>x</t>
  </si>
  <si>
    <t>c</t>
  </si>
  <si>
    <t>v</t>
  </si>
  <si>
    <t>b</t>
  </si>
  <si>
    <t>n</t>
  </si>
  <si>
    <t>m</t>
  </si>
  <si>
    <t>delete</t>
  </si>
  <si>
    <t>comma</t>
  </si>
  <si>
    <t>space</t>
  </si>
  <si>
    <t>dot</t>
  </si>
  <si>
    <t>Average Distance Per Point</t>
  </si>
  <si>
    <t>q,w,e,r,t,y,u,i,o,p</t>
  </si>
  <si>
    <t>a,s,d,f,g,h,j,k,l</t>
  </si>
  <si>
    <t>z,x,c,v,b,n,m</t>
  </si>
  <si>
    <t>q,w,e,r,t,a,s,d,f,g,z,x,c,v</t>
  </si>
  <si>
    <t>y,u,I,o,p,h,j,k,l,b,n,m</t>
  </si>
  <si>
    <t>q,w,e,r,t,a,s,d,f,z,x,c</t>
  </si>
  <si>
    <t>y,u,i,o,p,g,h,j,k,l,v,b,n,m</t>
  </si>
  <si>
    <t>q,w,e,r,t</t>
  </si>
  <si>
    <t>a,s,d,f,g</t>
  </si>
  <si>
    <t>z,x,c,v</t>
  </si>
  <si>
    <t>y,u,I,o,p</t>
  </si>
  <si>
    <t>h,j,k,l</t>
  </si>
  <si>
    <t>b,n,m</t>
  </si>
  <si>
    <t>a,s,d,f</t>
  </si>
  <si>
    <t>g,h,j,k,l</t>
  </si>
  <si>
    <t>z,x,c</t>
  </si>
  <si>
    <t>v,b,n,m</t>
  </si>
  <si>
    <t>Distance from Center</t>
  </si>
  <si>
    <t>Average Duration</t>
  </si>
  <si>
    <t>Pressure Over Size</t>
  </si>
  <si>
    <t>Pressure</t>
  </si>
  <si>
    <t>Touch size</t>
  </si>
  <si>
    <t>Occurrences No Stress</t>
  </si>
  <si>
    <t>Occurrences Stress</t>
  </si>
  <si>
    <t>Frequency No Stress</t>
  </si>
  <si>
    <t>Frequency Stress</t>
  </si>
  <si>
    <t>Combining together first row</t>
  </si>
  <si>
    <t>Combining together second row</t>
  </si>
  <si>
    <t>Combining together third row</t>
  </si>
  <si>
    <t>Left side: first split method</t>
  </si>
  <si>
    <t>Right side: first split method</t>
  </si>
  <si>
    <t>Left side: second split method</t>
  </si>
  <si>
    <t>Right side: second split method</t>
  </si>
  <si>
    <t>Left side, first row</t>
  </si>
  <si>
    <t>Left side, second row</t>
  </si>
  <si>
    <t>Left side, third row</t>
  </si>
  <si>
    <t>Right side, first row</t>
  </si>
  <si>
    <t>Right side, second row</t>
  </si>
  <si>
    <t>Right side, third row</t>
  </si>
  <si>
    <t>Left side, second row: second split method</t>
  </si>
  <si>
    <t>Right side, second row: second split method</t>
  </si>
  <si>
    <t>Left side, third row: second split method</t>
  </si>
  <si>
    <t>Right side, third row: second split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</si>
</sst>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1" fillId="0" borderId="0" xfId="0" applyFont="1"/>
    <xf numFmtId="15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test_Average_Distance_Between_Each_Poin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test_Average_Touch_Size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abSelected="1" topLeftCell="A3" workbookViewId="0">
      <selection activeCell="A14" sqref="A14"/>
    </sheetView>
  </sheetViews>
  <sheetFormatPr baseColWidth="10" defaultRowHeight="19" x14ac:dyDescent="0.25"/>
  <cols>
    <col min="1" max="1" width="28" style="2" customWidth="1"/>
    <col min="2" max="2" width="28.33203125" bestFit="1" customWidth="1"/>
    <col min="3" max="3" width="22.33203125" bestFit="1" customWidth="1"/>
    <col min="4" max="4" width="18.83203125" bestFit="1" customWidth="1"/>
    <col min="5" max="5" width="19.6640625" bestFit="1" customWidth="1"/>
    <col min="6" max="6" width="9.83203125" bestFit="1" customWidth="1"/>
    <col min="7" max="7" width="11.5" bestFit="1" customWidth="1"/>
    <col min="8" max="8" width="8.1640625" customWidth="1"/>
    <col min="9" max="9" width="20.83203125" bestFit="1" customWidth="1"/>
    <col min="10" max="10" width="17.5" bestFit="1" customWidth="1"/>
    <col min="11" max="11" width="23.5" bestFit="1" customWidth="1"/>
    <col min="12" max="12" width="20" bestFit="1" customWidth="1"/>
    <col min="13" max="13" width="8.1640625" customWidth="1"/>
    <col min="14" max="14" width="5.1640625" customWidth="1"/>
    <col min="15" max="15" width="8.1640625" customWidth="1"/>
    <col min="16" max="17" width="5.1640625" customWidth="1"/>
  </cols>
  <sheetData>
    <row r="1" spans="1:12" x14ac:dyDescent="0.25">
      <c r="A1" s="2" t="s">
        <v>0</v>
      </c>
      <c r="B1" s="2" t="s">
        <v>32</v>
      </c>
      <c r="C1" s="2" t="s">
        <v>50</v>
      </c>
      <c r="D1" s="2" t="s">
        <v>51</v>
      </c>
      <c r="E1" s="2" t="s">
        <v>52</v>
      </c>
      <c r="F1" s="3" t="s">
        <v>53</v>
      </c>
      <c r="G1" s="3" t="s">
        <v>54</v>
      </c>
      <c r="H1" s="2"/>
      <c r="I1" s="2" t="s">
        <v>57</v>
      </c>
      <c r="J1" s="2" t="s">
        <v>58</v>
      </c>
      <c r="K1" s="2" t="s">
        <v>55</v>
      </c>
      <c r="L1" s="2" t="s">
        <v>56</v>
      </c>
    </row>
    <row r="2" spans="1:12" x14ac:dyDescent="0.25">
      <c r="A2" s="2" t="s">
        <v>1</v>
      </c>
      <c r="B2">
        <v>0.82065999999999995</v>
      </c>
      <c r="C2">
        <v>0.46143000000000001</v>
      </c>
      <c r="D2">
        <v>0.69330999999999998</v>
      </c>
      <c r="E2">
        <v>0.53561000000000003</v>
      </c>
      <c r="F2">
        <v>0.5</v>
      </c>
      <c r="G2">
        <v>0.45483000000000001</v>
      </c>
      <c r="I2" s="1">
        <f>K2/SUM(K2:K32)</f>
        <v>4.0390984732207772E-4</v>
      </c>
      <c r="J2" s="1">
        <f>L2/SUM($L$2:$L$32)</f>
        <v>1.1166945840312675E-3</v>
      </c>
      <c r="K2">
        <v>5</v>
      </c>
      <c r="L2">
        <v>10</v>
      </c>
    </row>
    <row r="3" spans="1:12" x14ac:dyDescent="0.25">
      <c r="A3" s="2" t="s">
        <v>2</v>
      </c>
      <c r="B3">
        <v>0.26606999999999997</v>
      </c>
      <c r="C3">
        <v>0.64661999999999997</v>
      </c>
      <c r="D3">
        <v>0.12049</v>
      </c>
      <c r="E3">
        <v>0.47788999999999998</v>
      </c>
      <c r="F3">
        <v>0.27196999999999999</v>
      </c>
      <c r="G3">
        <v>8.3589999999999998E-2</v>
      </c>
      <c r="I3" s="1">
        <f>K3/SUM($K$2:$K$32)</f>
        <v>1.4540754503594797E-2</v>
      </c>
      <c r="J3" s="1">
        <f t="shared" ref="J3:J32" si="0">L3/SUM($L$2:$L$32)</f>
        <v>1.3065326633165829E-2</v>
      </c>
      <c r="K3">
        <v>180</v>
      </c>
      <c r="L3">
        <v>117</v>
      </c>
    </row>
    <row r="4" spans="1:12" x14ac:dyDescent="0.25">
      <c r="A4" s="2" t="s">
        <v>3</v>
      </c>
      <c r="B4">
        <v>6.8029999999999993E-2</v>
      </c>
      <c r="C4">
        <v>7.9380000000000006E-2</v>
      </c>
      <c r="D4">
        <v>0.17685000000000001</v>
      </c>
      <c r="E4">
        <v>6.268E-2</v>
      </c>
      <c r="F4">
        <v>3.8800000000000002E-3</v>
      </c>
      <c r="G4">
        <v>1.227E-2</v>
      </c>
      <c r="I4" s="1">
        <f t="shared" ref="I4:I32" si="1">K4/SUM($K$2:$K$32)</f>
        <v>8.8456256563535021E-2</v>
      </c>
      <c r="J4" s="1">
        <f t="shared" si="0"/>
        <v>8.498045784477945E-2</v>
      </c>
      <c r="K4">
        <v>1095</v>
      </c>
      <c r="L4">
        <v>761</v>
      </c>
    </row>
    <row r="5" spans="1:12" x14ac:dyDescent="0.25">
      <c r="A5" s="2" t="s">
        <v>4</v>
      </c>
      <c r="B5">
        <v>0.27133000000000002</v>
      </c>
      <c r="C5">
        <v>0.16389000000000001</v>
      </c>
      <c r="D5">
        <v>0.39334000000000002</v>
      </c>
      <c r="E5">
        <v>0.14879000000000001</v>
      </c>
      <c r="F5">
        <v>4.5600000000000002E-2</v>
      </c>
      <c r="G5">
        <v>3.6310000000000002E-2</v>
      </c>
      <c r="I5" s="1">
        <f t="shared" si="1"/>
        <v>5.541643105258906E-2</v>
      </c>
      <c r="J5" s="1">
        <f t="shared" si="0"/>
        <v>4.8464544946957004E-2</v>
      </c>
      <c r="K5">
        <v>686</v>
      </c>
      <c r="L5">
        <v>434</v>
      </c>
    </row>
    <row r="6" spans="1:12" x14ac:dyDescent="0.25">
      <c r="A6" s="2" t="s">
        <v>5</v>
      </c>
      <c r="B6">
        <v>0.66661000000000004</v>
      </c>
      <c r="C6">
        <v>0.39883999999999997</v>
      </c>
      <c r="D6">
        <v>0.37658000000000003</v>
      </c>
      <c r="E6">
        <v>3.814E-2</v>
      </c>
      <c r="F6">
        <v>0.30120999999999998</v>
      </c>
      <c r="G6">
        <v>0.17795</v>
      </c>
      <c r="I6" s="1">
        <f t="shared" si="1"/>
        <v>6.2282898457064383E-2</v>
      </c>
      <c r="J6" s="1">
        <f t="shared" si="0"/>
        <v>6.823003908431044E-2</v>
      </c>
      <c r="K6">
        <v>771</v>
      </c>
      <c r="L6">
        <v>611</v>
      </c>
    </row>
    <row r="7" spans="1:12" x14ac:dyDescent="0.25">
      <c r="A7" s="2" t="s">
        <v>6</v>
      </c>
      <c r="B7">
        <v>0.97153999999999996</v>
      </c>
      <c r="C7">
        <v>2.9360000000000001E-2</v>
      </c>
      <c r="D7">
        <v>0.48543999999999998</v>
      </c>
      <c r="E7">
        <v>0.22239999999999999</v>
      </c>
      <c r="F7">
        <v>1.4500000000000001E-2</v>
      </c>
      <c r="G7">
        <v>4.5710000000000001E-2</v>
      </c>
      <c r="I7" s="1">
        <f t="shared" si="1"/>
        <v>1.5106228289845706E-2</v>
      </c>
      <c r="J7" s="1">
        <f t="shared" si="0"/>
        <v>1.4628699050809603E-2</v>
      </c>
      <c r="K7">
        <v>187</v>
      </c>
      <c r="L7">
        <v>131</v>
      </c>
    </row>
    <row r="8" spans="1:12" x14ac:dyDescent="0.25">
      <c r="A8" s="2" t="s">
        <v>7</v>
      </c>
      <c r="B8">
        <v>0.62795000000000001</v>
      </c>
      <c r="C8">
        <v>0.73451999999999995</v>
      </c>
      <c r="D8">
        <v>0.56128999999999996</v>
      </c>
      <c r="E8">
        <v>0.20007</v>
      </c>
      <c r="F8">
        <v>8.7639999999999996E-2</v>
      </c>
      <c r="G8">
        <v>6.8260000000000001E-2</v>
      </c>
      <c r="I8" s="1">
        <f t="shared" si="1"/>
        <v>2.0599402213425964E-2</v>
      </c>
      <c r="J8" s="1">
        <f t="shared" si="0"/>
        <v>1.8090452261306532E-2</v>
      </c>
      <c r="K8">
        <v>255</v>
      </c>
      <c r="L8">
        <v>162</v>
      </c>
    </row>
    <row r="9" spans="1:12" x14ac:dyDescent="0.25">
      <c r="A9" s="2" t="s">
        <v>8</v>
      </c>
      <c r="B9">
        <v>0.77449000000000001</v>
      </c>
      <c r="C9">
        <v>0.70476000000000005</v>
      </c>
      <c r="D9">
        <v>0.53766000000000003</v>
      </c>
      <c r="E9">
        <v>0.15615000000000001</v>
      </c>
      <c r="F9">
        <v>4.2279999999999998E-2</v>
      </c>
      <c r="G9">
        <v>2.102E-2</v>
      </c>
      <c r="I9" s="1">
        <f t="shared" si="1"/>
        <v>6.7049034655464898E-2</v>
      </c>
      <c r="J9" s="1">
        <f t="shared" si="0"/>
        <v>6.5773310999441656E-2</v>
      </c>
      <c r="K9">
        <v>830</v>
      </c>
      <c r="L9">
        <v>589</v>
      </c>
    </row>
    <row r="10" spans="1:12" x14ac:dyDescent="0.25">
      <c r="A10" s="2" t="s">
        <v>9</v>
      </c>
      <c r="B10">
        <v>0.34333999999999998</v>
      </c>
      <c r="C10">
        <v>0.34637000000000001</v>
      </c>
      <c r="D10">
        <v>0.42935000000000001</v>
      </c>
      <c r="E10">
        <v>0.15235000000000001</v>
      </c>
      <c r="F10">
        <v>5.1589999999999997E-2</v>
      </c>
      <c r="G10">
        <v>6.6299999999999996E-3</v>
      </c>
      <c r="I10" s="1">
        <f t="shared" si="1"/>
        <v>4.7742143953469589E-2</v>
      </c>
      <c r="J10" s="1">
        <f t="shared" si="0"/>
        <v>5.3601340033500838E-2</v>
      </c>
      <c r="K10">
        <v>591</v>
      </c>
      <c r="L10">
        <v>480</v>
      </c>
    </row>
    <row r="11" spans="1:12" x14ac:dyDescent="0.25">
      <c r="A11" s="2" t="s">
        <v>10</v>
      </c>
      <c r="B11">
        <v>0.29083999999999999</v>
      </c>
      <c r="C11">
        <v>0.90632999999999997</v>
      </c>
      <c r="D11">
        <v>0.50068999999999997</v>
      </c>
      <c r="E11">
        <v>0.26051000000000002</v>
      </c>
      <c r="F11">
        <v>3.6990000000000002E-2</v>
      </c>
      <c r="G11">
        <v>2.043E-2</v>
      </c>
      <c r="I11" s="1">
        <f t="shared" si="1"/>
        <v>1.8418289037886743E-2</v>
      </c>
      <c r="J11" s="1">
        <f t="shared" si="0"/>
        <v>1.9430485762144054E-2</v>
      </c>
      <c r="K11">
        <v>228</v>
      </c>
      <c r="L11">
        <v>174</v>
      </c>
    </row>
    <row r="12" spans="1:12" x14ac:dyDescent="0.25">
      <c r="A12" s="2" t="s">
        <v>11</v>
      </c>
      <c r="B12">
        <v>0.20985000000000001</v>
      </c>
      <c r="C12">
        <v>9.01E-2</v>
      </c>
      <c r="D12">
        <v>0.18704000000000001</v>
      </c>
      <c r="E12">
        <v>0.36465999999999998</v>
      </c>
      <c r="F12">
        <v>9.3699999999999999E-3</v>
      </c>
      <c r="G12">
        <v>2.232E-2</v>
      </c>
      <c r="I12" s="1">
        <f t="shared" si="1"/>
        <v>5.945552952580984E-2</v>
      </c>
      <c r="J12" s="1">
        <f t="shared" si="0"/>
        <v>6.2311557788944726E-2</v>
      </c>
      <c r="K12">
        <v>736</v>
      </c>
      <c r="L12">
        <v>558</v>
      </c>
    </row>
    <row r="13" spans="1:12" x14ac:dyDescent="0.25">
      <c r="A13" s="2" t="s">
        <v>12</v>
      </c>
      <c r="B13">
        <v>0.67030999999999996</v>
      </c>
      <c r="C13">
        <v>0.56935000000000002</v>
      </c>
      <c r="D13">
        <v>0.43607000000000001</v>
      </c>
      <c r="E13">
        <v>0.26522000000000001</v>
      </c>
      <c r="F13">
        <v>7.8399999999999997E-3</v>
      </c>
      <c r="G13">
        <v>4.0399999999999998E-2</v>
      </c>
      <c r="I13" s="1">
        <f t="shared" si="1"/>
        <v>5.9132401647952179E-2</v>
      </c>
      <c r="J13" s="1">
        <f t="shared" si="0"/>
        <v>5.5946398659966499E-2</v>
      </c>
      <c r="K13">
        <v>732</v>
      </c>
      <c r="L13">
        <v>501</v>
      </c>
    </row>
    <row r="14" spans="1:12" x14ac:dyDescent="0.25">
      <c r="A14" s="2" t="s">
        <v>13</v>
      </c>
      <c r="B14">
        <v>0.72428000000000003</v>
      </c>
      <c r="C14">
        <v>0.62548999999999999</v>
      </c>
      <c r="D14">
        <v>0.35807</v>
      </c>
      <c r="E14">
        <v>0.1439</v>
      </c>
      <c r="F14">
        <v>5.1110000000000003E-2</v>
      </c>
      <c r="G14">
        <v>0.16869999999999999</v>
      </c>
      <c r="I14" s="1">
        <f t="shared" si="1"/>
        <v>2.6577267953792713E-2</v>
      </c>
      <c r="J14" s="1">
        <f t="shared" si="0"/>
        <v>2.7582356225572306E-2</v>
      </c>
      <c r="K14">
        <v>329</v>
      </c>
      <c r="L14">
        <v>247</v>
      </c>
    </row>
    <row r="15" spans="1:12" x14ac:dyDescent="0.25">
      <c r="A15" s="2" t="s">
        <v>14</v>
      </c>
      <c r="B15">
        <v>0.85348000000000002</v>
      </c>
      <c r="C15">
        <v>0.23844000000000001</v>
      </c>
      <c r="D15">
        <v>0.74643000000000004</v>
      </c>
      <c r="E15">
        <v>0.13084999999999999</v>
      </c>
      <c r="F15">
        <v>4.1759999999999999E-2</v>
      </c>
      <c r="G15">
        <v>2.596E-2</v>
      </c>
      <c r="I15" s="1">
        <f t="shared" si="1"/>
        <v>1.7368123434849343E-2</v>
      </c>
      <c r="J15" s="1">
        <f t="shared" si="0"/>
        <v>1.7978782802903406E-2</v>
      </c>
      <c r="K15">
        <v>215</v>
      </c>
      <c r="L15">
        <v>161</v>
      </c>
    </row>
    <row r="16" spans="1:12" x14ac:dyDescent="0.25">
      <c r="A16" s="2" t="s">
        <v>15</v>
      </c>
      <c r="B16">
        <v>0.13519999999999999</v>
      </c>
      <c r="C16">
        <v>0.81093999999999999</v>
      </c>
      <c r="D16">
        <v>0.72284000000000004</v>
      </c>
      <c r="E16">
        <v>0.36346000000000001</v>
      </c>
      <c r="F16">
        <v>1.7420000000000001E-2</v>
      </c>
      <c r="G16">
        <v>3.0439999999999998E-2</v>
      </c>
      <c r="I16" s="1">
        <f t="shared" si="1"/>
        <v>1.3813716778415058E-2</v>
      </c>
      <c r="J16" s="1">
        <f t="shared" si="0"/>
        <v>1.3847012841987716E-2</v>
      </c>
      <c r="K16">
        <v>171</v>
      </c>
      <c r="L16">
        <v>124</v>
      </c>
    </row>
    <row r="17" spans="1:12" x14ac:dyDescent="0.25">
      <c r="A17" s="2" t="s">
        <v>16</v>
      </c>
      <c r="B17">
        <v>6.2549999999999994E-2</v>
      </c>
      <c r="C17">
        <v>0.29269000000000001</v>
      </c>
      <c r="D17">
        <v>0.69301000000000001</v>
      </c>
      <c r="E17">
        <v>0.17494000000000001</v>
      </c>
      <c r="F17">
        <v>3.209E-2</v>
      </c>
      <c r="G17">
        <v>8.8900000000000003E-3</v>
      </c>
      <c r="I17" s="1">
        <f t="shared" si="1"/>
        <v>2.8435253251474273E-2</v>
      </c>
      <c r="J17" s="1">
        <f t="shared" si="0"/>
        <v>2.7024008933556672E-2</v>
      </c>
      <c r="K17">
        <v>352</v>
      </c>
      <c r="L17">
        <v>242</v>
      </c>
    </row>
    <row r="18" spans="1:12" x14ac:dyDescent="0.25">
      <c r="A18" s="2" t="s">
        <v>17</v>
      </c>
      <c r="B18">
        <v>0.20449000000000001</v>
      </c>
      <c r="C18">
        <v>0.48310999999999998</v>
      </c>
      <c r="D18">
        <v>0.21923000000000001</v>
      </c>
      <c r="E18">
        <v>0.89922000000000002</v>
      </c>
      <c r="F18">
        <v>0.15595000000000001</v>
      </c>
      <c r="G18">
        <v>0.10958</v>
      </c>
      <c r="I18" s="1">
        <f t="shared" si="1"/>
        <v>5.6547378625090882E-4</v>
      </c>
      <c r="J18" s="1">
        <f t="shared" si="0"/>
        <v>1.5633724176437743E-3</v>
      </c>
      <c r="K18">
        <v>7</v>
      </c>
      <c r="L18">
        <v>14</v>
      </c>
    </row>
    <row r="19" spans="1:12" x14ac:dyDescent="0.25">
      <c r="A19" s="2" t="s">
        <v>18</v>
      </c>
      <c r="B19">
        <v>0.83228999999999997</v>
      </c>
      <c r="C19">
        <v>0.55164999999999997</v>
      </c>
      <c r="D19">
        <v>0.42780000000000001</v>
      </c>
      <c r="E19">
        <v>0.16011</v>
      </c>
      <c r="F19">
        <v>0.24603</v>
      </c>
      <c r="G19">
        <v>0.86800999999999995</v>
      </c>
      <c r="I19" s="1">
        <f t="shared" si="1"/>
        <v>3.2312787785766218E-3</v>
      </c>
      <c r="J19" s="1">
        <f t="shared" si="0"/>
        <v>3.9084310441094361E-3</v>
      </c>
      <c r="K19">
        <v>40</v>
      </c>
      <c r="L19">
        <v>35</v>
      </c>
    </row>
    <row r="20" spans="1:12" x14ac:dyDescent="0.25">
      <c r="A20" s="2" t="s">
        <v>19</v>
      </c>
      <c r="B20">
        <v>0.38729000000000002</v>
      </c>
      <c r="C20">
        <v>0.98019000000000001</v>
      </c>
      <c r="D20">
        <v>0.62648999999999999</v>
      </c>
      <c r="E20">
        <v>0.14444000000000001</v>
      </c>
      <c r="F20">
        <v>1.272E-2</v>
      </c>
      <c r="G20">
        <v>6.4999999999999997E-4</v>
      </c>
      <c r="I20" s="1">
        <f t="shared" si="1"/>
        <v>3.0212456579691412E-2</v>
      </c>
      <c r="J20" s="1">
        <f t="shared" si="0"/>
        <v>3.1155778894472363E-2</v>
      </c>
      <c r="K20">
        <v>374</v>
      </c>
      <c r="L20">
        <v>279</v>
      </c>
    </row>
    <row r="21" spans="1:12" x14ac:dyDescent="0.25">
      <c r="A21" s="2" t="s">
        <v>20</v>
      </c>
      <c r="B21">
        <v>0.15704000000000001</v>
      </c>
      <c r="C21">
        <v>0.13594000000000001</v>
      </c>
      <c r="D21">
        <v>0.66483999999999999</v>
      </c>
      <c r="E21">
        <v>0.53822999999999999</v>
      </c>
      <c r="F21">
        <v>1.949E-2</v>
      </c>
      <c r="G21">
        <v>1.7270000000000001E-2</v>
      </c>
      <c r="I21" s="1">
        <f t="shared" si="1"/>
        <v>2.8273689312545439E-2</v>
      </c>
      <c r="J21" s="1">
        <f t="shared" si="0"/>
        <v>2.3897264098269123E-2</v>
      </c>
      <c r="K21">
        <v>350</v>
      </c>
      <c r="L21">
        <v>214</v>
      </c>
    </row>
    <row r="22" spans="1:12" x14ac:dyDescent="0.25">
      <c r="A22" s="2" t="s">
        <v>21</v>
      </c>
      <c r="B22">
        <v>0.78125</v>
      </c>
      <c r="C22">
        <v>2.9499999999999999E-3</v>
      </c>
      <c r="D22">
        <v>0.76834999999999998</v>
      </c>
      <c r="E22">
        <v>0.30131999999999998</v>
      </c>
      <c r="F22">
        <v>0.84570000000000001</v>
      </c>
      <c r="G22">
        <v>0.74975000000000003</v>
      </c>
      <c r="I22" s="1">
        <f t="shared" si="1"/>
        <v>2.8273689312545438E-3</v>
      </c>
      <c r="J22" s="1">
        <f t="shared" si="0"/>
        <v>3.2384142936906757E-3</v>
      </c>
      <c r="K22">
        <v>35</v>
      </c>
      <c r="L22">
        <v>29</v>
      </c>
    </row>
    <row r="23" spans="1:12" x14ac:dyDescent="0.25">
      <c r="A23" s="2" t="s">
        <v>22</v>
      </c>
      <c r="B23">
        <v>0.26483000000000001</v>
      </c>
      <c r="C23">
        <v>0.43332999999999999</v>
      </c>
      <c r="D23">
        <v>0.59131</v>
      </c>
      <c r="E23">
        <v>2.324E-2</v>
      </c>
      <c r="F23">
        <v>0.35561999999999999</v>
      </c>
      <c r="G23">
        <v>0.29657</v>
      </c>
      <c r="I23" s="1">
        <f t="shared" si="1"/>
        <v>1.6964213587527264E-3</v>
      </c>
      <c r="J23" s="1">
        <f t="shared" si="0"/>
        <v>2.680067001675042E-3</v>
      </c>
      <c r="K23">
        <v>21</v>
      </c>
      <c r="L23">
        <v>24</v>
      </c>
    </row>
    <row r="24" spans="1:12" x14ac:dyDescent="0.25">
      <c r="A24" s="2" t="s">
        <v>23</v>
      </c>
      <c r="B24">
        <v>0.52234999999999998</v>
      </c>
      <c r="C24">
        <v>0.11243</v>
      </c>
      <c r="D24">
        <v>0.49167</v>
      </c>
      <c r="E24">
        <v>9.622E-2</v>
      </c>
      <c r="F24">
        <v>1.112E-2</v>
      </c>
      <c r="G24">
        <v>6.77E-3</v>
      </c>
      <c r="I24" s="1">
        <f t="shared" si="1"/>
        <v>2.5769448259148557E-2</v>
      </c>
      <c r="J24" s="1">
        <f t="shared" si="0"/>
        <v>2.4790619765494137E-2</v>
      </c>
      <c r="K24">
        <v>319</v>
      </c>
      <c r="L24">
        <v>222</v>
      </c>
    </row>
    <row r="25" spans="1:12" x14ac:dyDescent="0.25">
      <c r="A25" s="2" t="s">
        <v>24</v>
      </c>
      <c r="B25">
        <v>0.58520000000000005</v>
      </c>
      <c r="C25">
        <v>0.16411000000000001</v>
      </c>
      <c r="D25">
        <v>0.70835000000000004</v>
      </c>
      <c r="E25">
        <v>0.47565000000000002</v>
      </c>
      <c r="F25">
        <v>2.4459999999999999E-2</v>
      </c>
      <c r="G25">
        <v>7.2749999999999995E-2</v>
      </c>
      <c r="I25" s="1">
        <f t="shared" si="1"/>
        <v>1.0016964213587528E-2</v>
      </c>
      <c r="J25" s="1">
        <f t="shared" si="0"/>
        <v>8.4868788386376331E-3</v>
      </c>
      <c r="K25">
        <v>124</v>
      </c>
      <c r="L25">
        <v>76</v>
      </c>
    </row>
    <row r="26" spans="1:12" x14ac:dyDescent="0.25">
      <c r="A26" s="2" t="s">
        <v>25</v>
      </c>
      <c r="B26">
        <v>0.47726000000000002</v>
      </c>
      <c r="C26">
        <v>0.20848</v>
      </c>
      <c r="D26">
        <v>0.43864999999999998</v>
      </c>
      <c r="E26">
        <v>0.30293999999999999</v>
      </c>
      <c r="F26">
        <v>2.5239999999999999E-2</v>
      </c>
      <c r="G26">
        <v>7.5649999999999995E-2</v>
      </c>
      <c r="I26" s="1">
        <f t="shared" si="1"/>
        <v>1.2036513450197916E-2</v>
      </c>
      <c r="J26" s="1">
        <f t="shared" si="0"/>
        <v>1.0720268006700168E-2</v>
      </c>
      <c r="K26">
        <v>149</v>
      </c>
      <c r="L26">
        <v>96</v>
      </c>
    </row>
    <row r="27" spans="1:12" x14ac:dyDescent="0.25">
      <c r="A27" s="2" t="s">
        <v>26</v>
      </c>
      <c r="B27">
        <v>0.25041999999999998</v>
      </c>
      <c r="C27">
        <v>0.13037000000000001</v>
      </c>
      <c r="D27">
        <v>0.20358000000000001</v>
      </c>
      <c r="E27">
        <v>0.21204000000000001</v>
      </c>
      <c r="F27">
        <v>1.123E-2</v>
      </c>
      <c r="G27">
        <v>1.2200000000000001E-2</v>
      </c>
      <c r="I27" s="1">
        <f t="shared" si="1"/>
        <v>5.3558445754907508E-2</v>
      </c>
      <c r="J27" s="1">
        <f t="shared" si="0"/>
        <v>5.13679508654383E-2</v>
      </c>
      <c r="K27">
        <v>663</v>
      </c>
      <c r="L27">
        <v>460</v>
      </c>
    </row>
    <row r="28" spans="1:12" x14ac:dyDescent="0.25">
      <c r="A28" s="2" t="s">
        <v>27</v>
      </c>
      <c r="B28">
        <v>0.35027000000000003</v>
      </c>
      <c r="C28">
        <v>0.25999</v>
      </c>
      <c r="D28">
        <v>0.79271000000000003</v>
      </c>
      <c r="E28">
        <v>0.42065000000000002</v>
      </c>
      <c r="F28">
        <v>1.52E-2</v>
      </c>
      <c r="G28">
        <v>0.12231</v>
      </c>
      <c r="I28" s="1">
        <f t="shared" si="1"/>
        <v>1.833750706842233E-2</v>
      </c>
      <c r="J28" s="1">
        <f t="shared" si="0"/>
        <v>2.2557230597431602E-2</v>
      </c>
      <c r="K28">
        <v>227</v>
      </c>
      <c r="L28">
        <v>202</v>
      </c>
    </row>
    <row r="29" spans="1:12" x14ac:dyDescent="0.25">
      <c r="A29" s="2" t="s">
        <v>28</v>
      </c>
      <c r="B29">
        <v>0.12623000000000001</v>
      </c>
      <c r="C29">
        <v>0.80598999999999998</v>
      </c>
      <c r="D29">
        <v>0.27426</v>
      </c>
      <c r="E29">
        <v>0.11673</v>
      </c>
      <c r="F29">
        <v>0.13188</v>
      </c>
      <c r="G29">
        <v>6.2899999999999996E-3</v>
      </c>
      <c r="I29" s="1">
        <f t="shared" si="1"/>
        <v>6.96340576783262E-2</v>
      </c>
      <c r="J29" s="1">
        <f t="shared" si="0"/>
        <v>7.4036850921273031E-2</v>
      </c>
      <c r="K29">
        <v>862</v>
      </c>
      <c r="L29">
        <v>663</v>
      </c>
    </row>
    <row r="30" spans="1:12" x14ac:dyDescent="0.25">
      <c r="A30" s="2" t="s">
        <v>29</v>
      </c>
      <c r="B30">
        <v>0.34583000000000003</v>
      </c>
      <c r="C30">
        <v>0.98104999999999998</v>
      </c>
      <c r="D30">
        <v>0.30913000000000002</v>
      </c>
      <c r="E30">
        <v>0.16123999999999999</v>
      </c>
      <c r="F30">
        <v>2.4379999999999999E-2</v>
      </c>
      <c r="G30">
        <v>9.3200000000000002E-3</v>
      </c>
      <c r="I30" s="1">
        <f t="shared" si="1"/>
        <v>7.1895952823329834E-3</v>
      </c>
      <c r="J30" s="1">
        <f t="shared" si="0"/>
        <v>6.9235064209938581E-3</v>
      </c>
      <c r="K30">
        <v>89</v>
      </c>
      <c r="L30">
        <v>62</v>
      </c>
    </row>
    <row r="31" spans="1:12" x14ac:dyDescent="0.25">
      <c r="A31" s="2" t="s">
        <v>30</v>
      </c>
      <c r="B31">
        <v>5.2470000000000003E-2</v>
      </c>
      <c r="C31">
        <v>1.051E-2</v>
      </c>
      <c r="D31">
        <v>0.71762000000000004</v>
      </c>
      <c r="E31">
        <v>8.8179999999999994E-2</v>
      </c>
      <c r="F31">
        <v>1.6999999999999999E-3</v>
      </c>
      <c r="G31">
        <v>3.5E-4</v>
      </c>
      <c r="I31" s="1">
        <f t="shared" si="1"/>
        <v>0.13337103158575006</v>
      </c>
      <c r="J31" s="1">
        <f t="shared" si="0"/>
        <v>0.13679508654383027</v>
      </c>
      <c r="K31">
        <v>1651</v>
      </c>
      <c r="L31">
        <v>1225</v>
      </c>
    </row>
    <row r="32" spans="1:12" x14ac:dyDescent="0.25">
      <c r="A32" s="2" t="s">
        <v>31</v>
      </c>
      <c r="B32">
        <v>3.9019999999999999E-2</v>
      </c>
      <c r="C32">
        <v>0.34634999999999999</v>
      </c>
      <c r="D32">
        <v>0.52553000000000005</v>
      </c>
      <c r="E32">
        <v>0.49937999999999999</v>
      </c>
      <c r="F32">
        <v>7.1300000000000001E-3</v>
      </c>
      <c r="G32">
        <v>2.332E-2</v>
      </c>
      <c r="I32" s="1">
        <f t="shared" si="1"/>
        <v>8.4821067937636326E-3</v>
      </c>
      <c r="J32" s="1">
        <f t="shared" si="0"/>
        <v>5.8068118369625906E-3</v>
      </c>
      <c r="K32">
        <v>105</v>
      </c>
      <c r="L32">
        <v>52</v>
      </c>
    </row>
    <row r="34" spans="1:14" x14ac:dyDescent="0.25">
      <c r="A34" s="2" t="s">
        <v>33</v>
      </c>
      <c r="B34">
        <v>0.35571000000000003</v>
      </c>
      <c r="C34">
        <v>6.88E-2</v>
      </c>
      <c r="D34">
        <v>0.66010000000000002</v>
      </c>
      <c r="E34">
        <v>0.10718999999999999</v>
      </c>
      <c r="F34">
        <v>3.9890000000000002E-2</v>
      </c>
      <c r="G34">
        <v>1.9519999999999999E-2</v>
      </c>
      <c r="I34" s="1">
        <f>K34/(SUM($K$34:$K$36) + $K$31)</f>
        <v>0.43998906406634464</v>
      </c>
      <c r="J34" s="1">
        <f>L34/(SUM($L$34:$L$36) + $L$31)</f>
        <v>0.43558513309894525</v>
      </c>
      <c r="K34">
        <v>4828</v>
      </c>
      <c r="L34">
        <v>3469</v>
      </c>
      <c r="N34" t="s">
        <v>59</v>
      </c>
    </row>
    <row r="35" spans="1:14" x14ac:dyDescent="0.25">
      <c r="A35" s="2" t="s">
        <v>34</v>
      </c>
      <c r="B35">
        <v>0.90708999999999995</v>
      </c>
      <c r="C35">
        <v>1.993E-2</v>
      </c>
      <c r="D35">
        <v>0.48542999999999997</v>
      </c>
      <c r="E35">
        <v>0.18298</v>
      </c>
      <c r="F35">
        <v>8.26E-3</v>
      </c>
      <c r="G35">
        <v>1.9789999999999999E-2</v>
      </c>
      <c r="I35" s="1">
        <f t="shared" ref="I35:I36" si="2">K35/(SUM($K$34:$K$36) + $K$31)</f>
        <v>0.2693884990431058</v>
      </c>
      <c r="J35" s="1">
        <f t="shared" ref="J35:J36" si="3">L35/(SUM($L$34:$L$36) + $L$31)</f>
        <v>0.27134605725765948</v>
      </c>
      <c r="K35">
        <v>2956</v>
      </c>
      <c r="L35">
        <v>2161</v>
      </c>
      <c r="N35" t="s">
        <v>60</v>
      </c>
    </row>
    <row r="36" spans="1:14" x14ac:dyDescent="0.25">
      <c r="A36" s="2" t="s">
        <v>35</v>
      </c>
      <c r="B36">
        <v>0.13883000000000001</v>
      </c>
      <c r="C36">
        <v>0.11201</v>
      </c>
      <c r="D36">
        <v>0.42973</v>
      </c>
      <c r="E36">
        <v>0.19836000000000001</v>
      </c>
      <c r="F36">
        <v>9.3699999999999999E-3</v>
      </c>
      <c r="G36">
        <v>7.6299999999999996E-3</v>
      </c>
      <c r="I36" s="1">
        <f t="shared" si="2"/>
        <v>0.14016221634922083</v>
      </c>
      <c r="J36" s="1">
        <f t="shared" si="3"/>
        <v>0.13925163234555499</v>
      </c>
      <c r="K36">
        <v>1538</v>
      </c>
      <c r="L36">
        <v>1109</v>
      </c>
      <c r="N36" t="s">
        <v>61</v>
      </c>
    </row>
    <row r="38" spans="1:14" x14ac:dyDescent="0.25">
      <c r="A38" s="2" t="s">
        <v>36</v>
      </c>
      <c r="B38">
        <v>7.7660000000000007E-2</v>
      </c>
      <c r="C38">
        <v>9.2800000000000001E-3</v>
      </c>
      <c r="D38">
        <v>0.24031</v>
      </c>
      <c r="E38">
        <v>9.3420000000000003E-2</v>
      </c>
      <c r="F38">
        <v>7.8700000000000003E-3</v>
      </c>
      <c r="G38">
        <v>1.8149999999999999E-2</v>
      </c>
      <c r="I38" s="1">
        <f>K38/($K$38+$K$39+$K$31)</f>
        <v>0.49384853731887363</v>
      </c>
      <c r="J38" s="1">
        <f>L38/($L$38+$L$39+$L$31)</f>
        <v>0.48656454043194375</v>
      </c>
      <c r="K38">
        <v>5419</v>
      </c>
      <c r="L38">
        <v>3875</v>
      </c>
      <c r="N38" t="s">
        <v>62</v>
      </c>
    </row>
    <row r="39" spans="1:14" x14ac:dyDescent="0.25">
      <c r="A39" s="2" t="s">
        <v>37</v>
      </c>
      <c r="B39">
        <v>0.39845000000000003</v>
      </c>
      <c r="C39">
        <v>0.13952999999999999</v>
      </c>
      <c r="D39">
        <v>0.84243999999999997</v>
      </c>
      <c r="E39">
        <v>0.18273</v>
      </c>
      <c r="F39">
        <v>2.232E-2</v>
      </c>
      <c r="G39">
        <v>7.6400000000000001E-3</v>
      </c>
      <c r="I39" s="1">
        <f>K39/($K$38+$K$39+$K$31)</f>
        <v>0.35569124213979769</v>
      </c>
      <c r="J39" s="1">
        <f>L39/($L$38+$L$39+$L$31)</f>
        <v>0.35961828227021597</v>
      </c>
      <c r="K39">
        <v>3903</v>
      </c>
      <c r="L39">
        <v>2864</v>
      </c>
      <c r="N39" t="s">
        <v>63</v>
      </c>
    </row>
    <row r="41" spans="1:14" x14ac:dyDescent="0.25">
      <c r="A41" s="2" t="s">
        <v>38</v>
      </c>
      <c r="B41">
        <v>3.8039999999999997E-2</v>
      </c>
      <c r="C41">
        <v>1.018E-2</v>
      </c>
      <c r="D41">
        <v>0.20308000000000001</v>
      </c>
      <c r="E41">
        <v>9.9199999999999997E-2</v>
      </c>
      <c r="F41">
        <v>1.1310000000000001E-2</v>
      </c>
      <c r="G41">
        <v>2.4389999999999998E-2</v>
      </c>
      <c r="I41" s="1">
        <f>K41/($K$41+$K$42+$K$31)</f>
        <v>0.46696436708283967</v>
      </c>
      <c r="J41" s="1">
        <f>L41/($L$41+$L$42+$L$31)</f>
        <v>0.46145153189352084</v>
      </c>
      <c r="K41">
        <v>5124</v>
      </c>
      <c r="L41">
        <v>3675</v>
      </c>
      <c r="N41" t="s">
        <v>64</v>
      </c>
    </row>
    <row r="42" spans="1:14" x14ac:dyDescent="0.25">
      <c r="A42" s="2" t="s">
        <v>39</v>
      </c>
      <c r="B42">
        <v>0.3291</v>
      </c>
      <c r="C42">
        <v>0.13056999999999999</v>
      </c>
      <c r="D42">
        <v>0.85882999999999998</v>
      </c>
      <c r="E42">
        <v>0.17659</v>
      </c>
      <c r="F42">
        <v>2.358E-2</v>
      </c>
      <c r="G42">
        <v>9.1699999999999993E-3</v>
      </c>
      <c r="I42" s="1">
        <f>K42/($K$41+$K$42+$K$31)</f>
        <v>0.38257541237583159</v>
      </c>
      <c r="J42" s="1">
        <f>L42/($L$41+$L$42+$L$31)</f>
        <v>0.38473129080863888</v>
      </c>
      <c r="K42">
        <v>4198</v>
      </c>
      <c r="L42">
        <v>3064</v>
      </c>
      <c r="N42" t="s">
        <v>65</v>
      </c>
    </row>
    <row r="44" spans="1:14" x14ac:dyDescent="0.25">
      <c r="A44" s="2" t="s">
        <v>40</v>
      </c>
      <c r="B44">
        <v>1.966E-2</v>
      </c>
      <c r="C44">
        <v>7.2900000000000006E-2</v>
      </c>
      <c r="D44">
        <v>0.20635000000000001</v>
      </c>
      <c r="E44">
        <v>4.9119999999999997E-2</v>
      </c>
      <c r="F44">
        <v>3.934E-2</v>
      </c>
      <c r="G44">
        <v>2.3730000000000001E-2</v>
      </c>
      <c r="I44" s="1">
        <f>K44/SUM($K$44:$K$49)</f>
        <v>0.29360652220553529</v>
      </c>
      <c r="J44" s="1">
        <f>L44/SUM($L$44:$L$49)</f>
        <v>0.28683780976405993</v>
      </c>
      <c r="K44">
        <v>2737</v>
      </c>
      <c r="L44">
        <v>1933</v>
      </c>
      <c r="N44" t="s">
        <v>66</v>
      </c>
    </row>
    <row r="45" spans="1:14" x14ac:dyDescent="0.25">
      <c r="A45" s="2" t="s">
        <v>41</v>
      </c>
      <c r="B45">
        <v>0.73012999999999995</v>
      </c>
      <c r="C45">
        <v>3.3919999999999999E-2</v>
      </c>
      <c r="D45">
        <v>0.31936999999999999</v>
      </c>
      <c r="E45">
        <v>0.23022999999999999</v>
      </c>
      <c r="F45">
        <v>5.5100000000000001E-3</v>
      </c>
      <c r="G45">
        <v>2.3990000000000001E-2</v>
      </c>
      <c r="I45" s="1">
        <f t="shared" ref="I45:I49" si="4">K45/SUM($K$44:$K$49)</f>
        <v>0.23417721518987342</v>
      </c>
      <c r="J45" s="1">
        <f t="shared" ref="J45:J49" si="5">L45/SUM($L$44:$L$49)</f>
        <v>0.23608844042142751</v>
      </c>
      <c r="K45">
        <v>2183</v>
      </c>
      <c r="L45">
        <v>1591</v>
      </c>
      <c r="N45" t="s">
        <v>67</v>
      </c>
    </row>
    <row r="46" spans="1:14" x14ac:dyDescent="0.25">
      <c r="A46" s="2" t="s">
        <v>42</v>
      </c>
      <c r="B46">
        <v>0.32907999999999998</v>
      </c>
      <c r="C46">
        <v>1.763E-2</v>
      </c>
      <c r="D46">
        <v>0.53407000000000004</v>
      </c>
      <c r="E46">
        <v>7.2730000000000003E-2</v>
      </c>
      <c r="F46">
        <v>2.554E-2</v>
      </c>
      <c r="G46">
        <v>1.1089999999999999E-2</v>
      </c>
      <c r="I46" s="1">
        <f t="shared" si="4"/>
        <v>5.3529285561038406E-2</v>
      </c>
      <c r="J46" s="1">
        <f t="shared" si="5"/>
        <v>5.2084879062175397E-2</v>
      </c>
      <c r="K46">
        <v>499</v>
      </c>
      <c r="L46">
        <v>351</v>
      </c>
      <c r="N46" t="s">
        <v>68</v>
      </c>
    </row>
    <row r="47" spans="1:14" x14ac:dyDescent="0.25">
      <c r="A47" s="2" t="s">
        <v>43</v>
      </c>
      <c r="B47">
        <v>0.90169999999999995</v>
      </c>
      <c r="C47">
        <v>0.20981</v>
      </c>
      <c r="D47">
        <v>0.52515999999999996</v>
      </c>
      <c r="E47">
        <v>0.1555</v>
      </c>
      <c r="F47">
        <v>4.2209999999999998E-2</v>
      </c>
      <c r="G47">
        <v>1.898E-2</v>
      </c>
      <c r="I47" s="1">
        <f t="shared" si="4"/>
        <v>0.22430808839304869</v>
      </c>
      <c r="J47" s="1">
        <f t="shared" si="5"/>
        <v>0.22792699213533166</v>
      </c>
      <c r="K47">
        <v>2091</v>
      </c>
      <c r="L47">
        <v>1536</v>
      </c>
      <c r="N47" t="s">
        <v>69</v>
      </c>
    </row>
    <row r="48" spans="1:14" x14ac:dyDescent="0.25">
      <c r="A48" s="2" t="s">
        <v>44</v>
      </c>
      <c r="B48">
        <v>0.13907</v>
      </c>
      <c r="C48">
        <v>0.25225999999999998</v>
      </c>
      <c r="D48">
        <v>0.69257999999999997</v>
      </c>
      <c r="E48">
        <v>0.18365999999999999</v>
      </c>
      <c r="F48">
        <v>2.6849999999999999E-2</v>
      </c>
      <c r="G48">
        <v>5.9699999999999996E-3</v>
      </c>
      <c r="I48" s="1">
        <f t="shared" si="4"/>
        <v>8.292211971679897E-2</v>
      </c>
      <c r="J48" s="1">
        <f t="shared" si="5"/>
        <v>8.4582282237720727E-2</v>
      </c>
      <c r="K48">
        <v>773</v>
      </c>
      <c r="L48">
        <v>570</v>
      </c>
      <c r="N48" t="s">
        <v>70</v>
      </c>
    </row>
    <row r="49" spans="1:14" x14ac:dyDescent="0.25">
      <c r="A49" s="2" t="s">
        <v>45</v>
      </c>
      <c r="B49">
        <v>0.21146000000000001</v>
      </c>
      <c r="C49">
        <v>0.16855000000000001</v>
      </c>
      <c r="D49">
        <v>0.46246999999999999</v>
      </c>
      <c r="E49">
        <v>0.25312000000000001</v>
      </c>
      <c r="F49">
        <v>5.5700000000000003E-3</v>
      </c>
      <c r="G49">
        <v>6.8500000000000002E-3</v>
      </c>
      <c r="I49" s="1">
        <f t="shared" si="4"/>
        <v>0.11145676893370521</v>
      </c>
      <c r="J49" s="1">
        <f t="shared" si="5"/>
        <v>0.11247959637928476</v>
      </c>
      <c r="K49">
        <v>1039</v>
      </c>
      <c r="L49">
        <v>758</v>
      </c>
      <c r="N49" t="s">
        <v>71</v>
      </c>
    </row>
    <row r="51" spans="1:14" x14ac:dyDescent="0.25">
      <c r="A51" s="2" t="s">
        <v>46</v>
      </c>
      <c r="B51">
        <v>0.50973000000000002</v>
      </c>
      <c r="C51">
        <v>2.6419999999999999E-2</v>
      </c>
      <c r="D51">
        <v>0.26529999999999998</v>
      </c>
      <c r="E51">
        <v>0.24517</v>
      </c>
      <c r="F51">
        <v>8.3499999999999998E-3</v>
      </c>
      <c r="G51">
        <v>3.6830000000000002E-2</v>
      </c>
      <c r="I51" s="1">
        <f>K51/(SUM($K$51:$K$54) + $K$44 + $K$45)</f>
        <v>0.21372424049288294</v>
      </c>
      <c r="J51" s="1">
        <f>L51/(SUM($L$51:$L$54) + $L$44 + $L$45)</f>
        <v>0.21592581689726228</v>
      </c>
      <c r="K51">
        <v>2012</v>
      </c>
      <c r="L51">
        <v>1467</v>
      </c>
      <c r="N51" t="s">
        <v>72</v>
      </c>
    </row>
    <row r="52" spans="1:14" x14ac:dyDescent="0.25">
      <c r="A52" s="2" t="s">
        <v>47</v>
      </c>
      <c r="B52">
        <v>0.1895</v>
      </c>
      <c r="C52">
        <v>0.31907000000000002</v>
      </c>
      <c r="D52">
        <v>0.68006</v>
      </c>
      <c r="E52">
        <v>0.17208000000000001</v>
      </c>
      <c r="F52">
        <v>3.1449999999999999E-2</v>
      </c>
      <c r="G52">
        <v>8.8000000000000005E-3</v>
      </c>
      <c r="I52" s="1">
        <f t="shared" ref="I52:I54" si="6">K52/(SUM($K$51:$K$54) + $K$44 + $K$45)</f>
        <v>0.10027618440620353</v>
      </c>
      <c r="J52" s="1">
        <f t="shared" ref="J52:J54" si="7">L52/(SUM($L$51:$L$54) + $L$44 + $L$45)</f>
        <v>0.10214895496025905</v>
      </c>
      <c r="K52">
        <v>944</v>
      </c>
      <c r="L52">
        <v>694</v>
      </c>
      <c r="N52" t="s">
        <v>73</v>
      </c>
    </row>
    <row r="53" spans="1:14" x14ac:dyDescent="0.25">
      <c r="A53" s="2" t="s">
        <v>48</v>
      </c>
      <c r="B53">
        <v>0.30027999999999999</v>
      </c>
      <c r="C53">
        <v>5.9679999999999997E-2</v>
      </c>
      <c r="D53">
        <v>0.50914000000000004</v>
      </c>
      <c r="E53">
        <v>6.7390000000000005E-2</v>
      </c>
      <c r="F53">
        <v>4.5909999999999999E-2</v>
      </c>
      <c r="G53">
        <v>7.3899999999999999E-3</v>
      </c>
      <c r="I53" s="1">
        <f t="shared" si="6"/>
        <v>3.9834289356277884E-2</v>
      </c>
      <c r="J53" s="1">
        <f t="shared" si="7"/>
        <v>4.0476891374742419E-2</v>
      </c>
      <c r="K53">
        <v>375</v>
      </c>
      <c r="L53">
        <v>275</v>
      </c>
      <c r="N53" t="s">
        <v>74</v>
      </c>
    </row>
    <row r="54" spans="1:14" x14ac:dyDescent="0.25">
      <c r="A54" s="2" t="s">
        <v>49</v>
      </c>
      <c r="B54">
        <v>0.25529000000000002</v>
      </c>
      <c r="C54">
        <v>0.15243999999999999</v>
      </c>
      <c r="D54">
        <v>0.47593999999999997</v>
      </c>
      <c r="E54">
        <v>0.23759</v>
      </c>
      <c r="F54">
        <v>8.3300000000000006E-3</v>
      </c>
      <c r="G54">
        <v>1.1990000000000001E-2</v>
      </c>
      <c r="I54" s="1">
        <f t="shared" si="6"/>
        <v>0.12353940939026981</v>
      </c>
      <c r="J54" s="1">
        <f t="shared" si="7"/>
        <v>0.12275537238740064</v>
      </c>
      <c r="K54">
        <v>1163</v>
      </c>
      <c r="L54">
        <v>834</v>
      </c>
      <c r="N54" t="s">
        <v>75</v>
      </c>
    </row>
    <row r="56" spans="1:14" x14ac:dyDescent="0.25">
      <c r="B56">
        <f>COUNTIF(B2:B54,"&lt;=0.05")</f>
        <v>3</v>
      </c>
      <c r="C56">
        <f t="shared" ref="C56:G56" si="8">COUNTIF(C2:C54,"&lt;=0.05")</f>
        <v>9</v>
      </c>
      <c r="D56">
        <f t="shared" si="8"/>
        <v>0</v>
      </c>
      <c r="E56">
        <f t="shared" si="8"/>
        <v>3</v>
      </c>
      <c r="F56">
        <f t="shared" si="8"/>
        <v>37</v>
      </c>
      <c r="G56">
        <f t="shared" si="8"/>
        <v>36</v>
      </c>
    </row>
    <row r="57" spans="1:14" x14ac:dyDescent="0.25">
      <c r="B57">
        <f>COUNTIF(B2:B54,"&lt;=0.1") - B56</f>
        <v>4</v>
      </c>
      <c r="C57">
        <f t="shared" ref="C57:G57" si="9">COUNTIF(C2:C54,"&lt;=0.1") - C56</f>
        <v>5</v>
      </c>
      <c r="D57">
        <f t="shared" si="9"/>
        <v>0</v>
      </c>
      <c r="E57">
        <f t="shared" si="9"/>
        <v>7</v>
      </c>
      <c r="F57">
        <f t="shared" si="9"/>
        <v>3</v>
      </c>
      <c r="G57">
        <f t="shared" si="9"/>
        <v>4</v>
      </c>
    </row>
  </sheetData>
  <conditionalFormatting sqref="B2:G54">
    <cfRule type="colorScale" priority="1">
      <colorScale>
        <cfvo type="num" val="0"/>
        <cfvo type="num" val="0.05"/>
        <cfvo type="num" val="0.1"/>
        <color theme="9"/>
        <color theme="7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L32" sqref="L32:M32"/>
    </sheetView>
  </sheetViews>
  <sheetFormatPr baseColWidth="10" defaultRowHeight="16" x14ac:dyDescent="0.2"/>
  <cols>
    <col min="1" max="1" width="7.1640625" bestFit="1" customWidth="1"/>
    <col min="2" max="2" width="8.1640625" bestFit="1" customWidth="1"/>
    <col min="3" max="3" width="5.1640625" bestFit="1" customWidth="1"/>
    <col min="4" max="6" width="8.1640625" bestFit="1" customWidth="1"/>
    <col min="7" max="7" width="5.1640625" bestFit="1" customWidth="1"/>
    <col min="8" max="8" width="8.1640625" bestFit="1" customWidth="1"/>
    <col min="9" max="9" width="5.1640625" bestFit="1" customWidth="1"/>
    <col min="10" max="11" width="8.1640625" bestFit="1" customWidth="1"/>
    <col min="12" max="12" width="5.1640625" bestFit="1" customWidth="1"/>
    <col min="13" max="13" width="8.1640625" bestFit="1" customWidth="1"/>
    <col min="14" max="14" width="5.1640625" bestFit="1" customWidth="1"/>
    <col min="15" max="15" width="8.1640625" bestFit="1" customWidth="1"/>
    <col min="16" max="17" width="5.1640625" bestFit="1" customWidth="1"/>
  </cols>
  <sheetData>
    <row r="1" spans="1:4" x14ac:dyDescent="0.2">
      <c r="A1" t="s">
        <v>1</v>
      </c>
      <c r="B1">
        <v>0.45483000000000001</v>
      </c>
      <c r="C1">
        <v>5</v>
      </c>
      <c r="D1">
        <v>10</v>
      </c>
    </row>
    <row r="2" spans="1:4" x14ac:dyDescent="0.2">
      <c r="A2" t="s">
        <v>2</v>
      </c>
      <c r="B2">
        <v>8.3589999999999998E-2</v>
      </c>
      <c r="C2">
        <v>180</v>
      </c>
      <c r="D2">
        <v>117</v>
      </c>
    </row>
    <row r="3" spans="1:4" x14ac:dyDescent="0.2">
      <c r="A3" t="s">
        <v>3</v>
      </c>
      <c r="B3">
        <v>1.227E-2</v>
      </c>
      <c r="C3">
        <v>1095</v>
      </c>
      <c r="D3">
        <v>761</v>
      </c>
    </row>
    <row r="4" spans="1:4" x14ac:dyDescent="0.2">
      <c r="A4" t="s">
        <v>4</v>
      </c>
      <c r="B4">
        <v>3.6310000000000002E-2</v>
      </c>
      <c r="C4">
        <v>686</v>
      </c>
      <c r="D4">
        <v>434</v>
      </c>
    </row>
    <row r="5" spans="1:4" x14ac:dyDescent="0.2">
      <c r="A5" t="s">
        <v>5</v>
      </c>
      <c r="B5">
        <v>0.17795</v>
      </c>
      <c r="C5">
        <v>771</v>
      </c>
      <c r="D5">
        <v>611</v>
      </c>
    </row>
    <row r="6" spans="1:4" x14ac:dyDescent="0.2">
      <c r="A6" t="s">
        <v>6</v>
      </c>
      <c r="B6">
        <v>4.5710000000000001E-2</v>
      </c>
      <c r="C6">
        <v>187</v>
      </c>
      <c r="D6">
        <v>131</v>
      </c>
    </row>
    <row r="7" spans="1:4" x14ac:dyDescent="0.2">
      <c r="A7" t="s">
        <v>7</v>
      </c>
      <c r="B7">
        <v>6.8260000000000001E-2</v>
      </c>
      <c r="C7">
        <v>255</v>
      </c>
      <c r="D7">
        <v>162</v>
      </c>
    </row>
    <row r="8" spans="1:4" x14ac:dyDescent="0.2">
      <c r="A8" t="s">
        <v>8</v>
      </c>
      <c r="B8">
        <v>2.102E-2</v>
      </c>
      <c r="C8">
        <v>830</v>
      </c>
      <c r="D8">
        <v>589</v>
      </c>
    </row>
    <row r="9" spans="1:4" x14ac:dyDescent="0.2">
      <c r="A9" t="s">
        <v>9</v>
      </c>
      <c r="B9">
        <v>6.6299999999999996E-3</v>
      </c>
      <c r="C9">
        <v>591</v>
      </c>
      <c r="D9">
        <v>480</v>
      </c>
    </row>
    <row r="10" spans="1:4" x14ac:dyDescent="0.2">
      <c r="A10" t="s">
        <v>10</v>
      </c>
      <c r="B10">
        <v>2.043E-2</v>
      </c>
      <c r="C10">
        <v>228</v>
      </c>
      <c r="D10">
        <v>174</v>
      </c>
    </row>
    <row r="11" spans="1:4" x14ac:dyDescent="0.2">
      <c r="A11" t="s">
        <v>11</v>
      </c>
      <c r="B11">
        <v>2.232E-2</v>
      </c>
      <c r="C11">
        <v>736</v>
      </c>
      <c r="D11">
        <v>558</v>
      </c>
    </row>
    <row r="12" spans="1:4" x14ac:dyDescent="0.2">
      <c r="A12" t="s">
        <v>12</v>
      </c>
      <c r="B12">
        <v>4.0399999999999998E-2</v>
      </c>
      <c r="C12">
        <v>732</v>
      </c>
      <c r="D12">
        <v>501</v>
      </c>
    </row>
    <row r="13" spans="1:4" x14ac:dyDescent="0.2">
      <c r="A13" t="s">
        <v>13</v>
      </c>
      <c r="B13">
        <v>0.16869999999999999</v>
      </c>
      <c r="C13">
        <v>329</v>
      </c>
      <c r="D13">
        <v>247</v>
      </c>
    </row>
    <row r="14" spans="1:4" x14ac:dyDescent="0.2">
      <c r="A14" t="s">
        <v>14</v>
      </c>
      <c r="B14">
        <v>2.596E-2</v>
      </c>
      <c r="C14">
        <v>215</v>
      </c>
      <c r="D14">
        <v>161</v>
      </c>
    </row>
    <row r="15" spans="1:4" x14ac:dyDescent="0.2">
      <c r="A15" t="s">
        <v>15</v>
      </c>
      <c r="B15">
        <v>3.0439999999999998E-2</v>
      </c>
      <c r="C15">
        <v>171</v>
      </c>
      <c r="D15">
        <v>124</v>
      </c>
    </row>
    <row r="16" spans="1:4" x14ac:dyDescent="0.2">
      <c r="A16" t="s">
        <v>16</v>
      </c>
      <c r="B16">
        <v>8.8900000000000003E-3</v>
      </c>
      <c r="C16">
        <v>352</v>
      </c>
      <c r="D16">
        <v>242</v>
      </c>
    </row>
    <row r="17" spans="1:13" x14ac:dyDescent="0.2">
      <c r="A17" t="s">
        <v>17</v>
      </c>
      <c r="B17">
        <v>0.10958</v>
      </c>
      <c r="C17">
        <v>7</v>
      </c>
      <c r="D17">
        <v>14</v>
      </c>
    </row>
    <row r="18" spans="1:13" x14ac:dyDescent="0.2">
      <c r="A18" t="s">
        <v>18</v>
      </c>
      <c r="B18">
        <v>0.86800999999999995</v>
      </c>
      <c r="C18">
        <v>40</v>
      </c>
      <c r="D18">
        <v>35</v>
      </c>
    </row>
    <row r="19" spans="1:13" x14ac:dyDescent="0.2">
      <c r="A19" t="s">
        <v>19</v>
      </c>
      <c r="B19">
        <v>6.4999999999999997E-4</v>
      </c>
      <c r="C19">
        <v>374</v>
      </c>
      <c r="D19">
        <v>279</v>
      </c>
    </row>
    <row r="20" spans="1:13" x14ac:dyDescent="0.2">
      <c r="A20" t="s">
        <v>20</v>
      </c>
      <c r="B20">
        <v>1.7270000000000001E-2</v>
      </c>
      <c r="C20">
        <v>350</v>
      </c>
      <c r="D20">
        <v>214</v>
      </c>
    </row>
    <row r="21" spans="1:13" x14ac:dyDescent="0.2">
      <c r="A21" t="s">
        <v>21</v>
      </c>
      <c r="B21">
        <v>0.74975000000000003</v>
      </c>
      <c r="C21">
        <v>35</v>
      </c>
      <c r="D21">
        <v>29</v>
      </c>
    </row>
    <row r="22" spans="1:13" x14ac:dyDescent="0.2">
      <c r="A22" t="s">
        <v>22</v>
      </c>
      <c r="B22">
        <v>0.29657</v>
      </c>
      <c r="C22">
        <v>21</v>
      </c>
      <c r="D22">
        <v>24</v>
      </c>
    </row>
    <row r="23" spans="1:13" x14ac:dyDescent="0.2">
      <c r="A23" t="s">
        <v>23</v>
      </c>
      <c r="B23">
        <v>6.77E-3</v>
      </c>
      <c r="C23">
        <v>319</v>
      </c>
      <c r="D23">
        <v>222</v>
      </c>
    </row>
    <row r="24" spans="1:13" x14ac:dyDescent="0.2">
      <c r="A24" t="s">
        <v>24</v>
      </c>
      <c r="B24">
        <v>7.2749999999999995E-2</v>
      </c>
      <c r="C24">
        <v>124</v>
      </c>
      <c r="D24">
        <v>76</v>
      </c>
    </row>
    <row r="25" spans="1:13" x14ac:dyDescent="0.2">
      <c r="A25" t="s">
        <v>25</v>
      </c>
      <c r="B25">
        <v>7.5649999999999995E-2</v>
      </c>
      <c r="C25">
        <v>149</v>
      </c>
      <c r="D25">
        <v>96</v>
      </c>
    </row>
    <row r="26" spans="1:13" x14ac:dyDescent="0.2">
      <c r="A26" t="s">
        <v>26</v>
      </c>
      <c r="B26">
        <v>1.2200000000000001E-2</v>
      </c>
      <c r="C26">
        <v>663</v>
      </c>
      <c r="D26">
        <v>460</v>
      </c>
    </row>
    <row r="27" spans="1:13" x14ac:dyDescent="0.2">
      <c r="A27" t="s">
        <v>27</v>
      </c>
      <c r="B27">
        <v>0.12231</v>
      </c>
      <c r="C27">
        <v>227</v>
      </c>
      <c r="D27">
        <v>202</v>
      </c>
    </row>
    <row r="28" spans="1:13" x14ac:dyDescent="0.2">
      <c r="A28" t="s">
        <v>28</v>
      </c>
      <c r="B28">
        <v>6.2899999999999996E-3</v>
      </c>
      <c r="C28">
        <v>862</v>
      </c>
      <c r="D28">
        <v>663</v>
      </c>
    </row>
    <row r="29" spans="1:13" x14ac:dyDescent="0.2">
      <c r="A29" t="s">
        <v>29</v>
      </c>
      <c r="B29">
        <v>9.3200000000000002E-3</v>
      </c>
      <c r="C29">
        <v>89</v>
      </c>
      <c r="D29">
        <v>62</v>
      </c>
    </row>
    <row r="30" spans="1:13" x14ac:dyDescent="0.2">
      <c r="A30" t="s">
        <v>30</v>
      </c>
      <c r="B30">
        <v>3.5E-4</v>
      </c>
      <c r="C30">
        <v>1651</v>
      </c>
      <c r="D30">
        <v>1225</v>
      </c>
    </row>
    <row r="31" spans="1:13" x14ac:dyDescent="0.2">
      <c r="A31" t="s">
        <v>31</v>
      </c>
      <c r="B31">
        <v>2.332E-2</v>
      </c>
      <c r="C31">
        <v>105</v>
      </c>
      <c r="D31">
        <v>52</v>
      </c>
    </row>
    <row r="32" spans="1:13" x14ac:dyDescent="0.2">
      <c r="A32" t="s">
        <v>1</v>
      </c>
      <c r="B32" t="s">
        <v>2</v>
      </c>
      <c r="C32" t="s">
        <v>3</v>
      </c>
      <c r="D32" t="s">
        <v>4</v>
      </c>
      <c r="E32" t="s">
        <v>5</v>
      </c>
      <c r="F32" t="s">
        <v>6</v>
      </c>
      <c r="G32" t="s">
        <v>7</v>
      </c>
      <c r="H32" t="s">
        <v>8</v>
      </c>
      <c r="I32" t="s">
        <v>9</v>
      </c>
      <c r="J32" t="s">
        <v>10</v>
      </c>
      <c r="K32">
        <v>1.9519999999999999E-2</v>
      </c>
      <c r="L32">
        <v>4828</v>
      </c>
      <c r="M32">
        <v>3469</v>
      </c>
    </row>
    <row r="33" spans="1:17" x14ac:dyDescent="0.2">
      <c r="A33" t="s">
        <v>11</v>
      </c>
      <c r="B33" t="s">
        <v>12</v>
      </c>
      <c r="C33" t="s">
        <v>13</v>
      </c>
      <c r="D33" t="s">
        <v>14</v>
      </c>
      <c r="E33" t="s">
        <v>15</v>
      </c>
      <c r="F33" t="s">
        <v>16</v>
      </c>
      <c r="G33" t="s">
        <v>17</v>
      </c>
      <c r="H33" t="s">
        <v>18</v>
      </c>
      <c r="I33" t="s">
        <v>19</v>
      </c>
      <c r="J33">
        <v>1.9789999999999999E-2</v>
      </c>
      <c r="K33">
        <v>2956</v>
      </c>
      <c r="L33">
        <v>2161</v>
      </c>
    </row>
    <row r="34" spans="1:17" x14ac:dyDescent="0.2">
      <c r="A34" t="s">
        <v>21</v>
      </c>
      <c r="B34" t="s">
        <v>22</v>
      </c>
      <c r="C34" t="s">
        <v>23</v>
      </c>
      <c r="D34" t="s">
        <v>24</v>
      </c>
      <c r="E34" t="s">
        <v>25</v>
      </c>
      <c r="F34" t="s">
        <v>26</v>
      </c>
      <c r="G34" t="s">
        <v>27</v>
      </c>
      <c r="H34">
        <v>7.6299999999999996E-3</v>
      </c>
      <c r="I34">
        <v>1538</v>
      </c>
      <c r="J34">
        <v>1109</v>
      </c>
    </row>
    <row r="35" spans="1:17" x14ac:dyDescent="0.2">
      <c r="A35" t="s">
        <v>1</v>
      </c>
      <c r="B35" t="s">
        <v>2</v>
      </c>
      <c r="C35" t="s">
        <v>3</v>
      </c>
      <c r="D35" t="s">
        <v>4</v>
      </c>
      <c r="E35" t="s">
        <v>5</v>
      </c>
      <c r="F35" t="s">
        <v>11</v>
      </c>
      <c r="G35" t="s">
        <v>12</v>
      </c>
      <c r="H35" t="s">
        <v>13</v>
      </c>
      <c r="I35" t="s">
        <v>14</v>
      </c>
      <c r="J35" t="s">
        <v>15</v>
      </c>
      <c r="K35" t="s">
        <v>21</v>
      </c>
      <c r="L35" t="s">
        <v>22</v>
      </c>
      <c r="M35" t="s">
        <v>23</v>
      </c>
      <c r="N35" t="s">
        <v>24</v>
      </c>
      <c r="O35">
        <v>1.8149999999999999E-2</v>
      </c>
      <c r="P35">
        <v>5419</v>
      </c>
      <c r="Q35">
        <v>3875</v>
      </c>
    </row>
    <row r="36" spans="1:17" x14ac:dyDescent="0.2">
      <c r="A36" t="s">
        <v>6</v>
      </c>
      <c r="B36" t="s">
        <v>7</v>
      </c>
      <c r="C36" t="s">
        <v>8</v>
      </c>
      <c r="D36" t="s">
        <v>9</v>
      </c>
      <c r="E36" t="s">
        <v>10</v>
      </c>
      <c r="F36" t="s">
        <v>16</v>
      </c>
      <c r="G36" t="s">
        <v>17</v>
      </c>
      <c r="H36" t="s">
        <v>18</v>
      </c>
      <c r="I36" t="s">
        <v>19</v>
      </c>
      <c r="J36" t="s">
        <v>25</v>
      </c>
      <c r="K36" t="s">
        <v>26</v>
      </c>
      <c r="L36" t="s">
        <v>27</v>
      </c>
      <c r="M36">
        <v>7.6400000000000001E-3</v>
      </c>
      <c r="N36">
        <v>3903</v>
      </c>
      <c r="O36">
        <v>2864</v>
      </c>
    </row>
    <row r="37" spans="1:17" x14ac:dyDescent="0.2">
      <c r="A37" t="s">
        <v>1</v>
      </c>
      <c r="B37" t="s">
        <v>2</v>
      </c>
      <c r="C37" t="s">
        <v>3</v>
      </c>
      <c r="D37" t="s">
        <v>4</v>
      </c>
      <c r="E37" t="s">
        <v>5</v>
      </c>
      <c r="F37" t="s">
        <v>11</v>
      </c>
      <c r="G37" t="s">
        <v>12</v>
      </c>
      <c r="H37" t="s">
        <v>13</v>
      </c>
      <c r="I37" t="s">
        <v>14</v>
      </c>
      <c r="J37" t="s">
        <v>21</v>
      </c>
      <c r="K37" t="s">
        <v>22</v>
      </c>
      <c r="L37" t="s">
        <v>23</v>
      </c>
      <c r="M37">
        <v>2.4389999999999998E-2</v>
      </c>
      <c r="N37">
        <v>5124</v>
      </c>
      <c r="O37">
        <v>3675</v>
      </c>
    </row>
    <row r="38" spans="1:17" x14ac:dyDescent="0.2">
      <c r="A38" t="s">
        <v>6</v>
      </c>
      <c r="B38" t="s">
        <v>7</v>
      </c>
      <c r="C38" t="s">
        <v>8</v>
      </c>
      <c r="D38" t="s">
        <v>9</v>
      </c>
      <c r="E38" t="s">
        <v>10</v>
      </c>
      <c r="F38" t="s">
        <v>15</v>
      </c>
      <c r="G38" t="s">
        <v>16</v>
      </c>
      <c r="H38" t="s">
        <v>17</v>
      </c>
      <c r="I38" t="s">
        <v>18</v>
      </c>
      <c r="J38" t="s">
        <v>19</v>
      </c>
      <c r="K38" t="s">
        <v>24</v>
      </c>
      <c r="L38" t="s">
        <v>25</v>
      </c>
      <c r="M38" t="s">
        <v>26</v>
      </c>
      <c r="N38" t="s">
        <v>27</v>
      </c>
      <c r="O38">
        <v>9.1699999999999993E-3</v>
      </c>
      <c r="P38">
        <v>4198</v>
      </c>
      <c r="Q38">
        <v>3064</v>
      </c>
    </row>
    <row r="39" spans="1:17" x14ac:dyDescent="0.2">
      <c r="A39" t="s">
        <v>1</v>
      </c>
      <c r="B39" t="s">
        <v>2</v>
      </c>
      <c r="C39" t="s">
        <v>3</v>
      </c>
      <c r="D39" t="s">
        <v>4</v>
      </c>
      <c r="E39" t="s">
        <v>5</v>
      </c>
      <c r="F39">
        <v>2.3730000000000001E-2</v>
      </c>
      <c r="G39">
        <v>2737</v>
      </c>
      <c r="H39">
        <v>1933</v>
      </c>
    </row>
    <row r="40" spans="1:17" x14ac:dyDescent="0.2">
      <c r="A40" t="s">
        <v>11</v>
      </c>
      <c r="B40" t="s">
        <v>12</v>
      </c>
      <c r="C40" t="s">
        <v>13</v>
      </c>
      <c r="D40" t="s">
        <v>14</v>
      </c>
      <c r="E40" t="s">
        <v>15</v>
      </c>
      <c r="F40">
        <v>2.3990000000000001E-2</v>
      </c>
      <c r="G40">
        <v>2183</v>
      </c>
      <c r="H40">
        <v>1591</v>
      </c>
    </row>
    <row r="41" spans="1:17" x14ac:dyDescent="0.2">
      <c r="A41" t="s">
        <v>21</v>
      </c>
      <c r="B41" t="s">
        <v>22</v>
      </c>
      <c r="C41" t="s">
        <v>23</v>
      </c>
      <c r="D41" t="s">
        <v>24</v>
      </c>
      <c r="E41">
        <v>1.1089999999999999E-2</v>
      </c>
      <c r="F41">
        <v>499</v>
      </c>
      <c r="G41">
        <v>351</v>
      </c>
    </row>
    <row r="42" spans="1:17" x14ac:dyDescent="0.2">
      <c r="A42" t="s">
        <v>6</v>
      </c>
      <c r="B42" t="s">
        <v>7</v>
      </c>
      <c r="C42" t="s">
        <v>8</v>
      </c>
      <c r="D42" t="s">
        <v>9</v>
      </c>
      <c r="E42" t="s">
        <v>10</v>
      </c>
      <c r="F42">
        <v>1.898E-2</v>
      </c>
      <c r="G42">
        <v>2091</v>
      </c>
      <c r="H42">
        <v>1536</v>
      </c>
    </row>
    <row r="43" spans="1:17" x14ac:dyDescent="0.2">
      <c r="A43" t="s">
        <v>16</v>
      </c>
      <c r="B43" t="s">
        <v>17</v>
      </c>
      <c r="C43" t="s">
        <v>18</v>
      </c>
      <c r="D43" t="s">
        <v>19</v>
      </c>
      <c r="E43">
        <v>5.9699999999999996E-3</v>
      </c>
      <c r="F43">
        <v>773</v>
      </c>
      <c r="G43">
        <v>570</v>
      </c>
    </row>
    <row r="44" spans="1:17" x14ac:dyDescent="0.2">
      <c r="A44" t="s">
        <v>25</v>
      </c>
      <c r="B44" t="s">
        <v>26</v>
      </c>
      <c r="C44" t="s">
        <v>27</v>
      </c>
      <c r="D44">
        <v>6.8500000000000002E-3</v>
      </c>
      <c r="E44">
        <v>1039</v>
      </c>
      <c r="F44">
        <v>758</v>
      </c>
    </row>
    <row r="45" spans="1:17" x14ac:dyDescent="0.2">
      <c r="A45" t="s">
        <v>11</v>
      </c>
      <c r="B45" t="s">
        <v>12</v>
      </c>
      <c r="C45" t="s">
        <v>13</v>
      </c>
      <c r="D45" t="s">
        <v>14</v>
      </c>
      <c r="E45">
        <v>3.6830000000000002E-2</v>
      </c>
      <c r="F45">
        <v>2012</v>
      </c>
      <c r="G45">
        <v>1467</v>
      </c>
    </row>
    <row r="46" spans="1:17" x14ac:dyDescent="0.2">
      <c r="A46" t="s">
        <v>15</v>
      </c>
      <c r="B46" t="s">
        <v>16</v>
      </c>
      <c r="C46" t="s">
        <v>17</v>
      </c>
      <c r="D46" t="s">
        <v>18</v>
      </c>
      <c r="E46" t="s">
        <v>19</v>
      </c>
      <c r="F46">
        <v>8.8000000000000005E-3</v>
      </c>
      <c r="G46">
        <v>944</v>
      </c>
      <c r="H46">
        <v>694</v>
      </c>
    </row>
    <row r="47" spans="1:17" x14ac:dyDescent="0.2">
      <c r="A47" t="s">
        <v>21</v>
      </c>
      <c r="B47" t="s">
        <v>22</v>
      </c>
      <c r="C47" t="s">
        <v>23</v>
      </c>
      <c r="D47">
        <v>7.3899999999999999E-3</v>
      </c>
      <c r="E47">
        <v>375</v>
      </c>
      <c r="F47">
        <v>275</v>
      </c>
    </row>
    <row r="48" spans="1:17" x14ac:dyDescent="0.2">
      <c r="A48" t="s">
        <v>24</v>
      </c>
      <c r="B48" t="s">
        <v>25</v>
      </c>
      <c r="C48" t="s">
        <v>26</v>
      </c>
      <c r="D48" t="s">
        <v>27</v>
      </c>
      <c r="E48">
        <v>1.1990000000000001E-2</v>
      </c>
      <c r="F48">
        <v>1163</v>
      </c>
      <c r="G48">
        <v>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Resume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Ciman</dc:creator>
  <cp:lastModifiedBy>Matteo Ciman</cp:lastModifiedBy>
  <dcterms:created xsi:type="dcterms:W3CDTF">2016-09-07T11:28:42Z</dcterms:created>
  <dcterms:modified xsi:type="dcterms:W3CDTF">2016-10-05T15:55:31Z</dcterms:modified>
</cp:coreProperties>
</file>