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85" yWindow="3360" windowWidth="21600" windowHeight="11505" tabRatio="600" firstSheet="0" activeTab="0" autoFilterDateGrouping="1"/>
  </bookViews>
  <sheets>
    <sheet name="Sheet1" sheetId="1" state="visible" r:id="rId1"/>
  </sheets>
  <definedNames>
    <definedName name="_xlchart.v1.0" hidden="1">Sheet1!$H$59</definedName>
    <definedName name="_xlchart.v1.1" hidden="1">Sheet1!$H$60:$H$105</definedName>
    <definedName name="_xlchart.v1.2" hidden="1">Sheet1!$I$59</definedName>
    <definedName name="_xlchart.v1.3" hidden="1">Sheet1!$I$60:$I$105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1"/>
    </font>
    <font>
      <name val="Calibri"/>
      <family val="2"/>
      <color rgb="FF00610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3" fillId="2" borderId="0"/>
  </cellStyleXfs>
  <cellXfs count="1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1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0" fontId="0" fillId="0" borderId="3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/>
    </xf>
    <xf numFmtId="0" fontId="0" fillId="0" borderId="6" applyAlignment="1" pivotButton="0" quotePrefix="0" xfId="0">
      <alignment vertical="center" wrapText="1"/>
    </xf>
    <xf numFmtId="0" fontId="3" fillId="2" borderId="6" applyAlignment="1" pivotButton="0" quotePrefix="0" xfId="1">
      <alignment vertical="center" wrapText="1"/>
    </xf>
    <xf numFmtId="0" fontId="0" fillId="0" borderId="6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vertical="center" wrapText="1"/>
    </xf>
    <xf numFmtId="0" fontId="0" fillId="0" borderId="3" applyAlignment="1" pivotButton="0" quotePrefix="0" xfId="0">
      <alignment vertical="center" wrapText="1"/>
    </xf>
    <xf numFmtId="0" fontId="0" fillId="0" borderId="3" pivotButton="0" quotePrefix="0" xfId="0"/>
  </cellXfs>
  <cellStyles count="2">
    <cellStyle name="Normal" xfId="0" builtinId="0"/>
    <cellStyle name="Good" xfId="1" builtinId="2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layout>
        <manualLayout>
          <xMode val="edge"/>
          <yMode val="edge"/>
          <wMode val="factor"/>
          <hMode val="factor"/>
          <x val="0.4089692955827541"/>
          <y val="0.01335613809195123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5073071944119154"/>
          <y val="0.1759893795916107"/>
          <w val="0.9085992537420944"/>
          <h val="0.6673063123352174"/>
        </manualLayout>
      </layout>
      <scatterChart>
        <scatterStyle val="lineMarker"/>
        <varyColors val="0"/>
        <ser>
          <idx val="0"/>
          <order val="0"/>
          <tx>
            <strRef>
              <f>Sheet1!$B$1</f>
              <strCache>
                <ptCount val="1"/>
                <pt idx="0">
                  <v xml:space="preserve">Observed 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spPr>
          </marker>
          <trendline>
            <spPr>
              <a:ln w="19050" cap="rnd">
                <a:solidFill>
                  <a:srgbClr val="FF0000"/>
                </a:solidFill>
                <a:prstDash val="solid"/>
              </a:ln>
            </spPr>
            <trendlineType val="linear"/>
            <dispRSqr val="0"/>
            <dispEq val="0"/>
          </trendline>
          <xVal>
            <strRef>
              <f>Sheet1!$A$2:$A$47</f>
              <strCache>
                <ptCount val="46"/>
                <pt idx="0">
                  <v>Category 1</v>
                </pt>
                <pt idx="1">
                  <v>Category 2</v>
                </pt>
                <pt idx="2">
                  <v>Category 3</v>
                </pt>
                <pt idx="3">
                  <v>Category 4</v>
                </pt>
                <pt idx="4">
                  <v>Category 5</v>
                </pt>
                <pt idx="5">
                  <v>Category 6</v>
                </pt>
                <pt idx="6">
                  <v>Category 7</v>
                </pt>
                <pt idx="7">
                  <v>Category 8</v>
                </pt>
                <pt idx="8">
                  <v>Category 9</v>
                </pt>
                <pt idx="9">
                  <v>Category 10</v>
                </pt>
                <pt idx="10">
                  <v>Category 11</v>
                </pt>
                <pt idx="11">
                  <v>Category 12</v>
                </pt>
                <pt idx="12">
                  <v>Category 13</v>
                </pt>
                <pt idx="13">
                  <v>Category 14</v>
                </pt>
                <pt idx="14">
                  <v>Category 16</v>
                </pt>
                <pt idx="15">
                  <v>Category 17</v>
                </pt>
                <pt idx="16">
                  <v>Category 18</v>
                </pt>
                <pt idx="17">
                  <v>Category 19</v>
                </pt>
                <pt idx="18">
                  <v>Category 20</v>
                </pt>
                <pt idx="19">
                  <v>Category 21</v>
                </pt>
                <pt idx="20">
                  <v>Category 22</v>
                </pt>
                <pt idx="21">
                  <v>Category 23</v>
                </pt>
                <pt idx="22">
                  <v>Category 24</v>
                </pt>
                <pt idx="23">
                  <v>Category 25</v>
                </pt>
                <pt idx="24">
                  <v>Category 26</v>
                </pt>
                <pt idx="25">
                  <v>Category 27</v>
                </pt>
                <pt idx="26">
                  <v>Category 28</v>
                </pt>
                <pt idx="27">
                  <v>Category 29</v>
                </pt>
                <pt idx="28">
                  <v>Category 30</v>
                </pt>
                <pt idx="29">
                  <v>Category 31</v>
                </pt>
                <pt idx="30">
                  <v>Category 32</v>
                </pt>
                <pt idx="31">
                  <v>Category 33</v>
                </pt>
                <pt idx="32">
                  <v>Category 34</v>
                </pt>
                <pt idx="33">
                  <v>Category 35</v>
                </pt>
                <pt idx="34">
                  <v>Category 36</v>
                </pt>
                <pt idx="35">
                  <v>Category 38</v>
                </pt>
                <pt idx="36">
                  <v>Category 39</v>
                </pt>
                <pt idx="37">
                  <v>Category 40</v>
                </pt>
                <pt idx="38">
                  <v>Category 41</v>
                </pt>
                <pt idx="39">
                  <v>Category 42</v>
                </pt>
                <pt idx="40">
                  <v>Category 45</v>
                </pt>
                <pt idx="41">
                  <v>Category 46</v>
                </pt>
                <pt idx="42">
                  <v>Category 47</v>
                </pt>
                <pt idx="43">
                  <v>Category 48</v>
                </pt>
                <pt idx="44">
                  <v>Category 49</v>
                </pt>
                <pt idx="45">
                  <v>Category 50</v>
                </pt>
              </strCache>
            </strRef>
          </xVal>
          <yVal>
            <numRef>
              <f>Sheet1!$B$2:$B$47</f>
              <numCache>
                <formatCode>General</formatCode>
                <ptCount val="46"/>
                <pt idx="0">
                  <v>4.4</v>
                </pt>
                <pt idx="1">
                  <v>2.6</v>
                </pt>
                <pt idx="2">
                  <v>4.2</v>
                </pt>
                <pt idx="3">
                  <v>5.8</v>
                </pt>
                <pt idx="4">
                  <v>5</v>
                </pt>
                <pt idx="5">
                  <v>3.8</v>
                </pt>
                <pt idx="6">
                  <v>3.8</v>
                </pt>
                <pt idx="7">
                  <v>5</v>
                </pt>
                <pt idx="8">
                  <v>4.4</v>
                </pt>
                <pt idx="9">
                  <v>3</v>
                </pt>
                <pt idx="10">
                  <v>4.8</v>
                </pt>
                <pt idx="11">
                  <v>4.4</v>
                </pt>
                <pt idx="12">
                  <v>2.2</v>
                </pt>
                <pt idx="13">
                  <v>3.82</v>
                </pt>
                <pt idx="14">
                  <v>4.4</v>
                </pt>
                <pt idx="15">
                  <v>5.6</v>
                </pt>
                <pt idx="16">
                  <v>5.8</v>
                </pt>
                <pt idx="17">
                  <v>5.8</v>
                </pt>
                <pt idx="18">
                  <v>4.4</v>
                </pt>
                <pt idx="19">
                  <v>4.2</v>
                </pt>
                <pt idx="20">
                  <v>4.2</v>
                </pt>
                <pt idx="21">
                  <v>5</v>
                </pt>
                <pt idx="22">
                  <v>5.2</v>
                </pt>
                <pt idx="23">
                  <v>5</v>
                </pt>
                <pt idx="24">
                  <v>2.8</v>
                </pt>
                <pt idx="25">
                  <v>4.8</v>
                </pt>
                <pt idx="26">
                  <v>2.4</v>
                </pt>
                <pt idx="27">
                  <v>5.34</v>
                </pt>
                <pt idx="28">
                  <v>4</v>
                </pt>
                <pt idx="29">
                  <v>4</v>
                </pt>
                <pt idx="30">
                  <v>3.4</v>
                </pt>
                <pt idx="31">
                  <v>5</v>
                </pt>
                <pt idx="32">
                  <v>2.6</v>
                </pt>
                <pt idx="33">
                  <v>4.8</v>
                </pt>
                <pt idx="34">
                  <v>4.4</v>
                </pt>
                <pt idx="35">
                  <v>4.2</v>
                </pt>
                <pt idx="36">
                  <v>4.8</v>
                </pt>
                <pt idx="37">
                  <v>4</v>
                </pt>
                <pt idx="38">
                  <v>4.2</v>
                </pt>
                <pt idx="39">
                  <v>5</v>
                </pt>
                <pt idx="40">
                  <v>5.2</v>
                </pt>
                <pt idx="41">
                  <v>3.6</v>
                </pt>
                <pt idx="42">
                  <v>5</v>
                </pt>
                <pt idx="43">
                  <v>3.4</v>
                </pt>
                <pt idx="44">
                  <v>4.6</v>
                </pt>
                <pt idx="45">
                  <v>3.6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8596639"/>
        <axId val="638597055"/>
      </scatterChart>
      <valAx>
        <axId val="638596639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/>
              <a:p>
                <a:r>
                  <a:t>None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9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</title>
        <majorTickMark val="none"/>
        <minorTickMark val="none"/>
        <tickLblPos val="nextTo"/>
        <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38597055"/>
        <crosses val="autoZero"/>
        <crossBetween val="midCat"/>
      </valAx>
      <valAx>
        <axId val="63859705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38596639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layout>
        <manualLayout>
          <xMode val="edge"/>
          <yMode val="edge"/>
          <wMode val="factor"/>
          <hMode val="factor"/>
          <x val="0.4111666666666667"/>
          <y val="0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Sheet1!$I$59</f>
              <strCache>
                <ptCount val="1"/>
                <pt idx="0">
                  <v>Width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trendline>
            <spPr>
              <a:ln w="19050" cap="rnd">
                <a:solidFill>
                  <a:srgbClr val="FF0000"/>
                </a:solidFill>
                <a:prstDash val="solid"/>
              </a:ln>
            </spPr>
            <trendlineType val="linear"/>
            <dispRSqr val="0"/>
            <dispEq val="0"/>
          </trendline>
          <cat>
            <strRef>
              <f>Sheet1!$G$60:$G$105</f>
              <strCache>
                <ptCount val="46"/>
                <pt idx="0">
                  <v>Area 1</v>
                </pt>
                <pt idx="1">
                  <v>Area 2</v>
                </pt>
                <pt idx="2">
                  <v>Area 3</v>
                </pt>
                <pt idx="3">
                  <v>Area 4</v>
                </pt>
                <pt idx="4">
                  <v>Area 5</v>
                </pt>
                <pt idx="5">
                  <v xml:space="preserve">Area 6 </v>
                </pt>
                <pt idx="6">
                  <v xml:space="preserve">Area 7 </v>
                </pt>
                <pt idx="7">
                  <v>Area 8</v>
                </pt>
                <pt idx="8">
                  <v xml:space="preserve">Area 9 </v>
                </pt>
                <pt idx="9">
                  <v>Area 10</v>
                </pt>
                <pt idx="10">
                  <v>Area 11</v>
                </pt>
                <pt idx="11">
                  <v>Area 12</v>
                </pt>
                <pt idx="12">
                  <v>Area 13</v>
                </pt>
                <pt idx="13">
                  <v xml:space="preserve">Area 14 </v>
                </pt>
                <pt idx="14">
                  <v>Area 16</v>
                </pt>
                <pt idx="15">
                  <v>Area 17</v>
                </pt>
                <pt idx="16">
                  <v>Area 18</v>
                </pt>
                <pt idx="17">
                  <v>Area 19</v>
                </pt>
                <pt idx="18">
                  <v>Area 20</v>
                </pt>
                <pt idx="19">
                  <v>Area 21</v>
                </pt>
                <pt idx="20">
                  <v>Area 22</v>
                </pt>
                <pt idx="21">
                  <v>Area 23</v>
                </pt>
                <pt idx="22">
                  <v>Area 24</v>
                </pt>
                <pt idx="23">
                  <v>Area 25</v>
                </pt>
                <pt idx="24">
                  <v>Area 26</v>
                </pt>
                <pt idx="25">
                  <v>Area 27</v>
                </pt>
                <pt idx="26">
                  <v>Area 28</v>
                </pt>
                <pt idx="27">
                  <v>Area 29</v>
                </pt>
                <pt idx="28">
                  <v>Area 30</v>
                </pt>
                <pt idx="29">
                  <v>Area 31</v>
                </pt>
                <pt idx="30">
                  <v>Area 32</v>
                </pt>
                <pt idx="31">
                  <v>Area 33</v>
                </pt>
                <pt idx="32">
                  <v>Area 34</v>
                </pt>
                <pt idx="33">
                  <v>Area 35</v>
                </pt>
                <pt idx="34">
                  <v>Area 36</v>
                </pt>
                <pt idx="35">
                  <v>Area 38</v>
                </pt>
                <pt idx="36">
                  <v>Area 39</v>
                </pt>
                <pt idx="37">
                  <v>Area 40</v>
                </pt>
                <pt idx="38">
                  <v>Area 41</v>
                </pt>
                <pt idx="39">
                  <v>Area 42</v>
                </pt>
                <pt idx="40">
                  <v>Area 45</v>
                </pt>
                <pt idx="41">
                  <v>Area 46</v>
                </pt>
                <pt idx="42">
                  <v>Area 47</v>
                </pt>
                <pt idx="43">
                  <v>Area 48</v>
                </pt>
                <pt idx="44">
                  <v>Area 49</v>
                </pt>
                <pt idx="45">
                  <v>Area 50</v>
                </pt>
              </strCache>
            </strRef>
          </cat>
          <val>
            <numRef>
              <f>Sheet1!$I$60:$I$105</f>
              <numCache>
                <formatCode>General</formatCode>
                <ptCount val="46"/>
                <pt idx="0">
                  <v>10.3</v>
                </pt>
                <pt idx="1">
                  <v>4.88</v>
                </pt>
                <pt idx="2">
                  <v>7.8</v>
                </pt>
                <pt idx="3">
                  <v>6.460000000000001</v>
                </pt>
                <pt idx="4">
                  <v>4.880000000000001</v>
                </pt>
                <pt idx="5">
                  <v>9.620000000000001</v>
                </pt>
                <pt idx="6">
                  <v>2.92</v>
                </pt>
                <pt idx="7">
                  <v>5.12</v>
                </pt>
                <pt idx="8">
                  <v>11.24</v>
                </pt>
                <pt idx="9">
                  <v>3.34</v>
                </pt>
                <pt idx="10">
                  <v>19.06</v>
                </pt>
                <pt idx="11">
                  <v>4.02</v>
                </pt>
                <pt idx="12">
                  <v>8.059999999999999</v>
                </pt>
                <pt idx="13">
                  <v>3.96</v>
                </pt>
                <pt idx="14">
                  <v>11.24</v>
                </pt>
                <pt idx="15">
                  <v>4.2</v>
                </pt>
                <pt idx="16">
                  <v>2.82</v>
                </pt>
                <pt idx="17">
                  <v>2.92</v>
                </pt>
                <pt idx="18">
                  <v>4.28</v>
                </pt>
                <pt idx="19">
                  <v>2.92</v>
                </pt>
                <pt idx="20">
                  <v>3.080000000000001</v>
                </pt>
                <pt idx="21">
                  <v>4.180000000000001</v>
                </pt>
                <pt idx="22">
                  <v>3.72</v>
                </pt>
                <pt idx="23">
                  <v>4.86</v>
                </pt>
                <pt idx="24">
                  <v>3.340000000000001</v>
                </pt>
                <pt idx="25">
                  <v>6.48</v>
                </pt>
                <pt idx="26">
                  <v>4.380000000000001</v>
                </pt>
                <pt idx="27">
                  <v>4.22</v>
                </pt>
                <pt idx="28">
                  <v>3.52</v>
                </pt>
                <pt idx="29">
                  <v>7.74</v>
                </pt>
                <pt idx="30">
                  <v>4.54</v>
                </pt>
                <pt idx="31">
                  <v>6.36</v>
                </pt>
                <pt idx="32">
                  <v>4.380000000000001</v>
                </pt>
                <pt idx="33">
                  <v>6.24</v>
                </pt>
                <pt idx="34">
                  <v>2.52</v>
                </pt>
                <pt idx="35">
                  <v>1.98</v>
                </pt>
                <pt idx="36">
                  <v>3</v>
                </pt>
                <pt idx="37">
                  <v>2.12</v>
                </pt>
                <pt idx="38">
                  <v>3.6</v>
                </pt>
                <pt idx="39">
                  <v>0.9399999999999999</v>
                </pt>
                <pt idx="40">
                  <v>2.84</v>
                </pt>
                <pt idx="41">
                  <v>3.1</v>
                </pt>
                <pt idx="42">
                  <v>2.06</v>
                </pt>
                <pt idx="43">
                  <v>1.8</v>
                </pt>
                <pt idx="44">
                  <v>3</v>
                </pt>
                <pt idx="45">
                  <v>0.8800000000000001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202810879"/>
        <axId val="1202811711"/>
      </barChart>
      <catAx>
        <axId val="120281087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202811711"/>
        <crosses val="autoZero"/>
        <auto val="1"/>
        <lblAlgn val="ctr"/>
        <lblOffset val="100"/>
        <noMultiLvlLbl val="0"/>
      </catAx>
      <valAx>
        <axId val="1202811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202810879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Sheet1!$H$59</f>
              <strCache>
                <ptCount val="1"/>
                <pt idx="0">
                  <v>length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trendline>
            <spPr>
              <a:ln w="19050" cap="rnd">
                <a:solidFill>
                  <a:srgbClr val="FF0000"/>
                </a:solidFill>
                <a:prstDash val="solid"/>
              </a:ln>
            </spPr>
            <trendlineType val="linear"/>
            <dispRSqr val="0"/>
            <dispEq val="0"/>
          </trendline>
          <cat>
            <strRef>
              <f>Sheet1!$G$60:$G$105</f>
              <strCache>
                <ptCount val="46"/>
                <pt idx="0">
                  <v>Area 1</v>
                </pt>
                <pt idx="1">
                  <v>Area 2</v>
                </pt>
                <pt idx="2">
                  <v>Area 3</v>
                </pt>
                <pt idx="3">
                  <v>Area 4</v>
                </pt>
                <pt idx="4">
                  <v>Area 5</v>
                </pt>
                <pt idx="5">
                  <v xml:space="preserve">Area 6 </v>
                </pt>
                <pt idx="6">
                  <v xml:space="preserve">Area 7 </v>
                </pt>
                <pt idx="7">
                  <v>Area 8</v>
                </pt>
                <pt idx="8">
                  <v xml:space="preserve">Area 9 </v>
                </pt>
                <pt idx="9">
                  <v>Area 10</v>
                </pt>
                <pt idx="10">
                  <v>Area 11</v>
                </pt>
                <pt idx="11">
                  <v>Area 12</v>
                </pt>
                <pt idx="12">
                  <v>Area 13</v>
                </pt>
                <pt idx="13">
                  <v xml:space="preserve">Area 14 </v>
                </pt>
                <pt idx="14">
                  <v>Area 16</v>
                </pt>
                <pt idx="15">
                  <v>Area 17</v>
                </pt>
                <pt idx="16">
                  <v>Area 18</v>
                </pt>
                <pt idx="17">
                  <v>Area 19</v>
                </pt>
                <pt idx="18">
                  <v>Area 20</v>
                </pt>
                <pt idx="19">
                  <v>Area 21</v>
                </pt>
                <pt idx="20">
                  <v>Area 22</v>
                </pt>
                <pt idx="21">
                  <v>Area 23</v>
                </pt>
                <pt idx="22">
                  <v>Area 24</v>
                </pt>
                <pt idx="23">
                  <v>Area 25</v>
                </pt>
                <pt idx="24">
                  <v>Area 26</v>
                </pt>
                <pt idx="25">
                  <v>Area 27</v>
                </pt>
                <pt idx="26">
                  <v>Area 28</v>
                </pt>
                <pt idx="27">
                  <v>Area 29</v>
                </pt>
                <pt idx="28">
                  <v>Area 30</v>
                </pt>
                <pt idx="29">
                  <v>Area 31</v>
                </pt>
                <pt idx="30">
                  <v>Area 32</v>
                </pt>
                <pt idx="31">
                  <v>Area 33</v>
                </pt>
                <pt idx="32">
                  <v>Area 34</v>
                </pt>
                <pt idx="33">
                  <v>Area 35</v>
                </pt>
                <pt idx="34">
                  <v>Area 36</v>
                </pt>
                <pt idx="35">
                  <v>Area 38</v>
                </pt>
                <pt idx="36">
                  <v>Area 39</v>
                </pt>
                <pt idx="37">
                  <v>Area 40</v>
                </pt>
                <pt idx="38">
                  <v>Area 41</v>
                </pt>
                <pt idx="39">
                  <v>Area 42</v>
                </pt>
                <pt idx="40">
                  <v>Area 45</v>
                </pt>
                <pt idx="41">
                  <v>Area 46</v>
                </pt>
                <pt idx="42">
                  <v>Area 47</v>
                </pt>
                <pt idx="43">
                  <v>Area 48</v>
                </pt>
                <pt idx="44">
                  <v>Area 49</v>
                </pt>
                <pt idx="45">
                  <v>Area 50</v>
                </pt>
              </strCache>
            </strRef>
          </cat>
          <val>
            <numRef>
              <f>Sheet1!$H$60:$H$105</f>
              <numCache>
                <formatCode>General</formatCode>
                <ptCount val="46"/>
                <pt idx="0">
                  <v>5.66</v>
                </pt>
                <pt idx="1">
                  <v>2</v>
                </pt>
                <pt idx="2">
                  <v>3.17</v>
                </pt>
                <pt idx="3">
                  <v>11.02</v>
                </pt>
                <pt idx="4">
                  <v>3.1</v>
                </pt>
                <pt idx="5">
                  <v>5.6</v>
                </pt>
                <pt idx="6">
                  <v>1.02</v>
                </pt>
                <pt idx="7">
                  <v>7.88</v>
                </pt>
                <pt idx="8">
                  <v>6.859999999999999</v>
                </pt>
                <pt idx="9">
                  <v>8.08</v>
                </pt>
                <pt idx="10">
                  <v>7.8</v>
                </pt>
                <pt idx="11">
                  <v>5.220000000000001</v>
                </pt>
                <pt idx="12">
                  <v>3.92</v>
                </pt>
                <pt idx="13">
                  <v>6.539999999999999</v>
                </pt>
                <pt idx="14">
                  <v>6.859999999999999</v>
                </pt>
                <pt idx="15">
                  <v>15.9</v>
                </pt>
                <pt idx="16">
                  <v>8.029999999999999</v>
                </pt>
                <pt idx="17">
                  <v>1.8</v>
                </pt>
                <pt idx="18">
                  <v>6.42</v>
                </pt>
                <pt idx="19">
                  <v>1.8</v>
                </pt>
                <pt idx="20">
                  <v>8.039999999999999</v>
                </pt>
                <pt idx="21">
                  <v>1.74</v>
                </pt>
                <pt idx="22">
                  <v>7.76</v>
                </pt>
                <pt idx="23">
                  <v>1.78</v>
                </pt>
                <pt idx="24">
                  <v>8.02</v>
                </pt>
                <pt idx="25">
                  <v>2.8</v>
                </pt>
                <pt idx="26">
                  <v>7.32</v>
                </pt>
                <pt idx="27">
                  <v>4.279999999999999</v>
                </pt>
                <pt idx="28">
                  <v>8.18</v>
                </pt>
                <pt idx="29">
                  <v>6.08</v>
                </pt>
                <pt idx="30">
                  <v>9.120000000000001</v>
                </pt>
                <pt idx="31">
                  <v>2.12</v>
                </pt>
                <pt idx="32">
                  <v>8.220000000000001</v>
                </pt>
                <pt idx="33">
                  <v>5.6</v>
                </pt>
                <pt idx="34">
                  <v>3.84</v>
                </pt>
                <pt idx="35">
                  <v>2.3</v>
                </pt>
                <pt idx="36">
                  <v>2.26</v>
                </pt>
                <pt idx="37">
                  <v>3.45</v>
                </pt>
                <pt idx="38">
                  <v>4.959999999999999</v>
                </pt>
                <pt idx="39">
                  <v>3.13</v>
                </pt>
                <pt idx="40">
                  <v>1.24</v>
                </pt>
                <pt idx="41">
                  <v>2.5</v>
                </pt>
                <pt idx="42">
                  <v>1.3</v>
                </pt>
                <pt idx="43">
                  <v>4.959999999999999</v>
                </pt>
                <pt idx="44">
                  <v>2.6</v>
                </pt>
                <pt idx="45">
                  <v>1.48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520039519"/>
        <axId val="1520040351"/>
      </barChart>
      <catAx>
        <axId val="152003951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20040351"/>
        <crosses val="autoZero"/>
        <auto val="1"/>
        <lblAlgn val="ctr"/>
        <lblOffset val="100"/>
        <noMultiLvlLbl val="0"/>
      </catAx>
      <valAx>
        <axId val="152004035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20039519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14</col>
      <colOff>374030</colOff>
      <row>16</row>
      <rowOff>83865</rowOff>
    </from>
    <to>
      <col>22</col>
      <colOff>400745</colOff>
      <row>31</row>
      <rowOff>153328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10</col>
      <colOff>275034</colOff>
      <row>76</row>
      <rowOff>139302</rowOff>
    </from>
    <to>
      <col>17</col>
      <colOff>598884</colOff>
      <row>90</row>
      <rowOff>75009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10</col>
      <colOff>247650</colOff>
      <row>62</row>
      <rowOff>14287</rowOff>
    </from>
    <to>
      <col>17</col>
      <colOff>552450</colOff>
      <row>75</row>
      <rowOff>157162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351"/>
  <sheetViews>
    <sheetView tabSelected="1" zoomScaleNormal="100" workbookViewId="0">
      <selection activeCell="F51" sqref="F51"/>
    </sheetView>
  </sheetViews>
  <sheetFormatPr baseColWidth="8" defaultRowHeight="15"/>
  <cols>
    <col width="15.7109375" customWidth="1" min="1" max="3"/>
    <col width="23" bestFit="1" customWidth="1" min="4" max="6"/>
    <col width="23" customWidth="1" min="7" max="7"/>
  </cols>
  <sheetData>
    <row r="1">
      <c r="A1" s="1" t="inlineStr">
        <is>
          <t xml:space="preserve">Categories </t>
        </is>
      </c>
      <c r="B1" s="1" t="inlineStr">
        <is>
          <t xml:space="preserve">Observed </t>
        </is>
      </c>
      <c r="C1" s="1" t="inlineStr">
        <is>
          <t>Expected</t>
        </is>
      </c>
      <c r="D1" s="1" t="inlineStr">
        <is>
          <t xml:space="preserve">Observed - Expected </t>
        </is>
      </c>
      <c r="E1" s="1" t="inlineStr">
        <is>
          <t>(Observed - Expected)^2</t>
        </is>
      </c>
      <c r="F1" s="1" t="inlineStr">
        <is>
          <t>Chi-squared Component</t>
        </is>
      </c>
      <c r="G1" t="inlineStr">
        <is>
          <t>+Observed - Expected</t>
        </is>
      </c>
      <c r="H1" t="inlineStr">
        <is>
          <t>+(Observed - Expected)^2</t>
        </is>
      </c>
      <c r="K1" t="inlineStr">
        <is>
          <t>+Chi Squared Value</t>
        </is>
      </c>
    </row>
    <row r="2">
      <c r="A2" t="inlineStr">
        <is>
          <t>Category 1</t>
        </is>
      </c>
      <c r="B2" t="n">
        <v>4.4</v>
      </c>
      <c r="C2" t="n">
        <v>4.30347826</v>
      </c>
      <c r="D2">
        <f>B2-C2</f>
        <v/>
      </c>
      <c r="E2">
        <f>D2^(2)</f>
        <v/>
      </c>
      <c r="F2">
        <f>E2/C2</f>
        <v/>
      </c>
      <c r="G2" t="n">
        <v>0.09652174000000002</v>
      </c>
      <c r="H2" t="n">
        <v>0.009316446292627604</v>
      </c>
      <c r="K2" t="n">
        <v>0.002164864263222188</v>
      </c>
    </row>
    <row r="3">
      <c r="A3" t="inlineStr">
        <is>
          <t>Category 2</t>
        </is>
      </c>
      <c r="B3" t="n">
        <v>2.6</v>
      </c>
      <c r="C3" s="2" t="n">
        <v>4.30347826</v>
      </c>
      <c r="D3">
        <f>B3-C3</f>
        <v/>
      </c>
      <c r="E3">
        <f>D3^(2)</f>
        <v/>
      </c>
      <c r="F3">
        <f>E3/C3</f>
        <v/>
      </c>
      <c r="G3" t="n">
        <v>-1.70347826</v>
      </c>
      <c r="H3" t="n">
        <v>2.901838182292628</v>
      </c>
      <c r="K3" t="n">
        <v>0.6743006486786872</v>
      </c>
    </row>
    <row r="4">
      <c r="A4" t="inlineStr">
        <is>
          <t>Category 3</t>
        </is>
      </c>
      <c r="B4" t="n">
        <v>4.2</v>
      </c>
      <c r="C4" s="2" t="n">
        <v>4.30347826</v>
      </c>
      <c r="D4">
        <f>B4-C4</f>
        <v/>
      </c>
      <c r="E4">
        <f>D4^(2)</f>
        <v/>
      </c>
      <c r="F4">
        <f>E4/C4</f>
        <v/>
      </c>
      <c r="G4" t="n">
        <v>-0.1034782600000002</v>
      </c>
      <c r="H4" t="n">
        <v>0.01070775029262763</v>
      </c>
      <c r="K4" t="n">
        <v>0.002488161818349149</v>
      </c>
    </row>
    <row r="5">
      <c r="A5" t="inlineStr">
        <is>
          <t>Category 4</t>
        </is>
      </c>
      <c r="B5" t="n">
        <v>5.8</v>
      </c>
      <c r="C5" s="2" t="n">
        <v>4.30347826</v>
      </c>
      <c r="D5">
        <f>B5-C5</f>
        <v/>
      </c>
      <c r="E5">
        <f>D5^(2)</f>
        <v/>
      </c>
      <c r="F5">
        <f>E5/C5</f>
        <v/>
      </c>
      <c r="G5" t="n">
        <v>1.496521739999999</v>
      </c>
      <c r="H5" t="n">
        <v>2.239577318292626</v>
      </c>
      <c r="K5" t="n">
        <v>0.5204109752590282</v>
      </c>
    </row>
    <row r="6">
      <c r="A6" t="inlineStr">
        <is>
          <t>Category 5</t>
        </is>
      </c>
      <c r="B6" t="n">
        <v>5</v>
      </c>
      <c r="C6" s="2" t="n">
        <v>4.30347826</v>
      </c>
      <c r="D6">
        <f>B6-C6</f>
        <v/>
      </c>
      <c r="E6">
        <f>D6^(2)</f>
        <v/>
      </c>
      <c r="F6">
        <f>E6/C6</f>
        <v/>
      </c>
      <c r="G6" t="n">
        <v>0.6965217399999997</v>
      </c>
      <c r="H6" t="n">
        <v>0.4851425342926272</v>
      </c>
      <c r="K6" t="n">
        <v>0.1127326560010616</v>
      </c>
    </row>
    <row r="7">
      <c r="A7" t="inlineStr">
        <is>
          <t>Category 6</t>
        </is>
      </c>
      <c r="B7" t="n">
        <v>3.8</v>
      </c>
      <c r="C7" s="2" t="n">
        <v>4.30347826</v>
      </c>
      <c r="D7">
        <f>B7-C7</f>
        <v/>
      </c>
      <c r="E7">
        <f>D7^(2)</f>
        <v/>
      </c>
      <c r="F7">
        <f>E7/C7</f>
        <v/>
      </c>
      <c r="G7" t="n">
        <v>-0.5034782600000005</v>
      </c>
      <c r="H7" t="n">
        <v>0.2534903582926281</v>
      </c>
      <c r="K7" t="n">
        <v>0.05890359913021335</v>
      </c>
    </row>
    <row r="8">
      <c r="A8" t="inlineStr">
        <is>
          <t>Category 7</t>
        </is>
      </c>
      <c r="B8" t="n">
        <v>3.8</v>
      </c>
      <c r="C8" s="2" t="n">
        <v>4.30347826</v>
      </c>
      <c r="D8">
        <f>B8-C8</f>
        <v/>
      </c>
      <c r="E8">
        <f>D8^(2)</f>
        <v/>
      </c>
      <c r="F8">
        <f>E8/C8</f>
        <v/>
      </c>
      <c r="G8" t="n">
        <v>-0.5034782600000005</v>
      </c>
      <c r="H8" t="n">
        <v>0.2534903582926281</v>
      </c>
      <c r="K8" t="n">
        <v>0.05890359913021335</v>
      </c>
    </row>
    <row r="9">
      <c r="A9" t="inlineStr">
        <is>
          <t>Category 8</t>
        </is>
      </c>
      <c r="B9" t="n">
        <v>5</v>
      </c>
      <c r="C9" s="2" t="n">
        <v>4.30347826</v>
      </c>
      <c r="D9">
        <f>B9-C9</f>
        <v/>
      </c>
      <c r="E9">
        <f>D9^(2)</f>
        <v/>
      </c>
      <c r="F9">
        <f>E9/C9</f>
        <v/>
      </c>
      <c r="G9" t="n">
        <v>0.6965217399999997</v>
      </c>
      <c r="H9" t="n">
        <v>0.4851425342926272</v>
      </c>
      <c r="K9" t="n">
        <v>0.1127326560010616</v>
      </c>
    </row>
    <row r="10">
      <c r="A10" t="inlineStr">
        <is>
          <t>Category 9</t>
        </is>
      </c>
      <c r="B10" t="n">
        <v>4.4</v>
      </c>
      <c r="C10" s="2" t="n">
        <v>4.30347826</v>
      </c>
      <c r="D10">
        <f>B10-C10</f>
        <v/>
      </c>
      <c r="E10">
        <f>D10^(2)</f>
        <v/>
      </c>
      <c r="F10">
        <f>E10/C10</f>
        <v/>
      </c>
      <c r="G10" t="n">
        <v>0.09652174000000002</v>
      </c>
      <c r="H10" t="n">
        <v>0.009316446292627604</v>
      </c>
      <c r="K10" t="n">
        <v>0.002164864263222188</v>
      </c>
    </row>
    <row r="11">
      <c r="A11" t="inlineStr">
        <is>
          <t>Category 10</t>
        </is>
      </c>
      <c r="B11" t="n">
        <v>3</v>
      </c>
      <c r="C11" s="2" t="n">
        <v>4.30347826</v>
      </c>
      <c r="D11">
        <f>B11-C11</f>
        <v/>
      </c>
      <c r="E11">
        <f>D11^(2)</f>
        <v/>
      </c>
      <c r="F11">
        <f>E11/C11</f>
        <v/>
      </c>
      <c r="G11" t="n">
        <v>-1.30347826</v>
      </c>
      <c r="H11" t="n">
        <v>1.699055574292629</v>
      </c>
      <c r="K11" t="n">
        <v>0.3948098425603824</v>
      </c>
    </row>
    <row r="12">
      <c r="A12" t="inlineStr">
        <is>
          <t>Category 11</t>
        </is>
      </c>
      <c r="B12" t="n">
        <v>4.8</v>
      </c>
      <c r="C12" s="2" t="n">
        <v>4.30347826</v>
      </c>
      <c r="D12">
        <f>B12-C12</f>
        <v/>
      </c>
      <c r="E12">
        <f>D12^(2)</f>
        <v/>
      </c>
      <c r="F12">
        <f>E12/C12</f>
        <v/>
      </c>
      <c r="G12" t="n">
        <v>0.4965217399999995</v>
      </c>
      <c r="H12" t="n">
        <v>0.2465338382926271</v>
      </c>
      <c r="K12" t="n">
        <v>0.05728711135457835</v>
      </c>
    </row>
    <row r="13">
      <c r="A13" t="inlineStr">
        <is>
          <t>Category 12</t>
        </is>
      </c>
      <c r="B13" t="n">
        <v>4.4</v>
      </c>
      <c r="C13" s="2" t="n">
        <v>4.30347826</v>
      </c>
      <c r="D13">
        <f>B13-C13</f>
        <v/>
      </c>
      <c r="E13">
        <f>D13^(2)</f>
        <v/>
      </c>
      <c r="F13">
        <f>E13/C13</f>
        <v/>
      </c>
      <c r="G13" t="n">
        <v>0.09652174000000002</v>
      </c>
      <c r="H13" t="n">
        <v>0.009316446292627604</v>
      </c>
      <c r="K13" t="n">
        <v>0.002164864263222188</v>
      </c>
    </row>
    <row r="14">
      <c r="A14" t="inlineStr">
        <is>
          <t>Category 13</t>
        </is>
      </c>
      <c r="B14" t="n">
        <v>2.2</v>
      </c>
      <c r="C14" s="2" t="n">
        <v>4.30347826</v>
      </c>
      <c r="D14">
        <f>B14-C14</f>
        <v/>
      </c>
      <c r="E14">
        <f>D14^(2)</f>
        <v/>
      </c>
      <c r="F14">
        <f>E14/C14</f>
        <v/>
      </c>
      <c r="G14" t="n">
        <v>-2.10347826</v>
      </c>
      <c r="H14" t="n">
        <v>4.424620790292629</v>
      </c>
      <c r="K14" t="n">
        <v>1.028149911065806</v>
      </c>
    </row>
    <row r="15">
      <c r="A15" t="inlineStr">
        <is>
          <t>Category 14</t>
        </is>
      </c>
      <c r="B15" t="n">
        <v>3.82</v>
      </c>
      <c r="C15" s="2" t="n">
        <v>4.30347826</v>
      </c>
      <c r="D15">
        <f>B15-C15</f>
        <v/>
      </c>
      <c r="E15">
        <f>D15^(2)</f>
        <v/>
      </c>
      <c r="F15">
        <f>E15/C15</f>
        <v/>
      </c>
      <c r="G15" t="n">
        <v>-0.4834782600000005</v>
      </c>
      <c r="H15" t="n">
        <v>0.2337512278926281</v>
      </c>
      <c r="K15" t="n">
        <v>0.05431681392823583</v>
      </c>
    </row>
    <row r="16">
      <c r="A16" t="inlineStr">
        <is>
          <t>Category 16</t>
        </is>
      </c>
      <c r="B16" t="n">
        <v>4.4</v>
      </c>
      <c r="C16" s="2" t="n">
        <v>4.30347826</v>
      </c>
      <c r="D16">
        <f>B16-C16</f>
        <v/>
      </c>
      <c r="E16">
        <f>D16^(2)</f>
        <v/>
      </c>
      <c r="F16">
        <f>E16/C16</f>
        <v/>
      </c>
      <c r="G16" t="n">
        <v>0.09652174000000002</v>
      </c>
      <c r="H16" t="n">
        <v>0.009316446292627604</v>
      </c>
      <c r="K16" t="n">
        <v>0.002164864263222188</v>
      </c>
    </row>
    <row r="17">
      <c r="A17" t="inlineStr">
        <is>
          <t>Category 17</t>
        </is>
      </c>
      <c r="B17" t="n">
        <v>5.6</v>
      </c>
      <c r="C17" s="2" t="n">
        <v>4.30347826</v>
      </c>
      <c r="D17">
        <f>B17-C17</f>
        <v/>
      </c>
      <c r="E17">
        <f>D17^(2)</f>
        <v/>
      </c>
      <c r="F17">
        <f>E17/C17</f>
        <v/>
      </c>
      <c r="G17" t="n">
        <v>1.296521739999999</v>
      </c>
      <c r="H17" t="n">
        <v>1.680968622292626</v>
      </c>
      <c r="K17" t="n">
        <v>0.3906069743437314</v>
      </c>
    </row>
    <row r="18">
      <c r="A18" t="inlineStr">
        <is>
          <t>Category 18</t>
        </is>
      </c>
      <c r="B18" t="n">
        <v>5.8</v>
      </c>
      <c r="C18" s="2" t="n">
        <v>4.30347826</v>
      </c>
      <c r="D18">
        <f>B18-C18</f>
        <v/>
      </c>
      <c r="E18">
        <f>D18^(2)</f>
        <v/>
      </c>
      <c r="F18">
        <f>E18/C18</f>
        <v/>
      </c>
      <c r="G18" t="n">
        <v>1.496521739999999</v>
      </c>
      <c r="H18" t="n">
        <v>2.239577318292626</v>
      </c>
      <c r="K18" t="n">
        <v>0.5204109752590282</v>
      </c>
    </row>
    <row r="19">
      <c r="A19" t="inlineStr">
        <is>
          <t>Category 19</t>
        </is>
      </c>
      <c r="B19" t="n">
        <v>5.8</v>
      </c>
      <c r="C19" s="2" t="n">
        <v>4.30347826</v>
      </c>
      <c r="D19">
        <f>B19-C19</f>
        <v/>
      </c>
      <c r="E19">
        <f>D19^(2)</f>
        <v/>
      </c>
      <c r="F19">
        <f>E19/C19</f>
        <v/>
      </c>
      <c r="G19" t="n">
        <v>1.496521739999999</v>
      </c>
      <c r="H19" t="n">
        <v>2.239577318292626</v>
      </c>
      <c r="K19" t="n">
        <v>0.5204109752590282</v>
      </c>
    </row>
    <row r="20">
      <c r="A20" t="inlineStr">
        <is>
          <t>Category 20</t>
        </is>
      </c>
      <c r="B20" t="n">
        <v>4.4</v>
      </c>
      <c r="C20" s="2" t="n">
        <v>4.30347826</v>
      </c>
      <c r="D20">
        <f>B20-C20</f>
        <v/>
      </c>
      <c r="E20">
        <f>D20^(2)</f>
        <v/>
      </c>
      <c r="F20">
        <f>E20/C20</f>
        <v/>
      </c>
      <c r="G20" t="n">
        <v>0.09652174000000002</v>
      </c>
      <c r="H20" t="n">
        <v>0.009316446292627604</v>
      </c>
      <c r="K20" t="n">
        <v>0.002164864263222188</v>
      </c>
    </row>
    <row r="21">
      <c r="A21" t="inlineStr">
        <is>
          <t>Category 21</t>
        </is>
      </c>
      <c r="B21" t="n">
        <v>4.2</v>
      </c>
      <c r="C21" s="2" t="n">
        <v>4.30347826</v>
      </c>
      <c r="D21">
        <f>B21-C21</f>
        <v/>
      </c>
      <c r="E21">
        <f>D21^(2)</f>
        <v/>
      </c>
      <c r="F21">
        <f>E21/C21</f>
        <v/>
      </c>
      <c r="G21" t="n">
        <v>-0.1034782600000002</v>
      </c>
      <c r="H21" t="n">
        <v>0.01070775029262763</v>
      </c>
      <c r="K21" t="n">
        <v>0.002488161818349149</v>
      </c>
    </row>
    <row r="22">
      <c r="A22" t="inlineStr">
        <is>
          <t>Category 22</t>
        </is>
      </c>
      <c r="B22" t="n">
        <v>4.2</v>
      </c>
      <c r="C22" s="2" t="n">
        <v>4.30347826</v>
      </c>
      <c r="D22">
        <f>B22-C22</f>
        <v/>
      </c>
      <c r="E22">
        <f>D22^(2)</f>
        <v/>
      </c>
      <c r="F22">
        <f>E22/C22</f>
        <v/>
      </c>
      <c r="G22" t="n">
        <v>-0.1034782600000002</v>
      </c>
      <c r="H22" t="n">
        <v>0.01070775029262763</v>
      </c>
      <c r="K22" t="n">
        <v>0.002488161818349149</v>
      </c>
    </row>
    <row r="23">
      <c r="A23" t="inlineStr">
        <is>
          <t>Category 23</t>
        </is>
      </c>
      <c r="B23" t="n">
        <v>5</v>
      </c>
      <c r="C23" s="2" t="n">
        <v>4.30347826</v>
      </c>
      <c r="D23">
        <f>B23-C23</f>
        <v/>
      </c>
      <c r="E23">
        <f>D23^(2)</f>
        <v/>
      </c>
      <c r="F23">
        <f>E23/C23</f>
        <v/>
      </c>
      <c r="G23" t="n">
        <v>0.6965217399999997</v>
      </c>
      <c r="H23" t="n">
        <v>0.4851425342926272</v>
      </c>
      <c r="K23" t="n">
        <v>0.1127326560010616</v>
      </c>
    </row>
    <row r="24">
      <c r="A24" t="inlineStr">
        <is>
          <t>Category 24</t>
        </is>
      </c>
      <c r="B24" t="n">
        <v>5.2</v>
      </c>
      <c r="C24" s="2" t="n">
        <v>4.30347826</v>
      </c>
      <c r="D24">
        <f>B24-C24</f>
        <v/>
      </c>
      <c r="E24">
        <f>D24^(2)</f>
        <v/>
      </c>
      <c r="F24">
        <f>E24/C24</f>
        <v/>
      </c>
      <c r="G24" t="n">
        <v>0.8965217399999998</v>
      </c>
      <c r="H24" t="n">
        <v>0.8037512302926273</v>
      </c>
      <c r="K24" t="n">
        <v>0.1867678147147483</v>
      </c>
    </row>
    <row r="25">
      <c r="A25" t="inlineStr">
        <is>
          <t>Category 25</t>
        </is>
      </c>
      <c r="B25" t="n">
        <v>5</v>
      </c>
      <c r="C25" s="2" t="n">
        <v>4.30347826</v>
      </c>
      <c r="D25">
        <f>B25-C25</f>
        <v/>
      </c>
      <c r="E25">
        <f>D25^(2)</f>
        <v/>
      </c>
      <c r="F25">
        <f>E25/C25</f>
        <v/>
      </c>
      <c r="G25" t="n">
        <v>0.6965217399999997</v>
      </c>
      <c r="H25" t="n">
        <v>0.4851425342926272</v>
      </c>
      <c r="K25" t="n">
        <v>0.1127326560010616</v>
      </c>
    </row>
    <row r="26">
      <c r="A26" t="inlineStr">
        <is>
          <t>Category 26</t>
        </is>
      </c>
      <c r="B26" t="n">
        <v>2.8</v>
      </c>
      <c r="C26" s="2" t="n">
        <v>4.30347826</v>
      </c>
      <c r="D26">
        <f>B26-C26</f>
        <v/>
      </c>
      <c r="E26">
        <f>D26^(2)</f>
        <v/>
      </c>
      <c r="F26">
        <f>E26/C26</f>
        <v/>
      </c>
      <c r="G26" t="n">
        <v>-1.503478260000001</v>
      </c>
      <c r="H26" t="n">
        <v>2.260446878292629</v>
      </c>
      <c r="K26" t="n">
        <v>0.5252604385859333</v>
      </c>
    </row>
    <row r="27">
      <c r="A27" t="inlineStr">
        <is>
          <t>Category 27</t>
        </is>
      </c>
      <c r="B27" t="n">
        <v>4.8</v>
      </c>
      <c r="C27" s="2" t="n">
        <v>4.30347826</v>
      </c>
      <c r="D27">
        <f>B27-C27</f>
        <v/>
      </c>
      <c r="E27">
        <f>D27^(2)</f>
        <v/>
      </c>
      <c r="F27">
        <f>E27/C27</f>
        <v/>
      </c>
      <c r="G27" t="n">
        <v>0.4965217399999995</v>
      </c>
      <c r="H27" t="n">
        <v>0.2465338382926271</v>
      </c>
      <c r="K27" t="n">
        <v>0.05728711135457835</v>
      </c>
    </row>
    <row r="28">
      <c r="A28" t="inlineStr">
        <is>
          <t>Category 28</t>
        </is>
      </c>
      <c r="B28" t="n">
        <v>2.4</v>
      </c>
      <c r="C28" s="2" t="n">
        <v>4.30347826</v>
      </c>
      <c r="D28">
        <f>B28-C28</f>
        <v/>
      </c>
      <c r="E28">
        <f>D28^(2)</f>
        <v/>
      </c>
      <c r="F28">
        <f>E28/C28</f>
        <v/>
      </c>
      <c r="G28" t="n">
        <v>-1.90347826</v>
      </c>
      <c r="H28" t="n">
        <v>3.623229486292629</v>
      </c>
      <c r="K28" t="n">
        <v>0.8419304728386449</v>
      </c>
    </row>
    <row r="29">
      <c r="A29" t="inlineStr">
        <is>
          <t>Category 29</t>
        </is>
      </c>
      <c r="B29" t="n">
        <v>5.34</v>
      </c>
      <c r="C29" s="2" t="n">
        <v>4.30347826</v>
      </c>
      <c r="D29">
        <f>B29-C29</f>
        <v/>
      </c>
      <c r="E29">
        <f>D29^(2)</f>
        <v/>
      </c>
      <c r="F29">
        <f>E29/C29</f>
        <v/>
      </c>
      <c r="G29" t="n">
        <v>1.03652174</v>
      </c>
      <c r="H29" t="n">
        <v>1.074377317492627</v>
      </c>
      <c r="K29" t="n">
        <v>0.2496532461843148</v>
      </c>
    </row>
    <row r="30">
      <c r="A30" t="inlineStr">
        <is>
          <t>Category 30</t>
        </is>
      </c>
      <c r="B30" t="n">
        <v>4</v>
      </c>
      <c r="C30" s="2" t="n">
        <v>4.30347826</v>
      </c>
      <c r="D30">
        <f>B30-C30</f>
        <v/>
      </c>
      <c r="E30">
        <f>D30^(2)</f>
        <v/>
      </c>
      <c r="F30">
        <f>E30/C30</f>
        <v/>
      </c>
      <c r="G30" t="n">
        <v>-0.3034782600000003</v>
      </c>
      <c r="H30" t="n">
        <v>0.0920990542926278</v>
      </c>
      <c r="K30" t="n">
        <v>0.02140107344067954</v>
      </c>
    </row>
    <row r="31">
      <c r="A31" t="inlineStr">
        <is>
          <t>Category 31</t>
        </is>
      </c>
      <c r="B31" t="n">
        <v>4</v>
      </c>
      <c r="C31" s="2" t="n">
        <v>4.30347826</v>
      </c>
      <c r="D31">
        <f>B31-C31</f>
        <v/>
      </c>
      <c r="E31">
        <f>D31^(2)</f>
        <v/>
      </c>
      <c r="F31">
        <f>E31/C31</f>
        <v/>
      </c>
      <c r="G31" t="n">
        <v>-0.3034782600000003</v>
      </c>
      <c r="H31" t="n">
        <v>0.0920990542926278</v>
      </c>
      <c r="K31" t="n">
        <v>0.02140107344067954</v>
      </c>
    </row>
    <row r="32">
      <c r="A32" t="inlineStr">
        <is>
          <t>Category 32</t>
        </is>
      </c>
      <c r="B32" t="n">
        <v>3.4</v>
      </c>
      <c r="C32" s="2" t="n">
        <v>4.30347826</v>
      </c>
      <c r="D32">
        <f>B32-C32</f>
        <v/>
      </c>
      <c r="E32">
        <f>D32^(2)</f>
        <v/>
      </c>
      <c r="F32">
        <f>E32/C32</f>
        <v/>
      </c>
      <c r="G32" t="n">
        <v>-0.9034782600000004</v>
      </c>
      <c r="H32" t="n">
        <v>0.8162729662926284</v>
      </c>
      <c r="K32" t="n">
        <v>0.1896774927108911</v>
      </c>
    </row>
    <row r="33">
      <c r="A33" t="inlineStr">
        <is>
          <t>Category 33</t>
        </is>
      </c>
      <c r="B33" t="n">
        <v>5</v>
      </c>
      <c r="C33" s="2" t="n">
        <v>4.30347826</v>
      </c>
      <c r="D33">
        <f>B33-C33</f>
        <v/>
      </c>
      <c r="E33">
        <f>D33^(2)</f>
        <v/>
      </c>
      <c r="F33">
        <f>E33/C33</f>
        <v/>
      </c>
      <c r="G33" t="n">
        <v>0.6965217399999997</v>
      </c>
      <c r="H33" t="n">
        <v>0.4851425342926272</v>
      </c>
      <c r="K33" t="n">
        <v>0.1127326560010616</v>
      </c>
    </row>
    <row r="34">
      <c r="A34" t="inlineStr">
        <is>
          <t>Category 34</t>
        </is>
      </c>
      <c r="B34" t="n">
        <v>2.6</v>
      </c>
      <c r="C34" s="2" t="n">
        <v>4.30347826</v>
      </c>
      <c r="D34">
        <f>B34-C34</f>
        <v/>
      </c>
      <c r="E34">
        <f>D34^(2)</f>
        <v/>
      </c>
      <c r="F34">
        <f>E34/C34</f>
        <v/>
      </c>
      <c r="G34" t="n">
        <v>-1.70347826</v>
      </c>
      <c r="H34" t="n">
        <v>2.901838182292628</v>
      </c>
      <c r="K34" t="n">
        <v>0.6743006486786872</v>
      </c>
    </row>
    <row r="35">
      <c r="A35" t="inlineStr">
        <is>
          <t>Category 35</t>
        </is>
      </c>
      <c r="B35" t="n">
        <v>4.8</v>
      </c>
      <c r="C35" s="2" t="n">
        <v>4.30347826</v>
      </c>
      <c r="D35">
        <f>B35-C35</f>
        <v/>
      </c>
      <c r="E35">
        <f>D35^(2)</f>
        <v/>
      </c>
      <c r="F35">
        <f>E35/C35</f>
        <v/>
      </c>
      <c r="G35" t="n">
        <v>0.4965217399999995</v>
      </c>
      <c r="H35" t="n">
        <v>0.2465338382926271</v>
      </c>
      <c r="K35" t="n">
        <v>0.05728711135457835</v>
      </c>
    </row>
    <row r="36">
      <c r="A36" t="inlineStr">
        <is>
          <t>Category 36</t>
        </is>
      </c>
      <c r="B36" t="n">
        <v>4.4</v>
      </c>
      <c r="C36" s="2" t="n">
        <v>4.30347826</v>
      </c>
      <c r="D36">
        <f>B36-C36</f>
        <v/>
      </c>
      <c r="E36">
        <f>D36^(2)</f>
        <v/>
      </c>
      <c r="F36">
        <f>E36/C36</f>
        <v/>
      </c>
      <c r="G36" t="n">
        <v>0.09652174000000002</v>
      </c>
      <c r="H36" t="n">
        <v>0.009316446292627604</v>
      </c>
      <c r="K36" t="n">
        <v>0.002164864263222188</v>
      </c>
    </row>
    <row r="37">
      <c r="A37" t="inlineStr">
        <is>
          <t>Category 38</t>
        </is>
      </c>
      <c r="B37" t="n">
        <v>4.2</v>
      </c>
      <c r="C37" s="2" t="n">
        <v>4.30347826</v>
      </c>
      <c r="D37">
        <f>B37-C37</f>
        <v/>
      </c>
      <c r="E37">
        <f>D37^(2)</f>
        <v/>
      </c>
      <c r="F37">
        <f>E37/C37</f>
        <v/>
      </c>
      <c r="G37" t="n">
        <v>-0.1034782600000002</v>
      </c>
      <c r="H37" t="n">
        <v>0.01070775029262763</v>
      </c>
      <c r="K37" t="n">
        <v>0.002488161818349149</v>
      </c>
    </row>
    <row r="38">
      <c r="A38" t="inlineStr">
        <is>
          <t>Category 39</t>
        </is>
      </c>
      <c r="B38" t="n">
        <v>4.8</v>
      </c>
      <c r="C38" s="2" t="n">
        <v>4.30347826</v>
      </c>
      <c r="D38">
        <f>B38-C38</f>
        <v/>
      </c>
      <c r="E38">
        <f>D38^(2)</f>
        <v/>
      </c>
      <c r="F38">
        <f>E38/C38</f>
        <v/>
      </c>
      <c r="G38" t="n">
        <v>0.4965217399999995</v>
      </c>
      <c r="H38" t="n">
        <v>0.2465338382926271</v>
      </c>
      <c r="K38" t="n">
        <v>0.05728711135457835</v>
      </c>
    </row>
    <row r="39">
      <c r="A39" t="inlineStr">
        <is>
          <t>Category 40</t>
        </is>
      </c>
      <c r="B39" t="n">
        <v>4</v>
      </c>
      <c r="C39" s="2" t="n">
        <v>4.30347826</v>
      </c>
      <c r="D39">
        <f>B39-C39</f>
        <v/>
      </c>
      <c r="E39">
        <f>D39^(2)</f>
        <v/>
      </c>
      <c r="F39">
        <f>E39/C39</f>
        <v/>
      </c>
      <c r="G39" t="n">
        <v>-0.3034782600000003</v>
      </c>
      <c r="H39" t="n">
        <v>0.0920990542926278</v>
      </c>
      <c r="K39" t="n">
        <v>0.02140107344067954</v>
      </c>
    </row>
    <row r="40">
      <c r="A40" t="inlineStr">
        <is>
          <t>Category 41</t>
        </is>
      </c>
      <c r="B40" t="n">
        <v>4.2</v>
      </c>
      <c r="C40" s="2" t="n">
        <v>4.30347826</v>
      </c>
      <c r="D40">
        <f>B40-C40</f>
        <v/>
      </c>
      <c r="E40">
        <f>D40^(2)</f>
        <v/>
      </c>
      <c r="F40">
        <f>E40/C40</f>
        <v/>
      </c>
      <c r="G40" t="n">
        <v>-0.1034782600000002</v>
      </c>
      <c r="H40" t="n">
        <v>0.01070775029262763</v>
      </c>
      <c r="K40" t="n">
        <v>0.002488161818349149</v>
      </c>
    </row>
    <row r="41">
      <c r="A41" t="inlineStr">
        <is>
          <t>Category 42</t>
        </is>
      </c>
      <c r="B41" t="n">
        <v>5</v>
      </c>
      <c r="C41" s="2" t="n">
        <v>4.30347826</v>
      </c>
      <c r="D41">
        <f>B41-C41</f>
        <v/>
      </c>
      <c r="E41">
        <f>D41^(2)</f>
        <v/>
      </c>
      <c r="F41">
        <f>E41/C41</f>
        <v/>
      </c>
      <c r="G41" t="n">
        <v>0.6965217399999997</v>
      </c>
      <c r="H41" t="n">
        <v>0.4851425342926272</v>
      </c>
      <c r="K41" t="n">
        <v>0.1127326560010616</v>
      </c>
    </row>
    <row r="42">
      <c r="A42" t="inlineStr">
        <is>
          <t>Category 45</t>
        </is>
      </c>
      <c r="B42" t="n">
        <v>5.2</v>
      </c>
      <c r="C42" s="2" t="n">
        <v>4.30347826</v>
      </c>
      <c r="D42">
        <f>B42-C42</f>
        <v/>
      </c>
      <c r="E42">
        <f>D42^(2)</f>
        <v/>
      </c>
      <c r="F42">
        <f>E42/C42</f>
        <v/>
      </c>
      <c r="G42" t="n">
        <v>0.8965217399999998</v>
      </c>
      <c r="H42" t="n">
        <v>0.8037512302926273</v>
      </c>
      <c r="K42" t="n">
        <v>0.1867678147147483</v>
      </c>
    </row>
    <row r="43">
      <c r="A43" t="inlineStr">
        <is>
          <t>Category 46</t>
        </is>
      </c>
      <c r="B43" t="n">
        <v>3.6</v>
      </c>
      <c r="C43" s="2" t="n">
        <v>4.30347826</v>
      </c>
      <c r="D43">
        <f>B43-C43</f>
        <v/>
      </c>
      <c r="E43">
        <f>D43^(2)</f>
        <v/>
      </c>
      <c r="F43">
        <f>E43/C43</f>
        <v/>
      </c>
      <c r="G43" t="n">
        <v>-0.7034782600000002</v>
      </c>
      <c r="H43" t="n">
        <v>0.4948816622926279</v>
      </c>
      <c r="K43" t="n">
        <v>0.1149957388869505</v>
      </c>
    </row>
    <row r="44">
      <c r="A44" t="inlineStr">
        <is>
          <t>Category 47</t>
        </is>
      </c>
      <c r="B44" t="n">
        <v>5</v>
      </c>
      <c r="C44" s="2" t="n">
        <v>4.30347826</v>
      </c>
      <c r="D44">
        <f>B44-C44</f>
        <v/>
      </c>
      <c r="E44">
        <f>D44^(2)</f>
        <v/>
      </c>
      <c r="F44">
        <f>E44/C44</f>
        <v/>
      </c>
      <c r="G44" t="n">
        <v>0.6965217399999997</v>
      </c>
      <c r="H44" t="n">
        <v>0.4851425342926272</v>
      </c>
      <c r="K44" t="n">
        <v>0.1127326560010616</v>
      </c>
    </row>
    <row r="45">
      <c r="A45" t="inlineStr">
        <is>
          <t>Category 48</t>
        </is>
      </c>
      <c r="B45" t="n">
        <v>3.4</v>
      </c>
      <c r="C45" s="2" t="n">
        <v>4.30347826</v>
      </c>
      <c r="D45">
        <f>B45-C45</f>
        <v/>
      </c>
      <c r="E45">
        <f>D45^(2)</f>
        <v/>
      </c>
      <c r="F45">
        <f>E45/C45</f>
        <v/>
      </c>
      <c r="G45" t="n">
        <v>-0.9034782600000004</v>
      </c>
      <c r="H45" t="n">
        <v>0.8162729662926284</v>
      </c>
      <c r="K45" t="n">
        <v>0.1896774927108911</v>
      </c>
    </row>
    <row r="46">
      <c r="A46" t="inlineStr">
        <is>
          <t>Category 49</t>
        </is>
      </c>
      <c r="B46" t="n">
        <v>4.6</v>
      </c>
      <c r="C46" s="2" t="n">
        <v>4.30347826</v>
      </c>
      <c r="D46">
        <f>B46-C46</f>
        <v/>
      </c>
      <c r="E46">
        <f>D46^(2)</f>
        <v/>
      </c>
      <c r="F46">
        <f>E46/C46</f>
        <v/>
      </c>
      <c r="G46" t="n">
        <v>0.2965217399999993</v>
      </c>
      <c r="H46" t="n">
        <v>0.0879251422926272</v>
      </c>
      <c r="K46" t="n">
        <v>0.02043118077529853</v>
      </c>
    </row>
    <row r="47">
      <c r="A47" t="inlineStr">
        <is>
          <t>Category 50</t>
        </is>
      </c>
      <c r="B47" t="n">
        <v>3.6</v>
      </c>
      <c r="C47" s="2" t="n">
        <v>4.30347826</v>
      </c>
      <c r="D47">
        <f>B47-C47</f>
        <v/>
      </c>
      <c r="E47">
        <f>D47^(2)</f>
        <v/>
      </c>
      <c r="F47">
        <f>E47/C47</f>
        <v/>
      </c>
      <c r="G47" t="n">
        <v>-0.7034782600000002</v>
      </c>
      <c r="H47" t="n">
        <v>0.4948816622926279</v>
      </c>
      <c r="K47" t="n">
        <v>0.1149957388869505</v>
      </c>
    </row>
    <row r="48">
      <c r="A48" s="1" t="inlineStr">
        <is>
          <t>Total</t>
        </is>
      </c>
      <c r="B48">
        <f>SUM(B2:B47)</f>
        <v/>
      </c>
      <c r="C48">
        <f>SUM(C2:C47)</f>
        <v/>
      </c>
      <c r="E48">
        <f>SUM(E2:E47)</f>
        <v/>
      </c>
      <c r="F48">
        <f>SUM(F2:F47)</f>
        <v/>
      </c>
    </row>
    <row r="59" ht="15.75" customHeight="1" thickBot="1">
      <c r="H59" s="7" t="inlineStr">
        <is>
          <t>length</t>
        </is>
      </c>
      <c r="I59" t="inlineStr">
        <is>
          <t>Width</t>
        </is>
      </c>
    </row>
    <row r="60" ht="15.75" customHeight="1" thickBot="1">
      <c r="A60" s="3" t="inlineStr">
        <is>
          <t>Number</t>
        </is>
      </c>
      <c r="B60" s="4" t="inlineStr">
        <is>
          <t>Length</t>
        </is>
      </c>
      <c r="C60" s="4" t="inlineStr">
        <is>
          <t>Width</t>
        </is>
      </c>
      <c r="D60" s="4" t="inlineStr">
        <is>
          <t>Angularity</t>
        </is>
      </c>
      <c r="G60" s="7" t="inlineStr">
        <is>
          <t>Area 1</t>
        </is>
      </c>
      <c r="H60" s="7" t="n">
        <v>5.66</v>
      </c>
      <c r="I60" t="n">
        <v>10.3</v>
      </c>
    </row>
    <row r="61" ht="15.75" customHeight="1" thickBot="1">
      <c r="A61" s="14" t="n">
        <v>1</v>
      </c>
      <c r="B61" s="6" t="n">
        <v>9.1</v>
      </c>
      <c r="C61" s="6" t="n">
        <v>15.6</v>
      </c>
      <c r="D61" s="6" t="inlineStr">
        <is>
          <t>5 low</t>
        </is>
      </c>
      <c r="G61" t="inlineStr">
        <is>
          <t>Area 2</t>
        </is>
      </c>
      <c r="H61">
        <f>AVERAGE(B68:B72)</f>
        <v/>
      </c>
      <c r="I61">
        <f>AVERAGE(C68:C72)</f>
        <v/>
      </c>
    </row>
    <row r="62" ht="15.75" customHeight="1" thickBot="1">
      <c r="A62" s="14" t="n">
        <v>2</v>
      </c>
      <c r="B62" s="6" t="n">
        <v>9.6</v>
      </c>
      <c r="C62" s="6" t="n">
        <v>19</v>
      </c>
      <c r="D62" s="6" t="inlineStr">
        <is>
          <t>5 high</t>
        </is>
      </c>
      <c r="G62" t="inlineStr">
        <is>
          <t>Area 3</t>
        </is>
      </c>
      <c r="H62">
        <f>AVERAGE(B75:B79)</f>
        <v/>
      </c>
      <c r="I62">
        <f>AVERAGE(C75:C79)</f>
        <v/>
      </c>
    </row>
    <row r="63" ht="15.75" customHeight="1" thickBot="1">
      <c r="A63" s="14" t="n">
        <v>3</v>
      </c>
      <c r="B63" s="6" t="n">
        <v>3.6</v>
      </c>
      <c r="C63" s="6" t="n">
        <v>5.1</v>
      </c>
      <c r="D63" s="6" t="inlineStr">
        <is>
          <t>4 low</t>
        </is>
      </c>
      <c r="G63" t="inlineStr">
        <is>
          <t>Area 4</t>
        </is>
      </c>
      <c r="H63">
        <f>AVERAGE(B83:B87)</f>
        <v/>
      </c>
      <c r="I63">
        <f>AVERAGE(C83:C87)</f>
        <v/>
      </c>
    </row>
    <row r="64" ht="15.75" customHeight="1" thickBot="1">
      <c r="A64" s="14" t="n">
        <v>4</v>
      </c>
      <c r="B64" s="6" t="n">
        <v>4.3</v>
      </c>
      <c r="C64" s="6" t="n">
        <v>7.8</v>
      </c>
      <c r="D64" s="6" t="inlineStr">
        <is>
          <t>3 low</t>
        </is>
      </c>
      <c r="G64" t="inlineStr">
        <is>
          <t>Area 5</t>
        </is>
      </c>
      <c r="H64">
        <f>AVERAGE(B91:B95)</f>
        <v/>
      </c>
      <c r="I64">
        <f>AVERAGE(C91:C95)</f>
        <v/>
      </c>
    </row>
    <row r="65" ht="15.75" customHeight="1" thickBot="1">
      <c r="A65" s="14" t="n">
        <v>5</v>
      </c>
      <c r="B65" s="6" t="n">
        <v>1.7</v>
      </c>
      <c r="C65" s="6" t="n">
        <v>4</v>
      </c>
      <c r="D65" s="6" t="inlineStr">
        <is>
          <t>5 high</t>
        </is>
      </c>
      <c r="G65" t="inlineStr">
        <is>
          <t xml:space="preserve">Area 6 </t>
        </is>
      </c>
      <c r="H65">
        <f>AVERAGE(B99:B103)</f>
        <v/>
      </c>
      <c r="I65">
        <f>AVERAGE(C99:C103)</f>
        <v/>
      </c>
    </row>
    <row r="66" ht="15.75" customHeight="1" thickBot="1">
      <c r="G66" t="inlineStr">
        <is>
          <t xml:space="preserve">Area 7 </t>
        </is>
      </c>
      <c r="H66">
        <f>AVERAGE(B107:B111)</f>
        <v/>
      </c>
      <c r="I66">
        <f>AVERAGE(C107:C111)</f>
        <v/>
      </c>
    </row>
    <row r="67" ht="15.75" customHeight="1" thickBot="1">
      <c r="A67" s="3" t="inlineStr">
        <is>
          <t>Number</t>
        </is>
      </c>
      <c r="B67" s="4" t="inlineStr">
        <is>
          <t>Length</t>
        </is>
      </c>
      <c r="C67" s="4" t="inlineStr">
        <is>
          <t>Width</t>
        </is>
      </c>
      <c r="D67" s="4" t="inlineStr">
        <is>
          <t>Angularity</t>
        </is>
      </c>
      <c r="E67" s="4" t="inlineStr">
        <is>
          <t>Imbrication</t>
        </is>
      </c>
      <c r="F67" s="10" t="inlineStr">
        <is>
          <t>Average Imbrication</t>
        </is>
      </c>
      <c r="G67" t="inlineStr">
        <is>
          <t>Area 8</t>
        </is>
      </c>
      <c r="H67">
        <f>AVERAGE(B115:B119)</f>
        <v/>
      </c>
      <c r="I67">
        <f>AVERAGE(C115:C119)</f>
        <v/>
      </c>
    </row>
    <row r="68" ht="15.75" customHeight="1" thickBot="1">
      <c r="A68" s="14" t="n">
        <v>1</v>
      </c>
      <c r="B68" s="6" t="n">
        <v>2.9</v>
      </c>
      <c r="C68" s="6" t="n">
        <v>2.3</v>
      </c>
      <c r="D68" s="6" t="inlineStr">
        <is>
          <t>4 high</t>
        </is>
      </c>
      <c r="E68" s="6" t="inlineStr">
        <is>
          <t>101 E</t>
        </is>
      </c>
      <c r="F68" t="n">
        <v>96.59999999999999</v>
      </c>
      <c r="G68" t="inlineStr">
        <is>
          <t xml:space="preserve">Area 9 </t>
        </is>
      </c>
      <c r="H68">
        <f>AVERAGE(B123:B127)</f>
        <v/>
      </c>
      <c r="I68">
        <f>AVERAGE(C123:C127)</f>
        <v/>
      </c>
    </row>
    <row r="69" ht="15.75" customHeight="1" thickBot="1">
      <c r="A69" s="14" t="n">
        <v>2</v>
      </c>
      <c r="B69" s="6" t="n">
        <v>1.6</v>
      </c>
      <c r="C69" s="6" t="n">
        <v>9.699999999999999</v>
      </c>
      <c r="D69" s="6" t="inlineStr">
        <is>
          <t>4 low</t>
        </is>
      </c>
      <c r="E69" s="6" t="inlineStr">
        <is>
          <t>91 E</t>
        </is>
      </c>
      <c r="G69" t="inlineStr">
        <is>
          <t>Area 10</t>
        </is>
      </c>
      <c r="H69">
        <f>AVERAGE(B131:B135)</f>
        <v/>
      </c>
      <c r="I69">
        <f>AVERAGE(C131:C135)</f>
        <v/>
      </c>
    </row>
    <row r="70" ht="15.75" customHeight="1" thickBot="1">
      <c r="A70" s="14" t="n">
        <v>3</v>
      </c>
      <c r="B70" s="6" t="n">
        <v>1.3</v>
      </c>
      <c r="C70" s="6" t="n">
        <v>5.4</v>
      </c>
      <c r="D70" s="6" t="inlineStr">
        <is>
          <t>5 high</t>
        </is>
      </c>
      <c r="E70" s="6" t="inlineStr">
        <is>
          <t>94 E</t>
        </is>
      </c>
      <c r="G70" t="inlineStr">
        <is>
          <t>Area 11</t>
        </is>
      </c>
      <c r="H70">
        <f>AVERAGE(B139:B143)</f>
        <v/>
      </c>
      <c r="I70">
        <f>AVERAGE(C139:C143)</f>
        <v/>
      </c>
    </row>
    <row r="71" ht="15.75" customHeight="1" thickBot="1">
      <c r="A71" s="14" t="n">
        <v>4</v>
      </c>
      <c r="B71" s="6" t="n">
        <v>1.8</v>
      </c>
      <c r="C71" s="6" t="n">
        <v>3.1</v>
      </c>
      <c r="D71" s="6" t="inlineStr">
        <is>
          <t>4 high</t>
        </is>
      </c>
      <c r="E71" s="6" t="inlineStr">
        <is>
          <t>95 E</t>
        </is>
      </c>
      <c r="G71" t="inlineStr">
        <is>
          <t>Area 12</t>
        </is>
      </c>
      <c r="H71">
        <f>AVERAGE(B147:B151)</f>
        <v/>
      </c>
      <c r="I71">
        <f>AVERAGE(C147:C151)</f>
        <v/>
      </c>
    </row>
    <row r="72" ht="15.75" customHeight="1" thickBot="1">
      <c r="A72" s="14" t="n">
        <v>5</v>
      </c>
      <c r="B72" s="6" t="n">
        <v>2.4</v>
      </c>
      <c r="C72" s="6" t="n">
        <v>3.9</v>
      </c>
      <c r="D72" s="6" t="inlineStr">
        <is>
          <t>4 low</t>
        </is>
      </c>
      <c r="E72" s="6" t="inlineStr">
        <is>
          <t>102 E</t>
        </is>
      </c>
      <c r="G72" t="inlineStr">
        <is>
          <t>Area 13</t>
        </is>
      </c>
      <c r="H72">
        <f>AVERAGE(B156:B160)</f>
        <v/>
      </c>
      <c r="I72">
        <f>AVERAGE(C156:C160)</f>
        <v/>
      </c>
    </row>
    <row r="73" ht="15.75" customHeight="1" thickBot="1">
      <c r="G73" t="inlineStr">
        <is>
          <t xml:space="preserve">Area 14 </t>
        </is>
      </c>
      <c r="H73">
        <f>AVERAGE(B164:B168)</f>
        <v/>
      </c>
      <c r="I73">
        <f>AVERAGE(C164:C168)</f>
        <v/>
      </c>
    </row>
    <row r="74" ht="15.75" customHeight="1" thickBot="1">
      <c r="A74" s="3" t="inlineStr">
        <is>
          <t>Number</t>
        </is>
      </c>
      <c r="B74" s="4" t="inlineStr">
        <is>
          <t>Length</t>
        </is>
      </c>
      <c r="C74" s="4" t="inlineStr">
        <is>
          <t>Width</t>
        </is>
      </c>
      <c r="D74" s="4" t="inlineStr">
        <is>
          <t>Angularity</t>
        </is>
      </c>
      <c r="E74" s="4" t="inlineStr">
        <is>
          <t>Imbrication</t>
        </is>
      </c>
      <c r="F74" s="9" t="inlineStr">
        <is>
          <t>Average Imbrication</t>
        </is>
      </c>
      <c r="G74" t="inlineStr">
        <is>
          <t>Area 16</t>
        </is>
      </c>
      <c r="H74">
        <f>AVERAGE(B175:B179)</f>
        <v/>
      </c>
      <c r="I74">
        <f>AVERAGE(C175:C179)</f>
        <v/>
      </c>
    </row>
    <row r="75" ht="15.75" customHeight="1" thickBot="1">
      <c r="A75" s="14" t="n">
        <v>1</v>
      </c>
      <c r="B75" s="6" t="n">
        <v>6</v>
      </c>
      <c r="C75" s="6" t="n">
        <v>16</v>
      </c>
      <c r="D75" s="6" t="inlineStr">
        <is>
          <t>4 low</t>
        </is>
      </c>
      <c r="E75" s="6" t="n"/>
      <c r="G75" t="inlineStr">
        <is>
          <t>Area 17</t>
        </is>
      </c>
      <c r="H75">
        <f>SUM(B183:B187)</f>
        <v/>
      </c>
      <c r="I75">
        <f>AVERAGE(C183:C187)</f>
        <v/>
      </c>
    </row>
    <row r="76" ht="15.75" customHeight="1" thickBot="1">
      <c r="A76" s="14" t="n">
        <v>2</v>
      </c>
      <c r="B76" s="6" t="n">
        <v>1.1</v>
      </c>
      <c r="C76" s="6" t="n">
        <v>7.5</v>
      </c>
      <c r="D76" s="6" t="inlineStr">
        <is>
          <t>5 low</t>
        </is>
      </c>
      <c r="E76" s="6" t="n"/>
      <c r="G76" t="inlineStr">
        <is>
          <t>Area 18</t>
        </is>
      </c>
      <c r="H76">
        <f>AVERAGE(B191:B195)</f>
        <v/>
      </c>
      <c r="I76">
        <f>AVERAGE(C191:C195)</f>
        <v/>
      </c>
    </row>
    <row r="77" ht="15.75" customHeight="1" thickBot="1">
      <c r="A77" s="14" t="n">
        <v>3</v>
      </c>
      <c r="B77" s="6" t="n">
        <v>2.1</v>
      </c>
      <c r="C77" s="6" t="n">
        <v>5.5</v>
      </c>
      <c r="D77" s="6" t="inlineStr">
        <is>
          <t>4 low</t>
        </is>
      </c>
      <c r="E77" s="6" t="n"/>
      <c r="G77" t="inlineStr">
        <is>
          <t>Area 19</t>
        </is>
      </c>
      <c r="H77">
        <f>AVERAGE(1.7,2.1,0.4,3.9,0.9)</f>
        <v/>
      </c>
      <c r="I77">
        <f>AVERAGE(3.5,3.1,2.6,3.4,2)</f>
        <v/>
      </c>
    </row>
    <row r="78" ht="15.75" customHeight="1" thickBot="1">
      <c r="A78" s="14" t="n">
        <v>4</v>
      </c>
      <c r="B78" s="6" t="n">
        <v>2.3</v>
      </c>
      <c r="C78" s="6" t="n">
        <v>5.6</v>
      </c>
      <c r="D78" s="6" t="inlineStr">
        <is>
          <t>5 high</t>
        </is>
      </c>
      <c r="E78" s="6" t="n"/>
      <c r="G78" t="inlineStr">
        <is>
          <t>Area 20</t>
        </is>
      </c>
      <c r="H78">
        <f>AVERAGE(B200:B204)</f>
        <v/>
      </c>
      <c r="I78">
        <f>AVERAGE(C200:C204)</f>
        <v/>
      </c>
    </row>
    <row r="79" ht="15.75" customHeight="1" thickBot="1">
      <c r="A79" s="14" t="n">
        <v>5</v>
      </c>
      <c r="B79" s="6" t="n">
        <v>4.35</v>
      </c>
      <c r="C79" s="6" t="n">
        <v>4.4</v>
      </c>
      <c r="D79" s="6" t="inlineStr">
        <is>
          <t>3 high</t>
        </is>
      </c>
      <c r="E79" s="6" t="n"/>
      <c r="G79" t="inlineStr">
        <is>
          <t>Area 21</t>
        </is>
      </c>
      <c r="H79">
        <f>AVERAGE(B208:B212)</f>
        <v/>
      </c>
      <c r="I79">
        <f>AVERAGE(C208:C212)</f>
        <v/>
      </c>
    </row>
    <row r="80">
      <c r="A80" s="8" t="n"/>
      <c r="G80" t="inlineStr">
        <is>
          <t>Area 22</t>
        </is>
      </c>
      <c r="H80">
        <f>AVERAGE(B216:B220)</f>
        <v/>
      </c>
      <c r="I80">
        <f>AVERAGE(C216:C220)</f>
        <v/>
      </c>
    </row>
    <row r="81" ht="15.75" customHeight="1" thickBot="1">
      <c r="A81" s="8" t="inlineStr">
        <is>
          <t>Area 4 - NY19795 BNG17832</t>
        </is>
      </c>
      <c r="G81" t="inlineStr">
        <is>
          <t>Area 23</t>
        </is>
      </c>
      <c r="H81">
        <f>AVERAGE(B225:B229)</f>
        <v/>
      </c>
      <c r="I81">
        <f>AVERAGE(C225:C229)</f>
        <v/>
      </c>
    </row>
    <row r="82" ht="15.75" customHeight="1" thickBot="1">
      <c r="A82" s="3" t="inlineStr">
        <is>
          <t>Number</t>
        </is>
      </c>
      <c r="B82" s="4" t="inlineStr">
        <is>
          <t>Length</t>
        </is>
      </c>
      <c r="C82" s="4" t="inlineStr">
        <is>
          <t>Width</t>
        </is>
      </c>
      <c r="D82" s="4" t="inlineStr">
        <is>
          <t>Angularity</t>
        </is>
      </c>
      <c r="E82" s="4" t="inlineStr">
        <is>
          <t>Imbrication</t>
        </is>
      </c>
      <c r="F82" s="9" t="inlineStr">
        <is>
          <t>Average Imbrication</t>
        </is>
      </c>
      <c r="G82" t="inlineStr">
        <is>
          <t>Area 24</t>
        </is>
      </c>
      <c r="H82">
        <f>AVERAGE(B347:B351)</f>
        <v/>
      </c>
      <c r="I82">
        <f>AVERAGE(4.1,3.6,5.1,3.2,2.6)</f>
        <v/>
      </c>
    </row>
    <row r="83" ht="15.75" customHeight="1" thickBot="1">
      <c r="A83" s="14" t="n">
        <v>1</v>
      </c>
      <c r="B83" s="6" t="n">
        <v>19.2</v>
      </c>
      <c r="C83" s="6" t="n">
        <v>7.1</v>
      </c>
      <c r="D83" s="6" t="n">
        <v>4</v>
      </c>
      <c r="E83" s="6" t="inlineStr">
        <is>
          <t>152 SE</t>
        </is>
      </c>
      <c r="F83" s="11" t="n">
        <v>166.8</v>
      </c>
      <c r="G83" t="inlineStr">
        <is>
          <t>Area 25</t>
        </is>
      </c>
      <c r="H83">
        <f>AVERAGE(B233:B237)</f>
        <v/>
      </c>
      <c r="I83">
        <f>AVERAGE(C233:C237)</f>
        <v/>
      </c>
    </row>
    <row r="84" ht="15.75" customHeight="1" thickBot="1">
      <c r="A84" s="14" t="n">
        <v>2</v>
      </c>
      <c r="B84" s="6" t="n">
        <v>9.199999999999999</v>
      </c>
      <c r="C84" s="6" t="n">
        <v>2.7</v>
      </c>
      <c r="D84" s="6" t="n">
        <v>3</v>
      </c>
      <c r="E84" s="6" t="inlineStr">
        <is>
          <t>190 S</t>
        </is>
      </c>
      <c r="F84" s="12" t="n"/>
      <c r="G84" t="inlineStr">
        <is>
          <t>Area 26</t>
        </is>
      </c>
      <c r="H84" t="n">
        <v>8.02</v>
      </c>
      <c r="I84">
        <f>AVERAGE(4.4,3.7,3,4.3,1.3)</f>
        <v/>
      </c>
    </row>
    <row r="85" ht="15.75" customHeight="1" thickBot="1">
      <c r="A85" s="14" t="n">
        <v>3</v>
      </c>
      <c r="B85" s="6" t="n">
        <v>15.4</v>
      </c>
      <c r="C85" s="6" t="n">
        <v>12.4</v>
      </c>
      <c r="D85" s="6" t="n">
        <v>3</v>
      </c>
      <c r="E85" s="6" t="inlineStr">
        <is>
          <t>148 SE</t>
        </is>
      </c>
      <c r="F85" s="12" t="n"/>
      <c r="G85" t="inlineStr">
        <is>
          <t>Area 27</t>
        </is>
      </c>
      <c r="H85">
        <f>AVERAGE(B241:B245)</f>
        <v/>
      </c>
      <c r="I85">
        <f>AVERAGE(C241:C245)</f>
        <v/>
      </c>
    </row>
    <row r="86" ht="15.75" customHeight="1" thickBot="1">
      <c r="A86" s="14" t="n">
        <v>4</v>
      </c>
      <c r="B86" s="6" t="n">
        <v>7.2</v>
      </c>
      <c r="C86" s="6" t="n">
        <v>5.7</v>
      </c>
      <c r="D86" s="6" t="n">
        <v>5</v>
      </c>
      <c r="E86" s="6" t="inlineStr">
        <is>
          <t>133 SE</t>
        </is>
      </c>
      <c r="F86" s="12" t="n"/>
      <c r="G86" t="inlineStr">
        <is>
          <t>Area 28</t>
        </is>
      </c>
      <c r="H86" t="n">
        <v>7.32</v>
      </c>
      <c r="I86">
        <f>AVERAGE(6.9,4.9,1.8,2.8,5.5)</f>
        <v/>
      </c>
    </row>
    <row r="87" ht="15.75" customHeight="1" thickBot="1">
      <c r="A87" s="14" t="n">
        <v>5</v>
      </c>
      <c r="B87" s="6" t="n">
        <v>4.1</v>
      </c>
      <c r="C87" s="6" t="n">
        <v>4.4</v>
      </c>
      <c r="D87" s="6" t="n">
        <v>4</v>
      </c>
      <c r="E87" s="6" t="inlineStr">
        <is>
          <t>211 SW</t>
        </is>
      </c>
      <c r="F87" s="12" t="n"/>
      <c r="G87" t="inlineStr">
        <is>
          <t>Area 29</t>
        </is>
      </c>
      <c r="H87">
        <f>AVERAGE(B249:B253)</f>
        <v/>
      </c>
      <c r="I87">
        <f>AVERAGE(C249:C253)</f>
        <v/>
      </c>
    </row>
    <row r="88">
      <c r="A88" s="8" t="n"/>
      <c r="F88" s="12" t="n"/>
      <c r="G88" t="inlineStr">
        <is>
          <t>Area 30</t>
        </is>
      </c>
      <c r="H88" t="n">
        <v>8.18</v>
      </c>
      <c r="I88">
        <f>AVERAGE(5.6,3.2,2.7,1.9,4.2)</f>
        <v/>
      </c>
    </row>
    <row r="89" ht="15.75" customHeight="1" thickBot="1">
      <c r="A89" s="8" t="inlineStr">
        <is>
          <t>Area 5 – NY19792 BNG17824</t>
        </is>
      </c>
      <c r="F89" s="12" t="n"/>
      <c r="G89" s="7" t="inlineStr">
        <is>
          <t>Area 31</t>
        </is>
      </c>
      <c r="H89">
        <f>AVERAGE(B257:B261)</f>
        <v/>
      </c>
      <c r="I89">
        <f>AVERAGE(C257:C261)</f>
        <v/>
      </c>
    </row>
    <row r="90" ht="15.75" customHeight="1" thickBot="1">
      <c r="A90" s="3" t="inlineStr">
        <is>
          <t>Number</t>
        </is>
      </c>
      <c r="B90" s="4" t="inlineStr">
        <is>
          <t>Length</t>
        </is>
      </c>
      <c r="C90" s="4" t="inlineStr">
        <is>
          <t>Width</t>
        </is>
      </c>
      <c r="D90" s="4" t="inlineStr">
        <is>
          <t>Angularity</t>
        </is>
      </c>
      <c r="E90" s="4" t="inlineStr">
        <is>
          <t>Imbrication</t>
        </is>
      </c>
      <c r="F90" s="11" t="inlineStr">
        <is>
          <t>Average Imbrication</t>
        </is>
      </c>
      <c r="G90" t="inlineStr">
        <is>
          <t>Area 32</t>
        </is>
      </c>
      <c r="H90">
        <f>AVERAGE(8.1,11.7,13.5,7.7,4.6)</f>
        <v/>
      </c>
      <c r="I90">
        <f>AVERAGE(1.8,6.1,8.4,3.5,2.9)</f>
        <v/>
      </c>
    </row>
    <row r="91" ht="15.75" customHeight="1" thickBot="1">
      <c r="A91" s="14" t="n">
        <v>1</v>
      </c>
      <c r="B91" s="6" t="n">
        <v>6</v>
      </c>
      <c r="C91" s="6" t="n">
        <v>8.5</v>
      </c>
      <c r="D91" s="6" t="inlineStr">
        <is>
          <t>4 low</t>
        </is>
      </c>
      <c r="E91" s="6" t="n"/>
      <c r="F91" s="12" t="n"/>
      <c r="G91" t="inlineStr">
        <is>
          <t>Area 33</t>
        </is>
      </c>
      <c r="H91">
        <f>AVERAGE(B265:B269)</f>
        <v/>
      </c>
      <c r="I91">
        <f>AVERAGE(C265:C269)</f>
        <v/>
      </c>
    </row>
    <row r="92" ht="15.75" customHeight="1" thickBot="1">
      <c r="A92" s="14" t="n">
        <v>2</v>
      </c>
      <c r="B92" s="6" t="n">
        <v>4</v>
      </c>
      <c r="C92" s="6" t="n">
        <v>3.8</v>
      </c>
      <c r="D92" s="6" t="inlineStr">
        <is>
          <t>6 low</t>
        </is>
      </c>
      <c r="E92" s="6" t="n"/>
      <c r="F92" s="12" t="n"/>
      <c r="G92" t="inlineStr">
        <is>
          <t>Area 34</t>
        </is>
      </c>
      <c r="H92">
        <f>AVERAGE(10.4,13.6,6.9,5.7,4.5)</f>
        <v/>
      </c>
      <c r="I92">
        <f>AVERAGE(6.4,7.2,1.4,3.8,3.1)</f>
        <v/>
      </c>
    </row>
    <row r="93" ht="15.75" customHeight="1" thickBot="1">
      <c r="A93" s="14" t="n">
        <v>3</v>
      </c>
      <c r="B93" s="6" t="n">
        <v>3.5</v>
      </c>
      <c r="C93" s="6" t="n">
        <v>3.2</v>
      </c>
      <c r="D93" s="6" t="inlineStr">
        <is>
          <t>4 low</t>
        </is>
      </c>
      <c r="E93" s="6" t="n"/>
      <c r="F93" s="12" t="n"/>
      <c r="G93" t="inlineStr">
        <is>
          <t>Area 35</t>
        </is>
      </c>
      <c r="H93">
        <f>AVERAGE(B273:B277)</f>
        <v/>
      </c>
      <c r="I93">
        <f>AVERAGE(C273:C277)</f>
        <v/>
      </c>
    </row>
    <row r="94" ht="15.75" customHeight="1" thickBot="1">
      <c r="A94" s="14" t="n">
        <v>4</v>
      </c>
      <c r="B94" s="6" t="n">
        <v>1.3</v>
      </c>
      <c r="C94" s="6" t="n">
        <v>5.3</v>
      </c>
      <c r="D94" s="6" t="inlineStr">
        <is>
          <t>5 low</t>
        </is>
      </c>
      <c r="E94" s="6" t="n"/>
      <c r="F94" s="12" t="n"/>
      <c r="G94" t="inlineStr">
        <is>
          <t>Area 36</t>
        </is>
      </c>
      <c r="H94">
        <f>AVERAGE(5.1,4.3,3.9,1.9,4)</f>
        <v/>
      </c>
      <c r="I94">
        <f>AVERAGE(3.8,3.3,2.6,0.8,2.1)</f>
        <v/>
      </c>
    </row>
    <row r="95" ht="15.75" customHeight="1" thickBot="1">
      <c r="A95" s="14" t="n">
        <v>5</v>
      </c>
      <c r="B95" s="6" t="n">
        <v>0.7</v>
      </c>
      <c r="C95" s="6" t="n">
        <v>3.6</v>
      </c>
      <c r="D95" s="6" t="inlineStr">
        <is>
          <t>6 low</t>
        </is>
      </c>
      <c r="E95" s="6" t="n"/>
      <c r="F95" s="12" t="n"/>
      <c r="G95" t="inlineStr">
        <is>
          <t>Area 38</t>
        </is>
      </c>
      <c r="H95" t="n">
        <v>2.3</v>
      </c>
      <c r="I95" t="n">
        <v>1.98</v>
      </c>
    </row>
    <row r="96">
      <c r="A96" s="8" t="n"/>
      <c r="F96" s="12" t="n"/>
      <c r="G96" t="inlineStr">
        <is>
          <t>Area 39</t>
        </is>
      </c>
      <c r="H96">
        <f>AVERAGE(B283:B287)</f>
        <v/>
      </c>
      <c r="I96">
        <f>AVERAGE(C283:C287)</f>
        <v/>
      </c>
    </row>
    <row r="97" ht="15.75" customHeight="1" thickBot="1">
      <c r="A97" s="8" t="inlineStr">
        <is>
          <t>Area 6 – NY19795 BNG17832</t>
        </is>
      </c>
      <c r="F97" s="12" t="n"/>
      <c r="G97" t="inlineStr">
        <is>
          <t>Area 40</t>
        </is>
      </c>
      <c r="H97" t="n">
        <v>3.45</v>
      </c>
      <c r="I97" t="n">
        <v>2.12</v>
      </c>
    </row>
    <row r="98" ht="15.75" customHeight="1" thickBot="1">
      <c r="A98" s="3" t="inlineStr">
        <is>
          <t>Number</t>
        </is>
      </c>
      <c r="B98" s="4" t="inlineStr">
        <is>
          <t>Length</t>
        </is>
      </c>
      <c r="C98" s="4" t="inlineStr">
        <is>
          <t>Width</t>
        </is>
      </c>
      <c r="D98" s="4" t="inlineStr">
        <is>
          <t>Angularity</t>
        </is>
      </c>
      <c r="E98" s="4" t="inlineStr">
        <is>
          <t>Imbrication</t>
        </is>
      </c>
      <c r="F98" s="11" t="inlineStr">
        <is>
          <t>Average Imbrication</t>
        </is>
      </c>
      <c r="G98" t="inlineStr">
        <is>
          <t>Area 41</t>
        </is>
      </c>
      <c r="H98">
        <f>AVERAGE(B291:B295)</f>
        <v/>
      </c>
      <c r="I98">
        <f>AVERAGE(C291:C295)</f>
        <v/>
      </c>
    </row>
    <row r="99" ht="15.75" customHeight="1" thickBot="1">
      <c r="A99" s="14" t="n">
        <v>1</v>
      </c>
      <c r="B99" s="6" t="n">
        <v>6.6</v>
      </c>
      <c r="C99" s="6" t="n">
        <v>10</v>
      </c>
      <c r="D99" s="6" t="n">
        <v>5</v>
      </c>
      <c r="E99" s="6" t="inlineStr">
        <is>
          <t>109 SE</t>
        </is>
      </c>
      <c r="F99" s="11" t="n">
        <v>79</v>
      </c>
      <c r="G99" t="inlineStr">
        <is>
          <t>Area 42</t>
        </is>
      </c>
      <c r="H99" t="n">
        <v>3.13</v>
      </c>
      <c r="I99" t="n">
        <v>0.9399999999999999</v>
      </c>
    </row>
    <row r="100" ht="15.75" customHeight="1" thickBot="1">
      <c r="A100" s="14" t="n">
        <v>2</v>
      </c>
      <c r="B100" s="6" t="n">
        <v>6.1</v>
      </c>
      <c r="C100" s="6" t="n">
        <v>10.2</v>
      </c>
      <c r="D100" s="6" t="n">
        <v>5</v>
      </c>
      <c r="E100" s="6" t="inlineStr">
        <is>
          <t>96 E</t>
        </is>
      </c>
      <c r="F100" s="12" t="n"/>
      <c r="G100" t="inlineStr">
        <is>
          <t>Area 45</t>
        </is>
      </c>
      <c r="H100">
        <f>AVERAGE(B305:B309)</f>
        <v/>
      </c>
      <c r="I100">
        <f>AVERAGE(C305:C309)</f>
        <v/>
      </c>
    </row>
    <row r="101" ht="15.75" customHeight="1" thickBot="1">
      <c r="A101" s="14" t="n">
        <v>3</v>
      </c>
      <c r="B101" s="6" t="n">
        <v>6.8</v>
      </c>
      <c r="C101" s="6" t="n">
        <v>15.3</v>
      </c>
      <c r="D101" s="6" t="n">
        <v>4</v>
      </c>
      <c r="E101" s="6" t="inlineStr">
        <is>
          <t>93 E</t>
        </is>
      </c>
      <c r="F101" s="12" t="n"/>
      <c r="G101" t="inlineStr">
        <is>
          <t>Area 46</t>
        </is>
      </c>
      <c r="H101" t="n">
        <v>2.5</v>
      </c>
      <c r="I101" t="n">
        <v>3.1</v>
      </c>
    </row>
    <row r="102" ht="15.75" customHeight="1" thickBot="1">
      <c r="A102" s="14" t="n">
        <v>4</v>
      </c>
      <c r="B102" s="6" t="n">
        <v>5.2</v>
      </c>
      <c r="C102" s="6" t="n">
        <v>7</v>
      </c>
      <c r="D102" s="6" t="n">
        <v>3</v>
      </c>
      <c r="E102" s="6" t="inlineStr">
        <is>
          <t>90 E</t>
        </is>
      </c>
      <c r="F102" s="12" t="n"/>
      <c r="G102" s="7" t="inlineStr">
        <is>
          <t>Area 47</t>
        </is>
      </c>
      <c r="H102">
        <f>AVERAGE(B313:B317)</f>
        <v/>
      </c>
      <c r="I102">
        <f>AVERAGE(C313:C317)</f>
        <v/>
      </c>
    </row>
    <row r="103" ht="15.75" customHeight="1" thickBot="1">
      <c r="A103" s="14" t="n">
        <v>5</v>
      </c>
      <c r="B103" s="6" t="n">
        <v>3.3</v>
      </c>
      <c r="C103" s="6" t="n">
        <v>5.6</v>
      </c>
      <c r="D103" s="6" t="n">
        <v>2</v>
      </c>
      <c r="E103" s="6" t="inlineStr">
        <is>
          <t>70 E</t>
        </is>
      </c>
      <c r="F103" s="12" t="n"/>
      <c r="G103" t="inlineStr">
        <is>
          <t>Area 48</t>
        </is>
      </c>
      <c r="H103">
        <f>AVERAGE(B321:B325)</f>
        <v/>
      </c>
      <c r="I103">
        <f>AVERAGE(C321:C325)</f>
        <v/>
      </c>
    </row>
    <row r="104">
      <c r="A104" s="8" t="n"/>
      <c r="F104" s="12" t="n"/>
      <c r="G104" t="inlineStr">
        <is>
          <t>Area 49</t>
        </is>
      </c>
      <c r="H104">
        <f>AVERAGE(B330:B335)</f>
        <v/>
      </c>
      <c r="I104">
        <f>AVERAGE(C330:C335)</f>
        <v/>
      </c>
    </row>
    <row r="105" ht="15.75" customHeight="1" thickBot="1">
      <c r="A105" s="8" t="inlineStr">
        <is>
          <t>Area 7 – NY19809 BNG 17846</t>
        </is>
      </c>
      <c r="F105" s="12" t="n"/>
      <c r="G105" t="inlineStr">
        <is>
          <t>Area 50</t>
        </is>
      </c>
      <c r="H105">
        <f>AVERAGE(B339:B343)</f>
        <v/>
      </c>
      <c r="I105">
        <f>AVERAGE(C339:C343)</f>
        <v/>
      </c>
    </row>
    <row r="106" ht="15.75" customHeight="1" thickBot="1">
      <c r="A106" s="3" t="inlineStr">
        <is>
          <t>Number</t>
        </is>
      </c>
      <c r="B106" s="4" t="inlineStr">
        <is>
          <t>Length</t>
        </is>
      </c>
      <c r="C106" s="4" t="inlineStr">
        <is>
          <t>Width</t>
        </is>
      </c>
      <c r="D106" s="4" t="inlineStr">
        <is>
          <t>Angularity</t>
        </is>
      </c>
      <c r="E106" s="4" t="inlineStr">
        <is>
          <t>Imbrication</t>
        </is>
      </c>
      <c r="F106" s="11" t="inlineStr">
        <is>
          <t>Average Imbrication</t>
        </is>
      </c>
    </row>
    <row r="107" ht="15.75" customHeight="1" thickBot="1">
      <c r="A107" s="14" t="n">
        <v>1</v>
      </c>
      <c r="B107" s="6" t="n">
        <v>0.7</v>
      </c>
      <c r="C107" s="6" t="n">
        <v>7.3</v>
      </c>
      <c r="D107" s="6" t="inlineStr">
        <is>
          <t>4 low</t>
        </is>
      </c>
      <c r="E107" s="6" t="n"/>
      <c r="F107" s="12" t="n"/>
    </row>
    <row r="108" ht="15.75" customHeight="1" thickBot="1">
      <c r="A108" s="14" t="n">
        <v>2</v>
      </c>
      <c r="B108" s="6" t="n">
        <v>1.3</v>
      </c>
      <c r="C108" s="6" t="n">
        <v>2.1</v>
      </c>
      <c r="D108" s="6" t="inlineStr">
        <is>
          <t>5 high</t>
        </is>
      </c>
      <c r="E108" s="6" t="n"/>
      <c r="F108" s="12" t="n"/>
    </row>
    <row r="109" ht="15.75" customHeight="1" thickBot="1">
      <c r="A109" s="14" t="n">
        <v>3</v>
      </c>
      <c r="B109" s="6" t="n">
        <v>1</v>
      </c>
      <c r="C109" s="6" t="n">
        <v>1.6</v>
      </c>
      <c r="D109" s="6" t="inlineStr">
        <is>
          <t>3 low</t>
        </is>
      </c>
      <c r="E109" s="6" t="n"/>
      <c r="F109" s="12" t="n"/>
    </row>
    <row r="110" ht="15.75" customHeight="1" thickBot="1">
      <c r="A110" s="14" t="n">
        <v>4</v>
      </c>
      <c r="B110" s="6" t="n">
        <v>0.4</v>
      </c>
      <c r="C110" s="6" t="n">
        <v>1.5</v>
      </c>
      <c r="D110" s="6" t="inlineStr">
        <is>
          <t>3 low</t>
        </is>
      </c>
      <c r="E110" s="6" t="n"/>
      <c r="F110" s="12" t="n"/>
    </row>
    <row r="111" ht="15.75" customHeight="1" thickBot="1">
      <c r="A111" s="14" t="n">
        <v>5</v>
      </c>
      <c r="B111" s="6" t="n">
        <v>1.7</v>
      </c>
      <c r="C111" s="6" t="n">
        <v>2.1</v>
      </c>
      <c r="D111" s="6" t="inlineStr">
        <is>
          <t>4 low</t>
        </is>
      </c>
      <c r="E111" s="6" t="n"/>
      <c r="F111" s="12" t="n"/>
    </row>
    <row r="112">
      <c r="A112" s="8" t="n"/>
      <c r="F112" s="12" t="n"/>
    </row>
    <row r="113" ht="15.75" customHeight="1" thickBot="1">
      <c r="A113" s="8" t="inlineStr">
        <is>
          <t>Area 8 – NY20502 BNG18411</t>
        </is>
      </c>
      <c r="F113" s="12" t="n"/>
    </row>
    <row r="114" ht="15.75" customHeight="1" thickBot="1">
      <c r="A114" s="3" t="inlineStr">
        <is>
          <t>Number</t>
        </is>
      </c>
      <c r="B114" s="4" t="inlineStr">
        <is>
          <t>Length</t>
        </is>
      </c>
      <c r="C114" s="4" t="inlineStr">
        <is>
          <t>Width</t>
        </is>
      </c>
      <c r="D114" s="4" t="inlineStr">
        <is>
          <t>Angularity</t>
        </is>
      </c>
      <c r="E114" s="4" t="inlineStr">
        <is>
          <t>Imbrication</t>
        </is>
      </c>
      <c r="F114" s="11" t="inlineStr">
        <is>
          <t>Average Imbrication</t>
        </is>
      </c>
    </row>
    <row r="115" ht="15.75" customHeight="1" thickBot="1">
      <c r="A115" s="14" t="n">
        <v>1</v>
      </c>
      <c r="B115" s="6" t="n">
        <v>13.8</v>
      </c>
      <c r="C115" s="6" t="n">
        <v>8.5</v>
      </c>
      <c r="D115" s="6" t="inlineStr">
        <is>
          <t>5 high</t>
        </is>
      </c>
      <c r="E115" s="6" t="inlineStr">
        <is>
          <t>198 S</t>
        </is>
      </c>
      <c r="F115" s="11" t="n">
        <v>199.4</v>
      </c>
      <c r="I115" t="inlineStr">
        <is>
          <t>L Q1</t>
        </is>
      </c>
      <c r="J115">
        <f>_xlfn.QUARTILE.EXC(H60:H105,1)</f>
        <v/>
      </c>
    </row>
    <row r="116" ht="15.75" customHeight="1" thickBot="1">
      <c r="A116" s="14" t="n">
        <v>2</v>
      </c>
      <c r="B116" s="6" t="n">
        <v>7</v>
      </c>
      <c r="C116" s="6" t="n">
        <v>5.3</v>
      </c>
      <c r="D116" s="6" t="inlineStr">
        <is>
          <t>6 high</t>
        </is>
      </c>
      <c r="E116" s="6" t="inlineStr">
        <is>
          <t>197 S</t>
        </is>
      </c>
      <c r="F116" s="12" t="n"/>
      <c r="I116" t="inlineStr">
        <is>
          <t>L Q2</t>
        </is>
      </c>
      <c r="J116">
        <f>_xlfn.QUARTILE.EXC(H60:H105,3)</f>
        <v/>
      </c>
    </row>
    <row r="117" ht="15.75" customHeight="1" thickBot="1">
      <c r="A117" s="14" t="n">
        <v>3</v>
      </c>
      <c r="B117" s="6" t="n">
        <v>4</v>
      </c>
      <c r="C117" s="6" t="n">
        <v>3.1</v>
      </c>
      <c r="D117" s="6" t="inlineStr">
        <is>
          <t>5 high</t>
        </is>
      </c>
      <c r="E117" s="6" t="inlineStr">
        <is>
          <t>201 S</t>
        </is>
      </c>
      <c r="F117" s="12" t="n"/>
      <c r="I117" t="inlineStr">
        <is>
          <t>IQR</t>
        </is>
      </c>
      <c r="J117">
        <f>J116-J115</f>
        <v/>
      </c>
    </row>
    <row r="118" ht="15.75" customHeight="1" thickBot="1">
      <c r="A118" s="14" t="n">
        <v>4</v>
      </c>
      <c r="B118" s="6" t="n">
        <v>8.300000000000001</v>
      </c>
      <c r="C118" s="6" t="n">
        <v>4.3</v>
      </c>
      <c r="D118" s="6" t="inlineStr">
        <is>
          <t>4 high</t>
        </is>
      </c>
      <c r="E118" s="6" t="inlineStr">
        <is>
          <t>194 S</t>
        </is>
      </c>
      <c r="F118" s="12" t="n"/>
    </row>
    <row r="119" ht="15.75" customHeight="1" thickBot="1">
      <c r="A119" s="14" t="n">
        <v>5</v>
      </c>
      <c r="B119" s="6" t="n">
        <v>6.3</v>
      </c>
      <c r="C119" s="6" t="n">
        <v>4.4</v>
      </c>
      <c r="D119" s="6" t="inlineStr">
        <is>
          <t>5 high</t>
        </is>
      </c>
      <c r="E119" s="6" t="inlineStr">
        <is>
          <t>207 E</t>
        </is>
      </c>
      <c r="F119" s="12" t="n"/>
    </row>
    <row r="120">
      <c r="A120" s="8" t="n"/>
      <c r="F120" s="12" t="n"/>
      <c r="I120" t="inlineStr">
        <is>
          <t>W Q1</t>
        </is>
      </c>
      <c r="J120">
        <f>_xlfn.QUARTILE.EXC(I60:I105,1)</f>
        <v/>
      </c>
    </row>
    <row r="121" ht="15.75" customHeight="1" thickBot="1">
      <c r="A121" s="8" t="inlineStr">
        <is>
          <t>Area 9 – NY19839 BNG17845</t>
        </is>
      </c>
      <c r="F121" s="12" t="n"/>
      <c r="I121" t="inlineStr">
        <is>
          <t>WQ2</t>
        </is>
      </c>
      <c r="J121">
        <f>_xlfn.QUARTILE.EXC(I60:I105,3)</f>
        <v/>
      </c>
    </row>
    <row r="122" ht="15.75" customHeight="1" thickBot="1">
      <c r="A122" s="3" t="inlineStr">
        <is>
          <t>Number</t>
        </is>
      </c>
      <c r="B122" s="4" t="inlineStr">
        <is>
          <t>Length</t>
        </is>
      </c>
      <c r="C122" s="4" t="inlineStr">
        <is>
          <t>Width</t>
        </is>
      </c>
      <c r="D122" s="4" t="inlineStr">
        <is>
          <t>Angularity</t>
        </is>
      </c>
      <c r="E122" s="4" t="inlineStr">
        <is>
          <t>Imbrication</t>
        </is>
      </c>
      <c r="F122" s="11" t="inlineStr">
        <is>
          <t>Average Imbrication</t>
        </is>
      </c>
      <c r="I122" t="inlineStr">
        <is>
          <t>IQR</t>
        </is>
      </c>
      <c r="J122">
        <f>J121-J120</f>
        <v/>
      </c>
    </row>
    <row r="123" ht="15.75" customHeight="1" thickBot="1">
      <c r="A123" s="14" t="n">
        <v>1</v>
      </c>
      <c r="B123" s="6" t="n">
        <v>12</v>
      </c>
      <c r="C123" s="6" t="n">
        <v>21</v>
      </c>
      <c r="D123" s="6" t="inlineStr">
        <is>
          <t>5 high</t>
        </is>
      </c>
      <c r="E123" s="6" t="n"/>
      <c r="F123" s="12" t="n"/>
    </row>
    <row r="124" ht="15.75" customHeight="1" thickBot="1">
      <c r="A124" s="14" t="n">
        <v>2</v>
      </c>
      <c r="B124" s="6" t="n">
        <v>6</v>
      </c>
      <c r="C124" s="6" t="n">
        <v>4.2</v>
      </c>
      <c r="D124" s="6" t="inlineStr">
        <is>
          <t>3 low</t>
        </is>
      </c>
      <c r="E124" s="6" t="n"/>
      <c r="F124" s="12" t="n"/>
    </row>
    <row r="125" ht="15.75" customHeight="1" thickBot="1">
      <c r="A125" s="14" t="n">
        <v>3</v>
      </c>
      <c r="B125" s="6" t="n">
        <v>3.4</v>
      </c>
      <c r="C125" s="6" t="n">
        <v>4.7</v>
      </c>
      <c r="D125" s="6" t="inlineStr">
        <is>
          <t>4 low</t>
        </is>
      </c>
      <c r="E125" s="6" t="n"/>
      <c r="F125" s="12" t="n"/>
    </row>
    <row r="126" ht="15.75" customHeight="1" thickBot="1">
      <c r="A126" s="14" t="n">
        <v>4</v>
      </c>
      <c r="B126" s="6" t="n">
        <v>9.800000000000001</v>
      </c>
      <c r="C126" s="6" t="n">
        <v>16.6</v>
      </c>
      <c r="D126" s="6" t="inlineStr">
        <is>
          <t>5 low</t>
        </is>
      </c>
      <c r="E126" s="6" t="n"/>
      <c r="F126" s="12" t="n"/>
    </row>
    <row r="127" ht="15.75" customHeight="1" thickBot="1">
      <c r="A127" s="14" t="n">
        <v>5</v>
      </c>
      <c r="B127" s="6" t="n">
        <v>3.1</v>
      </c>
      <c r="C127" s="6" t="n">
        <v>9.699999999999999</v>
      </c>
      <c r="D127" s="6" t="inlineStr">
        <is>
          <t>5 low</t>
        </is>
      </c>
      <c r="E127" s="6" t="n"/>
      <c r="F127" s="12" t="n"/>
    </row>
    <row r="128">
      <c r="A128" s="8" t="n"/>
      <c r="F128" s="12" t="n"/>
    </row>
    <row r="129" ht="15.75" customHeight="1" thickBot="1">
      <c r="A129" s="8" t="inlineStr">
        <is>
          <t>Area 10 ­-NY BNG</t>
        </is>
      </c>
      <c r="F129" s="12" t="n"/>
    </row>
    <row r="130" ht="15.75" customHeight="1" thickBot="1">
      <c r="A130" s="3" t="inlineStr">
        <is>
          <t>Number</t>
        </is>
      </c>
      <c r="B130" s="4" t="inlineStr">
        <is>
          <t>Length</t>
        </is>
      </c>
      <c r="C130" s="4" t="inlineStr">
        <is>
          <t>Width</t>
        </is>
      </c>
      <c r="D130" s="4" t="inlineStr">
        <is>
          <t>Angularity</t>
        </is>
      </c>
      <c r="E130" s="4" t="inlineStr">
        <is>
          <t>Imbrication</t>
        </is>
      </c>
      <c r="F130" s="11" t="inlineStr">
        <is>
          <t>Average Imbrication</t>
        </is>
      </c>
    </row>
    <row r="131" ht="15.75" customHeight="1" thickBot="1">
      <c r="A131" s="14" t="n">
        <v>1</v>
      </c>
      <c r="B131" s="6" t="n">
        <v>5.9</v>
      </c>
      <c r="C131" s="6" t="n">
        <v>3.4</v>
      </c>
      <c r="D131" s="6" t="inlineStr">
        <is>
          <t>4 high</t>
        </is>
      </c>
      <c r="E131" s="6" t="inlineStr">
        <is>
          <t>71 E</t>
        </is>
      </c>
      <c r="F131" s="12" t="n">
        <v>80.06</v>
      </c>
    </row>
    <row r="132" ht="15.75" customHeight="1" thickBot="1">
      <c r="A132" s="14" t="n">
        <v>2</v>
      </c>
      <c r="B132" s="6" t="n">
        <v>3.8</v>
      </c>
      <c r="C132" s="6" t="n">
        <v>1.9</v>
      </c>
      <c r="D132" s="6" t="inlineStr">
        <is>
          <t>3 high</t>
        </is>
      </c>
      <c r="E132" s="6" t="inlineStr">
        <is>
          <t>82 E</t>
        </is>
      </c>
      <c r="F132" s="12" t="n"/>
    </row>
    <row r="133" ht="15.75" customHeight="1" thickBot="1">
      <c r="A133" s="14" t="n">
        <v>3</v>
      </c>
      <c r="B133" s="6" t="n">
        <v>13.3</v>
      </c>
      <c r="C133" s="6" t="n">
        <v>3.5</v>
      </c>
      <c r="D133" s="6" t="inlineStr">
        <is>
          <t>4 low</t>
        </is>
      </c>
      <c r="E133" s="6" t="inlineStr">
        <is>
          <t>82 E</t>
        </is>
      </c>
      <c r="F133" s="12" t="n"/>
    </row>
    <row r="134" ht="15.75" customHeight="1" thickBot="1">
      <c r="A134" s="14" t="n">
        <v>4</v>
      </c>
      <c r="B134" s="6" t="n">
        <v>9.300000000000001</v>
      </c>
      <c r="C134" s="6" t="n">
        <v>2.7</v>
      </c>
      <c r="D134" s="6" t="inlineStr">
        <is>
          <t>2 low</t>
        </is>
      </c>
      <c r="E134" s="6" t="inlineStr">
        <is>
          <t>85 E</t>
        </is>
      </c>
      <c r="F134" s="12" t="n"/>
    </row>
    <row r="135" ht="15.75" customHeight="1" thickBot="1">
      <c r="A135" s="14" t="n">
        <v>5</v>
      </c>
      <c r="B135" s="6" t="n">
        <v>8.1</v>
      </c>
      <c r="C135" s="6" t="n">
        <v>5.2</v>
      </c>
      <c r="D135" s="6" t="inlineStr">
        <is>
          <t>2 high</t>
        </is>
      </c>
      <c r="E135" s="6" t="inlineStr">
        <is>
          <t>83 E</t>
        </is>
      </c>
      <c r="F135" s="12" t="n"/>
    </row>
    <row r="136">
      <c r="A136" s="8" t="n"/>
      <c r="F136" s="12" t="n"/>
    </row>
    <row r="137" ht="15.75" customHeight="1" thickBot="1">
      <c r="A137" s="8" t="inlineStr">
        <is>
          <t>Area 11 – NY19845 BNG17864</t>
        </is>
      </c>
      <c r="F137" s="12" t="n"/>
    </row>
    <row r="138" ht="15.75" customHeight="1" thickBot="1">
      <c r="A138" s="3" t="inlineStr">
        <is>
          <t>Number</t>
        </is>
      </c>
      <c r="B138" s="4" t="inlineStr">
        <is>
          <t>Length</t>
        </is>
      </c>
      <c r="C138" s="4" t="inlineStr">
        <is>
          <t>Width</t>
        </is>
      </c>
      <c r="D138" s="4" t="inlineStr">
        <is>
          <t>Angularity</t>
        </is>
      </c>
      <c r="E138" s="4" t="inlineStr">
        <is>
          <t>Imbrication</t>
        </is>
      </c>
      <c r="F138" s="11" t="inlineStr">
        <is>
          <t>Average Imbrication</t>
        </is>
      </c>
    </row>
    <row r="139" ht="15.75" customHeight="1" thickBot="1">
      <c r="A139" s="14" t="n">
        <v>1</v>
      </c>
      <c r="B139" s="6" t="n">
        <v>14.5</v>
      </c>
      <c r="C139" s="6" t="n">
        <v>33.3</v>
      </c>
      <c r="D139" s="6" t="inlineStr">
        <is>
          <t>6 low</t>
        </is>
      </c>
      <c r="E139" s="6" t="n"/>
      <c r="F139" s="12" t="n"/>
    </row>
    <row r="140" ht="15.75" customHeight="1" thickBot="1">
      <c r="A140" s="14" t="n">
        <v>2</v>
      </c>
      <c r="B140" s="6" t="n">
        <v>2.6</v>
      </c>
      <c r="C140" s="6" t="n">
        <v>36.1</v>
      </c>
      <c r="D140" s="6" t="inlineStr">
        <is>
          <t>4 high</t>
        </is>
      </c>
      <c r="E140" s="6" t="n"/>
      <c r="F140" s="12" t="n"/>
    </row>
    <row r="141" ht="15.75" customHeight="1" thickBot="1">
      <c r="A141" s="14" t="n">
        <v>3</v>
      </c>
      <c r="B141" s="6" t="n">
        <v>8.5</v>
      </c>
      <c r="C141" s="6" t="n">
        <v>9.4</v>
      </c>
      <c r="D141" s="6" t="inlineStr">
        <is>
          <t>5 low</t>
        </is>
      </c>
      <c r="E141" s="6" t="n"/>
      <c r="F141" s="12" t="n"/>
    </row>
    <row r="142" ht="15.75" customHeight="1" thickBot="1">
      <c r="A142" s="14" t="n">
        <v>4</v>
      </c>
      <c r="B142" s="6" t="n">
        <v>6.9</v>
      </c>
      <c r="C142" s="6" t="n">
        <v>14.2</v>
      </c>
      <c r="D142" s="6" t="inlineStr">
        <is>
          <t>4hi low</t>
        </is>
      </c>
      <c r="E142" s="6" t="n"/>
      <c r="F142" s="12" t="n"/>
    </row>
    <row r="143" ht="15.75" customHeight="1" thickBot="1">
      <c r="A143" s="14" t="n">
        <v>5</v>
      </c>
      <c r="B143" s="6" t="n">
        <v>6.5</v>
      </c>
      <c r="C143" s="6" t="n">
        <v>2.3</v>
      </c>
      <c r="D143" s="6" t="inlineStr">
        <is>
          <t>5 low</t>
        </is>
      </c>
      <c r="E143" s="6" t="n"/>
      <c r="F143" s="12" t="n"/>
    </row>
    <row r="144">
      <c r="A144" s="8" t="n"/>
      <c r="F144" s="12" t="n"/>
    </row>
    <row r="145" ht="15.75" customHeight="1" thickBot="1">
      <c r="A145" s="8" t="inlineStr">
        <is>
          <t>Area 12 – NY BNG</t>
        </is>
      </c>
      <c r="F145" s="12" t="n"/>
    </row>
    <row r="146" ht="15.75" customHeight="1" thickBot="1">
      <c r="A146" s="3" t="inlineStr">
        <is>
          <t>Number</t>
        </is>
      </c>
      <c r="B146" s="4" t="inlineStr">
        <is>
          <t>Length</t>
        </is>
      </c>
      <c r="C146" s="4" t="inlineStr">
        <is>
          <t>Width</t>
        </is>
      </c>
      <c r="D146" s="4" t="inlineStr">
        <is>
          <t>Angularity</t>
        </is>
      </c>
      <c r="E146" s="4" t="inlineStr">
        <is>
          <t>Imbrication</t>
        </is>
      </c>
      <c r="F146" s="11" t="inlineStr">
        <is>
          <t>Average Imbrication</t>
        </is>
      </c>
    </row>
    <row r="147" ht="15.75" customHeight="1" thickBot="1">
      <c r="A147" s="14" t="n">
        <v>1</v>
      </c>
      <c r="B147" s="6" t="n">
        <v>7</v>
      </c>
      <c r="C147" s="6" t="n">
        <v>4.3</v>
      </c>
      <c r="D147" s="6" t="inlineStr">
        <is>
          <t>5 high</t>
        </is>
      </c>
      <c r="E147" s="6" t="inlineStr">
        <is>
          <t>119 SE</t>
        </is>
      </c>
      <c r="F147" s="12" t="n">
        <v>130</v>
      </c>
    </row>
    <row r="148" ht="15.75" customHeight="1" thickBot="1">
      <c r="A148" s="14" t="n">
        <v>2</v>
      </c>
      <c r="B148" s="6" t="n">
        <v>3.3</v>
      </c>
      <c r="C148" s="6" t="n">
        <v>2.7</v>
      </c>
      <c r="D148" s="6" t="inlineStr">
        <is>
          <t>3 low</t>
        </is>
      </c>
      <c r="E148" s="6" t="inlineStr">
        <is>
          <t>135 SE</t>
        </is>
      </c>
      <c r="F148" s="12" t="n"/>
    </row>
    <row r="149" ht="15.75" customHeight="1" thickBot="1">
      <c r="A149" s="14" t="n">
        <v>3</v>
      </c>
      <c r="B149" s="6" t="n">
        <v>5.4</v>
      </c>
      <c r="C149" s="6" t="n">
        <v>2.6</v>
      </c>
      <c r="D149" s="6" t="inlineStr">
        <is>
          <t>4 low</t>
        </is>
      </c>
      <c r="E149" s="6" t="inlineStr">
        <is>
          <t>122 SE</t>
        </is>
      </c>
      <c r="F149" s="12" t="n"/>
    </row>
    <row r="150" ht="15.75" customHeight="1" thickBot="1">
      <c r="A150" s="14" t="n">
        <v>4</v>
      </c>
      <c r="B150" s="6" t="n">
        <v>7.1</v>
      </c>
      <c r="C150" s="6" t="n">
        <v>6.7</v>
      </c>
      <c r="D150" s="6" t="inlineStr">
        <is>
          <t>5 low</t>
        </is>
      </c>
      <c r="E150" s="6" t="inlineStr">
        <is>
          <t>134 SE</t>
        </is>
      </c>
      <c r="F150" s="12" t="n"/>
    </row>
    <row r="151" ht="15.75" customHeight="1" thickBot="1">
      <c r="A151" s="14" t="n">
        <v>5</v>
      </c>
      <c r="B151" s="6" t="n">
        <v>3.3</v>
      </c>
      <c r="C151" s="6" t="n">
        <v>3.8</v>
      </c>
      <c r="D151" s="6" t="inlineStr">
        <is>
          <t>5 low</t>
        </is>
      </c>
      <c r="E151" s="6" t="inlineStr">
        <is>
          <t>141 SE</t>
        </is>
      </c>
      <c r="F151" s="12" t="n"/>
    </row>
    <row r="152">
      <c r="A152" s="8" t="n"/>
      <c r="F152" s="12" t="n"/>
    </row>
    <row r="153">
      <c r="A153" s="8" t="n"/>
      <c r="F153" s="12" t="n"/>
    </row>
    <row r="154" ht="15.75" customHeight="1" thickBot="1">
      <c r="A154" s="8" t="inlineStr">
        <is>
          <t>Area 13 – NY19865 BNG17895</t>
        </is>
      </c>
      <c r="F154" s="12" t="n"/>
    </row>
    <row r="155" ht="15.75" customHeight="1" thickBot="1">
      <c r="A155" s="3" t="inlineStr">
        <is>
          <t>Number</t>
        </is>
      </c>
      <c r="B155" s="4" t="inlineStr">
        <is>
          <t>Length</t>
        </is>
      </c>
      <c r="C155" s="4" t="inlineStr">
        <is>
          <t>Width</t>
        </is>
      </c>
      <c r="D155" s="4" t="inlineStr">
        <is>
          <t>Angularity</t>
        </is>
      </c>
      <c r="E155" s="4" t="inlineStr">
        <is>
          <t>Imbrication</t>
        </is>
      </c>
      <c r="F155" s="11" t="inlineStr">
        <is>
          <t>Average Imbrication</t>
        </is>
      </c>
    </row>
    <row r="156" ht="15.75" customHeight="1" thickBot="1">
      <c r="A156" s="14" t="n">
        <v>1</v>
      </c>
      <c r="B156" s="6" t="n">
        <v>2.5</v>
      </c>
      <c r="C156" s="6" t="n">
        <v>3.9</v>
      </c>
      <c r="D156" s="6" t="inlineStr">
        <is>
          <t>2 low</t>
        </is>
      </c>
      <c r="E156" s="6" t="inlineStr">
        <is>
          <t>120 N</t>
        </is>
      </c>
      <c r="F156" s="12" t="n">
        <v>116</v>
      </c>
    </row>
    <row r="157" ht="15.75" customHeight="1" thickBot="1">
      <c r="A157" s="14" t="n">
        <v>2</v>
      </c>
      <c r="B157" s="6" t="n">
        <v>2</v>
      </c>
      <c r="C157" s="6" t="n">
        <v>3.3</v>
      </c>
      <c r="D157" s="6" t="inlineStr">
        <is>
          <t>2 low</t>
        </is>
      </c>
      <c r="E157" s="6" t="inlineStr">
        <is>
          <t>120 N</t>
        </is>
      </c>
      <c r="F157" s="12" t="n"/>
    </row>
    <row r="158" ht="15.75" customHeight="1" thickBot="1">
      <c r="A158" s="14" t="n">
        <v>3</v>
      </c>
      <c r="B158" s="6" t="n">
        <v>3</v>
      </c>
      <c r="C158" s="6" t="n">
        <v>7</v>
      </c>
      <c r="D158" s="6" t="inlineStr">
        <is>
          <t>3 low</t>
        </is>
      </c>
      <c r="E158" s="6" t="inlineStr">
        <is>
          <t>118 N</t>
        </is>
      </c>
      <c r="F158" s="12" t="n"/>
    </row>
    <row r="159" ht="15.75" customHeight="1" thickBot="1">
      <c r="A159" s="14" t="n">
        <v>4</v>
      </c>
      <c r="B159" s="6" t="n">
        <v>9.5</v>
      </c>
      <c r="C159" s="6" t="n">
        <v>19.2</v>
      </c>
      <c r="D159" s="6" t="inlineStr">
        <is>
          <t>1 high</t>
        </is>
      </c>
      <c r="E159" s="6" t="inlineStr">
        <is>
          <t>101 N</t>
        </is>
      </c>
      <c r="F159" s="12" t="n"/>
    </row>
    <row r="160" ht="15.75" customHeight="1" thickBot="1">
      <c r="A160" s="14" t="n">
        <v>5</v>
      </c>
      <c r="B160" s="6" t="n">
        <v>2.6</v>
      </c>
      <c r="C160" s="6" t="n">
        <v>6.9</v>
      </c>
      <c r="D160" s="6" t="inlineStr">
        <is>
          <t>3 high</t>
        </is>
      </c>
      <c r="E160" s="6" t="inlineStr">
        <is>
          <t>121 NE</t>
        </is>
      </c>
      <c r="F160" s="12" t="n"/>
    </row>
    <row r="161">
      <c r="A161" s="8" t="n"/>
      <c r="F161" s="12" t="n"/>
    </row>
    <row r="162" ht="15.75" customHeight="1" thickBot="1">
      <c r="A162" s="8" t="inlineStr">
        <is>
          <t>Area 14 – NY BNG</t>
        </is>
      </c>
      <c r="F162" s="12" t="n"/>
    </row>
    <row r="163" ht="15.75" customHeight="1" thickBot="1">
      <c r="A163" s="3" t="inlineStr">
        <is>
          <t>Number</t>
        </is>
      </c>
      <c r="B163" s="4" t="inlineStr">
        <is>
          <t>Length</t>
        </is>
      </c>
      <c r="C163" s="4" t="inlineStr">
        <is>
          <t>Width</t>
        </is>
      </c>
      <c r="D163" s="4" t="inlineStr">
        <is>
          <t>Angularity</t>
        </is>
      </c>
      <c r="E163" s="4" t="inlineStr">
        <is>
          <t>Imbrication</t>
        </is>
      </c>
      <c r="F163" s="11" t="inlineStr">
        <is>
          <t>Average Imbrication</t>
        </is>
      </c>
    </row>
    <row r="164" ht="15.75" customHeight="1" thickBot="1">
      <c r="A164" s="14" t="n">
        <v>1</v>
      </c>
      <c r="B164" s="6" t="n">
        <v>9.699999999999999</v>
      </c>
      <c r="C164" s="6" t="n">
        <v>5.5</v>
      </c>
      <c r="D164" s="6" t="inlineStr">
        <is>
          <t>5 high</t>
        </is>
      </c>
      <c r="E164" s="6" t="inlineStr">
        <is>
          <t>352 N</t>
        </is>
      </c>
      <c r="F164" s="12" t="n">
        <v>211</v>
      </c>
    </row>
    <row r="165" ht="15.75" customHeight="1" thickBot="1">
      <c r="A165" s="14" t="n">
        <v>2</v>
      </c>
      <c r="B165" s="6" t="n">
        <v>5.4</v>
      </c>
      <c r="C165" s="6" t="n">
        <v>6.2</v>
      </c>
      <c r="D165" s="6" t="inlineStr">
        <is>
          <t>4 low</t>
        </is>
      </c>
      <c r="E165" s="6" t="inlineStr">
        <is>
          <t>6 N</t>
        </is>
      </c>
      <c r="F165" s="12" t="n"/>
    </row>
    <row r="166" ht="15.75" customHeight="1" thickBot="1">
      <c r="A166" s="14" t="n">
        <v>3</v>
      </c>
      <c r="B166" s="6" t="n">
        <v>11.7</v>
      </c>
      <c r="C166" s="6" t="n">
        <v>4.1</v>
      </c>
      <c r="D166" s="6" t="inlineStr">
        <is>
          <t>4.1 high</t>
        </is>
      </c>
      <c r="E166" s="6" t="inlineStr">
        <is>
          <t>352 N</t>
        </is>
      </c>
      <c r="F166" s="12" t="n"/>
    </row>
    <row r="167" ht="15.75" customHeight="1" thickBot="1">
      <c r="A167" s="14" t="n">
        <v>4</v>
      </c>
      <c r="B167" s="6" t="n">
        <v>2.8</v>
      </c>
      <c r="C167" s="6" t="n">
        <v>2.9</v>
      </c>
      <c r="D167" s="6" t="inlineStr">
        <is>
          <t>3 low</t>
        </is>
      </c>
      <c r="E167" s="6" t="inlineStr">
        <is>
          <t>1 N</t>
        </is>
      </c>
      <c r="F167" s="12" t="n"/>
    </row>
    <row r="168" ht="15.75" customHeight="1" thickBot="1">
      <c r="A168" s="14" t="n">
        <v>5</v>
      </c>
      <c r="B168" s="6" t="n">
        <v>3.1</v>
      </c>
      <c r="C168" s="6" t="n">
        <v>1.1</v>
      </c>
      <c r="D168" s="6" t="inlineStr">
        <is>
          <t>3 low</t>
        </is>
      </c>
      <c r="E168" s="6" t="inlineStr">
        <is>
          <t>344 N</t>
        </is>
      </c>
      <c r="F168" s="12" t="n"/>
    </row>
    <row r="169">
      <c r="A169" s="8" t="n"/>
      <c r="F169" s="12" t="n"/>
    </row>
    <row r="170">
      <c r="A170" s="8" t="n"/>
      <c r="F170" s="12" t="n"/>
    </row>
    <row r="171">
      <c r="A171" s="8" t="inlineStr">
        <is>
          <t>Area 15 – smooth so left out</t>
        </is>
      </c>
      <c r="F171" s="12" t="n"/>
    </row>
    <row r="172">
      <c r="A172" s="8" t="n"/>
      <c r="F172" s="12" t="n"/>
    </row>
    <row r="173" ht="15.75" customHeight="1" thickBot="1">
      <c r="A173" s="8" t="inlineStr">
        <is>
          <t>Area 16 – NY BNG</t>
        </is>
      </c>
      <c r="F173" s="12" t="n"/>
    </row>
    <row r="174" ht="15.75" customHeight="1" thickBot="1">
      <c r="A174" s="3" t="inlineStr">
        <is>
          <t>Number</t>
        </is>
      </c>
      <c r="B174" s="4" t="inlineStr">
        <is>
          <t>Length</t>
        </is>
      </c>
      <c r="C174" s="4" t="inlineStr">
        <is>
          <t>Width</t>
        </is>
      </c>
      <c r="D174" s="4" t="inlineStr">
        <is>
          <t>Angularity</t>
        </is>
      </c>
      <c r="E174" s="4" t="inlineStr">
        <is>
          <t>Imbrication</t>
        </is>
      </c>
      <c r="F174" s="11" t="inlineStr">
        <is>
          <t>Average Imbrication</t>
        </is>
      </c>
    </row>
    <row r="175" ht="15.75" customHeight="1" thickBot="1">
      <c r="A175" s="14" t="n">
        <v>1</v>
      </c>
      <c r="B175" s="6" t="n">
        <v>12</v>
      </c>
      <c r="C175" s="6" t="n">
        <v>21</v>
      </c>
      <c r="D175" s="6" t="inlineStr">
        <is>
          <t>5 high</t>
        </is>
      </c>
      <c r="E175" s="6" t="inlineStr">
        <is>
          <t>109 E</t>
        </is>
      </c>
      <c r="F175" s="12" t="n">
        <v>147.8</v>
      </c>
    </row>
    <row r="176" ht="15.75" customHeight="1" thickBot="1">
      <c r="A176" s="14" t="n">
        <v>2</v>
      </c>
      <c r="B176" s="6" t="n">
        <v>6</v>
      </c>
      <c r="C176" s="6" t="n">
        <v>4.2</v>
      </c>
      <c r="D176" s="6" t="inlineStr">
        <is>
          <t>3 low</t>
        </is>
      </c>
      <c r="E176" s="6" t="inlineStr">
        <is>
          <t>23 SE</t>
        </is>
      </c>
      <c r="F176" s="12" t="n"/>
    </row>
    <row r="177" ht="15.75" customHeight="1" thickBot="1">
      <c r="A177" s="14" t="n">
        <v>3</v>
      </c>
      <c r="B177" s="6" t="n">
        <v>3.4</v>
      </c>
      <c r="C177" s="6" t="n">
        <v>4.7</v>
      </c>
      <c r="D177" s="6" t="inlineStr">
        <is>
          <t>4 low</t>
        </is>
      </c>
      <c r="E177" s="6" t="inlineStr">
        <is>
          <t>325 SE</t>
        </is>
      </c>
      <c r="F177" s="12" t="n"/>
    </row>
    <row r="178" ht="15.75" customHeight="1" thickBot="1">
      <c r="A178" s="14" t="n">
        <v>4</v>
      </c>
      <c r="B178" s="6" t="n">
        <v>9.800000000000001</v>
      </c>
      <c r="C178" s="6" t="n">
        <v>16.6</v>
      </c>
      <c r="D178" s="6" t="inlineStr">
        <is>
          <t>5 low</t>
        </is>
      </c>
      <c r="E178" s="6" t="inlineStr">
        <is>
          <t>299 NW</t>
        </is>
      </c>
      <c r="F178" s="12" t="n"/>
    </row>
    <row r="179" ht="15.75" customHeight="1" thickBot="1">
      <c r="A179" s="14" t="n">
        <v>5</v>
      </c>
      <c r="B179" s="6" t="n">
        <v>3.1</v>
      </c>
      <c r="C179" s="6" t="n">
        <v>9.699999999999999</v>
      </c>
      <c r="D179" s="6" t="inlineStr">
        <is>
          <t>5 low</t>
        </is>
      </c>
      <c r="E179" s="6" t="inlineStr">
        <is>
          <t>308 NW</t>
        </is>
      </c>
      <c r="F179" s="12" t="n"/>
    </row>
    <row r="180">
      <c r="A180" s="8" t="n"/>
      <c r="F180" s="12" t="n"/>
    </row>
    <row r="181" ht="15.75" customHeight="1" thickBot="1">
      <c r="A181" s="8" t="inlineStr">
        <is>
          <t>Area 17 – NY2061 BNG18012</t>
        </is>
      </c>
      <c r="F181" s="12" t="n"/>
    </row>
    <row r="182" ht="15.75" customHeight="1" thickBot="1">
      <c r="A182" s="3" t="inlineStr">
        <is>
          <t>Number</t>
        </is>
      </c>
      <c r="B182" s="4" t="inlineStr">
        <is>
          <t>Length</t>
        </is>
      </c>
      <c r="C182" s="4" t="inlineStr">
        <is>
          <t>Width</t>
        </is>
      </c>
      <c r="D182" s="4" t="inlineStr">
        <is>
          <t>Angularity</t>
        </is>
      </c>
      <c r="E182" s="4" t="inlineStr">
        <is>
          <t>Imbrication</t>
        </is>
      </c>
      <c r="F182" s="11" t="inlineStr">
        <is>
          <t>Average Imbrication</t>
        </is>
      </c>
    </row>
    <row r="183" ht="15.75" customHeight="1" thickBot="1">
      <c r="A183" s="14" t="n">
        <v>1</v>
      </c>
      <c r="B183" s="6" t="n">
        <v>1.6</v>
      </c>
      <c r="C183" s="6" t="n">
        <v>2.6</v>
      </c>
      <c r="D183" s="6" t="inlineStr">
        <is>
          <t>5 low</t>
        </is>
      </c>
      <c r="E183" s="6" t="inlineStr">
        <is>
          <t>207 N</t>
        </is>
      </c>
      <c r="F183" s="12" t="n">
        <v>152.6</v>
      </c>
    </row>
    <row r="184" ht="15.75" customHeight="1" thickBot="1">
      <c r="A184" s="14" t="n">
        <v>2</v>
      </c>
      <c r="B184" s="6" t="n">
        <v>2.9</v>
      </c>
      <c r="C184" s="6" t="n">
        <v>1</v>
      </c>
      <c r="D184" s="6" t="inlineStr">
        <is>
          <t>6 low</t>
        </is>
      </c>
      <c r="E184" s="6" t="inlineStr">
        <is>
          <t>301 N</t>
        </is>
      </c>
      <c r="F184" s="12" t="n"/>
    </row>
    <row r="185" ht="15.75" customHeight="1" thickBot="1">
      <c r="A185" s="14" t="n">
        <v>3</v>
      </c>
      <c r="B185" s="6" t="n">
        <v>4.1</v>
      </c>
      <c r="C185" s="6" t="n">
        <v>8.199999999999999</v>
      </c>
      <c r="D185" s="6" t="inlineStr">
        <is>
          <t>5 high</t>
        </is>
      </c>
      <c r="E185" s="6" t="inlineStr">
        <is>
          <t>101 N</t>
        </is>
      </c>
      <c r="F185" s="12" t="n"/>
    </row>
    <row r="186" ht="15.75" customHeight="1" thickBot="1">
      <c r="A186" s="14" t="n">
        <v>4</v>
      </c>
      <c r="B186" s="6" t="n">
        <v>5.2</v>
      </c>
      <c r="C186" s="6" t="n">
        <v>4.4</v>
      </c>
      <c r="D186" s="6" t="inlineStr">
        <is>
          <t>6 low</t>
        </is>
      </c>
      <c r="E186" s="6" t="inlineStr">
        <is>
          <t>97 NW</t>
        </is>
      </c>
      <c r="F186" s="12" t="n"/>
    </row>
    <row r="187" ht="15.75" customHeight="1" thickBot="1">
      <c r="A187" s="14" t="n">
        <v>5</v>
      </c>
      <c r="B187" s="6" t="n">
        <v>2.1</v>
      </c>
      <c r="C187" s="6" t="n">
        <v>4.8</v>
      </c>
      <c r="D187" s="6" t="inlineStr">
        <is>
          <t>6 high</t>
        </is>
      </c>
      <c r="E187" s="6" t="inlineStr">
        <is>
          <t>57 NW</t>
        </is>
      </c>
      <c r="F187" s="12" t="n"/>
    </row>
    <row r="188">
      <c r="A188" s="8" t="n"/>
      <c r="F188" s="12" t="n"/>
    </row>
    <row r="189" ht="15.75" customHeight="1" thickBot="1">
      <c r="A189" s="8" t="inlineStr">
        <is>
          <t>Area 18 –</t>
        </is>
      </c>
      <c r="F189" s="12" t="n"/>
    </row>
    <row r="190" ht="15.75" customHeight="1" thickBot="1">
      <c r="A190" s="3" t="inlineStr">
        <is>
          <t>Number</t>
        </is>
      </c>
      <c r="B190" s="4" t="inlineStr">
        <is>
          <t>Length</t>
        </is>
      </c>
      <c r="C190" s="4" t="inlineStr">
        <is>
          <t>Width</t>
        </is>
      </c>
      <c r="D190" s="4" t="inlineStr">
        <is>
          <t>Angularity</t>
        </is>
      </c>
      <c r="E190" s="4" t="inlineStr">
        <is>
          <t>Imbrication</t>
        </is>
      </c>
      <c r="F190" s="11" t="inlineStr">
        <is>
          <t>Average Imbrication</t>
        </is>
      </c>
    </row>
    <row r="191" ht="15.75" customHeight="1" thickBot="1">
      <c r="A191" s="14" t="n">
        <v>1</v>
      </c>
      <c r="B191" s="6" t="n">
        <v>8.5</v>
      </c>
      <c r="C191" s="6" t="n">
        <v>3.1</v>
      </c>
      <c r="D191" s="6" t="inlineStr">
        <is>
          <t>5 high</t>
        </is>
      </c>
      <c r="E191" s="6" t="inlineStr">
        <is>
          <t>315 NW</t>
        </is>
      </c>
      <c r="F191" s="12" t="n">
        <v>276</v>
      </c>
    </row>
    <row r="192" ht="15.75" customHeight="1" thickBot="1">
      <c r="A192" s="14" t="n">
        <v>2</v>
      </c>
      <c r="B192" s="6" t="n">
        <v>9</v>
      </c>
      <c r="C192" s="6" t="n">
        <v>2</v>
      </c>
      <c r="D192" s="6" t="inlineStr">
        <is>
          <t>6 high</t>
        </is>
      </c>
      <c r="E192" s="6" t="inlineStr">
        <is>
          <t>23 NW</t>
        </is>
      </c>
      <c r="F192" s="12" t="n"/>
    </row>
    <row r="193" ht="15.75" customHeight="1" thickBot="1">
      <c r="A193" s="14" t="n">
        <v>3</v>
      </c>
      <c r="B193" s="6" t="n">
        <v>5.6</v>
      </c>
      <c r="C193" s="6" t="n">
        <v>0.9</v>
      </c>
      <c r="D193" s="6" t="inlineStr">
        <is>
          <t>6 high</t>
        </is>
      </c>
      <c r="E193" s="6" t="inlineStr">
        <is>
          <t>435 NW</t>
        </is>
      </c>
      <c r="F193" s="12" t="n"/>
    </row>
    <row r="194" ht="15.75" customHeight="1" thickBot="1">
      <c r="A194" s="14" t="n">
        <v>4</v>
      </c>
      <c r="B194" s="6" t="n">
        <v>10.45</v>
      </c>
      <c r="C194" s="6" t="n">
        <v>4</v>
      </c>
      <c r="D194" s="6" t="inlineStr">
        <is>
          <t>6 low</t>
        </is>
      </c>
      <c r="E194" s="6" t="inlineStr">
        <is>
          <t>299 NW</t>
        </is>
      </c>
      <c r="F194" s="12" t="n"/>
    </row>
    <row r="195" ht="15.75" customHeight="1" thickBot="1">
      <c r="A195" s="14" t="n">
        <v>5</v>
      </c>
      <c r="B195" s="6" t="n">
        <v>6.6</v>
      </c>
      <c r="C195" s="6" t="n">
        <v>4.1</v>
      </c>
      <c r="D195" s="6" t="inlineStr">
        <is>
          <t>6 high</t>
        </is>
      </c>
      <c r="E195" s="6" t="inlineStr">
        <is>
          <t>308 NW</t>
        </is>
      </c>
      <c r="F195" s="12" t="n"/>
    </row>
    <row r="196">
      <c r="A196" s="8" t="n"/>
      <c r="F196" s="12" t="n"/>
    </row>
    <row r="197">
      <c r="A197" s="8" t="inlineStr">
        <is>
          <t>Area 19 – NY20041 BNG18101</t>
        </is>
      </c>
      <c r="F197" s="12" t="n"/>
    </row>
    <row r="198" ht="15.75" customHeight="1" thickBot="1">
      <c r="A198" s="8" t="inlineStr">
        <is>
          <t>Area 20 – NY BNG</t>
        </is>
      </c>
      <c r="F198" s="12" t="n"/>
    </row>
    <row r="199" ht="15.75" customHeight="1" thickBot="1">
      <c r="A199" s="3" t="inlineStr">
        <is>
          <t>Number</t>
        </is>
      </c>
      <c r="B199" s="4" t="inlineStr">
        <is>
          <t>Length</t>
        </is>
      </c>
      <c r="C199" s="4" t="inlineStr">
        <is>
          <t>Width</t>
        </is>
      </c>
      <c r="D199" s="4" t="inlineStr">
        <is>
          <t>Angularity</t>
        </is>
      </c>
      <c r="E199" s="4" t="inlineStr">
        <is>
          <t>Imbrication</t>
        </is>
      </c>
      <c r="F199" s="11" t="inlineStr">
        <is>
          <t>Average Imbrication</t>
        </is>
      </c>
    </row>
    <row r="200" ht="15.75" customHeight="1" thickBot="1">
      <c r="A200" s="14" t="n">
        <v>1</v>
      </c>
      <c r="B200" s="6" t="n">
        <v>6.6</v>
      </c>
      <c r="C200" s="6" t="n">
        <v>2.9</v>
      </c>
      <c r="D200" s="6" t="inlineStr">
        <is>
          <t>2 low</t>
        </is>
      </c>
      <c r="E200" s="6" t="inlineStr">
        <is>
          <t>337 NW</t>
        </is>
      </c>
      <c r="F200" s="12" t="n">
        <v>320.2</v>
      </c>
    </row>
    <row r="201" ht="15.75" customHeight="1" thickBot="1">
      <c r="A201" s="14" t="n">
        <v>2</v>
      </c>
      <c r="B201" s="6" t="n">
        <v>7.4</v>
      </c>
      <c r="C201" s="6" t="n">
        <v>6.6</v>
      </c>
      <c r="D201" s="6" t="inlineStr">
        <is>
          <t>6 low</t>
        </is>
      </c>
      <c r="E201" s="6" t="inlineStr">
        <is>
          <t>289 NW</t>
        </is>
      </c>
      <c r="F201" s="12" t="n"/>
    </row>
    <row r="202" ht="15.75" customHeight="1" thickBot="1">
      <c r="A202" s="14" t="n">
        <v>3</v>
      </c>
      <c r="B202" s="6" t="n">
        <v>9.4</v>
      </c>
      <c r="C202" s="6" t="n">
        <v>6.8</v>
      </c>
      <c r="D202" s="6" t="inlineStr">
        <is>
          <t>3 high</t>
        </is>
      </c>
      <c r="E202" s="6" t="inlineStr">
        <is>
          <t>315 NW</t>
        </is>
      </c>
      <c r="F202" s="12" t="n"/>
    </row>
    <row r="203" ht="15.75" customHeight="1" thickBot="1">
      <c r="A203" s="14" t="n">
        <v>4</v>
      </c>
      <c r="B203" s="6" t="n">
        <v>3.8</v>
      </c>
      <c r="C203" s="6" t="n">
        <v>1.8</v>
      </c>
      <c r="D203" s="6" t="inlineStr">
        <is>
          <t>5 low</t>
        </is>
      </c>
      <c r="E203" s="6" t="inlineStr">
        <is>
          <t>335 NW</t>
        </is>
      </c>
      <c r="F203" s="12" t="n"/>
    </row>
    <row r="204" ht="15.75" customHeight="1" thickBot="1">
      <c r="A204" s="14" t="n">
        <v>5</v>
      </c>
      <c r="B204" s="6" t="n">
        <v>4.9</v>
      </c>
      <c r="C204" s="6" t="n">
        <v>3.3</v>
      </c>
      <c r="D204" s="6" t="inlineStr">
        <is>
          <t>6 high</t>
        </is>
      </c>
      <c r="E204" s="6" t="inlineStr">
        <is>
          <t>325 NW</t>
        </is>
      </c>
      <c r="F204" s="12" t="n"/>
    </row>
    <row r="205">
      <c r="A205" s="8" t="n"/>
      <c r="F205" s="12" t="n"/>
    </row>
    <row r="206" ht="15.75" customHeight="1" thickBot="1">
      <c r="A206" s="8" t="inlineStr">
        <is>
          <t>Area 21 – NY20147 BNG</t>
        </is>
      </c>
      <c r="F206" s="12" t="n"/>
    </row>
    <row r="207" ht="15.75" customHeight="1" thickBot="1">
      <c r="A207" s="3" t="inlineStr">
        <is>
          <t>Number</t>
        </is>
      </c>
      <c r="B207" s="4" t="inlineStr">
        <is>
          <t>Length</t>
        </is>
      </c>
      <c r="C207" s="4" t="inlineStr">
        <is>
          <t>Width</t>
        </is>
      </c>
      <c r="D207" s="4" t="inlineStr">
        <is>
          <t>Angularity</t>
        </is>
      </c>
      <c r="E207" s="4" t="inlineStr">
        <is>
          <t>Imbrication</t>
        </is>
      </c>
      <c r="F207" s="11" t="inlineStr">
        <is>
          <t>Average Imbrication</t>
        </is>
      </c>
    </row>
    <row r="208" ht="15.75" customHeight="1" thickBot="1">
      <c r="A208" s="14" t="n">
        <v>1</v>
      </c>
      <c r="B208" s="6" t="n">
        <v>1.7</v>
      </c>
      <c r="C208" s="6" t="n">
        <v>3.5</v>
      </c>
      <c r="D208" s="6" t="inlineStr">
        <is>
          <t>5 low</t>
        </is>
      </c>
      <c r="E208" s="6" t="inlineStr">
        <is>
          <t>24 E</t>
        </is>
      </c>
      <c r="F208" s="12" t="n">
        <v>56.6</v>
      </c>
    </row>
    <row r="209" ht="15.75" customHeight="1" thickBot="1">
      <c r="A209" s="14" t="n">
        <v>2</v>
      </c>
      <c r="B209" s="6" t="n">
        <v>2.1</v>
      </c>
      <c r="C209" s="6" t="n">
        <v>3.1</v>
      </c>
      <c r="D209" s="6" t="inlineStr">
        <is>
          <t>4 low</t>
        </is>
      </c>
      <c r="E209" s="6" t="inlineStr">
        <is>
          <t>60 N</t>
        </is>
      </c>
      <c r="F209" s="12" t="n"/>
    </row>
    <row r="210" ht="15.75" customHeight="1" thickBot="1">
      <c r="A210" s="14" t="n">
        <v>3</v>
      </c>
      <c r="B210" s="6" t="n">
        <v>0.4</v>
      </c>
      <c r="C210" s="6" t="n">
        <v>2.6</v>
      </c>
      <c r="D210" s="6" t="inlineStr">
        <is>
          <t>4 low</t>
        </is>
      </c>
      <c r="E210" s="6" t="inlineStr">
        <is>
          <t>49 NE</t>
        </is>
      </c>
      <c r="F210" s="12" t="n"/>
    </row>
    <row r="211" ht="15.75" customHeight="1" thickBot="1">
      <c r="A211" s="14" t="n">
        <v>4</v>
      </c>
      <c r="B211" s="6" t="n">
        <v>3.9</v>
      </c>
      <c r="C211" s="6" t="n">
        <v>3.4</v>
      </c>
      <c r="D211" s="6" t="inlineStr">
        <is>
          <t>5 high</t>
        </is>
      </c>
      <c r="E211" s="6" t="inlineStr">
        <is>
          <t>100 N</t>
        </is>
      </c>
      <c r="F211" s="12" t="n"/>
    </row>
    <row r="212" ht="15.75" customHeight="1" thickBot="1">
      <c r="A212" s="14" t="n">
        <v>5</v>
      </c>
      <c r="B212" s="6" t="n">
        <v>0.9</v>
      </c>
      <c r="C212" s="6" t="n">
        <v>2</v>
      </c>
      <c r="D212" s="6" t="inlineStr">
        <is>
          <t>3 low</t>
        </is>
      </c>
      <c r="E212" s="6" t="inlineStr">
        <is>
          <t>50 N</t>
        </is>
      </c>
      <c r="F212" s="12" t="n"/>
    </row>
    <row r="213">
      <c r="A213" s="8" t="n"/>
      <c r="F213" s="12" t="n"/>
    </row>
    <row r="214" ht="15.75" customHeight="1" thickBot="1">
      <c r="A214" s="8" t="inlineStr">
        <is>
          <t>Area 22 –</t>
        </is>
      </c>
      <c r="F214" s="12" t="n"/>
    </row>
    <row r="215" ht="15.75" customHeight="1" thickBot="1">
      <c r="A215" s="3" t="inlineStr">
        <is>
          <t>Number</t>
        </is>
      </c>
      <c r="B215" s="4" t="inlineStr">
        <is>
          <t>Length</t>
        </is>
      </c>
      <c r="C215" s="4" t="inlineStr">
        <is>
          <t>Width</t>
        </is>
      </c>
      <c r="D215" s="4" t="inlineStr">
        <is>
          <t>Angularity</t>
        </is>
      </c>
      <c r="E215" s="4" t="inlineStr">
        <is>
          <t>Imbrication</t>
        </is>
      </c>
      <c r="F215" s="11" t="inlineStr">
        <is>
          <t>Average Imbrication</t>
        </is>
      </c>
    </row>
    <row r="216" ht="15.75" customHeight="1" thickBot="1">
      <c r="A216" s="14" t="n">
        <v>1</v>
      </c>
      <c r="B216" s="6" t="n">
        <v>9.800000000000001</v>
      </c>
      <c r="C216" s="6" t="n">
        <v>2.2</v>
      </c>
      <c r="D216" s="6" t="inlineStr">
        <is>
          <t>2 high</t>
        </is>
      </c>
      <c r="E216" s="6" t="inlineStr">
        <is>
          <t>40 NE</t>
        </is>
      </c>
      <c r="F216" s="12" t="n">
        <v>54.6</v>
      </c>
    </row>
    <row r="217" ht="15.75" customHeight="1" thickBot="1">
      <c r="A217" s="14" t="n">
        <v>2</v>
      </c>
      <c r="B217" s="6" t="n">
        <v>12.5</v>
      </c>
      <c r="C217" s="6" t="n">
        <v>6.1</v>
      </c>
      <c r="D217" s="6" t="inlineStr">
        <is>
          <t>5 high</t>
        </is>
      </c>
      <c r="E217" s="6" t="inlineStr">
        <is>
          <t>78 E</t>
        </is>
      </c>
      <c r="F217" s="12" t="n"/>
    </row>
    <row r="218" ht="15.75" customHeight="1" thickBot="1">
      <c r="A218" s="14" t="n">
        <v>3</v>
      </c>
      <c r="B218" s="6" t="n">
        <v>6.7</v>
      </c>
      <c r="C218" s="6" t="n">
        <v>2.3</v>
      </c>
      <c r="D218" s="6" t="inlineStr">
        <is>
          <t>6 high</t>
        </is>
      </c>
      <c r="E218" s="6" t="inlineStr">
        <is>
          <t>40 NE</t>
        </is>
      </c>
      <c r="F218" s="12" t="n"/>
    </row>
    <row r="219" ht="15.75" customHeight="1" thickBot="1">
      <c r="A219" s="14" t="n">
        <v>4</v>
      </c>
      <c r="B219" s="6" t="n">
        <v>6.3</v>
      </c>
      <c r="C219" s="6" t="n">
        <v>3.3</v>
      </c>
      <c r="D219" s="6" t="inlineStr">
        <is>
          <t>5 low</t>
        </is>
      </c>
      <c r="E219" s="6" t="inlineStr">
        <is>
          <t>75 E</t>
        </is>
      </c>
      <c r="F219" s="12" t="n"/>
    </row>
    <row r="220" ht="15.75" customHeight="1" thickBot="1">
      <c r="A220" s="14" t="n">
        <v>5</v>
      </c>
      <c r="B220" s="6" t="n">
        <v>4.9</v>
      </c>
      <c r="C220" s="6" t="n">
        <v>1.5</v>
      </c>
      <c r="D220" s="6" t="inlineStr">
        <is>
          <t>3 low</t>
        </is>
      </c>
      <c r="E220" s="6" t="inlineStr">
        <is>
          <t>40 N</t>
        </is>
      </c>
      <c r="F220" s="12" t="n"/>
    </row>
    <row r="221">
      <c r="A221" s="8" t="n"/>
      <c r="F221" s="12" t="n"/>
    </row>
    <row r="222">
      <c r="A222" s="8" t="n"/>
      <c r="F222" s="12" t="n"/>
    </row>
    <row r="223" ht="15.75" customHeight="1" thickBot="1">
      <c r="A223" s="8" t="inlineStr">
        <is>
          <t>Area 23 – NY20077 BNG18117</t>
        </is>
      </c>
      <c r="F223" s="12" t="n"/>
    </row>
    <row r="224" ht="15.75" customHeight="1" thickBot="1">
      <c r="A224" s="3" t="inlineStr">
        <is>
          <t>Number</t>
        </is>
      </c>
      <c r="B224" s="4" t="inlineStr">
        <is>
          <t>Length</t>
        </is>
      </c>
      <c r="C224" s="4" t="inlineStr">
        <is>
          <t>Width</t>
        </is>
      </c>
      <c r="D224" s="4" t="inlineStr">
        <is>
          <t>Angularity</t>
        </is>
      </c>
      <c r="E224" s="4" t="inlineStr">
        <is>
          <t>Imbrication</t>
        </is>
      </c>
      <c r="F224" s="11" t="inlineStr">
        <is>
          <t>Average Imbrication</t>
        </is>
      </c>
    </row>
    <row r="225" ht="15.75" customHeight="1" thickBot="1">
      <c r="A225" s="14" t="n">
        <v>1</v>
      </c>
      <c r="B225" s="6" t="n">
        <v>2.8</v>
      </c>
      <c r="C225" s="6" t="n">
        <v>9.300000000000001</v>
      </c>
      <c r="D225" s="6" t="inlineStr">
        <is>
          <t>6 low</t>
        </is>
      </c>
      <c r="E225" s="6" t="n"/>
      <c r="F225" s="12" t="n"/>
    </row>
    <row r="226" ht="15.75" customHeight="1" thickBot="1">
      <c r="A226" s="14" t="n">
        <v>2</v>
      </c>
      <c r="B226" s="6" t="n">
        <v>1.7</v>
      </c>
      <c r="C226" s="6" t="n">
        <v>4</v>
      </c>
      <c r="D226" s="6" t="inlineStr">
        <is>
          <t>5 low</t>
        </is>
      </c>
      <c r="E226" s="6" t="n"/>
      <c r="F226" s="12" t="n"/>
    </row>
    <row r="227" ht="15.75" customHeight="1" thickBot="1">
      <c r="A227" s="14" t="n">
        <v>3</v>
      </c>
      <c r="B227" s="6" t="n">
        <v>1.1</v>
      </c>
      <c r="C227" s="6" t="n">
        <v>3.8</v>
      </c>
      <c r="D227" s="6" t="inlineStr">
        <is>
          <t>5 low</t>
        </is>
      </c>
      <c r="E227" s="6" t="n"/>
      <c r="F227" s="12" t="n"/>
    </row>
    <row r="228" ht="15.75" customHeight="1" thickBot="1">
      <c r="A228" s="14" t="n">
        <v>4</v>
      </c>
      <c r="B228" s="6" t="n">
        <v>0.5</v>
      </c>
      <c r="C228" s="6" t="n">
        <v>1.5</v>
      </c>
      <c r="D228" s="6" t="inlineStr">
        <is>
          <t>6 high</t>
        </is>
      </c>
      <c r="E228" s="6" t="n"/>
      <c r="F228" s="12" t="n"/>
    </row>
    <row r="229" ht="15.75" customHeight="1" thickBot="1">
      <c r="A229" s="14" t="n">
        <v>5</v>
      </c>
      <c r="B229" s="6" t="n">
        <v>2.6</v>
      </c>
      <c r="C229" s="6" t="n">
        <v>2.3</v>
      </c>
      <c r="D229" s="6" t="inlineStr">
        <is>
          <t>3 low</t>
        </is>
      </c>
      <c r="E229" s="6" t="n"/>
      <c r="F229" s="12" t="n"/>
    </row>
    <row r="230">
      <c r="A230" s="8" t="n"/>
      <c r="F230" s="12" t="n"/>
    </row>
    <row r="231" ht="15.75" customHeight="1" thickBot="1">
      <c r="A231" s="8" t="inlineStr">
        <is>
          <t>Area 25 – NY20097 BNG18139</t>
        </is>
      </c>
      <c r="F231" s="12" t="n"/>
    </row>
    <row r="232" ht="15.75" customHeight="1" thickBot="1">
      <c r="A232" s="3" t="inlineStr">
        <is>
          <t>Number</t>
        </is>
      </c>
      <c r="B232" s="4" t="inlineStr">
        <is>
          <t>Length</t>
        </is>
      </c>
      <c r="C232" s="4" t="inlineStr">
        <is>
          <t>Width</t>
        </is>
      </c>
      <c r="D232" s="4" t="inlineStr">
        <is>
          <t>Angularity</t>
        </is>
      </c>
      <c r="E232" s="4" t="inlineStr">
        <is>
          <t>Imbrication</t>
        </is>
      </c>
      <c r="F232" s="11" t="inlineStr">
        <is>
          <t>Average Imbrication</t>
        </is>
      </c>
    </row>
    <row r="233" ht="15.75" customHeight="1" thickBot="1">
      <c r="A233" s="14" t="n">
        <v>1</v>
      </c>
      <c r="B233" s="6" t="n">
        <v>1.7</v>
      </c>
      <c r="C233" s="6" t="n">
        <v>11.6</v>
      </c>
      <c r="D233" s="6" t="inlineStr">
        <is>
          <t>5 low</t>
        </is>
      </c>
      <c r="E233" s="6" t="n"/>
      <c r="F233" s="12" t="n"/>
    </row>
    <row r="234" ht="15.75" customHeight="1" thickBot="1">
      <c r="A234" s="14" t="n">
        <v>2</v>
      </c>
      <c r="B234" s="6" t="n">
        <v>2</v>
      </c>
      <c r="C234" s="6" t="n">
        <v>2.4</v>
      </c>
      <c r="D234" s="6" t="inlineStr">
        <is>
          <t>4 low</t>
        </is>
      </c>
      <c r="E234" s="6" t="n"/>
      <c r="F234" s="12" t="n"/>
    </row>
    <row r="235" ht="15.75" customHeight="1" thickBot="1">
      <c r="A235" s="14" t="n">
        <v>3</v>
      </c>
      <c r="B235" s="6" t="n">
        <v>1.3</v>
      </c>
      <c r="C235" s="6" t="n">
        <v>3</v>
      </c>
      <c r="D235" s="6" t="inlineStr">
        <is>
          <t>6 high</t>
        </is>
      </c>
      <c r="E235" s="6" t="n"/>
      <c r="F235" s="12" t="n"/>
    </row>
    <row r="236" ht="15.75" customHeight="1" thickBot="1">
      <c r="A236" s="14" t="n">
        <v>4</v>
      </c>
      <c r="B236" s="6" t="n">
        <v>1.5</v>
      </c>
      <c r="C236" s="6" t="n">
        <v>4.1</v>
      </c>
      <c r="D236" s="6" t="inlineStr">
        <is>
          <t>5 low</t>
        </is>
      </c>
      <c r="E236" s="6" t="n"/>
      <c r="F236" s="12" t="n"/>
    </row>
    <row r="237" ht="15.75" customHeight="1" thickBot="1">
      <c r="A237" s="14" t="n">
        <v>5</v>
      </c>
      <c r="B237" s="6" t="n">
        <v>2.4</v>
      </c>
      <c r="C237" s="6" t="n">
        <v>3.2</v>
      </c>
      <c r="D237" s="6" t="inlineStr">
        <is>
          <t>5 high</t>
        </is>
      </c>
      <c r="E237" s="6" t="n"/>
      <c r="F237" s="12" t="n"/>
    </row>
    <row r="238">
      <c r="A238" s="8" t="n"/>
      <c r="F238" s="12" t="n"/>
    </row>
    <row r="239" ht="15.75" customHeight="1" thickBot="1">
      <c r="A239" s="8" t="inlineStr">
        <is>
          <t>Area 27 – NY20115 BNG18146</t>
        </is>
      </c>
      <c r="F239" s="12" t="n"/>
    </row>
    <row r="240" ht="15.75" customHeight="1" thickBot="1">
      <c r="A240" s="3" t="inlineStr">
        <is>
          <t>Number</t>
        </is>
      </c>
      <c r="B240" s="4" t="inlineStr">
        <is>
          <t>Length</t>
        </is>
      </c>
      <c r="C240" s="4" t="inlineStr">
        <is>
          <t>Width</t>
        </is>
      </c>
      <c r="D240" s="4" t="inlineStr">
        <is>
          <t>Angularity</t>
        </is>
      </c>
      <c r="E240" s="4" t="inlineStr">
        <is>
          <t>Imbrication</t>
        </is>
      </c>
      <c r="F240" s="11" t="inlineStr">
        <is>
          <t>Average Imbrication</t>
        </is>
      </c>
    </row>
    <row r="241" ht="15.75" customHeight="1" thickBot="1">
      <c r="A241" s="14" t="n">
        <v>1</v>
      </c>
      <c r="B241" s="6" t="n">
        <v>2.6</v>
      </c>
      <c r="C241" s="6" t="n">
        <v>4.4</v>
      </c>
      <c r="D241" s="6" t="inlineStr">
        <is>
          <t>High 4</t>
        </is>
      </c>
      <c r="E241" s="6" t="n"/>
      <c r="F241" s="12" t="n"/>
    </row>
    <row r="242" ht="15.75" customHeight="1" thickBot="1">
      <c r="A242" s="14" t="n">
        <v>2</v>
      </c>
      <c r="B242" s="6" t="n">
        <v>3.1</v>
      </c>
      <c r="C242" s="6" t="n">
        <v>4.3</v>
      </c>
      <c r="D242" s="6" t="inlineStr">
        <is>
          <t>High 5</t>
        </is>
      </c>
      <c r="E242" s="6" t="n"/>
      <c r="F242" s="12" t="n"/>
    </row>
    <row r="243" ht="15.75" customHeight="1" thickBot="1">
      <c r="A243" s="14" t="n">
        <v>3</v>
      </c>
      <c r="B243" s="6" t="n">
        <v>2.3</v>
      </c>
      <c r="C243" s="6" t="n">
        <v>8</v>
      </c>
      <c r="D243" s="6" t="inlineStr">
        <is>
          <t>High 6</t>
        </is>
      </c>
      <c r="E243" s="6" t="n"/>
      <c r="F243" s="12" t="n"/>
    </row>
    <row r="244" ht="15.75" customHeight="1" thickBot="1">
      <c r="A244" s="14" t="n">
        <v>4</v>
      </c>
      <c r="B244" s="6" t="n">
        <v>4.9</v>
      </c>
      <c r="C244" s="6" t="n">
        <v>7.5</v>
      </c>
      <c r="D244" s="6" t="inlineStr">
        <is>
          <t>High 4</t>
        </is>
      </c>
      <c r="E244" s="6" t="n"/>
      <c r="F244" s="12" t="n"/>
    </row>
    <row r="245" ht="15.75" customHeight="1" thickBot="1">
      <c r="A245" s="14" t="n">
        <v>5</v>
      </c>
      <c r="B245" s="6" t="n">
        <v>1.1</v>
      </c>
      <c r="C245" s="6" t="n">
        <v>8.199999999999999</v>
      </c>
      <c r="D245" s="6" t="inlineStr">
        <is>
          <t>High 5</t>
        </is>
      </c>
      <c r="E245" s="6" t="n"/>
      <c r="F245" s="12" t="n"/>
    </row>
    <row r="246">
      <c r="A246" s="8" t="n"/>
      <c r="F246" s="12" t="n"/>
    </row>
    <row r="247" ht="15.75" customHeight="1" thickBot="1">
      <c r="A247" s="8" t="inlineStr">
        <is>
          <t>Area 29 – NY20129 BNG81169</t>
        </is>
      </c>
      <c r="F247" s="12" t="n"/>
    </row>
    <row r="248" ht="15.75" customHeight="1" thickBot="1">
      <c r="A248" s="3" t="inlineStr">
        <is>
          <t>Number</t>
        </is>
      </c>
      <c r="B248" s="4" t="inlineStr">
        <is>
          <t>Length</t>
        </is>
      </c>
      <c r="C248" s="4" t="inlineStr">
        <is>
          <t>Width</t>
        </is>
      </c>
      <c r="D248" s="4" t="inlineStr">
        <is>
          <t>Angularity</t>
        </is>
      </c>
      <c r="E248" s="4" t="inlineStr">
        <is>
          <t>Imbrication</t>
        </is>
      </c>
      <c r="F248" s="11" t="inlineStr">
        <is>
          <t>Average Imbrication</t>
        </is>
      </c>
    </row>
    <row r="249" ht="15.75" customHeight="1" thickBot="1">
      <c r="A249" s="14" t="n">
        <v>1</v>
      </c>
      <c r="B249" s="6" t="n">
        <v>6.8</v>
      </c>
      <c r="C249" s="6" t="n">
        <v>8.1</v>
      </c>
      <c r="D249" s="6" t="inlineStr">
        <is>
          <t>5 low</t>
        </is>
      </c>
      <c r="E249" s="6" t="n"/>
      <c r="F249" s="12" t="n"/>
    </row>
    <row r="250" ht="15.75" customHeight="1" thickBot="1">
      <c r="A250" s="14" t="n">
        <v>2</v>
      </c>
      <c r="B250" s="6" t="n">
        <v>3.1</v>
      </c>
      <c r="C250" s="6" t="n">
        <v>4.3</v>
      </c>
      <c r="D250" s="6" t="inlineStr">
        <is>
          <t>6 low</t>
        </is>
      </c>
      <c r="E250" s="6" t="n"/>
      <c r="F250" s="12" t="n"/>
    </row>
    <row r="251" ht="15.75" customHeight="1" thickBot="1">
      <c r="A251" s="14" t="n">
        <v>3</v>
      </c>
      <c r="B251" s="6" t="n">
        <v>4.5</v>
      </c>
      <c r="C251" s="6" t="n">
        <v>3.3</v>
      </c>
      <c r="D251" s="6" t="n">
        <v>3.3</v>
      </c>
      <c r="E251" s="6" t="n"/>
      <c r="F251" s="12" t="n"/>
    </row>
    <row r="252" ht="15.75" customHeight="1" thickBot="1">
      <c r="A252" s="14" t="n">
        <v>4</v>
      </c>
      <c r="B252" s="6" t="n">
        <v>2</v>
      </c>
      <c r="C252" s="6" t="n">
        <v>3.4</v>
      </c>
      <c r="D252" s="6" t="n">
        <v>6.3</v>
      </c>
      <c r="E252" s="6" t="n"/>
      <c r="F252" s="12" t="n"/>
    </row>
    <row r="253" ht="15.75" customHeight="1" thickBot="1">
      <c r="A253" s="14" t="n">
        <v>5</v>
      </c>
      <c r="B253" s="6" t="n">
        <v>5</v>
      </c>
      <c r="C253" s="6" t="n">
        <v>2</v>
      </c>
      <c r="D253" s="6" t="n">
        <v>6.1</v>
      </c>
      <c r="E253" s="6" t="n"/>
      <c r="F253" s="12" t="n"/>
    </row>
    <row r="254">
      <c r="A254" s="8" t="n"/>
      <c r="F254" s="12" t="n"/>
    </row>
    <row r="255" ht="15.75" customHeight="1" thickBot="1">
      <c r="A255" s="8" t="inlineStr">
        <is>
          <t>Area 31 – NY20129 BNG81169</t>
        </is>
      </c>
      <c r="F255" s="12" t="n"/>
    </row>
    <row r="256" ht="15.75" customHeight="1" thickBot="1">
      <c r="A256" s="3" t="inlineStr">
        <is>
          <t>Number</t>
        </is>
      </c>
      <c r="B256" s="4" t="inlineStr">
        <is>
          <t>Length</t>
        </is>
      </c>
      <c r="C256" s="4" t="inlineStr">
        <is>
          <t>Width</t>
        </is>
      </c>
      <c r="D256" s="4" t="inlineStr">
        <is>
          <t>Angularity</t>
        </is>
      </c>
      <c r="E256" s="4" t="inlineStr">
        <is>
          <t>Imbrication</t>
        </is>
      </c>
      <c r="F256" s="11" t="inlineStr">
        <is>
          <t>Average Imbrication</t>
        </is>
      </c>
    </row>
    <row r="257" ht="15.75" customHeight="1" thickBot="1">
      <c r="A257" s="14" t="n">
        <v>1</v>
      </c>
      <c r="B257" s="6" t="n">
        <v>5.1</v>
      </c>
      <c r="C257" s="6" t="n">
        <v>14.2</v>
      </c>
      <c r="D257" s="6" t="inlineStr">
        <is>
          <t>4 low</t>
        </is>
      </c>
      <c r="E257" s="6" t="n"/>
      <c r="F257" s="12" t="n"/>
    </row>
    <row r="258" ht="15.75" customHeight="1" thickBot="1">
      <c r="A258" s="14" t="n">
        <v>2</v>
      </c>
      <c r="B258" s="6" t="n">
        <v>13.4</v>
      </c>
      <c r="C258" s="6" t="n">
        <v>1.6</v>
      </c>
      <c r="D258" s="6" t="inlineStr">
        <is>
          <t>4 low</t>
        </is>
      </c>
      <c r="E258" s="6" t="n"/>
      <c r="F258" s="12" t="n"/>
    </row>
    <row r="259" ht="15.75" customHeight="1" thickBot="1">
      <c r="A259" s="14" t="n">
        <v>3</v>
      </c>
      <c r="B259" s="6" t="n">
        <v>9.1</v>
      </c>
      <c r="C259" s="6" t="n">
        <v>15.9</v>
      </c>
      <c r="D259" s="6" t="inlineStr">
        <is>
          <t>3 low</t>
        </is>
      </c>
      <c r="E259" s="6" t="n"/>
      <c r="F259" s="12" t="n"/>
    </row>
    <row r="260" ht="15.75" customHeight="1" thickBot="1">
      <c r="A260" s="14" t="n">
        <v>4</v>
      </c>
      <c r="B260" s="6" t="n">
        <v>1.9</v>
      </c>
      <c r="C260" s="6" t="n">
        <v>3.9</v>
      </c>
      <c r="D260" s="6" t="inlineStr">
        <is>
          <t>3 low</t>
        </is>
      </c>
      <c r="E260" s="6" t="n"/>
      <c r="F260" s="12" t="n"/>
    </row>
    <row r="261" ht="15.75" customHeight="1" thickBot="1">
      <c r="A261" s="14" t="n">
        <v>5</v>
      </c>
      <c r="B261" s="6" t="n">
        <v>0.9</v>
      </c>
      <c r="C261" s="6" t="n">
        <v>3.1</v>
      </c>
      <c r="D261" s="6" t="inlineStr">
        <is>
          <t>High 6</t>
        </is>
      </c>
      <c r="E261" s="6" t="n"/>
      <c r="F261" s="12" t="n"/>
    </row>
    <row r="262">
      <c r="A262" s="8" t="n"/>
      <c r="F262" s="12" t="n"/>
    </row>
    <row r="263" ht="15.75" customHeight="1" thickBot="1">
      <c r="A263" s="8" t="inlineStr">
        <is>
          <t>Area 33 – NY20149 BNG81177</t>
        </is>
      </c>
      <c r="F263" s="12" t="n"/>
    </row>
    <row r="264" ht="15.75" customHeight="1" thickBot="1">
      <c r="A264" s="3" t="inlineStr">
        <is>
          <t>Number</t>
        </is>
      </c>
      <c r="B264" s="4" t="inlineStr">
        <is>
          <t>Length</t>
        </is>
      </c>
      <c r="C264" s="4" t="inlineStr">
        <is>
          <t>Width</t>
        </is>
      </c>
      <c r="D264" s="4" t="inlineStr">
        <is>
          <t>Angularity</t>
        </is>
      </c>
      <c r="E264" s="4" t="inlineStr">
        <is>
          <t>Imbrication</t>
        </is>
      </c>
      <c r="F264" s="11" t="inlineStr">
        <is>
          <t>Average Imbrication</t>
        </is>
      </c>
    </row>
    <row r="265" ht="15.75" customHeight="1" thickBot="1">
      <c r="A265" s="14" t="n">
        <v>1</v>
      </c>
      <c r="B265" s="6" t="n">
        <v>1.9</v>
      </c>
      <c r="C265" s="6" t="n">
        <v>9.300000000000001</v>
      </c>
      <c r="D265" s="6" t="inlineStr">
        <is>
          <t>Low 5</t>
        </is>
      </c>
      <c r="E265" s="6" t="n"/>
      <c r="F265" s="12" t="n"/>
    </row>
    <row r="266" ht="15.75" customHeight="1" thickBot="1">
      <c r="A266" s="14" t="n">
        <v>2</v>
      </c>
      <c r="B266" s="6" t="n">
        <v>1.1</v>
      </c>
      <c r="C266" s="6" t="n">
        <v>3.9</v>
      </c>
      <c r="D266" s="6" t="inlineStr">
        <is>
          <t>Low 5</t>
        </is>
      </c>
      <c r="E266" s="6" t="n"/>
      <c r="F266" s="12" t="n"/>
    </row>
    <row r="267" ht="15.75" customHeight="1" thickBot="1">
      <c r="A267" s="14" t="n">
        <v>3</v>
      </c>
      <c r="B267" s="6" t="n">
        <v>2.4</v>
      </c>
      <c r="C267" s="6" t="n">
        <v>3.6</v>
      </c>
      <c r="D267" s="6" t="inlineStr">
        <is>
          <t>Low 4</t>
        </is>
      </c>
      <c r="E267" s="6" t="n"/>
      <c r="F267" s="12" t="n"/>
    </row>
    <row r="268" ht="15.75" customHeight="1" thickBot="1">
      <c r="A268" s="14" t="n">
        <v>4</v>
      </c>
      <c r="B268" s="6" t="n">
        <v>4</v>
      </c>
      <c r="C268" s="6" t="n">
        <v>7.2</v>
      </c>
      <c r="D268" s="6" t="inlineStr">
        <is>
          <t>Low 5</t>
        </is>
      </c>
      <c r="E268" s="6" t="n"/>
      <c r="F268" s="12" t="n"/>
    </row>
    <row r="269" ht="15.75" customHeight="1" thickBot="1">
      <c r="A269" s="14" t="n">
        <v>5</v>
      </c>
      <c r="B269" s="6" t="n">
        <v>1.2</v>
      </c>
      <c r="C269" s="6" t="n">
        <v>7.8</v>
      </c>
      <c r="D269" s="6" t="inlineStr">
        <is>
          <t>Low 6</t>
        </is>
      </c>
      <c r="E269" s="6" t="n"/>
      <c r="F269" s="12" t="n"/>
    </row>
    <row r="270">
      <c r="A270" s="8" t="n"/>
      <c r="F270" s="12" t="n"/>
    </row>
    <row r="271" ht="15.75" customHeight="1" thickBot="1">
      <c r="A271" s="8" t="inlineStr">
        <is>
          <t>Area 35 – NY20117 BNG18180</t>
        </is>
      </c>
      <c r="F271" s="12" t="n"/>
    </row>
    <row r="272" ht="15.75" customHeight="1" thickBot="1">
      <c r="A272" s="3" t="inlineStr">
        <is>
          <t>Number</t>
        </is>
      </c>
      <c r="B272" s="4" t="inlineStr">
        <is>
          <t>Length</t>
        </is>
      </c>
      <c r="C272" s="4" t="inlineStr">
        <is>
          <t>Width</t>
        </is>
      </c>
      <c r="D272" s="4" t="inlineStr">
        <is>
          <t>Angularity</t>
        </is>
      </c>
      <c r="E272" s="4" t="inlineStr">
        <is>
          <t>Imbrication</t>
        </is>
      </c>
      <c r="F272" s="11" t="inlineStr">
        <is>
          <t>Average Imbrication</t>
        </is>
      </c>
    </row>
    <row r="273" ht="15.75" customHeight="1" thickBot="1">
      <c r="A273" s="14" t="n">
        <v>1</v>
      </c>
      <c r="B273" s="6" t="n">
        <v>14.9</v>
      </c>
      <c r="C273" s="6" t="n">
        <v>4.6</v>
      </c>
      <c r="D273" s="6" t="inlineStr">
        <is>
          <t>Low 5</t>
        </is>
      </c>
      <c r="E273" s="6" t="n"/>
      <c r="F273" s="12" t="n"/>
    </row>
    <row r="274" ht="15.75" customHeight="1" thickBot="1">
      <c r="A274" s="14" t="n">
        <v>2</v>
      </c>
      <c r="B274" s="6" t="n">
        <v>2.1</v>
      </c>
      <c r="C274" s="6" t="n">
        <v>7</v>
      </c>
      <c r="D274" s="6" t="inlineStr">
        <is>
          <t>High 5</t>
        </is>
      </c>
      <c r="E274" s="6" t="n"/>
      <c r="F274" s="12" t="n"/>
    </row>
    <row r="275" ht="15.75" customHeight="1" thickBot="1">
      <c r="A275" s="14" t="n">
        <v>3</v>
      </c>
      <c r="B275" s="6" t="n">
        <v>2.9</v>
      </c>
      <c r="C275" s="6" t="n">
        <v>9</v>
      </c>
      <c r="D275" s="6" t="inlineStr">
        <is>
          <t>Low 5</t>
        </is>
      </c>
      <c r="E275" s="6" t="n"/>
      <c r="F275" s="12" t="n"/>
    </row>
    <row r="276" ht="15.75" customHeight="1" thickBot="1">
      <c r="A276" s="14" t="n">
        <v>4</v>
      </c>
      <c r="B276" s="6" t="n">
        <v>4.1</v>
      </c>
      <c r="C276" s="6" t="n">
        <v>3.8</v>
      </c>
      <c r="D276" s="6" t="inlineStr">
        <is>
          <t>Low 4</t>
        </is>
      </c>
      <c r="E276" s="6" t="n"/>
      <c r="F276" s="12" t="n"/>
    </row>
    <row r="277" ht="15.75" customHeight="1" thickBot="1">
      <c r="A277" s="14" t="n">
        <v>5</v>
      </c>
      <c r="B277" s="6" t="n">
        <v>4</v>
      </c>
      <c r="C277" s="6" t="n">
        <v>6.8</v>
      </c>
      <c r="D277" s="6" t="inlineStr">
        <is>
          <t>Low 5</t>
        </is>
      </c>
      <c r="E277" s="6" t="n"/>
      <c r="F277" s="12" t="n"/>
    </row>
    <row r="278">
      <c r="A278" s="8" t="n"/>
      <c r="F278" s="12" t="n"/>
    </row>
    <row r="279">
      <c r="A279" s="8" t="inlineStr">
        <is>
          <t>Area 37 water levels too high</t>
        </is>
      </c>
      <c r="F279" s="12" t="n"/>
    </row>
    <row r="280">
      <c r="A280" s="8" t="n"/>
      <c r="F280" s="12" t="n"/>
    </row>
    <row r="281" ht="15.75" customHeight="1" thickBot="1">
      <c r="A281" s="8" t="inlineStr">
        <is>
          <t>Area 39 – NY20230 BNG18224</t>
        </is>
      </c>
      <c r="F281" s="12" t="n"/>
    </row>
    <row r="282" ht="15.75" customHeight="1" thickBot="1">
      <c r="A282" s="3" t="inlineStr">
        <is>
          <t>Number</t>
        </is>
      </c>
      <c r="B282" s="4" t="inlineStr">
        <is>
          <t>Length</t>
        </is>
      </c>
      <c r="C282" s="4" t="inlineStr">
        <is>
          <t>Width</t>
        </is>
      </c>
      <c r="D282" s="4" t="inlineStr">
        <is>
          <t>Angularity</t>
        </is>
      </c>
      <c r="E282" s="4" t="inlineStr">
        <is>
          <t>Imbrication</t>
        </is>
      </c>
      <c r="F282" s="12" t="inlineStr">
        <is>
          <t>Average Imbrication</t>
        </is>
      </c>
    </row>
    <row r="283" ht="15.75" customHeight="1" thickBot="1">
      <c r="A283" s="14" t="n">
        <v>1</v>
      </c>
      <c r="B283" s="6" t="n">
        <v>3.4</v>
      </c>
      <c r="C283" s="6" t="n">
        <v>5.1</v>
      </c>
      <c r="D283" s="6" t="inlineStr">
        <is>
          <t>5 high</t>
        </is>
      </c>
      <c r="E283" s="6" t="n"/>
      <c r="F283" s="12" t="n"/>
    </row>
    <row r="284" ht="15.75" customHeight="1" thickBot="1">
      <c r="A284" s="14" t="n">
        <v>2</v>
      </c>
      <c r="B284" s="6" t="n">
        <v>4.5</v>
      </c>
      <c r="C284" s="6" t="n">
        <v>2.4</v>
      </c>
      <c r="D284" s="6" t="inlineStr">
        <is>
          <t>4 high</t>
        </is>
      </c>
      <c r="E284" s="6" t="n"/>
      <c r="F284" s="12" t="n"/>
    </row>
    <row r="285" ht="15.75" customHeight="1" thickBot="1">
      <c r="A285" s="14" t="n">
        <v>3</v>
      </c>
      <c r="B285" s="6" t="n">
        <v>2.1</v>
      </c>
      <c r="C285" s="6" t="n">
        <v>5.3</v>
      </c>
      <c r="D285" s="6" t="inlineStr">
        <is>
          <t>4 low</t>
        </is>
      </c>
      <c r="E285" s="6" t="n"/>
      <c r="F285" s="12" t="n"/>
    </row>
    <row r="286" ht="15.75" customHeight="1" thickBot="1">
      <c r="A286" s="14" t="n">
        <v>4</v>
      </c>
      <c r="B286" s="6" t="n">
        <v>0.9</v>
      </c>
      <c r="C286" s="6" t="n">
        <v>1.1</v>
      </c>
      <c r="D286" s="6" t="inlineStr">
        <is>
          <t>5 high</t>
        </is>
      </c>
      <c r="E286" s="6" t="n"/>
      <c r="F286" s="12" t="n"/>
    </row>
    <row r="287" ht="15.75" customHeight="1" thickBot="1">
      <c r="A287" s="14" t="n">
        <v>5</v>
      </c>
      <c r="B287" s="6" t="n">
        <v>0.4</v>
      </c>
      <c r="C287" s="6" t="n">
        <v>1.1</v>
      </c>
      <c r="D287" s="6" t="inlineStr">
        <is>
          <t>6 high</t>
        </is>
      </c>
      <c r="E287" s="6" t="n"/>
      <c r="F287" s="12" t="n"/>
    </row>
    <row r="288">
      <c r="A288" s="8" t="n"/>
      <c r="F288" s="12" t="n"/>
    </row>
    <row r="289" ht="15.75" customHeight="1" thickBot="1">
      <c r="A289" s="8" t="inlineStr">
        <is>
          <t>Area 41 - NY20303 BNG18424</t>
        </is>
      </c>
      <c r="F289" s="12" t="n"/>
    </row>
    <row r="290" ht="15.75" customHeight="1" thickBot="1">
      <c r="A290" s="3" t="inlineStr">
        <is>
          <t>Number</t>
        </is>
      </c>
      <c r="B290" s="4" t="inlineStr">
        <is>
          <t>Length</t>
        </is>
      </c>
      <c r="C290" s="4" t="inlineStr">
        <is>
          <t>Width</t>
        </is>
      </c>
      <c r="D290" s="4" t="inlineStr">
        <is>
          <t>Angularity</t>
        </is>
      </c>
      <c r="E290" s="4" t="inlineStr">
        <is>
          <t>Imbrication</t>
        </is>
      </c>
      <c r="F290" s="12" t="inlineStr">
        <is>
          <t>Average Imbrication</t>
        </is>
      </c>
    </row>
    <row r="291" ht="15.75" customHeight="1" thickBot="1">
      <c r="A291" s="14" t="n">
        <v>1</v>
      </c>
      <c r="B291" s="6" t="n">
        <v>2.1</v>
      </c>
      <c r="C291" s="6" t="n">
        <v>2</v>
      </c>
      <c r="D291" s="6" t="inlineStr">
        <is>
          <t>5 low</t>
        </is>
      </c>
      <c r="E291" s="6" t="n"/>
      <c r="F291" s="12" t="n"/>
    </row>
    <row r="292" ht="15.75" customHeight="1" thickBot="1">
      <c r="A292" s="14" t="n">
        <v>2</v>
      </c>
      <c r="B292" s="6" t="n">
        <v>12.4</v>
      </c>
      <c r="C292" s="6" t="n">
        <v>1.1</v>
      </c>
      <c r="D292" s="6" t="inlineStr">
        <is>
          <t>5 low</t>
        </is>
      </c>
      <c r="E292" s="6" t="n"/>
      <c r="F292" s="12" t="n"/>
    </row>
    <row r="293" ht="15.75" customHeight="1" thickBot="1">
      <c r="A293" s="14" t="n">
        <v>3</v>
      </c>
      <c r="B293" s="6" t="n">
        <v>3.7</v>
      </c>
      <c r="C293" s="6" t="n">
        <v>5.8</v>
      </c>
      <c r="D293" s="6" t="inlineStr">
        <is>
          <t>5 low</t>
        </is>
      </c>
      <c r="E293" s="6" t="n"/>
      <c r="F293" s="12" t="n"/>
    </row>
    <row r="294" ht="15.75" customHeight="1" thickBot="1">
      <c r="A294" s="14" t="n">
        <v>4</v>
      </c>
      <c r="B294" s="6" t="n">
        <v>2.5</v>
      </c>
      <c r="C294" s="6" t="n">
        <v>1.9</v>
      </c>
      <c r="D294" s="6" t="inlineStr">
        <is>
          <t>3 low</t>
        </is>
      </c>
      <c r="E294" s="6" t="n"/>
      <c r="F294" s="12" t="n"/>
    </row>
    <row r="295" ht="15.75" customHeight="1" thickBot="1">
      <c r="A295" s="14" t="n">
        <v>5</v>
      </c>
      <c r="B295" s="6" t="n">
        <v>4.1</v>
      </c>
      <c r="C295" s="6" t="n">
        <v>7.2</v>
      </c>
      <c r="D295" s="6" t="inlineStr">
        <is>
          <t>3 high</t>
        </is>
      </c>
      <c r="E295" s="6" t="n"/>
      <c r="F295" s="12" t="n"/>
    </row>
    <row r="296">
      <c r="A296" s="8" t="n"/>
      <c r="F296" s="12" t="n"/>
    </row>
    <row r="297">
      <c r="A297" s="8" t="n"/>
      <c r="F297" s="12" t="n"/>
    </row>
    <row r="298">
      <c r="A298" s="8" t="n"/>
      <c r="F298" s="12" t="n"/>
    </row>
    <row r="299">
      <c r="A299" s="8" t="inlineStr">
        <is>
          <t>Area 43 – Area was too high to measure</t>
        </is>
      </c>
      <c r="F299" s="12" t="n"/>
    </row>
    <row r="300">
      <c r="A300" s="8" t="n"/>
      <c r="F300" s="12" t="n"/>
    </row>
    <row r="301">
      <c r="A301" s="8" t="inlineStr">
        <is>
          <t>Area 44 – Area was too high to measure</t>
        </is>
      </c>
      <c r="F301" s="12" t="n"/>
    </row>
    <row r="302">
      <c r="A302" s="8" t="n"/>
      <c r="F302" s="12" t="n"/>
    </row>
    <row r="303" ht="15.75" customHeight="1" thickBot="1">
      <c r="A303" s="8" t="inlineStr">
        <is>
          <t>Area 45 – NY20495 BNG18405</t>
        </is>
      </c>
      <c r="F303" s="12" t="n"/>
    </row>
    <row r="304" ht="15.75" customHeight="1" thickBot="1">
      <c r="A304" s="3" t="inlineStr">
        <is>
          <t>Number</t>
        </is>
      </c>
      <c r="B304" s="4" t="inlineStr">
        <is>
          <t>Length</t>
        </is>
      </c>
      <c r="C304" s="4" t="inlineStr">
        <is>
          <t>Width</t>
        </is>
      </c>
      <c r="D304" s="4" t="inlineStr">
        <is>
          <t>Angularity</t>
        </is>
      </c>
      <c r="E304" s="4" t="inlineStr">
        <is>
          <t>Imbrication</t>
        </is>
      </c>
      <c r="F304" s="12" t="inlineStr">
        <is>
          <t>Average Imbrication</t>
        </is>
      </c>
    </row>
    <row r="305" ht="15.75" customHeight="1" thickBot="1">
      <c r="A305" s="14" t="n">
        <v>1</v>
      </c>
      <c r="B305" s="6" t="n">
        <v>2</v>
      </c>
      <c r="C305" s="6" t="n">
        <v>3</v>
      </c>
      <c r="D305" s="6" t="inlineStr">
        <is>
          <t>6 low</t>
        </is>
      </c>
      <c r="E305" s="6" t="n"/>
      <c r="F305" s="12" t="n"/>
    </row>
    <row r="306" ht="15.75" customHeight="1" thickBot="1">
      <c r="A306" s="14" t="n">
        <v>2</v>
      </c>
      <c r="B306" s="6" t="n">
        <v>1</v>
      </c>
      <c r="C306" s="6" t="n">
        <v>4.4</v>
      </c>
      <c r="D306" s="6" t="inlineStr">
        <is>
          <t>4 high</t>
        </is>
      </c>
      <c r="E306" s="6" t="n"/>
      <c r="F306" s="12" t="n"/>
    </row>
    <row r="307" ht="15.75" customHeight="1" thickBot="1">
      <c r="A307" s="14" t="n">
        <v>3</v>
      </c>
      <c r="B307" s="6" t="n">
        <v>2.8</v>
      </c>
      <c r="C307" s="6" t="n">
        <v>1.7</v>
      </c>
      <c r="D307" s="6" t="inlineStr">
        <is>
          <t>6 high</t>
        </is>
      </c>
      <c r="E307" s="6" t="n"/>
      <c r="F307" s="12" t="n"/>
    </row>
    <row r="308" ht="15.75" customHeight="1" thickBot="1">
      <c r="A308" s="14" t="n">
        <v>4</v>
      </c>
      <c r="B308" s="6" t="n">
        <v>0.3</v>
      </c>
      <c r="C308" s="6" t="n">
        <v>2.4</v>
      </c>
      <c r="D308" s="6" t="inlineStr">
        <is>
          <t>5 low</t>
        </is>
      </c>
      <c r="E308" s="6" t="n"/>
      <c r="F308" s="12" t="n"/>
    </row>
    <row r="309" ht="15.75" customHeight="1" thickBot="1">
      <c r="A309" s="14" t="n">
        <v>5</v>
      </c>
      <c r="B309" s="6" t="n">
        <v>0.1</v>
      </c>
      <c r="C309" s="6" t="n">
        <v>2.7</v>
      </c>
      <c r="D309" s="6" t="inlineStr">
        <is>
          <t>5 low</t>
        </is>
      </c>
      <c r="E309" s="6" t="n"/>
      <c r="F309" s="12" t="n"/>
    </row>
    <row r="310">
      <c r="A310" s="8" t="n"/>
      <c r="F310" s="12" t="n"/>
    </row>
    <row r="311" ht="15.75" customHeight="1" thickBot="1">
      <c r="A311" s="8" t="inlineStr">
        <is>
          <t>Area 47 – NY20502 BNG18411</t>
        </is>
      </c>
      <c r="F311" s="12" t="n"/>
    </row>
    <row r="312" ht="15.75" customHeight="1" thickBot="1">
      <c r="A312" s="3" t="inlineStr">
        <is>
          <t>Number</t>
        </is>
      </c>
      <c r="B312" s="4" t="inlineStr">
        <is>
          <t>Length</t>
        </is>
      </c>
      <c r="C312" s="4" t="inlineStr">
        <is>
          <t>Width</t>
        </is>
      </c>
      <c r="D312" s="4" t="inlineStr">
        <is>
          <t>Angularity</t>
        </is>
      </c>
      <c r="E312" s="4" t="inlineStr">
        <is>
          <t>Imbrication</t>
        </is>
      </c>
      <c r="F312" s="12" t="inlineStr">
        <is>
          <t>Average Imbrication</t>
        </is>
      </c>
    </row>
    <row r="313" ht="15.75" customHeight="1" thickBot="1">
      <c r="A313" s="14" t="n">
        <v>1</v>
      </c>
      <c r="B313" s="6" t="n">
        <v>0.5</v>
      </c>
      <c r="C313" s="6" t="n">
        <v>2.4</v>
      </c>
      <c r="D313" s="6" t="inlineStr">
        <is>
          <t>5 high</t>
        </is>
      </c>
      <c r="E313" s="6" t="n"/>
      <c r="F313" s="12" t="n"/>
    </row>
    <row r="314" ht="15.75" customHeight="1" thickBot="1">
      <c r="A314" s="14" t="n">
        <v>2</v>
      </c>
      <c r="B314" s="6" t="n">
        <v>4.6</v>
      </c>
      <c r="C314" s="6" t="n">
        <v>3.2</v>
      </c>
      <c r="D314" s="6" t="inlineStr">
        <is>
          <t>6 high</t>
        </is>
      </c>
      <c r="E314" s="6" t="n"/>
      <c r="F314" s="12" t="n"/>
    </row>
    <row r="315" ht="15.75" customHeight="1" thickBot="1">
      <c r="A315" s="14" t="n">
        <v>3</v>
      </c>
      <c r="B315" s="6" t="n">
        <v>0.2</v>
      </c>
      <c r="C315" s="6" t="n">
        <v>1.6</v>
      </c>
      <c r="D315" s="6" t="inlineStr">
        <is>
          <t>5 high</t>
        </is>
      </c>
      <c r="E315" s="6" t="n"/>
      <c r="F315" s="12" t="n"/>
    </row>
    <row r="316" ht="15.75" customHeight="1" thickBot="1">
      <c r="A316" s="14" t="n">
        <v>4</v>
      </c>
      <c r="B316" s="6" t="n">
        <v>0.3</v>
      </c>
      <c r="C316" s="6" t="n">
        <v>1.8</v>
      </c>
      <c r="D316" s="6" t="inlineStr">
        <is>
          <t>4 high</t>
        </is>
      </c>
      <c r="E316" s="6" t="n"/>
      <c r="F316" s="12" t="n"/>
    </row>
    <row r="317" ht="15.75" customHeight="1" thickBot="1">
      <c r="A317" s="14" t="n">
        <v>5</v>
      </c>
      <c r="B317" s="6" t="n">
        <v>0.9</v>
      </c>
      <c r="C317" s="6" t="n">
        <v>1.3</v>
      </c>
      <c r="D317" s="6" t="inlineStr">
        <is>
          <t>5 high</t>
        </is>
      </c>
      <c r="E317" s="6" t="n"/>
      <c r="F317" s="12" t="n"/>
    </row>
    <row r="318">
      <c r="A318" s="8" t="n"/>
      <c r="F318" s="12" t="n"/>
    </row>
    <row r="319" ht="15.75" customHeight="1" thickBot="1">
      <c r="A319" s="8" t="inlineStr">
        <is>
          <t>Area 48 – NY20502 BNG18411</t>
        </is>
      </c>
      <c r="F319" s="12" t="n"/>
    </row>
    <row r="320" ht="15.75" customHeight="1" thickBot="1">
      <c r="A320" s="3" t="inlineStr">
        <is>
          <t>Number</t>
        </is>
      </c>
      <c r="B320" s="4" t="inlineStr">
        <is>
          <t>Length</t>
        </is>
      </c>
      <c r="C320" s="4" t="inlineStr">
        <is>
          <t>Width</t>
        </is>
      </c>
      <c r="D320" s="4" t="inlineStr">
        <is>
          <t>Angularity</t>
        </is>
      </c>
      <c r="E320" s="4" t="inlineStr">
        <is>
          <t>Imbrication</t>
        </is>
      </c>
      <c r="F320" s="12" t="inlineStr">
        <is>
          <t>Average Imbrication</t>
        </is>
      </c>
    </row>
    <row r="321" ht="15.75" customHeight="1" thickBot="1">
      <c r="A321" s="14" t="n">
        <v>1</v>
      </c>
      <c r="B321" s="6" t="n">
        <v>7.4</v>
      </c>
      <c r="C321" s="6" t="n">
        <v>2.1</v>
      </c>
      <c r="D321" s="6" t="inlineStr">
        <is>
          <t>2 low</t>
        </is>
      </c>
      <c r="E321" s="6" t="inlineStr">
        <is>
          <t>232 W</t>
        </is>
      </c>
      <c r="F321" s="12" t="n">
        <v>219</v>
      </c>
    </row>
    <row r="322" ht="15.75" customHeight="1" thickBot="1">
      <c r="A322" s="14" t="n">
        <v>2</v>
      </c>
      <c r="B322" s="6" t="n">
        <v>2.8</v>
      </c>
      <c r="C322" s="6" t="n">
        <v>1.3</v>
      </c>
      <c r="D322" s="6" t="inlineStr">
        <is>
          <t>6 high</t>
        </is>
      </c>
      <c r="E322" s="6" t="inlineStr">
        <is>
          <t>222 W</t>
        </is>
      </c>
      <c r="F322" s="12" t="n"/>
    </row>
    <row r="323" ht="15.75" customHeight="1" thickBot="1">
      <c r="A323" s="14" t="n">
        <v>3</v>
      </c>
      <c r="B323" s="6" t="n">
        <v>3.3</v>
      </c>
      <c r="C323" s="6" t="n">
        <v>1.6</v>
      </c>
      <c r="D323" s="6" t="inlineStr">
        <is>
          <t>3 high</t>
        </is>
      </c>
      <c r="E323" s="6" t="inlineStr">
        <is>
          <t>203 SW</t>
        </is>
      </c>
      <c r="F323" s="12" t="n"/>
    </row>
    <row r="324" ht="15.75" customHeight="1" thickBot="1">
      <c r="A324" s="14" t="n">
        <v>4</v>
      </c>
      <c r="B324" s="6" t="n">
        <v>6.2</v>
      </c>
      <c r="C324" s="6" t="n">
        <v>1.6</v>
      </c>
      <c r="D324" s="6" t="inlineStr">
        <is>
          <t>2 high</t>
        </is>
      </c>
      <c r="E324" s="6" t="inlineStr">
        <is>
          <t>217 SW</t>
        </is>
      </c>
      <c r="F324" s="12" t="n"/>
    </row>
    <row r="325" ht="15.75" customHeight="1" thickBot="1">
      <c r="A325" s="14" t="n">
        <v>5</v>
      </c>
      <c r="B325" s="6" t="n">
        <v>5.1</v>
      </c>
      <c r="C325" s="6" t="n">
        <v>2.4</v>
      </c>
      <c r="D325" s="6" t="inlineStr">
        <is>
          <t>4 low</t>
        </is>
      </c>
      <c r="E325" s="6" t="inlineStr">
        <is>
          <t>221 SW</t>
        </is>
      </c>
      <c r="F325" s="12" t="n"/>
    </row>
    <row r="326">
      <c r="A326" s="8" t="n"/>
      <c r="F326" s="12" t="n"/>
    </row>
    <row r="327">
      <c r="A327" s="8" t="n"/>
      <c r="F327" s="12" t="n"/>
    </row>
    <row r="328" ht="15.75" customHeight="1" thickBot="1">
      <c r="A328" s="8" t="inlineStr">
        <is>
          <t>Area 49 – NY20837 BNG18489</t>
        </is>
      </c>
      <c r="F328" s="12" t="n"/>
    </row>
    <row r="329" ht="15.75" customHeight="1" thickBot="1">
      <c r="A329" s="3" t="inlineStr">
        <is>
          <t>Number</t>
        </is>
      </c>
      <c r="B329" s="4" t="inlineStr">
        <is>
          <t>Length</t>
        </is>
      </c>
      <c r="C329" s="4" t="inlineStr">
        <is>
          <t>Width</t>
        </is>
      </c>
      <c r="D329" s="4" t="inlineStr">
        <is>
          <t>Angularity</t>
        </is>
      </c>
      <c r="E329" s="4" t="inlineStr">
        <is>
          <t>Imbrication</t>
        </is>
      </c>
      <c r="F329" s="12" t="inlineStr">
        <is>
          <t>Average Imbrication</t>
        </is>
      </c>
    </row>
    <row r="330" ht="15.75" customHeight="1" thickBot="1">
      <c r="A330" s="14" t="n">
        <v>1</v>
      </c>
      <c r="B330" s="6" t="n">
        <v>3.1</v>
      </c>
      <c r="C330" s="6" t="n">
        <v>3.9</v>
      </c>
      <c r="D330" s="6" t="inlineStr">
        <is>
          <t>5 high</t>
        </is>
      </c>
      <c r="E330" s="6" t="n"/>
      <c r="F330" s="12" t="n"/>
    </row>
    <row r="331" ht="15.75" customHeight="1" thickBot="1">
      <c r="A331" s="14" t="n">
        <v>2</v>
      </c>
      <c r="B331" s="6" t="n">
        <v>1.9</v>
      </c>
      <c r="C331" s="6" t="n">
        <v>4.2</v>
      </c>
      <c r="D331" s="6" t="inlineStr">
        <is>
          <t>6 low</t>
        </is>
      </c>
      <c r="E331" s="6" t="n"/>
      <c r="F331" s="12" t="n"/>
    </row>
    <row r="332">
      <c r="A332" s="3" t="n">
        <v>3</v>
      </c>
      <c r="B332" s="3" t="n">
        <v>3.4</v>
      </c>
      <c r="C332" s="3" t="n">
        <v>1.4</v>
      </c>
      <c r="D332" s="3" t="inlineStr">
        <is>
          <t>3 low</t>
        </is>
      </c>
      <c r="E332" s="3" t="n"/>
      <c r="F332" s="12" t="n"/>
    </row>
    <row r="333" ht="15.75" customHeight="1" thickBot="1">
      <c r="A333" s="15" t="n"/>
      <c r="B333" s="15" t="n"/>
      <c r="C333" s="15" t="n"/>
      <c r="D333" s="15" t="n"/>
      <c r="E333" s="15" t="n"/>
      <c r="F333" s="12" t="n"/>
    </row>
    <row r="334" ht="15.75" customHeight="1" thickBot="1">
      <c r="A334" s="14" t="n">
        <v>4</v>
      </c>
      <c r="B334" s="6" t="n">
        <v>1.7</v>
      </c>
      <c r="C334" s="6" t="n">
        <v>3.1</v>
      </c>
      <c r="D334" s="6" t="inlineStr">
        <is>
          <t>4 high</t>
        </is>
      </c>
      <c r="E334" s="6" t="n"/>
      <c r="F334" s="12" t="n"/>
    </row>
    <row r="335" ht="15.75" customHeight="1" thickBot="1">
      <c r="A335" s="14" t="n">
        <v>5</v>
      </c>
      <c r="B335" s="6" t="n">
        <v>2.9</v>
      </c>
      <c r="C335" s="6" t="n">
        <v>2.4</v>
      </c>
      <c r="D335" s="6" t="inlineStr">
        <is>
          <t>5 low</t>
        </is>
      </c>
      <c r="E335" s="6" t="n"/>
      <c r="F335" s="12" t="n"/>
    </row>
    <row r="336">
      <c r="A336" s="8" t="n"/>
      <c r="F336" s="12" t="n"/>
    </row>
    <row r="337" ht="15.75" customHeight="1" thickBot="1">
      <c r="A337" s="8" t="inlineStr">
        <is>
          <t>Area 50 – NY20554 BNG18432</t>
        </is>
      </c>
      <c r="F337" s="12" t="n"/>
    </row>
    <row r="338" ht="15.75" customHeight="1" thickBot="1">
      <c r="A338" s="3" t="inlineStr">
        <is>
          <t>Number</t>
        </is>
      </c>
      <c r="B338" s="4" t="inlineStr">
        <is>
          <t>Length</t>
        </is>
      </c>
      <c r="C338" s="4" t="inlineStr">
        <is>
          <t>Width</t>
        </is>
      </c>
      <c r="D338" s="4" t="inlineStr">
        <is>
          <t>Angularity</t>
        </is>
      </c>
      <c r="E338" s="4" t="inlineStr">
        <is>
          <t>Imbrication</t>
        </is>
      </c>
      <c r="F338" s="12" t="inlineStr">
        <is>
          <t>Average Imbrication</t>
        </is>
      </c>
    </row>
    <row r="339" ht="15.75" customHeight="1" thickBot="1">
      <c r="A339" s="14" t="n">
        <v>1</v>
      </c>
      <c r="B339" s="6" t="n">
        <v>0.9</v>
      </c>
      <c r="C339" s="6" t="n">
        <v>0.8</v>
      </c>
      <c r="D339" s="6" t="inlineStr">
        <is>
          <t>2 low</t>
        </is>
      </c>
      <c r="E339" s="6" t="n">
        <v>342</v>
      </c>
      <c r="F339" s="12">
        <f>AVERAGE(E339:E343)</f>
        <v/>
      </c>
    </row>
    <row r="340" ht="15.75" customHeight="1" thickBot="1">
      <c r="A340" s="14" t="n">
        <v>2</v>
      </c>
      <c r="B340" s="6" t="n">
        <v>1.4</v>
      </c>
      <c r="C340" s="6" t="n">
        <v>0.7</v>
      </c>
      <c r="D340" s="6" t="inlineStr">
        <is>
          <t>5 high</t>
        </is>
      </c>
      <c r="E340" s="6" t="n">
        <v>300</v>
      </c>
      <c r="F340" s="12" t="n"/>
    </row>
    <row r="341" ht="15.75" customHeight="1" thickBot="1">
      <c r="A341" s="14" t="n">
        <v>3</v>
      </c>
      <c r="B341" s="6" t="n">
        <v>1</v>
      </c>
      <c r="C341" s="6" t="n">
        <v>0.7</v>
      </c>
      <c r="D341" s="6" t="inlineStr">
        <is>
          <t>1 high</t>
        </is>
      </c>
      <c r="E341" s="6" t="n">
        <v>329</v>
      </c>
      <c r="F341" s="12" t="n"/>
    </row>
    <row r="342" ht="15.75" customHeight="1" thickBot="1">
      <c r="A342" s="14" t="n">
        <v>4</v>
      </c>
      <c r="B342" s="6" t="n">
        <v>1.2</v>
      </c>
      <c r="C342" s="6" t="n">
        <v>0.3</v>
      </c>
      <c r="D342" s="6" t="inlineStr">
        <is>
          <t>5 high</t>
        </is>
      </c>
      <c r="E342" s="6" t="n">
        <v>298</v>
      </c>
      <c r="F342" s="12" t="n"/>
    </row>
    <row r="343" ht="15.75" customHeight="1" thickBot="1">
      <c r="A343" s="14" t="n">
        <v>5</v>
      </c>
      <c r="B343" s="6" t="n">
        <v>2.9</v>
      </c>
      <c r="C343" s="6" t="n">
        <v>1.9</v>
      </c>
      <c r="D343" s="6" t="inlineStr">
        <is>
          <t>5 low</t>
        </is>
      </c>
      <c r="E343" s="6" t="n">
        <v>330</v>
      </c>
      <c r="F343" s="12" t="n"/>
    </row>
    <row r="344">
      <c r="A344" s="8" t="n"/>
      <c r="F344" s="12" t="n"/>
    </row>
    <row r="345" ht="15.75" customHeight="1" thickBot="1">
      <c r="A345" s="8" t="inlineStr">
        <is>
          <t>Area 24 – NY20077 BNG18117</t>
        </is>
      </c>
      <c r="F345" s="12" t="n"/>
    </row>
    <row r="346" ht="15.75" customHeight="1" thickBot="1">
      <c r="A346" s="3" t="inlineStr">
        <is>
          <t>Number</t>
        </is>
      </c>
      <c r="B346" s="4" t="inlineStr">
        <is>
          <t>Length</t>
        </is>
      </c>
      <c r="C346" s="4" t="inlineStr">
        <is>
          <t>Width</t>
        </is>
      </c>
      <c r="D346" s="4" t="inlineStr">
        <is>
          <t>Angularity</t>
        </is>
      </c>
      <c r="E346" s="4" t="inlineStr">
        <is>
          <t>Imbrication</t>
        </is>
      </c>
      <c r="F346" s="12" t="inlineStr">
        <is>
          <t>Average Imbrication</t>
        </is>
      </c>
    </row>
    <row r="347" ht="15.75" customHeight="1" thickBot="1">
      <c r="A347" s="14" t="n">
        <v>1</v>
      </c>
      <c r="B347" s="6" t="n">
        <v>14.4</v>
      </c>
      <c r="C347" s="6" t="n">
        <v>4.1</v>
      </c>
      <c r="D347" s="6" t="inlineStr">
        <is>
          <t>6 low</t>
        </is>
      </c>
      <c r="E347" s="6" t="n">
        <v>114</v>
      </c>
      <c r="F347" s="12">
        <f>AVERAGE(E347:E351)</f>
        <v/>
      </c>
    </row>
    <row r="348" ht="15.75" customHeight="1" thickBot="1">
      <c r="A348" s="14" t="n">
        <v>2</v>
      </c>
      <c r="B348" s="6" t="n">
        <v>5</v>
      </c>
      <c r="C348" s="6" t="n">
        <v>3.6</v>
      </c>
      <c r="D348" s="6" t="inlineStr">
        <is>
          <t>5 low</t>
        </is>
      </c>
      <c r="E348" s="6" t="n">
        <v>93</v>
      </c>
      <c r="F348" s="12" t="n"/>
    </row>
    <row r="349" ht="15.75" customHeight="1" thickBot="1">
      <c r="A349" s="14" t="n">
        <v>3</v>
      </c>
      <c r="B349" s="6" t="n">
        <v>6.9</v>
      </c>
      <c r="C349" s="6" t="n">
        <v>5.1</v>
      </c>
      <c r="D349" s="6" t="inlineStr">
        <is>
          <t>5 low</t>
        </is>
      </c>
      <c r="E349" s="6" t="n">
        <v>73</v>
      </c>
      <c r="F349" s="12" t="n"/>
    </row>
    <row r="350" ht="15.75" customHeight="1" thickBot="1">
      <c r="A350" s="14" t="n">
        <v>4</v>
      </c>
      <c r="B350" s="6" t="n">
        <v>5.7</v>
      </c>
      <c r="C350" s="6" t="n">
        <v>3.2</v>
      </c>
      <c r="D350" s="6" t="inlineStr">
        <is>
          <t>6 high</t>
        </is>
      </c>
      <c r="E350" s="6" t="n">
        <v>63</v>
      </c>
      <c r="F350" s="12" t="n"/>
    </row>
    <row r="351" ht="15.75" customHeight="1" thickBot="1">
      <c r="A351" s="14" t="n">
        <v>5</v>
      </c>
      <c r="B351" s="6" t="n">
        <v>6.8</v>
      </c>
      <c r="C351" s="6" t="n">
        <v>2.6</v>
      </c>
      <c r="D351" s="6" t="inlineStr">
        <is>
          <t>3 low</t>
        </is>
      </c>
      <c r="E351" s="6" t="n">
        <v>38</v>
      </c>
      <c r="F351" s="12" t="n"/>
    </row>
  </sheetData>
  <mergeCells count="5">
    <mergeCell ref="A332:A333"/>
    <mergeCell ref="B332:B333"/>
    <mergeCell ref="C332:C333"/>
    <mergeCell ref="D332:D333"/>
    <mergeCell ref="E332:E33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Wizz</dc:creator>
  <dcterms:created xsi:type="dcterms:W3CDTF">2022-01-01T14:26:03Z</dcterms:created>
  <dcterms:modified xsi:type="dcterms:W3CDTF">2022-07-11T17:57:27Z</dcterms:modified>
  <cp:lastModifiedBy>Wizz</cp:lastModifiedBy>
</cp:coreProperties>
</file>