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mc:AlternateContent xmlns:mc="http://schemas.openxmlformats.org/markup-compatibility/2006">
    <mc:Choice Requires="x15">
      <x15ac:absPath xmlns:x15ac="http://schemas.microsoft.com/office/spreadsheetml/2010/11/ac" url="C:\Users\tui81100\OneDrive - Temple University\Certainty_Predicting_Memory\Annotations\"/>
    </mc:Choice>
  </mc:AlternateContent>
  <xr:revisionPtr revIDLastSave="20" documentId="11_BAADB037F7E9B7FE32E148084CF0EF68EE24FCF3" xr6:coauthVersionLast="47" xr6:coauthVersionMax="47" xr10:uidLastSave="{F140DBB1-3776-4285-AB10-7CB41065AAE3}"/>
  <bookViews>
    <workbookView xWindow="-105" yWindow="345" windowWidth="26295" windowHeight="1579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 i="1" l="1"/>
  <c r="E26" i="1"/>
  <c r="E25" i="1"/>
  <c r="E40" i="1"/>
  <c r="C40" i="1"/>
  <c r="E39" i="1" s="1"/>
  <c r="C39" i="1"/>
  <c r="E38" i="1" s="1"/>
  <c r="C38" i="1"/>
  <c r="E37" i="1" s="1"/>
  <c r="C37" i="1"/>
  <c r="E36" i="1" s="1"/>
  <c r="C36" i="1"/>
  <c r="E35" i="1" s="1"/>
  <c r="C35" i="1"/>
  <c r="E34" i="1" s="1"/>
  <c r="C34" i="1"/>
  <c r="E33" i="1" s="1"/>
  <c r="C33" i="1"/>
  <c r="E32" i="1" s="1"/>
  <c r="C32" i="1"/>
  <c r="E31" i="1" s="1"/>
  <c r="C31" i="1"/>
  <c r="E30" i="1" s="1"/>
  <c r="C30" i="1"/>
  <c r="E29" i="1" s="1"/>
  <c r="C29" i="1"/>
  <c r="E28" i="1" s="1"/>
  <c r="E4" i="1"/>
  <c r="E5" i="1"/>
  <c r="E6" i="1"/>
  <c r="E7" i="1"/>
  <c r="E8" i="1"/>
  <c r="E9" i="1"/>
  <c r="E10" i="1"/>
  <c r="E11" i="1"/>
  <c r="E12" i="1"/>
  <c r="E13" i="1"/>
  <c r="E14" i="1"/>
  <c r="E15" i="1"/>
  <c r="E16" i="1"/>
  <c r="E17" i="1"/>
  <c r="E18" i="1"/>
  <c r="E19" i="1"/>
  <c r="E20" i="1"/>
  <c r="E3" i="1"/>
</calcChain>
</file>

<file path=xl/sharedStrings.xml><?xml version="1.0" encoding="utf-8"?>
<sst xmlns="http://schemas.openxmlformats.org/spreadsheetml/2006/main" count="60" uniqueCount="48">
  <si>
    <t>StimVidTestFirstHalf</t>
  </si>
  <si>
    <t>Scene #</t>
  </si>
  <si>
    <t>Beginning</t>
  </si>
  <si>
    <t>Beginning (s)</t>
  </si>
  <si>
    <t>End</t>
  </si>
  <si>
    <t>End (s)</t>
  </si>
  <si>
    <t>Short description</t>
  </si>
  <si>
    <t>Grace's converstation with Haley Fitzgerald</t>
  </si>
  <si>
    <t>Grace visits her father, Franklin</t>
  </si>
  <si>
    <t>B-roll</t>
  </si>
  <si>
    <t>Jonathan consults Haley Fitzgerald</t>
  </si>
  <si>
    <t>Grace walks to a cafe</t>
  </si>
  <si>
    <t>Grace meets with Robert Adelman/ Jonathan's flashback to meeting Elena</t>
  </si>
  <si>
    <t>Grace and Franklin talk about Jonathan's bail</t>
  </si>
  <si>
    <t>Franklin traveling montage</t>
  </si>
  <si>
    <t xml:space="preserve">Franklin talks to Jonathan in jail </t>
  </si>
  <si>
    <t>Jonathan leaves jail with Grace and Haley after making bail</t>
  </si>
  <si>
    <t>Henry bumps into Miguel at school</t>
  </si>
  <si>
    <t>Henry is questioned by his principal</t>
  </si>
  <si>
    <t>Grace and Franklin talk at home about Jonathan getting bailed out, and the school wants Henry homeschooled</t>
  </si>
  <si>
    <t>Grace thanks franklin for bailing out Jonathan, franklin says he regrets it, grace says she wants to homeschool Henry now</t>
  </si>
  <si>
    <t>The police come to question Grace's relationship with Elena calling her/Elena's oil painting of Grace</t>
  </si>
  <si>
    <t xml:space="preserve">Police say Elena tried to call grace and grace never answered. They want to know how well grace knew her. Elena had an oil painting of Grace in her basement storage. </t>
  </si>
  <si>
    <t>Grace talks to Jonathan while walking, he tries to hug her, she stops him</t>
  </si>
  <si>
    <t>They talk about the painting Elena made of Grace</t>
  </si>
  <si>
    <t>Henry watches news coverage of the trial</t>
  </si>
  <si>
    <t>Franklin talks to Sylvia at the school (scene is cut off at the end of the video at 22:17</t>
  </si>
  <si>
    <t>StimVidTestLastHalf</t>
  </si>
  <si>
    <t xml:space="preserve">Grace wakes up at night </t>
  </si>
  <si>
    <t>Fernando leaves his apartment and starts walking</t>
  </si>
  <si>
    <t>Grace is walking in a park early in the morning and is followed by Fernando</t>
  </si>
  <si>
    <t>Dog barking. Nighttime</t>
  </si>
  <si>
    <t>Grace is still walking (later in the morning) and faints  in the park</t>
  </si>
  <si>
    <t>Kids playing in park, grace faints</t>
  </si>
  <si>
    <t>Henry and Franklin visit Grace in the hospital</t>
  </si>
  <si>
    <t>Jonathan rushes into the hospital to see Grace</t>
  </si>
  <si>
    <t>Grace says she was just stressed, doctors say it was stressed-induced. Jonathan examines grace.</t>
  </si>
  <si>
    <t>Sylvia talks to Grace on the phone</t>
  </si>
  <si>
    <t xml:space="preserve">Franklin talks to Henry </t>
  </si>
  <si>
    <t xml:space="preserve">Henry is playing violin, franklin walks in, </t>
  </si>
  <si>
    <t>Jonathan visits Fernando at his home to talk to him and sees his daughter</t>
  </si>
  <si>
    <t xml:space="preserve">Fernando doesn't want to let him in at first, Jonathan puts his foot in the door, Fernando lets him in. Fernando doesn't want Jonathan to talk to Miguel. Jonathan tells Miguel he didn't kill his mom, Fernando tells Miguel to go to his room. Baby monitor goes off. Fernando asks Jonathan if he wants to feed the baby (actually Jonathan's baby?). Fernando says its difficult to love the baby though he's trying. Jonathan offers to take the baby. </t>
  </si>
  <si>
    <t>Jonathan and Haley argue and discuss their legal strategy</t>
  </si>
  <si>
    <t xml:space="preserve">Jonathon says he thought he could change Fernando's mind/impression of him. Talk about the police finding DNA. Jonathan doesn't want to plead guilty. Haley tells Jonathan they are going to do a TV interview. </t>
  </si>
  <si>
    <t>Grace and Franklin talk while playing chess</t>
  </si>
  <si>
    <t xml:space="preserve">Franklin tells grace that he and his wife weren't happy and he cheated on her a lot. Says Jonathan reminds him of himself. Henry was eavesdropping </t>
  </si>
  <si>
    <t>Jonathan and Haley appear on a TV interview (goes on until end of clip at 22:17)</t>
  </si>
  <si>
    <t xml:space="preserve">Jonathan admits to cheating on his wife on TV, everyone is watching the interview (grace, Henry, Franklin, Sylvia). They explain that his DNA is there because Jonathan was at the apartment shortly before she was killed. Jonathan explains that he loved Elena and he couldn't have killed her because of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</si>
</sst>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4">
    <font>
      <sz val="11"/>
      <color theme="1"/>
      <name val="Calibri"/>
      <family val="2"/>
      <scheme val="minor"/>
    </font>
    <font>
      <b/>
      <sz val="13"/>
      <color theme="3"/>
      <name val="Calibri"/>
      <scheme val="minor"/>
    </font>
    <font>
      <b/>
      <sz val="11"/>
      <color theme="1"/>
      <name val="Calibri"/>
      <family val="2"/>
      <scheme val="minor"/>
    </font>
    <font>
      <sz val="10"/>
      <color rgb="FF454545"/>
      <name val="Courier New"/>
      <family val="3"/>
    </font>
  </fonts>
  <fills count="39">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rgb="FFFC7794"/>
        <bgColor indexed="64"/>
      </patternFill>
    </fill>
    <fill>
      <patternFill patternType="solid">
        <fgColor rgb="FFFF73CC"/>
        <bgColor indexed="64"/>
      </patternFill>
    </fill>
    <fill>
      <patternFill patternType="solid">
        <fgColor rgb="FFD45EFF"/>
        <bgColor indexed="64"/>
      </patternFill>
    </fill>
    <fill>
      <patternFill patternType="solid">
        <fgColor rgb="FFC778FF"/>
        <bgColor indexed="64"/>
      </patternFill>
    </fill>
    <fill>
      <patternFill patternType="solid">
        <fgColor rgb="FFA36EFF"/>
        <bgColor indexed="64"/>
      </patternFill>
    </fill>
    <fill>
      <patternFill patternType="solid">
        <fgColor rgb="FF7F6BFF"/>
        <bgColor indexed="64"/>
      </patternFill>
    </fill>
    <fill>
      <patternFill patternType="solid">
        <fgColor rgb="FF737AFF"/>
        <bgColor indexed="64"/>
      </patternFill>
    </fill>
    <fill>
      <patternFill patternType="solid">
        <fgColor rgb="FF7D90FF"/>
        <bgColor indexed="64"/>
      </patternFill>
    </fill>
    <fill>
      <patternFill patternType="solid">
        <fgColor rgb="FF8AA7FF"/>
        <bgColor indexed="64"/>
      </patternFill>
    </fill>
    <fill>
      <patternFill patternType="solid">
        <fgColor rgb="FF8ABEFF"/>
        <bgColor indexed="64"/>
      </patternFill>
    </fill>
    <fill>
      <patternFill patternType="solid">
        <fgColor rgb="FF8AD6FF"/>
        <bgColor indexed="64"/>
      </patternFill>
    </fill>
    <fill>
      <patternFill patternType="solid">
        <fgColor rgb="FF91E4FF"/>
        <bgColor indexed="64"/>
      </patternFill>
    </fill>
    <fill>
      <patternFill patternType="solid">
        <fgColor rgb="FF94F8FF"/>
        <bgColor indexed="64"/>
      </patternFill>
    </fill>
    <fill>
      <patternFill patternType="solid">
        <fgColor rgb="FF70FFDB"/>
        <bgColor indexed="64"/>
      </patternFill>
    </fill>
    <fill>
      <patternFill patternType="solid">
        <fgColor rgb="FF81FCC1"/>
        <bgColor indexed="64"/>
      </patternFill>
    </fill>
    <fill>
      <patternFill patternType="solid">
        <fgColor rgb="FF69FF93"/>
        <bgColor indexed="64"/>
      </patternFill>
    </fill>
    <fill>
      <patternFill patternType="solid">
        <fgColor rgb="FF83FF70"/>
        <bgColor indexed="64"/>
      </patternFill>
    </fill>
    <fill>
      <patternFill patternType="solid">
        <fgColor rgb="FFBEFF78"/>
        <bgColor indexed="64"/>
      </patternFill>
    </fill>
    <fill>
      <patternFill patternType="solid">
        <fgColor rgb="FFF0FF82"/>
        <bgColor indexed="64"/>
      </patternFill>
    </fill>
    <fill>
      <patternFill patternType="solid">
        <fgColor rgb="FFFBFFAD"/>
        <bgColor indexed="64"/>
      </patternFill>
    </fill>
    <fill>
      <patternFill patternType="solid">
        <fgColor rgb="FFFAEE69"/>
        <bgColor indexed="64"/>
      </patternFill>
    </fill>
    <fill>
      <patternFill patternType="solid">
        <fgColor rgb="FFFAE269"/>
        <bgColor indexed="64"/>
      </patternFill>
    </fill>
    <fill>
      <patternFill patternType="solid">
        <fgColor rgb="FFF0CC62"/>
        <bgColor indexed="64"/>
      </patternFill>
    </fill>
    <fill>
      <patternFill patternType="solid">
        <fgColor rgb="FFFAB534"/>
        <bgColor indexed="64"/>
      </patternFill>
    </fill>
    <fill>
      <patternFill patternType="solid">
        <fgColor rgb="FFF29D41"/>
        <bgColor indexed="64"/>
      </patternFill>
    </fill>
    <fill>
      <patternFill patternType="solid">
        <fgColor rgb="FFFF8533"/>
        <bgColor indexed="64"/>
      </patternFill>
    </fill>
    <fill>
      <patternFill patternType="solid">
        <fgColor rgb="FFFA7A39"/>
        <bgColor indexed="64"/>
      </patternFill>
    </fill>
    <fill>
      <patternFill patternType="solid">
        <fgColor rgb="FFFC6E3A"/>
        <bgColor indexed="64"/>
      </patternFill>
    </fill>
    <fill>
      <patternFill patternType="solid">
        <fgColor rgb="FFEB5534"/>
        <bgColor indexed="64"/>
      </patternFill>
    </fill>
    <fill>
      <patternFill patternType="solid">
        <fgColor rgb="FFFF4D4D"/>
        <bgColor indexed="64"/>
      </patternFill>
    </fill>
    <fill>
      <patternFill patternType="solid">
        <fgColor rgb="FFFA3E5B"/>
        <bgColor indexed="64"/>
      </patternFill>
    </fill>
    <fill>
      <patternFill patternType="solid">
        <fgColor rgb="FFFF3B7F"/>
        <bgColor indexed="64"/>
      </patternFill>
    </fill>
    <fill>
      <patternFill patternType="solid">
        <fgColor rgb="FFFA5298"/>
        <bgColor indexed="64"/>
      </patternFill>
    </fill>
    <fill>
      <patternFill patternType="solid">
        <fgColor rgb="FFFA5CB3"/>
        <bgColor indexed="64"/>
      </patternFill>
    </fill>
    <fill>
      <patternFill patternType="solid">
        <fgColor rgb="FFFF70C3"/>
        <bgColor indexed="64"/>
      </patternFill>
    </fill>
  </fills>
  <borders count="18">
    <border>
      <left/>
      <right/>
      <top/>
      <bottom/>
      <diagonal/>
    </border>
    <border>
      <left/>
      <right/>
      <top/>
      <bottom style="thick">
        <color theme="4" tint="0.499984740745262"/>
      </bottom>
      <diagonal/>
    </border>
    <border>
      <left style="thin">
        <color theme="4" tint="0.39997558519241921"/>
      </left>
      <right style="thin">
        <color theme="4" tint="0.39997558519241921"/>
      </right>
      <top/>
      <bottom/>
      <diagonal/>
    </border>
    <border>
      <left/>
      <right style="thin">
        <color theme="4" tint="0.39997558519241921"/>
      </right>
      <top/>
      <bottom/>
      <diagonal/>
    </border>
    <border>
      <left style="thin">
        <color theme="4" tint="0.39997558519241921"/>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style="thin">
        <color theme="4" tint="0.39997558519241921"/>
      </right>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8" tint="0.39997558519241921"/>
      </right>
      <top style="thin">
        <color theme="4" tint="0.39997558519241921"/>
      </top>
      <bottom/>
      <diagonal/>
    </border>
  </borders>
  <cellStyleXfs count="2">
    <xf numFmtId="0" fontId="0" fillId="0" borderId="0"/>
    <xf numFmtId="0" fontId="1" fillId="0" borderId="1" applyNumberFormat="0" applyFill="0" applyAlignment="0" applyProtection="0"/>
  </cellStyleXfs>
  <cellXfs count="82">
    <xf numFmtId="0" fontId="0" fillId="0" borderId="0" xfId="0"/>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left"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20" fontId="0" fillId="0" borderId="7" xfId="0" applyNumberFormat="1" applyBorder="1" applyAlignment="1">
      <alignment horizontal="center" vertical="center"/>
    </xf>
    <xf numFmtId="20" fontId="0" fillId="0" borderId="10" xfId="0" applyNumberFormat="1" applyBorder="1" applyAlignment="1">
      <alignment horizontal="center" vertical="center"/>
    </xf>
    <xf numFmtId="0" fontId="0" fillId="2" borderId="7" xfId="0" applyFill="1" applyBorder="1" applyAlignment="1">
      <alignment horizontal="left" vertical="center" wrapText="1"/>
    </xf>
    <xf numFmtId="20" fontId="0" fillId="2" borderId="7" xfId="0" applyNumberFormat="1" applyFill="1" applyBorder="1" applyAlignment="1">
      <alignment horizontal="center" vertical="center"/>
    </xf>
    <xf numFmtId="20" fontId="0" fillId="2" borderId="10" xfId="0" applyNumberFormat="1" applyFill="1" applyBorder="1" applyAlignment="1">
      <alignment horizontal="center" vertical="center"/>
    </xf>
    <xf numFmtId="0" fontId="0" fillId="2" borderId="10" xfId="0" applyFill="1" applyBorder="1" applyAlignment="1">
      <alignment horizontal="left" vertical="center" wrapText="1"/>
    </xf>
    <xf numFmtId="20" fontId="0" fillId="0" borderId="11" xfId="0" applyNumberFormat="1" applyBorder="1" applyAlignment="1">
      <alignment horizontal="center" vertical="center"/>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4" xfId="0" applyFont="1" applyFill="1" applyBorder="1" applyAlignment="1">
      <alignment horizontal="center" wrapText="1"/>
    </xf>
    <xf numFmtId="0" fontId="0" fillId="15" borderId="0" xfId="0" applyFill="1" applyAlignment="1">
      <alignment horizontal="center" vertical="center"/>
    </xf>
    <xf numFmtId="20" fontId="0" fillId="0" borderId="5" xfId="0" applyNumberFormat="1" applyBorder="1" applyAlignment="1">
      <alignment horizontal="center" vertical="center"/>
    </xf>
    <xf numFmtId="0" fontId="0" fillId="4" borderId="9" xfId="0" applyFill="1" applyBorder="1" applyAlignment="1">
      <alignment horizontal="center" vertical="center"/>
    </xf>
    <xf numFmtId="20" fontId="0" fillId="2" borderId="5" xfId="0" applyNumberFormat="1" applyFill="1" applyBorder="1" applyAlignment="1">
      <alignment horizontal="center" vertical="center"/>
    </xf>
    <xf numFmtId="0" fontId="0" fillId="5" borderId="9" xfId="0" applyFill="1" applyBorder="1" applyAlignment="1">
      <alignment horizontal="center" vertical="center"/>
    </xf>
    <xf numFmtId="0" fontId="0" fillId="6" borderId="9" xfId="0" applyFill="1" applyBorder="1" applyAlignment="1">
      <alignment horizontal="center" vertical="center"/>
    </xf>
    <xf numFmtId="0" fontId="0" fillId="7" borderId="9" xfId="0" applyFill="1" applyBorder="1" applyAlignment="1">
      <alignment horizontal="center" vertical="center"/>
    </xf>
    <xf numFmtId="0" fontId="0" fillId="8" borderId="9" xfId="0" applyFill="1" applyBorder="1" applyAlignment="1">
      <alignment horizontal="center" vertical="center"/>
    </xf>
    <xf numFmtId="0" fontId="0" fillId="9" borderId="9" xfId="0" applyFill="1" applyBorder="1" applyAlignment="1">
      <alignment horizontal="center" vertical="center"/>
    </xf>
    <xf numFmtId="0" fontId="0" fillId="11" borderId="9" xfId="0" applyFill="1" applyBorder="1" applyAlignment="1">
      <alignment horizontal="center" vertical="center"/>
    </xf>
    <xf numFmtId="0" fontId="0" fillId="12" borderId="12" xfId="0" applyFill="1" applyBorder="1" applyAlignment="1">
      <alignment horizontal="center" vertical="center"/>
    </xf>
    <xf numFmtId="0" fontId="0" fillId="10" borderId="9" xfId="0" applyFill="1" applyBorder="1" applyAlignment="1">
      <alignment horizontal="center" vertical="center"/>
    </xf>
    <xf numFmtId="0" fontId="0" fillId="14" borderId="6" xfId="0" applyFill="1" applyBorder="1" applyAlignment="1">
      <alignment horizontal="center" vertical="center"/>
    </xf>
    <xf numFmtId="0" fontId="0" fillId="13" borderId="2" xfId="0" applyFill="1" applyBorder="1" applyAlignment="1">
      <alignment horizontal="center" vertical="center"/>
    </xf>
    <xf numFmtId="0" fontId="0" fillId="16" borderId="9" xfId="0" applyFill="1" applyBorder="1" applyAlignment="1">
      <alignment horizontal="center" vertical="center"/>
    </xf>
    <xf numFmtId="0" fontId="0" fillId="19" borderId="9" xfId="0" applyFill="1" applyBorder="1" applyAlignment="1">
      <alignment horizontal="center" vertical="center"/>
    </xf>
    <xf numFmtId="0" fontId="0" fillId="18" borderId="2" xfId="0" applyFill="1" applyBorder="1" applyAlignment="1">
      <alignment horizontal="center" vertical="center"/>
    </xf>
    <xf numFmtId="0" fontId="0" fillId="17" borderId="6" xfId="0" applyFill="1" applyBorder="1" applyAlignment="1">
      <alignment horizontal="center" vertical="center"/>
    </xf>
    <xf numFmtId="0" fontId="0" fillId="20" borderId="6" xfId="0" applyFill="1" applyBorder="1" applyAlignment="1">
      <alignment horizontal="center" vertical="center"/>
    </xf>
    <xf numFmtId="0" fontId="0" fillId="21" borderId="2" xfId="0" applyFill="1" applyBorder="1" applyAlignment="1">
      <alignment horizontal="center" vertical="center"/>
    </xf>
    <xf numFmtId="0" fontId="0" fillId="23" borderId="6" xfId="0" applyFill="1" applyBorder="1" applyAlignment="1">
      <alignment horizontal="center" vertical="center"/>
    </xf>
    <xf numFmtId="0" fontId="0" fillId="24" borderId="2" xfId="0" applyFill="1" applyBorder="1" applyAlignment="1">
      <alignment horizontal="center" vertical="center"/>
    </xf>
    <xf numFmtId="0" fontId="0" fillId="25" borderId="9" xfId="0" applyFill="1" applyBorder="1" applyAlignment="1">
      <alignment horizontal="center" vertical="center"/>
    </xf>
    <xf numFmtId="0" fontId="0" fillId="26" borderId="9" xfId="0" applyFill="1" applyBorder="1" applyAlignment="1">
      <alignment horizontal="center" vertical="center"/>
    </xf>
    <xf numFmtId="0" fontId="0" fillId="30" borderId="9" xfId="0" applyFill="1" applyBorder="1" applyAlignment="1">
      <alignment horizontal="center" vertical="center"/>
    </xf>
    <xf numFmtId="0" fontId="0" fillId="31" borderId="9" xfId="0" applyFill="1" applyBorder="1" applyAlignment="1">
      <alignment horizontal="center" vertical="center"/>
    </xf>
    <xf numFmtId="0" fontId="0" fillId="33" borderId="6" xfId="0" applyFill="1" applyBorder="1" applyAlignment="1">
      <alignment horizontal="center" vertical="center"/>
    </xf>
    <xf numFmtId="0" fontId="0" fillId="32" borderId="9" xfId="0" applyFill="1" applyBorder="1" applyAlignment="1">
      <alignment horizontal="center" vertical="center"/>
    </xf>
    <xf numFmtId="0" fontId="0" fillId="34" borderId="2" xfId="0" applyFill="1" applyBorder="1" applyAlignment="1">
      <alignment horizontal="center" vertical="center"/>
    </xf>
    <xf numFmtId="0" fontId="0" fillId="35" borderId="9" xfId="0" applyFill="1" applyBorder="1" applyAlignment="1">
      <alignment horizontal="center" vertical="center"/>
    </xf>
    <xf numFmtId="20" fontId="0" fillId="2" borderId="8" xfId="0" applyNumberFormat="1" applyFill="1" applyBorder="1" applyAlignment="1">
      <alignment horizontal="center" vertical="center"/>
    </xf>
    <xf numFmtId="20" fontId="0" fillId="0" borderId="3" xfId="0" applyNumberFormat="1" applyBorder="1" applyAlignment="1">
      <alignment horizontal="center" vertical="center"/>
    </xf>
    <xf numFmtId="0" fontId="0" fillId="36" borderId="9" xfId="0" applyFill="1" applyBorder="1" applyAlignment="1">
      <alignment horizontal="center" vertical="center"/>
    </xf>
    <xf numFmtId="0" fontId="0" fillId="37" borderId="6" xfId="0" applyFill="1" applyBorder="1" applyAlignment="1">
      <alignment horizontal="center" vertical="center"/>
    </xf>
    <xf numFmtId="0" fontId="0" fillId="22" borderId="9" xfId="0" applyFill="1" applyBorder="1" applyAlignment="1">
      <alignment horizontal="center" vertical="center"/>
    </xf>
    <xf numFmtId="0" fontId="0" fillId="38" borderId="2" xfId="0" applyFill="1" applyBorder="1" applyAlignment="1">
      <alignment horizontal="center" vertical="center"/>
    </xf>
    <xf numFmtId="0" fontId="3" fillId="0" borderId="0" xfId="0" applyFont="1"/>
    <xf numFmtId="164" fontId="0" fillId="0" borderId="5" xfId="0" applyNumberFormat="1" applyBorder="1" applyAlignment="1">
      <alignment horizontal="center" vertical="center"/>
    </xf>
    <xf numFmtId="164" fontId="0" fillId="2" borderId="5" xfId="0" applyNumberFormat="1" applyFill="1" applyBorder="1" applyAlignment="1">
      <alignment horizontal="center" vertical="center"/>
    </xf>
    <xf numFmtId="164" fontId="0" fillId="0" borderId="6" xfId="0" applyNumberFormat="1" applyBorder="1" applyAlignment="1">
      <alignment horizontal="center" vertical="center"/>
    </xf>
    <xf numFmtId="164" fontId="0" fillId="0" borderId="8" xfId="0" applyNumberFormat="1" applyBorder="1" applyAlignment="1">
      <alignment horizontal="center" vertical="center"/>
    </xf>
    <xf numFmtId="1" fontId="0" fillId="0" borderId="13" xfId="0" applyNumberFormat="1" applyBorder="1" applyAlignment="1">
      <alignment horizontal="center" vertical="center"/>
    </xf>
    <xf numFmtId="1" fontId="0" fillId="2" borderId="13" xfId="0" applyNumberFormat="1" applyFill="1" applyBorder="1" applyAlignment="1">
      <alignment horizontal="center" vertical="center"/>
    </xf>
    <xf numFmtId="1" fontId="0" fillId="0" borderId="7" xfId="0" applyNumberFormat="1" applyBorder="1" applyAlignment="1">
      <alignment horizontal="center" vertical="center"/>
    </xf>
    <xf numFmtId="1" fontId="0" fillId="0" borderId="11" xfId="0" applyNumberFormat="1" applyBorder="1" applyAlignment="1">
      <alignment horizontal="center" vertical="center"/>
    </xf>
    <xf numFmtId="1" fontId="0" fillId="0" borderId="10" xfId="0" applyNumberFormat="1" applyBorder="1" applyAlignment="1">
      <alignment horizontal="center" vertical="center"/>
    </xf>
    <xf numFmtId="0" fontId="0" fillId="2" borderId="7" xfId="0" applyFill="1" applyBorder="1" applyAlignment="1">
      <alignment horizontal="center" vertical="center" wrapText="1"/>
    </xf>
    <xf numFmtId="1" fontId="0" fillId="2" borderId="11" xfId="0" applyNumberFormat="1" applyFill="1" applyBorder="1" applyAlignment="1">
      <alignment horizontal="center" vertical="center"/>
    </xf>
    <xf numFmtId="1" fontId="0" fillId="0" borderId="0" xfId="0" applyNumberFormat="1" applyAlignment="1">
      <alignment horizontal="center" vertical="center"/>
    </xf>
    <xf numFmtId="20" fontId="0" fillId="0" borderId="14" xfId="0" applyNumberFormat="1" applyBorder="1" applyAlignment="1">
      <alignment horizontal="center" vertical="center"/>
    </xf>
    <xf numFmtId="1" fontId="0" fillId="0" borderId="15" xfId="0" applyNumberFormat="1" applyBorder="1" applyAlignment="1">
      <alignment horizontal="center" vertical="center"/>
    </xf>
    <xf numFmtId="20" fontId="0" fillId="0" borderId="16" xfId="0" applyNumberFormat="1" applyBorder="1" applyAlignment="1">
      <alignment horizontal="center" vertical="center"/>
    </xf>
    <xf numFmtId="1" fontId="0" fillId="0" borderId="16" xfId="0" applyNumberFormat="1" applyBorder="1" applyAlignment="1">
      <alignment horizontal="center" vertical="center"/>
    </xf>
    <xf numFmtId="0" fontId="0" fillId="0" borderId="16" xfId="0" applyBorder="1" applyAlignment="1">
      <alignment horizontal="left" vertical="center" wrapText="1"/>
    </xf>
    <xf numFmtId="20" fontId="0" fillId="0" borderId="8" xfId="0" applyNumberFormat="1" applyBorder="1" applyAlignment="1">
      <alignment horizontal="center" vertical="center"/>
    </xf>
    <xf numFmtId="0" fontId="0" fillId="28" borderId="12" xfId="0" applyFill="1" applyBorder="1" applyAlignment="1">
      <alignment horizontal="center" vertical="center"/>
    </xf>
    <xf numFmtId="0" fontId="0" fillId="29" borderId="2" xfId="0" applyFill="1" applyBorder="1" applyAlignment="1">
      <alignment horizontal="center" vertical="center"/>
    </xf>
    <xf numFmtId="0" fontId="0" fillId="27" borderId="6" xfId="0" applyFill="1" applyBorder="1" applyAlignment="1">
      <alignment horizontal="center" vertical="center"/>
    </xf>
    <xf numFmtId="0" fontId="0" fillId="0" borderId="6" xfId="0" applyBorder="1" applyAlignment="1">
      <alignment horizontal="left" vertical="center" wrapText="1"/>
    </xf>
    <xf numFmtId="20" fontId="0" fillId="0" borderId="17" xfId="0" applyNumberFormat="1" applyBorder="1" applyAlignment="1">
      <alignment horizontal="center" vertical="center"/>
    </xf>
    <xf numFmtId="1" fontId="0" fillId="0" borderId="8" xfId="0" applyNumberFormat="1" applyBorder="1" applyAlignment="1">
      <alignment horizontal="center" vertical="center"/>
    </xf>
    <xf numFmtId="0" fontId="0" fillId="0" borderId="9" xfId="0" applyBorder="1" applyAlignment="1">
      <alignment horizontal="left" vertical="center" wrapText="1"/>
    </xf>
    <xf numFmtId="20" fontId="0" fillId="0" borderId="6" xfId="0" applyNumberFormat="1" applyBorder="1" applyAlignment="1">
      <alignment horizontal="center" vertical="center"/>
    </xf>
    <xf numFmtId="1" fontId="0" fillId="0" borderId="6" xfId="0" applyNumberFormat="1" applyBorder="1" applyAlignment="1">
      <alignment horizontal="center" vertical="center"/>
    </xf>
    <xf numFmtId="0" fontId="1" fillId="0" borderId="1" xfId="1" applyFill="1" applyAlignment="1">
      <alignment horizontal="center"/>
    </xf>
  </cellXfs>
  <cellStyles count="2">
    <cellStyle name="Heading 2" xfId="1" builtinId="1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topLeftCell="A12" workbookViewId="0">
      <selection activeCell="G24" sqref="G24"/>
    </sheetView>
  </sheetViews>
  <sheetFormatPr defaultRowHeight="15"/>
  <cols>
    <col min="1" max="1" width="7.85546875" style="1" bestFit="1" customWidth="1"/>
    <col min="2" max="2" width="9.85546875" style="1" bestFit="1" customWidth="1"/>
    <col min="3" max="3" width="12.5703125" style="1" bestFit="1" customWidth="1"/>
    <col min="4" max="4" width="9.85546875" style="1" customWidth="1"/>
    <col min="5" max="5" width="10.85546875" style="1" customWidth="1"/>
    <col min="6" max="6" width="37.7109375" style="3" customWidth="1"/>
  </cols>
  <sheetData>
    <row r="1" spans="1:9" ht="17.25">
      <c r="A1" s="81" t="s">
        <v>0</v>
      </c>
      <c r="B1" s="81"/>
      <c r="C1" s="81"/>
      <c r="D1" s="81"/>
      <c r="E1" s="81"/>
      <c r="F1" s="81"/>
    </row>
    <row r="2" spans="1:9">
      <c r="A2" s="13" t="s">
        <v>1</v>
      </c>
      <c r="B2" s="14" t="s">
        <v>2</v>
      </c>
      <c r="C2" s="15" t="s">
        <v>3</v>
      </c>
      <c r="D2" s="15" t="s">
        <v>4</v>
      </c>
      <c r="E2" s="15" t="s">
        <v>5</v>
      </c>
      <c r="F2" s="16" t="s">
        <v>6</v>
      </c>
    </row>
    <row r="3" spans="1:9" ht="30">
      <c r="A3" s="19">
        <v>1</v>
      </c>
      <c r="B3" s="54">
        <v>0</v>
      </c>
      <c r="C3" s="58">
        <v>0</v>
      </c>
      <c r="D3" s="6">
        <v>0.12986111111111112</v>
      </c>
      <c r="E3" s="60">
        <f>C4-1</f>
        <v>187</v>
      </c>
      <c r="F3" s="4" t="s">
        <v>7</v>
      </c>
    </row>
    <row r="4" spans="1:9">
      <c r="A4" s="21">
        <v>2</v>
      </c>
      <c r="B4" s="54">
        <v>0.13055555555555556</v>
      </c>
      <c r="C4" s="58">
        <v>188</v>
      </c>
      <c r="D4" s="6">
        <v>0.16597222222222222</v>
      </c>
      <c r="E4" s="60">
        <f t="shared" ref="E4:E20" si="0">C5-1</f>
        <v>239</v>
      </c>
      <c r="F4" s="4" t="s">
        <v>8</v>
      </c>
      <c r="I4" s="53"/>
    </row>
    <row r="5" spans="1:9">
      <c r="A5" s="22">
        <v>3</v>
      </c>
      <c r="B5" s="55">
        <v>0.16666666666666666</v>
      </c>
      <c r="C5" s="59">
        <v>240</v>
      </c>
      <c r="D5" s="9">
        <v>0.16805555555555554</v>
      </c>
      <c r="E5" s="63">
        <f t="shared" si="0"/>
        <v>242</v>
      </c>
      <c r="F5" s="8" t="s">
        <v>9</v>
      </c>
    </row>
    <row r="6" spans="1:9">
      <c r="A6" s="23">
        <v>4</v>
      </c>
      <c r="B6" s="54">
        <v>0.16874999999999998</v>
      </c>
      <c r="C6" s="58">
        <v>243</v>
      </c>
      <c r="D6" s="6">
        <v>0.28958333333333336</v>
      </c>
      <c r="E6" s="60">
        <f t="shared" si="0"/>
        <v>417</v>
      </c>
      <c r="F6" s="4" t="s">
        <v>10</v>
      </c>
    </row>
    <row r="7" spans="1:9">
      <c r="A7" s="24">
        <v>5</v>
      </c>
      <c r="B7" s="54">
        <v>0.2902777777777778</v>
      </c>
      <c r="C7" s="58">
        <v>418</v>
      </c>
      <c r="D7" s="6">
        <v>0.2986111111111111</v>
      </c>
      <c r="E7" s="60">
        <f t="shared" si="0"/>
        <v>430</v>
      </c>
      <c r="F7" s="4" t="s">
        <v>11</v>
      </c>
    </row>
    <row r="8" spans="1:9" ht="30">
      <c r="A8" s="25">
        <v>6</v>
      </c>
      <c r="B8" s="54">
        <v>0.29930555555555555</v>
      </c>
      <c r="C8" s="58">
        <v>431</v>
      </c>
      <c r="D8" s="6">
        <v>0.3611111111111111</v>
      </c>
      <c r="E8" s="60">
        <f t="shared" si="0"/>
        <v>520</v>
      </c>
      <c r="F8" s="4" t="s">
        <v>12</v>
      </c>
    </row>
    <row r="9" spans="1:9">
      <c r="A9" s="28">
        <v>7</v>
      </c>
      <c r="B9" s="55">
        <v>0.36180555555555555</v>
      </c>
      <c r="C9" s="59">
        <v>521</v>
      </c>
      <c r="D9" s="9">
        <v>0.36458333333333331</v>
      </c>
      <c r="E9" s="63">
        <f t="shared" si="0"/>
        <v>525</v>
      </c>
      <c r="F9" s="8" t="s">
        <v>9</v>
      </c>
    </row>
    <row r="10" spans="1:9" ht="30">
      <c r="A10" s="26">
        <v>8</v>
      </c>
      <c r="B10" s="54">
        <v>0.36527777777777781</v>
      </c>
      <c r="C10" s="58">
        <v>526</v>
      </c>
      <c r="D10" s="6">
        <v>0.40208333333333335</v>
      </c>
      <c r="E10" s="60">
        <f t="shared" si="0"/>
        <v>579</v>
      </c>
      <c r="F10" s="4" t="s">
        <v>13</v>
      </c>
    </row>
    <row r="11" spans="1:9">
      <c r="A11" s="27">
        <v>9</v>
      </c>
      <c r="B11" s="54">
        <v>0.40277777777777773</v>
      </c>
      <c r="C11" s="58">
        <v>580</v>
      </c>
      <c r="D11" s="6">
        <v>0.43263888888888885</v>
      </c>
      <c r="E11" s="60">
        <f t="shared" si="0"/>
        <v>623</v>
      </c>
      <c r="F11" s="4" t="s">
        <v>14</v>
      </c>
    </row>
    <row r="12" spans="1:9">
      <c r="A12" s="30">
        <v>10</v>
      </c>
      <c r="B12" s="54">
        <v>0.43333333333333335</v>
      </c>
      <c r="C12" s="58">
        <v>624</v>
      </c>
      <c r="D12" s="6">
        <v>0.52500000000000002</v>
      </c>
      <c r="E12" s="60">
        <f t="shared" si="0"/>
        <v>756</v>
      </c>
      <c r="F12" s="4" t="s">
        <v>15</v>
      </c>
    </row>
    <row r="13" spans="1:9" ht="30">
      <c r="A13" s="29">
        <v>11</v>
      </c>
      <c r="B13" s="54">
        <v>0.52569444444444446</v>
      </c>
      <c r="C13" s="58">
        <v>757</v>
      </c>
      <c r="D13" s="6">
        <v>0.55277777777777781</v>
      </c>
      <c r="E13" s="60">
        <f t="shared" si="0"/>
        <v>796</v>
      </c>
      <c r="F13" s="4" t="s">
        <v>16</v>
      </c>
    </row>
    <row r="14" spans="1:9">
      <c r="A14" s="17">
        <v>12</v>
      </c>
      <c r="B14" s="56">
        <v>0.55347222222222225</v>
      </c>
      <c r="C14" s="60">
        <v>797</v>
      </c>
      <c r="D14" s="6">
        <v>0.57291666666666663</v>
      </c>
      <c r="E14" s="60">
        <f t="shared" si="0"/>
        <v>825</v>
      </c>
      <c r="F14" s="4" t="s">
        <v>17</v>
      </c>
    </row>
    <row r="15" spans="1:9">
      <c r="A15" s="31">
        <v>13</v>
      </c>
      <c r="B15" s="54">
        <v>0.57361111111111118</v>
      </c>
      <c r="C15" s="58">
        <v>826</v>
      </c>
      <c r="D15" s="6">
        <v>0.60833333333333328</v>
      </c>
      <c r="E15" s="60">
        <f t="shared" si="0"/>
        <v>876</v>
      </c>
      <c r="F15" s="4" t="s">
        <v>18</v>
      </c>
    </row>
    <row r="16" spans="1:9">
      <c r="A16" s="34">
        <v>14</v>
      </c>
      <c r="B16" s="55">
        <v>0.60902777777777783</v>
      </c>
      <c r="C16" s="59">
        <v>877</v>
      </c>
      <c r="D16" s="9">
        <v>0.61319444444444449</v>
      </c>
      <c r="E16" s="63">
        <f t="shared" si="0"/>
        <v>883</v>
      </c>
      <c r="F16" s="8" t="s">
        <v>9</v>
      </c>
    </row>
    <row r="17" spans="1:7" ht="45.75">
      <c r="A17" s="33">
        <v>15</v>
      </c>
      <c r="B17" s="54">
        <v>0.61388888888888882</v>
      </c>
      <c r="C17" s="58">
        <v>884</v>
      </c>
      <c r="D17" s="6">
        <v>0.68194444444444446</v>
      </c>
      <c r="E17" s="60">
        <f t="shared" si="0"/>
        <v>982</v>
      </c>
      <c r="F17" s="4" t="s">
        <v>19</v>
      </c>
      <c r="G17" t="s">
        <v>20</v>
      </c>
    </row>
    <row r="18" spans="1:7" ht="45.75">
      <c r="A18" s="32">
        <v>16</v>
      </c>
      <c r="B18" s="54">
        <v>0.68263888888888891</v>
      </c>
      <c r="C18" s="58">
        <v>983</v>
      </c>
      <c r="D18" s="6">
        <v>0.78541666666666676</v>
      </c>
      <c r="E18" s="60">
        <f t="shared" si="0"/>
        <v>1131</v>
      </c>
      <c r="F18" s="4" t="s">
        <v>21</v>
      </c>
      <c r="G18" t="s">
        <v>22</v>
      </c>
    </row>
    <row r="19" spans="1:7" ht="30.75">
      <c r="A19" s="35">
        <v>17</v>
      </c>
      <c r="B19" s="54">
        <v>0.78611111111111109</v>
      </c>
      <c r="C19" s="58">
        <v>1132</v>
      </c>
      <c r="D19" s="6">
        <v>0.8833333333333333</v>
      </c>
      <c r="E19" s="60">
        <f t="shared" si="0"/>
        <v>1272</v>
      </c>
      <c r="F19" s="4" t="s">
        <v>23</v>
      </c>
      <c r="G19" t="s">
        <v>24</v>
      </c>
    </row>
    <row r="20" spans="1:7" ht="30">
      <c r="A20" s="36">
        <v>18</v>
      </c>
      <c r="B20" s="54">
        <v>0.88402777777777775</v>
      </c>
      <c r="C20" s="58">
        <v>1273</v>
      </c>
      <c r="D20" s="6">
        <v>0.89583333333333337</v>
      </c>
      <c r="E20" s="60">
        <f t="shared" si="0"/>
        <v>1290</v>
      </c>
      <c r="F20" s="4" t="s">
        <v>25</v>
      </c>
    </row>
    <row r="21" spans="1:7" ht="45">
      <c r="A21" s="51">
        <v>19</v>
      </c>
      <c r="B21" s="57">
        <v>0.8965277777777777</v>
      </c>
      <c r="C21" s="61">
        <v>1291</v>
      </c>
      <c r="D21" s="7">
        <v>0.92847222222222225</v>
      </c>
      <c r="E21" s="62">
        <v>1337</v>
      </c>
      <c r="F21" s="5" t="s">
        <v>26</v>
      </c>
    </row>
    <row r="22" spans="1:7">
      <c r="B22" s="2"/>
      <c r="C22" s="2"/>
      <c r="D22" s="2"/>
      <c r="E22" s="2"/>
    </row>
    <row r="23" spans="1:7" ht="17.25">
      <c r="A23" s="81" t="s">
        <v>27</v>
      </c>
      <c r="B23" s="81"/>
      <c r="C23" s="81"/>
      <c r="D23" s="81"/>
      <c r="E23" s="81"/>
      <c r="F23" s="81"/>
    </row>
    <row r="24" spans="1:7">
      <c r="A24" s="13" t="s">
        <v>1</v>
      </c>
      <c r="B24" s="14" t="s">
        <v>2</v>
      </c>
      <c r="C24" s="15" t="s">
        <v>3</v>
      </c>
      <c r="D24" s="15" t="s">
        <v>4</v>
      </c>
      <c r="E24" s="15" t="s">
        <v>5</v>
      </c>
      <c r="F24" s="16" t="s">
        <v>6</v>
      </c>
    </row>
    <row r="25" spans="1:7">
      <c r="A25" s="37">
        <v>20</v>
      </c>
      <c r="B25" s="18">
        <v>0</v>
      </c>
      <c r="C25" s="58">
        <v>0</v>
      </c>
      <c r="D25" s="6">
        <v>9.0277777777777787E-3</v>
      </c>
      <c r="E25" s="60">
        <f>C26-1</f>
        <v>13</v>
      </c>
      <c r="F25" s="4" t="s">
        <v>28</v>
      </c>
    </row>
    <row r="26" spans="1:7" ht="30">
      <c r="A26" s="38">
        <v>21</v>
      </c>
      <c r="B26" s="18">
        <v>9.7222222222222224E-3</v>
      </c>
      <c r="C26" s="58">
        <v>14</v>
      </c>
      <c r="D26" s="6">
        <v>1.8749999999999999E-2</v>
      </c>
      <c r="E26" s="60">
        <f t="shared" ref="E26:E39" si="1">C27-1</f>
        <v>27</v>
      </c>
      <c r="F26" s="4" t="s">
        <v>29</v>
      </c>
    </row>
    <row r="27" spans="1:7" ht="30.75">
      <c r="A27" s="39">
        <v>22</v>
      </c>
      <c r="B27" s="71">
        <v>1.9444444444444445E-2</v>
      </c>
      <c r="C27" s="61">
        <v>28</v>
      </c>
      <c r="D27" s="7">
        <v>5.1388888888888894E-2</v>
      </c>
      <c r="E27" s="62">
        <f t="shared" si="1"/>
        <v>74</v>
      </c>
      <c r="F27" s="5" t="s">
        <v>30</v>
      </c>
      <c r="G27" t="s">
        <v>31</v>
      </c>
    </row>
    <row r="28" spans="1:7" ht="30">
      <c r="A28" s="40">
        <v>23</v>
      </c>
      <c r="B28" s="76">
        <v>5.2083333333333336E-2</v>
      </c>
      <c r="C28" s="77">
        <v>75</v>
      </c>
      <c r="D28" s="12">
        <v>0.10902777777777778</v>
      </c>
      <c r="E28" s="62">
        <f t="shared" si="1"/>
        <v>157</v>
      </c>
      <c r="F28" s="78" t="s">
        <v>32</v>
      </c>
      <c r="G28" t="s">
        <v>33</v>
      </c>
    </row>
    <row r="29" spans="1:7" ht="30.75">
      <c r="A29" s="74">
        <v>24</v>
      </c>
      <c r="B29" s="79">
        <v>0.10972222222222222</v>
      </c>
      <c r="C29" s="80">
        <f>2*60+38</f>
        <v>158</v>
      </c>
      <c r="D29" s="79">
        <v>0.12847222222222224</v>
      </c>
      <c r="E29" s="80">
        <f t="shared" si="1"/>
        <v>185</v>
      </c>
      <c r="F29" s="75" t="s">
        <v>34</v>
      </c>
    </row>
    <row r="30" spans="1:7" ht="30">
      <c r="A30" s="72">
        <v>25</v>
      </c>
      <c r="B30" s="66">
        <v>0.12916666666666668</v>
      </c>
      <c r="C30" s="67">
        <f>3*60+6</f>
        <v>186</v>
      </c>
      <c r="D30" s="68">
        <v>0.19305555555555554</v>
      </c>
      <c r="E30" s="69">
        <f t="shared" si="1"/>
        <v>278</v>
      </c>
      <c r="F30" s="70" t="s">
        <v>35</v>
      </c>
      <c r="G30" t="s">
        <v>36</v>
      </c>
    </row>
    <row r="31" spans="1:7">
      <c r="A31" s="73">
        <v>26</v>
      </c>
      <c r="B31" s="20">
        <v>0.19375000000000001</v>
      </c>
      <c r="C31" s="59">
        <f>4*60+39</f>
        <v>279</v>
      </c>
      <c r="D31" s="9">
        <v>0.19583333333333333</v>
      </c>
      <c r="E31" s="63">
        <f t="shared" si="1"/>
        <v>282</v>
      </c>
      <c r="F31" s="8" t="s">
        <v>9</v>
      </c>
    </row>
    <row r="32" spans="1:7">
      <c r="A32" s="41">
        <v>27</v>
      </c>
      <c r="B32" s="18">
        <v>0.19652777777777777</v>
      </c>
      <c r="C32" s="58">
        <f>4*60+43</f>
        <v>283</v>
      </c>
      <c r="D32" s="6">
        <v>0.23194444444444443</v>
      </c>
      <c r="E32" s="60">
        <f t="shared" si="1"/>
        <v>334</v>
      </c>
      <c r="F32" s="4" t="s">
        <v>37</v>
      </c>
    </row>
    <row r="33" spans="1:7">
      <c r="A33" s="42">
        <v>28</v>
      </c>
      <c r="B33" s="18">
        <v>0.23263888888888887</v>
      </c>
      <c r="C33" s="58">
        <f>5*60+35</f>
        <v>335</v>
      </c>
      <c r="D33" s="6">
        <v>0.27569444444444446</v>
      </c>
      <c r="E33" s="60">
        <f t="shared" si="1"/>
        <v>397</v>
      </c>
      <c r="F33" s="4" t="s">
        <v>38</v>
      </c>
      <c r="G33" t="s">
        <v>39</v>
      </c>
    </row>
    <row r="34" spans="1:7">
      <c r="A34" s="44">
        <v>29</v>
      </c>
      <c r="B34" s="20">
        <v>0.27638888888888885</v>
      </c>
      <c r="C34" s="59">
        <f>6*60+38</f>
        <v>398</v>
      </c>
      <c r="D34" s="9">
        <v>0.28055555555555556</v>
      </c>
      <c r="E34" s="63">
        <f t="shared" si="1"/>
        <v>404</v>
      </c>
      <c r="F34" s="8" t="s">
        <v>9</v>
      </c>
    </row>
    <row r="35" spans="1:7" ht="30">
      <c r="A35" s="43">
        <v>30</v>
      </c>
      <c r="B35" s="18">
        <v>0.28125</v>
      </c>
      <c r="C35" s="58">
        <f>6*60+45</f>
        <v>405</v>
      </c>
      <c r="D35" s="6">
        <v>0.47222222222222227</v>
      </c>
      <c r="E35" s="60">
        <f t="shared" si="1"/>
        <v>680</v>
      </c>
      <c r="F35" s="4" t="s">
        <v>40</v>
      </c>
      <c r="G35" t="s">
        <v>41</v>
      </c>
    </row>
    <row r="36" spans="1:7" ht="30">
      <c r="A36" s="45">
        <v>31</v>
      </c>
      <c r="B36" s="18">
        <v>0.47291666666666665</v>
      </c>
      <c r="C36" s="58">
        <f>11*60+21</f>
        <v>681</v>
      </c>
      <c r="D36" s="6">
        <v>0.60833333333333328</v>
      </c>
      <c r="E36" s="60">
        <f t="shared" si="1"/>
        <v>876</v>
      </c>
      <c r="F36" s="4" t="s">
        <v>42</v>
      </c>
      <c r="G36" t="s">
        <v>43</v>
      </c>
    </row>
    <row r="37" spans="1:7">
      <c r="A37" s="46">
        <v>32</v>
      </c>
      <c r="B37" s="20">
        <v>0.60902777777777783</v>
      </c>
      <c r="C37" s="59">
        <f>14*60+37</f>
        <v>877</v>
      </c>
      <c r="D37" s="9">
        <v>0.61319444444444449</v>
      </c>
      <c r="E37" s="63">
        <f t="shared" si="1"/>
        <v>603</v>
      </c>
      <c r="F37" s="8" t="s">
        <v>9</v>
      </c>
    </row>
    <row r="38" spans="1:7" ht="30">
      <c r="A38" s="49">
        <v>33</v>
      </c>
      <c r="B38" s="18">
        <v>0.61388888888888882</v>
      </c>
      <c r="C38" s="58">
        <f>14*40+44</f>
        <v>604</v>
      </c>
      <c r="D38" s="6">
        <v>0.7368055555555556</v>
      </c>
      <c r="E38" s="60">
        <f t="shared" si="1"/>
        <v>1061</v>
      </c>
      <c r="F38" s="4" t="s">
        <v>44</v>
      </c>
      <c r="G38" t="s">
        <v>45</v>
      </c>
    </row>
    <row r="39" spans="1:7">
      <c r="A39" s="50">
        <v>34</v>
      </c>
      <c r="B39" s="47">
        <v>0.73749999999999993</v>
      </c>
      <c r="C39" s="64">
        <f>17*60+42</f>
        <v>1062</v>
      </c>
      <c r="D39" s="10">
        <v>0.7402777777777777</v>
      </c>
      <c r="E39" s="63">
        <f t="shared" si="1"/>
        <v>1066</v>
      </c>
      <c r="F39" s="11" t="s">
        <v>9</v>
      </c>
    </row>
    <row r="40" spans="1:7" ht="45">
      <c r="A40" s="52">
        <v>35</v>
      </c>
      <c r="B40" s="48">
        <v>0.74097222222222225</v>
      </c>
      <c r="C40" s="65">
        <f>17*60+47</f>
        <v>1067</v>
      </c>
      <c r="D40" s="12">
        <v>0.92847222222222225</v>
      </c>
      <c r="E40" s="61">
        <f>22*60+17</f>
        <v>1337</v>
      </c>
      <c r="F40" s="5" t="s">
        <v>46</v>
      </c>
      <c r="G40" t="s">
        <v>47</v>
      </c>
    </row>
  </sheetData>
  <mergeCells count="2">
    <mergeCell ref="A1:F1"/>
    <mergeCell ref="A23:F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2023-09-18T00:00:22Z</dcterms:created>
  <dcterms:modified xsi:type="dcterms:W3CDTF">2023-11-22T04:07:39Z</dcterms:modified>
  <cp:category/>
  <cp:contentStatus/>
</cp:coreProperties>
</file>