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中建研院工作内容\报销\"/>
    </mc:Choice>
  </mc:AlternateContent>
  <xr:revisionPtr revIDLastSave="0" documentId="13_ncr:1_{BEAC9248-634E-49D7-BF23-6F6A7345AE56}" xr6:coauthVersionLast="47" xr6:coauthVersionMax="47" xr10:uidLastSave="{00000000-0000-0000-0000-000000000000}"/>
  <bookViews>
    <workbookView xWindow="833" yWindow="885" windowWidth="16612" windowHeight="118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6" i="2"/>
  <c r="F27" i="2"/>
  <c r="Q18" i="2"/>
  <c r="Q19" i="2"/>
  <c r="Q17" i="2"/>
  <c r="Q12" i="2"/>
  <c r="Q13" i="2"/>
  <c r="Q14" i="2"/>
  <c r="Q15" i="2"/>
  <c r="Q16" i="2"/>
  <c r="Q11" i="2"/>
  <c r="P12" i="2"/>
  <c r="P13" i="2"/>
  <c r="P14" i="2"/>
  <c r="P15" i="2"/>
  <c r="P16" i="2"/>
  <c r="P17" i="2"/>
  <c r="P18" i="2"/>
  <c r="P19" i="2"/>
  <c r="P11" i="2"/>
  <c r="O14" i="2"/>
  <c r="O13" i="2"/>
  <c r="O12" i="2"/>
  <c r="O11" i="2"/>
  <c r="O18" i="2"/>
  <c r="O19" i="2"/>
  <c r="F16" i="2"/>
  <c r="F17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F19" i="2"/>
  <c r="F20" i="2"/>
  <c r="F3" i="2"/>
</calcChain>
</file>

<file path=xl/sharedStrings.xml><?xml version="1.0" encoding="utf-8"?>
<sst xmlns="http://schemas.openxmlformats.org/spreadsheetml/2006/main" count="18" uniqueCount="18">
  <si>
    <t>补</t>
    <phoneticPr fontId="1" type="noConversion"/>
  </si>
  <si>
    <t>绩效</t>
    <phoneticPr fontId="1" type="noConversion"/>
  </si>
  <si>
    <t>支出</t>
    <phoneticPr fontId="1" type="noConversion"/>
  </si>
  <si>
    <t>垫付可研1w</t>
    <phoneticPr fontId="1" type="noConversion"/>
  </si>
  <si>
    <t>收入</t>
    <phoneticPr fontId="1" type="noConversion"/>
  </si>
  <si>
    <t>备注</t>
    <phoneticPr fontId="1" type="noConversion"/>
  </si>
  <si>
    <t>2024/11/24补发</t>
    <phoneticPr fontId="1" type="noConversion"/>
  </si>
  <si>
    <t>2024/2/21补发</t>
    <phoneticPr fontId="1" type="noConversion"/>
  </si>
  <si>
    <t>2024/5/22补发</t>
    <phoneticPr fontId="1" type="noConversion"/>
  </si>
  <si>
    <t>2024/6/3补发</t>
    <phoneticPr fontId="1" type="noConversion"/>
  </si>
  <si>
    <t>2024/7/30补发</t>
    <phoneticPr fontId="1" type="noConversion"/>
  </si>
  <si>
    <t>其他</t>
    <phoneticPr fontId="1" type="noConversion"/>
  </si>
  <si>
    <t>2024/9/3补发</t>
    <phoneticPr fontId="1" type="noConversion"/>
  </si>
  <si>
    <t>借出</t>
    <phoneticPr fontId="1" type="noConversion"/>
  </si>
  <si>
    <t>季1w</t>
    <phoneticPr fontId="1" type="noConversion"/>
  </si>
  <si>
    <t>还回</t>
    <phoneticPr fontId="1" type="noConversion"/>
  </si>
  <si>
    <t>党费=实发工资-各项补贴绩效小于3000为0.5%，3000-5000为1%</t>
    <phoneticPr fontId="1" type="noConversion"/>
  </si>
  <si>
    <t>工资（实发合计）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</si>
</sst>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7" fontId="0" fillId="0" borderId="0" xfId="0" applyNumberFormat="1"/>
    <xf numFmtId="58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862-FFC2-48EF-925C-84C343492F17}">
  <dimension ref="A2:Q27"/>
  <sheetViews>
    <sheetView tabSelected="1" topLeftCell="A7" workbookViewId="0">
      <selection activeCell="L24" sqref="L24"/>
    </sheetView>
  </sheetViews>
  <sheetFormatPr defaultRowHeight="13.9" x14ac:dyDescent="0.4"/>
  <cols>
    <col min="1" max="1" width="11" bestFit="1" customWidth="1"/>
    <col min="2" max="2" width="16.9296875" bestFit="1" customWidth="1"/>
    <col min="7" max="7" width="14.6640625" bestFit="1" customWidth="1"/>
    <col min="9" max="9" width="11.19921875" bestFit="1" customWidth="1"/>
    <col min="11" max="11" width="10.53125" bestFit="1" customWidth="1"/>
    <col min="16" max="16" width="11.1328125" customWidth="1"/>
  </cols>
  <sheetData>
    <row r="2" spans="1:17" x14ac:dyDescent="0.4">
      <c r="B2" t="s">
        <v>17</v>
      </c>
      <c r="C2" t="s">
        <v>0</v>
      </c>
      <c r="D2" t="s">
        <v>1</v>
      </c>
      <c r="E2" t="s">
        <v>11</v>
      </c>
      <c r="F2" t="s">
        <v>4</v>
      </c>
      <c r="G2" t="s">
        <v>5</v>
      </c>
      <c r="I2" t="s">
        <v>2</v>
      </c>
      <c r="K2" s="3" t="s">
        <v>13</v>
      </c>
      <c r="L2" s="3" t="s">
        <v>15</v>
      </c>
      <c r="Q2" t="s">
        <v>16</v>
      </c>
    </row>
    <row r="3" spans="1:17" x14ac:dyDescent="0.4">
      <c r="A3" s="1">
        <v>45047</v>
      </c>
      <c r="B3">
        <v>4632</v>
      </c>
      <c r="D3">
        <v>9900</v>
      </c>
      <c r="F3">
        <f>B3+C3+D3+E3</f>
        <v>14532</v>
      </c>
      <c r="G3" s="2" t="s">
        <v>6</v>
      </c>
      <c r="K3" s="3"/>
      <c r="L3" s="3"/>
    </row>
    <row r="4" spans="1:17" x14ac:dyDescent="0.4">
      <c r="A4" s="1">
        <v>45078</v>
      </c>
      <c r="B4">
        <v>4812</v>
      </c>
      <c r="D4">
        <v>9900</v>
      </c>
      <c r="F4">
        <f t="shared" ref="F4:F27" si="0">B4+C4+D4+E4</f>
        <v>14712</v>
      </c>
      <c r="G4" s="2" t="s">
        <v>7</v>
      </c>
      <c r="K4" s="3"/>
      <c r="L4" s="3"/>
    </row>
    <row r="5" spans="1:17" x14ac:dyDescent="0.4">
      <c r="A5" s="1">
        <v>45108</v>
      </c>
      <c r="B5">
        <v>27555.97</v>
      </c>
      <c r="F5">
        <f t="shared" si="0"/>
        <v>27555.97</v>
      </c>
      <c r="K5" s="3"/>
      <c r="L5" s="3"/>
    </row>
    <row r="6" spans="1:17" x14ac:dyDescent="0.4">
      <c r="A6" s="1">
        <v>45139</v>
      </c>
      <c r="B6">
        <v>15734.86</v>
      </c>
      <c r="F6">
        <f t="shared" si="0"/>
        <v>15734.86</v>
      </c>
      <c r="K6" s="3"/>
      <c r="L6" s="3"/>
    </row>
    <row r="7" spans="1:17" x14ac:dyDescent="0.4">
      <c r="A7" s="1">
        <v>45170</v>
      </c>
      <c r="B7">
        <v>15068.85</v>
      </c>
      <c r="F7">
        <f t="shared" si="0"/>
        <v>15068.85</v>
      </c>
      <c r="K7" s="3"/>
      <c r="L7" s="3"/>
    </row>
    <row r="8" spans="1:17" x14ac:dyDescent="0.4">
      <c r="A8" s="1">
        <v>45200</v>
      </c>
      <c r="B8">
        <v>16840.490000000002</v>
      </c>
      <c r="F8">
        <f t="shared" si="0"/>
        <v>16840.490000000002</v>
      </c>
      <c r="K8" s="3"/>
      <c r="L8" s="3"/>
    </row>
    <row r="9" spans="1:17" x14ac:dyDescent="0.4">
      <c r="A9" s="1">
        <v>45231</v>
      </c>
      <c r="B9">
        <v>14986.49</v>
      </c>
      <c r="F9">
        <f t="shared" si="0"/>
        <v>14986.49</v>
      </c>
      <c r="K9" s="3"/>
      <c r="L9" s="3"/>
    </row>
    <row r="10" spans="1:17" x14ac:dyDescent="0.4">
      <c r="A10" s="1">
        <v>45261</v>
      </c>
      <c r="B10">
        <v>16097.77</v>
      </c>
      <c r="F10">
        <f t="shared" si="0"/>
        <v>16097.77</v>
      </c>
      <c r="K10" s="3"/>
      <c r="L10" s="3"/>
    </row>
    <row r="11" spans="1:17" x14ac:dyDescent="0.4">
      <c r="A11" s="1">
        <v>45292</v>
      </c>
      <c r="B11">
        <v>15959.39</v>
      </c>
      <c r="F11">
        <f t="shared" si="0"/>
        <v>15959.39</v>
      </c>
      <c r="K11" s="3"/>
      <c r="L11" s="3"/>
      <c r="O11">
        <f>11320+180</f>
        <v>11500</v>
      </c>
      <c r="P11">
        <f>B11-O11</f>
        <v>4459.3899999999994</v>
      </c>
      <c r="Q11" s="4">
        <f>P11*0.01</f>
        <v>44.593899999999998</v>
      </c>
    </row>
    <row r="12" spans="1:17" x14ac:dyDescent="0.4">
      <c r="A12" s="1">
        <v>45323</v>
      </c>
      <c r="B12">
        <v>15959.38</v>
      </c>
      <c r="F12">
        <f t="shared" si="0"/>
        <v>15959.38</v>
      </c>
      <c r="K12" s="3"/>
      <c r="L12" s="3"/>
      <c r="O12">
        <f>11320+180</f>
        <v>11500</v>
      </c>
      <c r="P12">
        <f t="shared" ref="P12:P19" si="1">B12-O12</f>
        <v>4459.3799999999992</v>
      </c>
      <c r="Q12" s="4">
        <f t="shared" ref="Q12:Q16" si="2">P12*0.01</f>
        <v>44.593799999999995</v>
      </c>
    </row>
    <row r="13" spans="1:17" x14ac:dyDescent="0.4">
      <c r="A13" s="1">
        <v>45352</v>
      </c>
      <c r="B13">
        <v>15959.39</v>
      </c>
      <c r="F13">
        <f t="shared" si="0"/>
        <v>15959.39</v>
      </c>
      <c r="K13" s="3"/>
      <c r="L13" s="3"/>
      <c r="O13">
        <f>11320+180</f>
        <v>11500</v>
      </c>
      <c r="P13">
        <f t="shared" si="1"/>
        <v>4459.3899999999994</v>
      </c>
      <c r="Q13" s="4">
        <f t="shared" si="2"/>
        <v>44.593899999999998</v>
      </c>
    </row>
    <row r="14" spans="1:17" x14ac:dyDescent="0.4">
      <c r="A14" s="1">
        <v>45383</v>
      </c>
      <c r="B14">
        <v>15935.69</v>
      </c>
      <c r="F14">
        <f t="shared" si="0"/>
        <v>15935.69</v>
      </c>
      <c r="K14" s="3"/>
      <c r="L14" s="3"/>
      <c r="O14">
        <f>11320+180</f>
        <v>11500</v>
      </c>
      <c r="P14">
        <f t="shared" si="1"/>
        <v>4435.6900000000005</v>
      </c>
      <c r="Q14" s="4">
        <f t="shared" si="2"/>
        <v>44.356900000000003</v>
      </c>
    </row>
    <row r="15" spans="1:17" x14ac:dyDescent="0.4">
      <c r="A15" s="1">
        <v>45413</v>
      </c>
      <c r="B15">
        <v>4867.7700000000004</v>
      </c>
      <c r="C15">
        <v>8600</v>
      </c>
      <c r="F15">
        <f t="shared" si="0"/>
        <v>13467.77</v>
      </c>
      <c r="G15" s="2" t="s">
        <v>8</v>
      </c>
      <c r="K15" s="3"/>
      <c r="L15" s="3"/>
      <c r="O15">
        <v>225</v>
      </c>
      <c r="P15">
        <f t="shared" si="1"/>
        <v>4642.7700000000004</v>
      </c>
      <c r="Q15" s="4">
        <f t="shared" si="2"/>
        <v>46.427700000000009</v>
      </c>
    </row>
    <row r="16" spans="1:17" x14ac:dyDescent="0.4">
      <c r="A16" s="1">
        <v>45444</v>
      </c>
      <c r="B16">
        <v>4822.7700000000004</v>
      </c>
      <c r="C16">
        <v>8600</v>
      </c>
      <c r="F16">
        <f t="shared" si="0"/>
        <v>13422.77</v>
      </c>
      <c r="G16" s="2" t="s">
        <v>9</v>
      </c>
      <c r="K16" s="3"/>
      <c r="L16" s="3"/>
      <c r="O16">
        <v>225</v>
      </c>
      <c r="P16">
        <f t="shared" si="1"/>
        <v>4597.7700000000004</v>
      </c>
      <c r="Q16" s="4">
        <f t="shared" si="2"/>
        <v>45.977700000000006</v>
      </c>
    </row>
    <row r="17" spans="1:17" x14ac:dyDescent="0.4">
      <c r="A17" s="1">
        <v>45474</v>
      </c>
      <c r="B17">
        <v>2511.58</v>
      </c>
      <c r="C17">
        <v>8600</v>
      </c>
      <c r="F17">
        <f t="shared" si="0"/>
        <v>11111.58</v>
      </c>
      <c r="G17" s="2" t="s">
        <v>10</v>
      </c>
      <c r="K17" s="3"/>
      <c r="L17" s="3"/>
      <c r="O17">
        <v>225</v>
      </c>
      <c r="P17">
        <f t="shared" si="1"/>
        <v>2286.58</v>
      </c>
      <c r="Q17" s="4">
        <f>P17*0.005</f>
        <v>11.4329</v>
      </c>
    </row>
    <row r="18" spans="1:17" x14ac:dyDescent="0.4">
      <c r="A18" s="1">
        <v>45505</v>
      </c>
      <c r="B18">
        <v>9411.58</v>
      </c>
      <c r="C18">
        <v>8000</v>
      </c>
      <c r="F18">
        <f t="shared" si="0"/>
        <v>17411.580000000002</v>
      </c>
      <c r="G18" s="2" t="s">
        <v>12</v>
      </c>
      <c r="I18" t="s">
        <v>3</v>
      </c>
      <c r="K18" s="3"/>
      <c r="L18" s="3"/>
      <c r="O18">
        <f>6900+225</f>
        <v>7125</v>
      </c>
      <c r="P18">
        <f t="shared" si="1"/>
        <v>2286.58</v>
      </c>
      <c r="Q18" s="4">
        <f t="shared" ref="Q18:Q19" si="3">P18*0.005</f>
        <v>11.4329</v>
      </c>
    </row>
    <row r="19" spans="1:17" x14ac:dyDescent="0.4">
      <c r="A19" s="1">
        <v>45536</v>
      </c>
      <c r="B19">
        <v>10261.89</v>
      </c>
      <c r="F19">
        <f t="shared" si="0"/>
        <v>10261.89</v>
      </c>
      <c r="K19" s="3" t="s">
        <v>14</v>
      </c>
      <c r="L19" s="3"/>
      <c r="O19">
        <f>7750.31+225</f>
        <v>7975.31</v>
      </c>
      <c r="P19">
        <f t="shared" si="1"/>
        <v>2286.579999999999</v>
      </c>
      <c r="Q19" s="4">
        <f t="shared" si="3"/>
        <v>11.432899999999995</v>
      </c>
    </row>
    <row r="20" spans="1:17" x14ac:dyDescent="0.4">
      <c r="A20" s="1">
        <v>45566</v>
      </c>
      <c r="B20">
        <v>13756.58</v>
      </c>
      <c r="F20">
        <f t="shared" si="0"/>
        <v>13756.58</v>
      </c>
    </row>
    <row r="21" spans="1:17" x14ac:dyDescent="0.4">
      <c r="A21" s="1">
        <v>45597</v>
      </c>
      <c r="F21">
        <f t="shared" si="0"/>
        <v>0</v>
      </c>
    </row>
    <row r="22" spans="1:17" x14ac:dyDescent="0.4">
      <c r="A22" s="1">
        <v>45627</v>
      </c>
      <c r="F22">
        <f t="shared" si="0"/>
        <v>0</v>
      </c>
    </row>
    <row r="23" spans="1:17" x14ac:dyDescent="0.4">
      <c r="A23" s="1">
        <v>45658</v>
      </c>
      <c r="F23">
        <f t="shared" si="0"/>
        <v>0</v>
      </c>
    </row>
    <row r="24" spans="1:17" x14ac:dyDescent="0.4">
      <c r="A24" s="1">
        <v>45689</v>
      </c>
      <c r="F24">
        <f t="shared" si="0"/>
        <v>0</v>
      </c>
    </row>
    <row r="25" spans="1:17" x14ac:dyDescent="0.4">
      <c r="A25" s="1">
        <v>45717</v>
      </c>
      <c r="F25">
        <f t="shared" si="0"/>
        <v>0</v>
      </c>
    </row>
    <row r="26" spans="1:17" x14ac:dyDescent="0.4">
      <c r="A26" s="1">
        <v>45748</v>
      </c>
      <c r="F26">
        <f t="shared" si="0"/>
        <v>0</v>
      </c>
    </row>
    <row r="27" spans="1:17" x14ac:dyDescent="0.4">
      <c r="A27" s="1">
        <v>45778</v>
      </c>
      <c r="F27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王剑</dc:creator>
  <cp:lastModifiedBy>剑 王</cp:lastModifiedBy>
  <dcterms:created xsi:type="dcterms:W3CDTF">2015-06-05T18:19:34Z</dcterms:created>
  <dcterms:modified xsi:type="dcterms:W3CDTF">2024-10-14T01:27:48Z</dcterms:modified>
</cp:coreProperties>
</file>